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ableau" sheetId="5" r:id="rId1"/>
    <sheet name="Activistes and bank" sheetId="4" r:id="rId2"/>
    <sheet name="Datas" sheetId="3" r:id="rId3"/>
    <sheet name="Balance" sheetId="2" r:id="rId4"/>
    <sheet name="Transferts" sheetId="1" r:id="rId5"/>
  </sheets>
  <definedNames>
    <definedName name="_xlnm._FilterDatabase" localSheetId="2" hidden="1">Datas!$A$11:$L$752</definedName>
    <definedName name="_xlnm._FilterDatabase" localSheetId="4" hidden="1">Transferts!$A$11:$IV$128</definedName>
  </definedNames>
  <calcPr calcId="145621"/>
  <pivotCaches>
    <pivotCache cacheId="47" r:id="rId6"/>
  </pivotCaches>
</workbook>
</file>

<file path=xl/calcChain.xml><?xml version="1.0" encoding="utf-8"?>
<calcChain xmlns="http://schemas.openxmlformats.org/spreadsheetml/2006/main">
  <c r="C7" i="3" l="1"/>
  <c r="C6" i="3"/>
  <c r="C5" i="3"/>
  <c r="C5" i="1" l="1"/>
  <c r="G12" i="3" l="1"/>
  <c r="G13" i="3" l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G303" i="3" s="1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G321" i="3" s="1"/>
  <c r="G322" i="3" s="1"/>
  <c r="G323" i="3" s="1"/>
  <c r="G324" i="3" s="1"/>
  <c r="G325" i="3" s="1"/>
  <c r="G326" i="3" s="1"/>
  <c r="G327" i="3" s="1"/>
  <c r="G328" i="3" s="1"/>
  <c r="G329" i="3" s="1"/>
  <c r="G330" i="3" s="1"/>
  <c r="G331" i="3" s="1"/>
  <c r="G332" i="3" s="1"/>
  <c r="G333" i="3" s="1"/>
  <c r="G334" i="3" s="1"/>
  <c r="G335" i="3" s="1"/>
  <c r="G336" i="3" s="1"/>
  <c r="G337" i="3" s="1"/>
  <c r="G338" i="3" s="1"/>
  <c r="G339" i="3" s="1"/>
  <c r="G340" i="3" s="1"/>
  <c r="G341" i="3" s="1"/>
  <c r="G342" i="3" s="1"/>
  <c r="G343" i="3" s="1"/>
  <c r="G344" i="3" s="1"/>
  <c r="G345" i="3" s="1"/>
  <c r="G346" i="3" s="1"/>
  <c r="G347" i="3" s="1"/>
  <c r="G348" i="3" s="1"/>
  <c r="G349" i="3" s="1"/>
  <c r="G350" i="3" s="1"/>
  <c r="G351" i="3" s="1"/>
  <c r="G352" i="3" s="1"/>
  <c r="G353" i="3" s="1"/>
  <c r="G354" i="3" s="1"/>
  <c r="G355" i="3" s="1"/>
  <c r="G356" i="3" s="1"/>
  <c r="G357" i="3" s="1"/>
  <c r="G358" i="3" s="1"/>
  <c r="G359" i="3" s="1"/>
  <c r="G360" i="3" s="1"/>
  <c r="G361" i="3" s="1"/>
  <c r="G362" i="3" s="1"/>
  <c r="G363" i="3" s="1"/>
  <c r="G364" i="3" s="1"/>
  <c r="G365" i="3" s="1"/>
  <c r="G366" i="3" s="1"/>
  <c r="G367" i="3" s="1"/>
  <c r="G368" i="3" s="1"/>
  <c r="G369" i="3" s="1"/>
  <c r="G370" i="3" s="1"/>
  <c r="G371" i="3" s="1"/>
  <c r="G372" i="3" s="1"/>
  <c r="G373" i="3" s="1"/>
  <c r="G374" i="3" s="1"/>
  <c r="G375" i="3" s="1"/>
  <c r="G376" i="3" s="1"/>
  <c r="G377" i="3" s="1"/>
  <c r="G378" i="3" s="1"/>
  <c r="G379" i="3" s="1"/>
  <c r="G380" i="3" s="1"/>
  <c r="G381" i="3" s="1"/>
  <c r="G382" i="3" s="1"/>
  <c r="G383" i="3" s="1"/>
  <c r="G384" i="3" s="1"/>
  <c r="G385" i="3" s="1"/>
  <c r="G386" i="3" s="1"/>
  <c r="G387" i="3" s="1"/>
  <c r="G388" i="3" s="1"/>
  <c r="G389" i="3" s="1"/>
  <c r="G390" i="3" s="1"/>
  <c r="G391" i="3" s="1"/>
  <c r="G392" i="3" s="1"/>
  <c r="G393" i="3" s="1"/>
  <c r="G394" i="3" s="1"/>
  <c r="G395" i="3" s="1"/>
  <c r="G396" i="3" s="1"/>
  <c r="G397" i="3" s="1"/>
  <c r="G398" i="3" s="1"/>
  <c r="G399" i="3" s="1"/>
  <c r="G400" i="3" s="1"/>
  <c r="G401" i="3" s="1"/>
  <c r="G402" i="3" s="1"/>
  <c r="G403" i="3" s="1"/>
  <c r="G404" i="3" s="1"/>
  <c r="G405" i="3" s="1"/>
  <c r="G406" i="3" s="1"/>
  <c r="G407" i="3" s="1"/>
  <c r="G408" i="3" s="1"/>
  <c r="G409" i="3" s="1"/>
  <c r="G410" i="3" s="1"/>
  <c r="G411" i="3" s="1"/>
  <c r="G412" i="3" s="1"/>
  <c r="G413" i="3" s="1"/>
  <c r="G414" i="3" s="1"/>
  <c r="G415" i="3" s="1"/>
  <c r="G416" i="3" s="1"/>
  <c r="G417" i="3" s="1"/>
  <c r="G418" i="3" s="1"/>
  <c r="G419" i="3" s="1"/>
  <c r="G420" i="3" s="1"/>
  <c r="G421" i="3" s="1"/>
  <c r="G422" i="3" s="1"/>
  <c r="G423" i="3" s="1"/>
  <c r="G424" i="3" s="1"/>
  <c r="G425" i="3" s="1"/>
  <c r="G426" i="3" s="1"/>
  <c r="G427" i="3" s="1"/>
  <c r="G428" i="3" s="1"/>
  <c r="G429" i="3" s="1"/>
  <c r="G430" i="3" s="1"/>
  <c r="G431" i="3" s="1"/>
  <c r="G432" i="3" s="1"/>
  <c r="G433" i="3" s="1"/>
  <c r="G434" i="3" s="1"/>
  <c r="G435" i="3" s="1"/>
  <c r="G436" i="3" s="1"/>
  <c r="G437" i="3" s="1"/>
  <c r="G438" i="3" s="1"/>
  <c r="G439" i="3" s="1"/>
  <c r="G440" i="3" s="1"/>
  <c r="G441" i="3" s="1"/>
  <c r="G442" i="3" s="1"/>
  <c r="G443" i="3" s="1"/>
  <c r="G444" i="3" s="1"/>
  <c r="G445" i="3" s="1"/>
  <c r="G446" i="3" s="1"/>
  <c r="G447" i="3" s="1"/>
  <c r="G448" i="3" s="1"/>
  <c r="G449" i="3" s="1"/>
  <c r="G450" i="3" s="1"/>
  <c r="G451" i="3" s="1"/>
  <c r="G452" i="3" s="1"/>
  <c r="G453" i="3" s="1"/>
  <c r="G454" i="3" s="1"/>
  <c r="G455" i="3" s="1"/>
  <c r="G456" i="3" s="1"/>
  <c r="G457" i="3" s="1"/>
  <c r="G458" i="3" s="1"/>
  <c r="G459" i="3" s="1"/>
  <c r="G460" i="3" s="1"/>
  <c r="G461" i="3" s="1"/>
  <c r="G462" i="3" s="1"/>
  <c r="G463" i="3" s="1"/>
  <c r="G464" i="3" s="1"/>
  <c r="G465" i="3" s="1"/>
  <c r="G466" i="3" s="1"/>
  <c r="G467" i="3" s="1"/>
  <c r="G468" i="3" s="1"/>
  <c r="G469" i="3" s="1"/>
  <c r="G470" i="3" s="1"/>
  <c r="G471" i="3" s="1"/>
  <c r="G472" i="3" s="1"/>
  <c r="G473" i="3" s="1"/>
  <c r="G474" i="3" s="1"/>
  <c r="G475" i="3" s="1"/>
  <c r="G476" i="3" s="1"/>
  <c r="G477" i="3" s="1"/>
  <c r="G478" i="3" s="1"/>
  <c r="G479" i="3" s="1"/>
  <c r="G480" i="3" s="1"/>
  <c r="G481" i="3" s="1"/>
  <c r="G482" i="3" s="1"/>
  <c r="G483" i="3" s="1"/>
  <c r="G484" i="3" s="1"/>
  <c r="G485" i="3" s="1"/>
  <c r="G486" i="3" s="1"/>
  <c r="G487" i="3" s="1"/>
  <c r="G488" i="3" s="1"/>
  <c r="G489" i="3" s="1"/>
  <c r="G490" i="3" s="1"/>
  <c r="G491" i="3" s="1"/>
  <c r="G492" i="3" s="1"/>
  <c r="G493" i="3" s="1"/>
  <c r="G494" i="3" s="1"/>
  <c r="G495" i="3" s="1"/>
  <c r="G496" i="3" s="1"/>
  <c r="G497" i="3" s="1"/>
  <c r="G498" i="3" s="1"/>
  <c r="G499" i="3" s="1"/>
  <c r="G500" i="3" s="1"/>
  <c r="G501" i="3" s="1"/>
  <c r="G502" i="3" s="1"/>
  <c r="G503" i="3" s="1"/>
  <c r="G504" i="3" s="1"/>
  <c r="G505" i="3" s="1"/>
  <c r="G506" i="3" s="1"/>
  <c r="G507" i="3" s="1"/>
  <c r="G508" i="3" s="1"/>
  <c r="G509" i="3" s="1"/>
  <c r="G510" i="3" s="1"/>
  <c r="G511" i="3" s="1"/>
  <c r="G512" i="3" s="1"/>
  <c r="G513" i="3" s="1"/>
  <c r="G514" i="3" s="1"/>
  <c r="G515" i="3" s="1"/>
  <c r="G516" i="3" s="1"/>
  <c r="G517" i="3" s="1"/>
  <c r="G518" i="3" s="1"/>
  <c r="G519" i="3" s="1"/>
  <c r="G520" i="3" s="1"/>
  <c r="G521" i="3" s="1"/>
  <c r="G522" i="3" s="1"/>
  <c r="G523" i="3" s="1"/>
  <c r="G524" i="3" s="1"/>
  <c r="G525" i="3" s="1"/>
  <c r="G526" i="3" s="1"/>
  <c r="G527" i="3" s="1"/>
  <c r="G528" i="3" s="1"/>
  <c r="G529" i="3" s="1"/>
  <c r="G530" i="3" s="1"/>
  <c r="G531" i="3" s="1"/>
  <c r="G532" i="3" s="1"/>
  <c r="G533" i="3" s="1"/>
  <c r="G534" i="3" s="1"/>
  <c r="G535" i="3" s="1"/>
  <c r="G536" i="3" s="1"/>
  <c r="G537" i="3" s="1"/>
  <c r="G538" i="3" s="1"/>
  <c r="G539" i="3" s="1"/>
  <c r="G540" i="3" s="1"/>
  <c r="G541" i="3" s="1"/>
  <c r="G542" i="3" s="1"/>
  <c r="G543" i="3" s="1"/>
  <c r="G544" i="3" s="1"/>
  <c r="G545" i="3" s="1"/>
  <c r="G546" i="3" s="1"/>
  <c r="G547" i="3" s="1"/>
  <c r="G548" i="3" s="1"/>
  <c r="G549" i="3" s="1"/>
  <c r="G550" i="3" s="1"/>
  <c r="G551" i="3" s="1"/>
  <c r="G552" i="3" s="1"/>
  <c r="G553" i="3" s="1"/>
  <c r="G554" i="3" s="1"/>
  <c r="G555" i="3" s="1"/>
  <c r="G556" i="3" s="1"/>
  <c r="G557" i="3" s="1"/>
  <c r="G558" i="3" s="1"/>
  <c r="G559" i="3" s="1"/>
  <c r="G560" i="3" s="1"/>
  <c r="G561" i="3" s="1"/>
  <c r="G562" i="3" s="1"/>
  <c r="G563" i="3" s="1"/>
  <c r="G564" i="3" s="1"/>
  <c r="G565" i="3" s="1"/>
  <c r="G566" i="3" s="1"/>
  <c r="G567" i="3" s="1"/>
  <c r="G568" i="3" s="1"/>
  <c r="G569" i="3" s="1"/>
  <c r="G570" i="3" s="1"/>
  <c r="G571" i="3" s="1"/>
  <c r="G572" i="3" s="1"/>
  <c r="G573" i="3" s="1"/>
  <c r="G574" i="3" s="1"/>
  <c r="G575" i="3" s="1"/>
  <c r="G576" i="3" s="1"/>
  <c r="G577" i="3" s="1"/>
  <c r="G578" i="3" s="1"/>
  <c r="G579" i="3" s="1"/>
  <c r="G580" i="3" s="1"/>
  <c r="G581" i="3" s="1"/>
  <c r="G582" i="3" s="1"/>
  <c r="G583" i="3" s="1"/>
  <c r="G584" i="3" s="1"/>
  <c r="G585" i="3" s="1"/>
  <c r="G586" i="3" s="1"/>
  <c r="G587" i="3" s="1"/>
  <c r="G588" i="3" s="1"/>
  <c r="G589" i="3" s="1"/>
  <c r="G590" i="3" s="1"/>
  <c r="G591" i="3" s="1"/>
  <c r="G592" i="3" s="1"/>
  <c r="G593" i="3" s="1"/>
  <c r="G594" i="3" s="1"/>
  <c r="G595" i="3" s="1"/>
  <c r="G596" i="3" s="1"/>
  <c r="G597" i="3" s="1"/>
  <c r="G598" i="3" s="1"/>
  <c r="G599" i="3" s="1"/>
  <c r="G600" i="3" s="1"/>
  <c r="G601" i="3" s="1"/>
  <c r="G602" i="3" s="1"/>
  <c r="G603" i="3" s="1"/>
  <c r="G604" i="3" s="1"/>
  <c r="G605" i="3" s="1"/>
  <c r="G606" i="3" s="1"/>
  <c r="G607" i="3" s="1"/>
  <c r="G608" i="3" s="1"/>
  <c r="G609" i="3" s="1"/>
  <c r="G610" i="3" s="1"/>
  <c r="G611" i="3" s="1"/>
  <c r="G612" i="3" s="1"/>
  <c r="G613" i="3" s="1"/>
  <c r="G614" i="3" s="1"/>
  <c r="G615" i="3" s="1"/>
  <c r="G616" i="3" s="1"/>
  <c r="G617" i="3" s="1"/>
  <c r="G618" i="3" s="1"/>
  <c r="G619" i="3" s="1"/>
  <c r="G620" i="3" s="1"/>
  <c r="G621" i="3" s="1"/>
  <c r="G622" i="3" s="1"/>
  <c r="G623" i="3" s="1"/>
  <c r="G624" i="3" s="1"/>
  <c r="G625" i="3" s="1"/>
  <c r="G626" i="3" s="1"/>
  <c r="G627" i="3" s="1"/>
  <c r="G628" i="3" s="1"/>
  <c r="G629" i="3" s="1"/>
  <c r="G630" i="3" s="1"/>
  <c r="G631" i="3" s="1"/>
  <c r="G632" i="3" s="1"/>
  <c r="G633" i="3" s="1"/>
  <c r="G634" i="3" s="1"/>
  <c r="G635" i="3" s="1"/>
  <c r="G636" i="3" s="1"/>
  <c r="G637" i="3" s="1"/>
  <c r="G638" i="3" s="1"/>
  <c r="G639" i="3" s="1"/>
  <c r="G640" i="3" s="1"/>
  <c r="G641" i="3" s="1"/>
  <c r="G642" i="3" s="1"/>
  <c r="G643" i="3" s="1"/>
  <c r="G644" i="3" s="1"/>
  <c r="G645" i="3" s="1"/>
  <c r="G646" i="3" s="1"/>
  <c r="G647" i="3" s="1"/>
  <c r="G648" i="3" s="1"/>
  <c r="G649" i="3" s="1"/>
  <c r="G650" i="3" s="1"/>
  <c r="G651" i="3" s="1"/>
  <c r="G652" i="3" s="1"/>
  <c r="G653" i="3" s="1"/>
  <c r="G654" i="3" s="1"/>
  <c r="G655" i="3" s="1"/>
  <c r="G656" i="3" s="1"/>
  <c r="G657" i="3" s="1"/>
  <c r="G658" i="3" s="1"/>
  <c r="G659" i="3" s="1"/>
  <c r="G660" i="3" s="1"/>
  <c r="G661" i="3" s="1"/>
  <c r="G662" i="3" s="1"/>
  <c r="G663" i="3" s="1"/>
  <c r="G664" i="3" s="1"/>
  <c r="G665" i="3" s="1"/>
  <c r="G666" i="3" s="1"/>
  <c r="G667" i="3" s="1"/>
  <c r="G668" i="3" s="1"/>
  <c r="G669" i="3" s="1"/>
  <c r="G670" i="3" s="1"/>
  <c r="G671" i="3" s="1"/>
  <c r="G672" i="3" s="1"/>
  <c r="G673" i="3" s="1"/>
  <c r="G674" i="3" s="1"/>
  <c r="G675" i="3" s="1"/>
  <c r="G676" i="3" s="1"/>
  <c r="G677" i="3" s="1"/>
  <c r="G678" i="3" s="1"/>
  <c r="G679" i="3" s="1"/>
  <c r="G680" i="3" s="1"/>
  <c r="G681" i="3" s="1"/>
  <c r="G682" i="3" s="1"/>
  <c r="G683" i="3" s="1"/>
  <c r="G684" i="3" s="1"/>
  <c r="G685" i="3" s="1"/>
  <c r="G686" i="3" s="1"/>
  <c r="G687" i="3" s="1"/>
  <c r="G688" i="3" s="1"/>
  <c r="G689" i="3" s="1"/>
  <c r="G690" i="3" s="1"/>
  <c r="G691" i="3" s="1"/>
  <c r="G692" i="3" s="1"/>
  <c r="G693" i="3" s="1"/>
  <c r="G694" i="3" s="1"/>
  <c r="G695" i="3" s="1"/>
  <c r="G696" i="3" s="1"/>
  <c r="G697" i="3" s="1"/>
  <c r="G698" i="3" s="1"/>
  <c r="G699" i="3" s="1"/>
  <c r="G700" i="3" s="1"/>
  <c r="G701" i="3" s="1"/>
  <c r="G702" i="3" s="1"/>
  <c r="G703" i="3" s="1"/>
  <c r="G704" i="3" s="1"/>
  <c r="G705" i="3" s="1"/>
  <c r="G706" i="3" s="1"/>
  <c r="G707" i="3" s="1"/>
  <c r="G708" i="3" s="1"/>
  <c r="G709" i="3" s="1"/>
  <c r="G710" i="3" s="1"/>
  <c r="G711" i="3" s="1"/>
  <c r="G712" i="3" s="1"/>
  <c r="G713" i="3" s="1"/>
  <c r="G714" i="3" s="1"/>
  <c r="G715" i="3" s="1"/>
  <c r="G716" i="3" s="1"/>
  <c r="G717" i="3" s="1"/>
  <c r="G718" i="3" s="1"/>
  <c r="G719" i="3" s="1"/>
  <c r="G720" i="3" s="1"/>
  <c r="G721" i="3" s="1"/>
  <c r="G722" i="3" s="1"/>
  <c r="G723" i="3" s="1"/>
  <c r="G724" i="3" s="1"/>
  <c r="G725" i="3" s="1"/>
  <c r="G726" i="3" s="1"/>
  <c r="G727" i="3" s="1"/>
  <c r="G728" i="3" s="1"/>
  <c r="G729" i="3" s="1"/>
  <c r="G730" i="3" s="1"/>
  <c r="G731" i="3" s="1"/>
  <c r="G732" i="3" s="1"/>
  <c r="G733" i="3" s="1"/>
  <c r="G734" i="3" s="1"/>
  <c r="G735" i="3" s="1"/>
  <c r="G736" i="3" s="1"/>
  <c r="G737" i="3" s="1"/>
  <c r="G738" i="3" s="1"/>
  <c r="G739" i="3" s="1"/>
  <c r="G740" i="3" s="1"/>
  <c r="G741" i="3" s="1"/>
  <c r="G742" i="3" s="1"/>
  <c r="G743" i="3" s="1"/>
  <c r="G744" i="3" s="1"/>
  <c r="G745" i="3" s="1"/>
  <c r="G746" i="3" s="1"/>
  <c r="G747" i="3" s="1"/>
  <c r="G748" i="3" s="1"/>
  <c r="G749" i="3" s="1"/>
  <c r="G750" i="3" s="1"/>
  <c r="G751" i="3" s="1"/>
  <c r="G752" i="3" s="1"/>
  <c r="O12" i="2" l="1"/>
  <c r="L23" i="2"/>
  <c r="L22" i="2"/>
  <c r="L9" i="2"/>
  <c r="L10" i="2"/>
  <c r="L11" i="2"/>
  <c r="L12" i="2"/>
  <c r="L13" i="2"/>
  <c r="L14" i="2"/>
  <c r="L15" i="2"/>
  <c r="L16" i="2"/>
  <c r="L17" i="2"/>
  <c r="L18" i="2"/>
  <c r="L19" i="2"/>
  <c r="L20" i="2"/>
  <c r="L8" i="2"/>
  <c r="L7" i="2"/>
  <c r="E23" i="2" l="1"/>
  <c r="F23" i="2"/>
  <c r="G23" i="2"/>
  <c r="H23" i="2"/>
  <c r="I23" i="2"/>
  <c r="J23" i="2"/>
  <c r="K23" i="2"/>
  <c r="D27" i="2" s="1"/>
  <c r="D23" i="2"/>
  <c r="C23" i="2"/>
  <c r="B27" i="2" s="1"/>
  <c r="E27" i="2"/>
  <c r="C27" i="2"/>
  <c r="N23" i="2"/>
  <c r="O22" i="2"/>
  <c r="O20" i="2"/>
  <c r="O19" i="2"/>
  <c r="O18" i="2"/>
  <c r="O17" i="2"/>
  <c r="O16" i="2"/>
  <c r="O15" i="2"/>
  <c r="O14" i="2"/>
  <c r="O13" i="2"/>
  <c r="O11" i="2"/>
  <c r="O10" i="2"/>
  <c r="O9" i="2"/>
  <c r="O8" i="2"/>
  <c r="O7" i="2"/>
  <c r="F27" i="2" l="1"/>
  <c r="C6" i="1" l="1"/>
  <c r="C7" i="1" l="1"/>
</calcChain>
</file>

<file path=xl/sharedStrings.xml><?xml version="1.0" encoding="utf-8"?>
<sst xmlns="http://schemas.openxmlformats.org/spreadsheetml/2006/main" count="6783" uniqueCount="786">
  <si>
    <r>
      <t xml:space="preserve">Monnaie de tenue de compte: </t>
    </r>
    <r>
      <rPr>
        <b/>
        <sz val="11"/>
        <color theme="5"/>
        <rFont val="Calibri"/>
        <family val="2"/>
        <scheme val="minor"/>
      </rPr>
      <t>XAF</t>
    </r>
  </si>
  <si>
    <t>Rubriques</t>
  </si>
  <si>
    <t>Montant en FCFA Centrale</t>
  </si>
  <si>
    <t>Total montant reçu</t>
  </si>
  <si>
    <t>Total montant dépensé</t>
  </si>
  <si>
    <t>Solde</t>
  </si>
  <si>
    <t>Comptabilité tenue en FCFA</t>
  </si>
  <si>
    <t>Date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</si>
  <si>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</si>
  <si>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</si>
  <si>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</si>
  <si>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</si>
  <si>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</si>
  <si>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</si>
  <si>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</si>
  <si>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</si>
  <si>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</si>
  <si>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Country</t>
  </si>
  <si>
    <t>Contrôle</t>
  </si>
  <si>
    <t>COMPTABILITE PALF- Janvier 2018</t>
  </si>
  <si>
    <t>Taxi moto à Sibiti Hôtel-Maison d'arrêt pour la visite geôle</t>
  </si>
  <si>
    <t>Transport</t>
  </si>
  <si>
    <t>Legal</t>
  </si>
  <si>
    <t>Bley</t>
  </si>
  <si>
    <t>Décharge</t>
  </si>
  <si>
    <t>CONGO</t>
  </si>
  <si>
    <t>ɣ</t>
  </si>
  <si>
    <t>Ration des prévenus du matin à Sibiti</t>
  </si>
  <si>
    <t>Jail visit</t>
  </si>
  <si>
    <t>Taxi moto Maison d'arrêt-Hôtel</t>
  </si>
  <si>
    <t>Frais d'hôtel à Sibiti du 29 décembre 2017 au 02 Janvier 2018</t>
  </si>
  <si>
    <t>Travel subsistence</t>
  </si>
  <si>
    <t xml:space="preserve">Oui </t>
  </si>
  <si>
    <t>n</t>
  </si>
  <si>
    <t xml:space="preserve">Taxi moto Gare Routière de Sibiti </t>
  </si>
  <si>
    <t>Bus Sibiti-Dolisie</t>
  </si>
  <si>
    <t xml:space="preserve">Taxi à Dolisie Gare routière-Hôtel </t>
  </si>
  <si>
    <t>Taxi à Dolisie Hôtel -Maison d'arrêt de Dolisie pour la visite geôle du soir</t>
  </si>
  <si>
    <t>Ration des détenus du soir à Dolisie</t>
  </si>
  <si>
    <t xml:space="preserve">Taxi à Dolisie Maison d'arrêt -Hôtel </t>
  </si>
  <si>
    <t xml:space="preserve">Food allowance à Sibiti du 30 décembre 2017  au 02 Janvier 2018 </t>
  </si>
  <si>
    <t xml:space="preserve">Mavy </t>
  </si>
  <si>
    <t>Transfert</t>
  </si>
  <si>
    <t>Frais d'hôtel à Dolisie du 02 au 03 Janvier 2018</t>
  </si>
  <si>
    <t xml:space="preserve">Taxi à Dolisie Hôtel-Tribunal pour avoir l'information sur la date de la première audience cas Siombo </t>
  </si>
  <si>
    <t>Taxi à Dolisie Tribunal-Agence Charden Farell pour le retrait du transfert</t>
  </si>
  <si>
    <t>Taxi à Dolisie Agence Charden Farell-Hôtel pour prendre mon sac</t>
  </si>
  <si>
    <t xml:space="preserve">Food Allowance à Dolisie du 03 Janvier 2018 </t>
  </si>
  <si>
    <t>Taxi à Dolisie Hôtel-Gare routière de Dolisie à destination de PNR</t>
  </si>
  <si>
    <t>Bus Dolisie-Pointe Noire</t>
  </si>
  <si>
    <t>Taxi à PNR Gare Routière mont kamba-Aeroport</t>
  </si>
  <si>
    <t xml:space="preserve">Taxi à PNR Aeroport-Hôtel </t>
  </si>
  <si>
    <t>Flight</t>
  </si>
  <si>
    <t>Taxi à PNR Hôtel-Restaurant</t>
  </si>
  <si>
    <t>Taxi à PNR Restaurant-Hôtel</t>
  </si>
  <si>
    <t>Taxi à PNR Hôtel-Aeroport</t>
  </si>
  <si>
    <t>Frais d'hôtel à PNR du 03 au 04 janvier 2018</t>
  </si>
  <si>
    <t>Taxi à Brazzaville Aeroport-Bureau</t>
  </si>
  <si>
    <t xml:space="preserve">Food Allowance à PNR du 04 janvier 2018 </t>
  </si>
  <si>
    <t>Taxi Bureau-Domicile</t>
  </si>
  <si>
    <t>Taxi Bureau-TGI pour assister à l'audience Bodzenga Nicaise</t>
  </si>
  <si>
    <t xml:space="preserve">Taxi TGI-Bureau </t>
  </si>
  <si>
    <t>Taxi Bureau-SNE pour payer la facture SNE du Bureau PALF</t>
  </si>
  <si>
    <t>Taxi SNE-Bureau</t>
  </si>
  <si>
    <t>Taxi Bureau-Ambassade du Ghana pour prendre les renseignement sur les conditions de voyage</t>
  </si>
  <si>
    <t>Taxi Ambassade du Ghana-Bureau</t>
  </si>
  <si>
    <t xml:space="preserve">Taxi Bureau-Aeroport pour acheter le billet de maitre BIYOUDI, Herick et Bley </t>
  </si>
  <si>
    <t>Taxi Aeroport-Bureau</t>
  </si>
  <si>
    <t>Taxi à Brazzaville Domicile- Aeroport/Voyage mission PNR</t>
  </si>
  <si>
    <t>Taxi à PNR Aeroport-Bureau PALF de PNR</t>
  </si>
  <si>
    <t>Taxi à PNR Bureau Palf de PN-Cabinet de Kimpolo</t>
  </si>
  <si>
    <t>Taxi à PNR Cabinet -Cour d'appel pour déposer l'attestation de deconstitution de Me Kimpolo</t>
  </si>
  <si>
    <t>Me KIMPOLO Laurent pour solde de tout compte Honoraires à PNR</t>
  </si>
  <si>
    <t>Taxi à PNR Cour d'appel-Restaurant</t>
  </si>
  <si>
    <t>Taxi à PNR Restaurant-Bureau PALF de PNR</t>
  </si>
  <si>
    <t>Taxi à PNR Bureau PNR-DDEF</t>
  </si>
  <si>
    <t xml:space="preserve">Taxi à PNR DDEF-Cour d'appel pour suivre l'audience </t>
  </si>
  <si>
    <t>Taxi à PNR Cour d'appel-TGI pour verifier l'acte d'appel du cas Bopoma</t>
  </si>
  <si>
    <t xml:space="preserve">Taxi à PNR TGI-Charden Farell faire le retrait du transfert </t>
  </si>
  <si>
    <t>Taxi à PNR Agence Charden Farell-Restaurant</t>
  </si>
  <si>
    <t>Taxi à PNR Restaurant -Bureau PALF de PNR</t>
  </si>
  <si>
    <t xml:space="preserve">Taxi à PNR Bureau PALF de PNR-TGI pour retirer l'expedition du jugement </t>
  </si>
  <si>
    <t>Taxi à PNR TGI-Direction de Airtel pour verifier les relevés téléphoniques des trafs de Sibiti</t>
  </si>
  <si>
    <t xml:space="preserve">Taxi à PNR Direction Airtel-TGI </t>
  </si>
  <si>
    <t>Taxi à PNR TGI-Direction de MTN pour verifier les relevés téléphoniques des trafs de Sibiti</t>
  </si>
  <si>
    <t>Taxi à PNR Direction MTN-Bureau PALF de PNR</t>
  </si>
  <si>
    <t>Taxi à PNR Bureau PALF-Aeroport pour l'achat du billet de Herick</t>
  </si>
  <si>
    <t>Taxi à PNR Aeroport-Restaurant</t>
  </si>
  <si>
    <t xml:space="preserve">Taxi à PNR Bureau PALF-TGI pour échanger avec le PR </t>
  </si>
  <si>
    <t xml:space="preserve">Taxi à PNR TGI-Bureautique pour l'impression de mon ordre de mission et l'impression de la requisition </t>
  </si>
  <si>
    <t xml:space="preserve"> Impression de mon ordre de mission et de la requisition aux fins des relevés telephoniques Moussa luc </t>
  </si>
  <si>
    <t>Office</t>
  </si>
  <si>
    <t xml:space="preserve"> Frais du jugement de Diaby et consorts au greffe de la deuxieme chambre correctionnelle</t>
  </si>
  <si>
    <t>Court fees</t>
  </si>
  <si>
    <t xml:space="preserve">Taxi PNR Bureautique-Direction de MTN déposer la requisition </t>
  </si>
  <si>
    <t>Taxi à PNR Direction MTN-Restaurant</t>
  </si>
  <si>
    <t xml:space="preserve">Taxi à PNR Restaurant -Bureau PALF </t>
  </si>
  <si>
    <t xml:space="preserve">Taxi à PNR Bureau Palf-TGI pour rétirer le jugement Cas Diaby </t>
  </si>
  <si>
    <t>Taxi à PNR TGI-Direction de MTN pour verifier la suite de la requsition des relevés téléphoniques des trafs de Sibiti</t>
  </si>
  <si>
    <t>Taxi à PNR Direction MTN-TGI  pour retirer l'extrait du jugement</t>
  </si>
  <si>
    <t xml:space="preserve">Taxi à PNR TGI-Aeroport pour l'achat de mon billet d'avion </t>
  </si>
  <si>
    <t xml:space="preserve">Taxi à PNR Aeroport-Bureau PALF </t>
  </si>
  <si>
    <t xml:space="preserve">Taxi à PNR Bureau PALF -Aeroport </t>
  </si>
  <si>
    <t>Food Allowance à PNR du 17 au 24 Janvier 2018</t>
  </si>
  <si>
    <t xml:space="preserve">Achat Billet d'avion PNR-Brazzaville </t>
  </si>
  <si>
    <t xml:space="preserve"> Achat timbre du billet d'avion à PNR</t>
  </si>
  <si>
    <t>Travel expenses</t>
  </si>
  <si>
    <t>o</t>
  </si>
  <si>
    <t>Taxi Bureau-Domicile retour de la mission</t>
  </si>
  <si>
    <t>Taxi à Bureau-TGI Brazzaville remettre les dossiers Massoueme à Me Malonga</t>
  </si>
  <si>
    <t>Taxi TGI-Bureau</t>
  </si>
  <si>
    <t>Taxi Bureau-Aeroport pour l'achat du billet d'avion pour PNR</t>
  </si>
  <si>
    <t xml:space="preserve">Taxi Domicile-Aeroport pour l'achat de mon billet d'avion </t>
  </si>
  <si>
    <t>Achat Billet d'avion Brazzaville-PNR</t>
  </si>
  <si>
    <t>Achat timbre du billet d'avion pour PNR</t>
  </si>
  <si>
    <t>Taxi Aeroport-Domicile pour prendre le sac</t>
  </si>
  <si>
    <t>Taxi Domicile-Aeroport pour le voyage</t>
  </si>
  <si>
    <t>Taxi à Pointe-Noire Aéroport-Bureau Palf PNR</t>
  </si>
  <si>
    <t>Taxi à PNR Bureau Palf-DDEF pour échanger avec le chef faune Kouilou</t>
  </si>
  <si>
    <t xml:space="preserve">Taxi à PNR DDEF-Agence charden farell faire le retrait du transfert </t>
  </si>
  <si>
    <t xml:space="preserve">Food allowance à PNR du 27 au 29 Janvier 2018 </t>
  </si>
  <si>
    <t xml:space="preserve">Taxi à PNR Agence Charden Farell-Gare routière </t>
  </si>
  <si>
    <t xml:space="preserve">Taxi Bus PNR-Mpounga </t>
  </si>
  <si>
    <t>Frais d'hôtel à Dimonika du 29 au 30 janvier 2018</t>
  </si>
  <si>
    <t>Taxi moto Mpounga-Dimonika</t>
  </si>
  <si>
    <t xml:space="preserve">Taxi moto Dimonika -Mpounga </t>
  </si>
  <si>
    <t xml:space="preserve">Taxi bus Mpounga-Malélé pour aller à Louvoulou </t>
  </si>
  <si>
    <t>Food Allowance à Malélé pour une journée</t>
  </si>
  <si>
    <t>Frais d'hôtel à Malélé du 30 au 31 janvier 2018</t>
  </si>
  <si>
    <t>Taxi Bus Malélé-Louvoulou pour enquête</t>
  </si>
  <si>
    <t>Frais d'hôtel à Louvoulou une demi journée</t>
  </si>
  <si>
    <t>Taxi bus Louvoulou-Malélé retour</t>
  </si>
  <si>
    <t>Food Allowance à Louvoulou pour une journée</t>
  </si>
  <si>
    <t>Taxi bus Malélé-Dolisie</t>
  </si>
  <si>
    <t>Taxi: Bureau- wwf</t>
  </si>
  <si>
    <t>Crépin</t>
  </si>
  <si>
    <t>Taxi:Wwf-Bureau</t>
  </si>
  <si>
    <t>Taxi: Bureau-Wwf</t>
  </si>
  <si>
    <t>Taxi: Bureau National de l'Accord de LUSAKA- TGI</t>
  </si>
  <si>
    <t>Mavy</t>
  </si>
  <si>
    <t>OUI</t>
  </si>
  <si>
    <t>Taxi:TGI Brazzaville-Bureau</t>
  </si>
  <si>
    <t>Taxi: Bureau- DPJ Pour rencontre avec le commandant Emmanuel</t>
  </si>
  <si>
    <t>Taxi: DPJ-Bureau</t>
  </si>
  <si>
    <t xml:space="preserve">Taxi: Bureau-Agence Océan du Nord </t>
  </si>
  <si>
    <t>Taxi: Agence Ocean du Nord-Bureau</t>
  </si>
  <si>
    <t>Taxi: Domicile-Agence Ocean du Nord</t>
  </si>
  <si>
    <t xml:space="preserve">Taxi moto: Agence Ocean du Nord Owando-Hôtel </t>
  </si>
  <si>
    <t>Taxi moto: Hôtel-Maison d'arrêt</t>
  </si>
  <si>
    <t>Ration des detenus d'owando du matin</t>
  </si>
  <si>
    <t xml:space="preserve"> Taxi moto: parquet-Cyber pour la photocopie des documents PALF</t>
  </si>
  <si>
    <t>Taxi moto: Cyber photocopie-parquet</t>
  </si>
  <si>
    <t>Taxi moto: parquet-DDEF</t>
  </si>
  <si>
    <t>Taxi moto: parquet-Hôtel</t>
  </si>
  <si>
    <t>Taxi moto: Hôtel-Commissariat( visite du soir)</t>
  </si>
  <si>
    <t>Taxi moto: commissariat-Maison d'arrêt</t>
  </si>
  <si>
    <t>Ration des detenus à Owando</t>
  </si>
  <si>
    <t>Taxi moto: Maison d'arrêt-Hôtel</t>
  </si>
  <si>
    <t>Taxi moto: Hôtel-Marché</t>
  </si>
  <si>
    <t>Ration des prévenus à OWANDO</t>
  </si>
  <si>
    <t>Taxi moto: Marché-Commissariat</t>
  </si>
  <si>
    <t>Taxi moto: parquet- Agence charden farell pour faire le retrait du transfert</t>
  </si>
  <si>
    <t>Taxi moto: Agence Charden farell-Hôtel</t>
  </si>
  <si>
    <t>Taxi moto: Maison d'arrêt-Commissariat</t>
  </si>
  <si>
    <t xml:space="preserve">Ration des detenus à Owando </t>
  </si>
  <si>
    <t>Taxi moto: Commissariat-Agence Ocean du Nord Owando</t>
  </si>
  <si>
    <t xml:space="preserve">Taxi moto: Agence Océan du Nord Owando-Hôtel </t>
  </si>
  <si>
    <t>Achat Billet Owando-Brazzaville</t>
  </si>
  <si>
    <t>Frais d'hôtel à Makoua du 16 au 19 janvier 2018</t>
  </si>
  <si>
    <t>Food allowance à owando du 16 au 19/01/2018</t>
  </si>
  <si>
    <t>Taxi moto: Hôtel -Agence Océan du Nord Owando</t>
  </si>
  <si>
    <t>Taxi: Agence Océan du Nord Brazzaville-Bureau</t>
  </si>
  <si>
    <t>Taxi: Bureau-Domicile/Retour de la mission d'OWANDO</t>
  </si>
  <si>
    <t>Taxi: Bureau-Beach</t>
  </si>
  <si>
    <t>Ticket d'entrée au beach</t>
  </si>
  <si>
    <t>Taxi: Beach-Bureau</t>
  </si>
  <si>
    <t>Taxi:Bureau-Agence Océan du Nord Angola libre</t>
  </si>
  <si>
    <t>Taxi: Bureau-Agence Air Cote d'Ivoire</t>
  </si>
  <si>
    <t>Taxi: Agence Air cote d'Ivoire-Bureau</t>
  </si>
  <si>
    <t>Taxi:Domicile-Agence Océan du Nord Brazzaville</t>
  </si>
  <si>
    <t>Taxi moto:Agence Océan du Nord Owando-Hôtel</t>
  </si>
  <si>
    <t>Taxi moto: Hôtel-commissariat</t>
  </si>
  <si>
    <t>Taxi moto: Maison d'arrêt-Hôpital d'Owando</t>
  </si>
  <si>
    <t>Frais de consultation et Examens médicaux de fodel</t>
  </si>
  <si>
    <t>Achat carnet de soins</t>
  </si>
  <si>
    <t>Achat produits pharmaceutique-ordonnance medicale fodel</t>
  </si>
  <si>
    <t>Ration des detenus du matin à Owando</t>
  </si>
  <si>
    <t>Taxi moto:Parquet-DDEF</t>
  </si>
  <si>
    <t>Taxi moto: DDEF-Hôtel</t>
  </si>
  <si>
    <t>Ration des detenus du soir à Owando</t>
  </si>
  <si>
    <t>Taxi moto: Maison d'arrêt-Hôpital d'owando</t>
  </si>
  <si>
    <t>Taxi moto: Hôpital-Parquet</t>
  </si>
  <si>
    <t>Taxi moto: parquet-commissariat</t>
  </si>
  <si>
    <t>Ration des prévenus à Owando</t>
  </si>
  <si>
    <t xml:space="preserve"> Taxi moto:Hôtel-Marché</t>
  </si>
  <si>
    <t>Taxi moto:Marché-Commissariat</t>
  </si>
  <si>
    <t>Taxi moto: Maison d'arrêt-parquet</t>
  </si>
  <si>
    <t>Taxi moto: parquet-Cyber pour la photocopie des documents PALF</t>
  </si>
  <si>
    <t>Taxi moto:parquet-Domicile du président du TGI d'Owando</t>
  </si>
  <si>
    <t>Taxi moto: maison d'arrêt-Domicile du président du TGI</t>
  </si>
  <si>
    <t>Ration des détenus du soir à Owando</t>
  </si>
  <si>
    <t>Taxi moto: domicile du président-Hôtel</t>
  </si>
  <si>
    <t>Taxi moto:commissariat-Maison d'arrêt</t>
  </si>
  <si>
    <t>Taxi moto:Maison d'arrêt-Hôtel</t>
  </si>
  <si>
    <t>Taxi moto: commissariat-maison d'arrêt</t>
  </si>
  <si>
    <t>Ration des détenus du soir -maison d'arrêt d'Owando</t>
  </si>
  <si>
    <t xml:space="preserve"> Taxi moto:Hôtel-commissariat</t>
  </si>
  <si>
    <t>Taxi moto: Hôtel-Western union</t>
  </si>
  <si>
    <t>Taxi moto:western union-Hôtel</t>
  </si>
  <si>
    <t>Taxi moto:Hôtel-Agence Océan du Nord d'Owando</t>
  </si>
  <si>
    <t>Ration des détenus à Owando</t>
  </si>
  <si>
    <t>Taxi moto: commissariat-Hôtel</t>
  </si>
  <si>
    <t>Achat Billet: Owando-Ouesso</t>
  </si>
  <si>
    <t>Taxi moto: Hôtel-Agence Océan du Nord owando</t>
  </si>
  <si>
    <t>Taxi moto: Agence Océan du Nord -pont fleuve d'Owando</t>
  </si>
  <si>
    <t>Taxi moto: pont fleuve-Agence Océan du Nord Owando</t>
  </si>
  <si>
    <t>Food Allowance mission Owando du 23 au 28/01/2018</t>
  </si>
  <si>
    <t>Frais d'hôtel du 23 au 28/01/2018 à OWANDO</t>
  </si>
  <si>
    <t>Taxi: Hôtels repérage des lieux avant l'opération OUESSO</t>
  </si>
  <si>
    <t>Taxi: Hôtel -Gendarmerie</t>
  </si>
  <si>
    <t>Taxi:Gendarmerie-station recherche taxi pour l'évacuation de l'indic</t>
  </si>
  <si>
    <t>Taxi: station- Gendarmerie</t>
  </si>
  <si>
    <t xml:space="preserve">Taxi: Gendarmerie-Hôtel </t>
  </si>
  <si>
    <t>Taxi: Gendarmerie-Restaurant</t>
  </si>
  <si>
    <t xml:space="preserve">Taxi: Restaurant-Hôtel </t>
  </si>
  <si>
    <t>Taxi Hôtel-Gendarmerie Ouesso</t>
  </si>
  <si>
    <t>Ration des détenus à Ouesso du matin</t>
  </si>
  <si>
    <t>Taxi: Gendarmerie-Agence Charden Farell Ouesso</t>
  </si>
  <si>
    <t>Taxi: Agence Charden Farell-Gendarmerie</t>
  </si>
  <si>
    <t>Taxi: Gendarmerie-Marché</t>
  </si>
  <si>
    <t>Ration des détenus à Ouesso le soir</t>
  </si>
  <si>
    <t>Hérick</t>
  </si>
  <si>
    <t>Jack Bénisson</t>
  </si>
  <si>
    <t>Taxi: Hôtel-marché Ouesso</t>
  </si>
  <si>
    <t>Ration des prévenus à Ouesso</t>
  </si>
  <si>
    <t>Taxi: Marché-Gendarmerie</t>
  </si>
  <si>
    <t>Taxi: Gendarmerie-DDEF</t>
  </si>
  <si>
    <t>Taxi: DDEF-Gendarmerie</t>
  </si>
  <si>
    <t>Food Allowance du 29 au 31/01/2018 à Ouesso</t>
  </si>
  <si>
    <t>Taxi domicile -Bureau</t>
  </si>
  <si>
    <t>Investigations</t>
  </si>
  <si>
    <t>HI92</t>
  </si>
  <si>
    <t>Decharge</t>
  </si>
  <si>
    <t>Food allowance pendant la pause</t>
  </si>
  <si>
    <t>Personnel</t>
  </si>
  <si>
    <t>Oui</t>
  </si>
  <si>
    <t>Taxi Bureau -MarchéTotal</t>
  </si>
  <si>
    <t>Taxi Marché Total- Marché Mikalou</t>
  </si>
  <si>
    <t>Taxi Marché Mikalou-Beach</t>
  </si>
  <si>
    <t>Taxi Beach-Bureau</t>
  </si>
  <si>
    <t>Taxi Bureau- MarchéTotal</t>
  </si>
  <si>
    <t>Taxi Marché Total-Bureau</t>
  </si>
  <si>
    <t>Taxi Domicile -Bureau</t>
  </si>
  <si>
    <t>Taxi Bureau-Beach</t>
  </si>
  <si>
    <t>Taxi Beach-Marché Dragage</t>
  </si>
  <si>
    <t>Taxi Marché Dragage-Marché Ouenzé</t>
  </si>
  <si>
    <t>Taxi Marché Ouenzé-Bureau</t>
  </si>
  <si>
    <t>Taxi bureau-Port de Brazzaville</t>
  </si>
  <si>
    <t>Taxi Port de Brazzaville-Restaurant Mami Wata</t>
  </si>
  <si>
    <t>Taxi Restaurant Mami wata-Marché Bourreau</t>
  </si>
  <si>
    <t>Taxi Marché Bourreau-Bureau</t>
  </si>
  <si>
    <t>Achat boisson avec la cible</t>
  </si>
  <si>
    <t>Trust Building</t>
  </si>
  <si>
    <t>Taxi Bureau-Marché Total</t>
  </si>
  <si>
    <t>Taxi Bureau-Marché Texaco</t>
  </si>
  <si>
    <t>Taxi Marché Texaco-Domicile</t>
  </si>
  <si>
    <t>Taxi Bureau-Aeroport Maya Maya</t>
  </si>
  <si>
    <t>Taxi Aeroprt Maya Maya-Bureau</t>
  </si>
  <si>
    <t>Taxi Bureau-Marché Mikalou</t>
  </si>
  <si>
    <t>Taxi Marché Mikalou-Bureau</t>
  </si>
  <si>
    <t>Taxi Bureau-Agence Océan du Nord pour l'achat des billets</t>
  </si>
  <si>
    <t>Taxi Agence Océan du Nord-Bureau</t>
  </si>
  <si>
    <t xml:space="preserve">Legal </t>
  </si>
  <si>
    <t>Jack-Bénisson</t>
  </si>
  <si>
    <t>Frais d'hôtel mission 05 nuitées à Mokabi  du 30 Décembre au 04 Janvier 2018</t>
  </si>
  <si>
    <t>Food allowance  à Mokabi du 30 Décembre au 04 Janvier 2018</t>
  </si>
  <si>
    <t>Taxi-moto Hôtel-CIB (attente transport pour Bomassa)</t>
  </si>
  <si>
    <t>Taxi-moto CIB-Gare routière (attente transport pour Bomassa)</t>
  </si>
  <si>
    <t>Taxi-moto Gare routière-Hôtel</t>
  </si>
  <si>
    <t>Taxi-moto Hôtel-Gare routière</t>
  </si>
  <si>
    <t>Frais d'hôtel mission 02 nuitées à Pokola  du 04  au 06 Janvier 2018</t>
  </si>
  <si>
    <t>Food allowance  à Pokola  du 05  au 06 Janvier 2018</t>
  </si>
  <si>
    <t>Taxi-Moto Pokola-Bomassa</t>
  </si>
  <si>
    <t>Taxi-moto Hôtel-Bomassa (Park National Nouabale Ndoki)</t>
  </si>
  <si>
    <t>Taxi-moto Bomassa (Park National Nouabale Ndoki)-Hôtel</t>
  </si>
  <si>
    <t>Frais d'hôtel mission 03 nuitées à Kabo du 06  au 09 Janvier 2018</t>
  </si>
  <si>
    <t>Food allowance  à Kabo  du 07  au 09 Janvier 2018</t>
  </si>
  <si>
    <t>Frais d'hôtel mission 01 nuitée à Thanry du 09  au 10 Janvier 2018</t>
  </si>
  <si>
    <t>Food allowance  à Thanry  du 10  Janvier 2018</t>
  </si>
  <si>
    <t>Frais d'hôtel mission 01 nuitée à Kabo du 10  au 11 Janvier 2018</t>
  </si>
  <si>
    <t>Food allowance  à Kabo  du 11  Janvier 2018</t>
  </si>
  <si>
    <t>Taxi Ouesso Port-Aéroport</t>
  </si>
  <si>
    <t>Taxi Ouesso Aéroport-Hôtel</t>
  </si>
  <si>
    <t>Taxi Ouesso Hôtel-Charden Farell</t>
  </si>
  <si>
    <t>Taxi Ouesso Charden Farell-Hôtel</t>
  </si>
  <si>
    <t>Frais d'hôtel mission 01 nuitée à Ouesso du 11  au 12 Janvier 2018</t>
  </si>
  <si>
    <t>Food allowance  à Ouesso  du 12  Janvier 2018</t>
  </si>
  <si>
    <t>Taxi Ouesso Hôtel-Aéroport</t>
  </si>
  <si>
    <t>Achat billet Ouesso-Brazzaville (Canadian Air Ways)</t>
  </si>
  <si>
    <t>Achat timbre à l'aéroport de Ouesso (2 timbres)</t>
  </si>
  <si>
    <t>Taxi Aéroport-domicile</t>
  </si>
  <si>
    <t>Taxi Bureau-TGI de Brazzaville</t>
  </si>
  <si>
    <t>Taxi TGI de Brazzaville-Bureau</t>
  </si>
  <si>
    <t>Taxi Domicile-Bureau (Samedi)/Urgence Reunion mission OUESSO</t>
  </si>
  <si>
    <t>Achat billet Brazzaville-Ouesso (Océan du nord)</t>
  </si>
  <si>
    <t>Bonus agents EF pour opération de OUESSO</t>
  </si>
  <si>
    <t>Bonus</t>
  </si>
  <si>
    <t>Taxi Ouesso Hôtel-Gendarmerie (avec Herick)</t>
  </si>
  <si>
    <t>Recharge credit téléphonique -Airtel</t>
  </si>
  <si>
    <t>Telephone</t>
  </si>
  <si>
    <t>Carburant groupe Electrogene Bureau PALF-Remboursement à Hélene</t>
  </si>
  <si>
    <t>Frais de transfert à Jack Bénisson/MOKABI</t>
  </si>
  <si>
    <t>Transfer fees</t>
  </si>
  <si>
    <t>Frais de transfert à Bley/Dolisie</t>
  </si>
  <si>
    <t>Recharge credit téléphonique MTN</t>
  </si>
  <si>
    <t>Taxi Bureau-ONEMO</t>
  </si>
  <si>
    <t>Management</t>
  </si>
  <si>
    <t>it87</t>
  </si>
  <si>
    <t>i73x</t>
  </si>
  <si>
    <t>Achat papier hygienique -Bureau PALF</t>
  </si>
  <si>
    <t>Office materials</t>
  </si>
  <si>
    <t>Frais de transfert à it87</t>
  </si>
  <si>
    <t>Paiement SNE Novembre-décembre 2017-bureau BZV</t>
  </si>
  <si>
    <t>Rent &amp; Utilities</t>
  </si>
  <si>
    <t>201801084694C5242</t>
  </si>
  <si>
    <t>Paiement facture Congo Telecom Novembre 2017</t>
  </si>
  <si>
    <t>Internet</t>
  </si>
  <si>
    <t>Taxi Bureau -Congo Télécom</t>
  </si>
  <si>
    <t>87/GCF</t>
  </si>
  <si>
    <t>Taxi Bureau PARK N SHOP</t>
  </si>
  <si>
    <t>82/GCF</t>
  </si>
  <si>
    <t>Frais de transfert à Jack Bénisson</t>
  </si>
  <si>
    <t>Taxi Bureau-CNSS/paiement charges sociales 4 eme trimestre 2017</t>
  </si>
  <si>
    <t>Taxi domicile-visite appartement Bacongo</t>
  </si>
  <si>
    <t>Taxi domicile-Bureau/week end</t>
  </si>
  <si>
    <t>Evariste</t>
  </si>
  <si>
    <t>Media</t>
  </si>
  <si>
    <t>i23c</t>
  </si>
  <si>
    <t>Achat billet d'avion pour Me Severin BZV-PNR</t>
  </si>
  <si>
    <t>Lawyer fees</t>
  </si>
  <si>
    <t>Achat billet d'avion pour Hérick BZV-PNR</t>
  </si>
  <si>
    <t>Achat billet d'avion pour Bley BZV-PNR</t>
  </si>
  <si>
    <t>Jack Bénisson-Bonus enquêtes dans les droits de l'homme dans le cadre de la lutte anti-braconnage LIKOUALA-SHANGA</t>
  </si>
  <si>
    <t>13eme mois 2017-Jack Bénisson</t>
  </si>
  <si>
    <t>Maitre Severin BIYOUDI-Budget de mission SIBITI du 17 au 20 janvier 2018</t>
  </si>
  <si>
    <t>Facture bonus médias portant sur la décision du TGI de Pointe Noire condamnant six trafiquants d'Ivoire à 5 ans de prison ferme</t>
  </si>
  <si>
    <t>30/GCF</t>
  </si>
  <si>
    <t>Frais de transfert à Hérick/DOLISIE</t>
  </si>
  <si>
    <t>31/GCF</t>
  </si>
  <si>
    <t>Frais de transfert à Crépin/OWANDO</t>
  </si>
  <si>
    <t>32/GCF</t>
  </si>
  <si>
    <t>Frais de transfert à Bley/PNR</t>
  </si>
  <si>
    <t>33/GCF</t>
  </si>
  <si>
    <t>Frais de transfert à it87/OUESSO</t>
  </si>
  <si>
    <t>34/GCF</t>
  </si>
  <si>
    <t>Frais de transfert à i73x/POKOLA</t>
  </si>
  <si>
    <t>Recharge credit téléphonique Airtel</t>
  </si>
  <si>
    <t>Taxi Bureau-CNSS</t>
  </si>
  <si>
    <t>Taxi Charden Farell-Bureau</t>
  </si>
  <si>
    <t>Taxi Bureau-Agence Western Union CCF</t>
  </si>
  <si>
    <t>Taxi Agence charden Farell CCF-Agence Western Union Centre ville</t>
  </si>
  <si>
    <t>Taxi Agence Western Union en face CHU-Bureau</t>
  </si>
  <si>
    <t>Frais de transfert à i23c/RDC</t>
  </si>
  <si>
    <t>Taxi bureau-ONEMO</t>
  </si>
  <si>
    <t>48/GCF</t>
  </si>
  <si>
    <t>Taxi Bureau-BCI/Retrait des especes</t>
  </si>
  <si>
    <t>BCI</t>
  </si>
  <si>
    <t>Taxi Domicile-Bureau/URGENCES REUNION MISSION OPERATION OUESSO-SAMEDI</t>
  </si>
  <si>
    <t>Bonus i23c-Oprération OUESSO du 29 janvier 2018</t>
  </si>
  <si>
    <t>45/GCF</t>
  </si>
  <si>
    <t>Taxi Bureau-BCI/Dépôt de l'ordre de virement de salaire</t>
  </si>
  <si>
    <t>121/GCF</t>
  </si>
  <si>
    <t>Frais de transfert à Crépiny/OUESSO</t>
  </si>
  <si>
    <t>Courses bureau BCI/Retrait des especes</t>
  </si>
  <si>
    <t>it87-Bonus Opération OUESSO du 29 janvier 2018</t>
  </si>
  <si>
    <t>Operations</t>
  </si>
  <si>
    <t>i55s</t>
  </si>
  <si>
    <t>Me Severin -Budget de mission SIBITI du 01 au 03 février 2018</t>
  </si>
  <si>
    <t>Taxi: Maison-Parquet général pour rencontrer le PG</t>
  </si>
  <si>
    <t>Mésange</t>
  </si>
  <si>
    <t>Taxi: parquet-bureau</t>
  </si>
  <si>
    <t>Taxi: bureau-moungali avec Herick voir la directrice de la reserve de Dimonica au sujet d'un bébé chimpanzé</t>
  </si>
  <si>
    <t>Taxi:Moungali-bureau</t>
  </si>
  <si>
    <t>Taxi: Bureau-Parquet général rencontrer le PG et l'avocat général/ Parquet-bureau</t>
  </si>
  <si>
    <t>Taxi: restaurant mamati-bureau après entretiens. J'ai payé 1000 parce que je n'avais pas de petite coupure, j'avais ce jour là un billet de 5000 et il a fallu faire un tour à la station pour avoir la monnaie</t>
  </si>
  <si>
    <t xml:space="preserve">Interview pour le poste de juriste- lieu public boisson pour occuper la place </t>
  </si>
  <si>
    <t>Perrine Odier</t>
  </si>
  <si>
    <t>Taxi Bureau-TOP TV</t>
  </si>
  <si>
    <t>Taxi TOP TV-MN TV</t>
  </si>
  <si>
    <t>Taxi MN TV-Journal Soleil</t>
  </si>
  <si>
    <t>Taxi Journal Soleil-Radio Rurale</t>
  </si>
  <si>
    <t>Taxi Bureau PALF-Dépêches de Brazzaville</t>
  </si>
  <si>
    <t>Publication de l'annonce pour le recrutement d'un juriste aux Dépêches de Brazzaville</t>
  </si>
  <si>
    <t>66/2017</t>
  </si>
  <si>
    <t>Taxi Dépêche de Brazzaville-Bureau PALF</t>
  </si>
  <si>
    <t>Taxi Dépêche de Brazzaville-Radio Rurale</t>
  </si>
  <si>
    <t>Taxi Radio Rurale-Semaine Africaine</t>
  </si>
  <si>
    <t>Taxi Semaine Africaine-TOP TV</t>
  </si>
  <si>
    <t>Taxi TOP TV-Bureau PALF</t>
  </si>
  <si>
    <t>Taxi Bureau PALF-Groupecongomedias</t>
  </si>
  <si>
    <t>Taxi Groupecongomedias-Vox.cg</t>
  </si>
  <si>
    <t>Taxi Vox.cg-TOP TV</t>
  </si>
  <si>
    <t>Taxi TOP TV-Journal soleil du Congo</t>
  </si>
  <si>
    <t>Taxi Journal soleil du Congo-Journal La Semaine Africaine</t>
  </si>
  <si>
    <t>Taxi  Journal La Semaine Africaine-Radio Rurale</t>
  </si>
  <si>
    <t>Taxi Radio Rurale-Congo Site</t>
  </si>
  <si>
    <t>Taxi Congo Site-Bureau PALF</t>
  </si>
  <si>
    <t>Taxi Bureau PALF-Ambassade de la Côte d'ivoire au Congo</t>
  </si>
  <si>
    <t>Taxi Ambassade de la Côte d'ivoire au Congo-Bureau PALF</t>
  </si>
  <si>
    <t>Achat de deux markers pour le bureau PALF</t>
  </si>
  <si>
    <t>Taxi MN TV-Radio Rurale</t>
  </si>
  <si>
    <t>Taxi Radio Rurale-Bureau  PALF</t>
  </si>
  <si>
    <t>Taxi Bureau PALF-Radio Rurale</t>
  </si>
  <si>
    <t>Taxi Radio Rurale-MN TV</t>
  </si>
  <si>
    <t>Taxi MN TV-Top Tv</t>
  </si>
  <si>
    <t>Taxi Bureau-Beach-Bureau (reservation pour la traversée vers Kinshasa)</t>
  </si>
  <si>
    <t>oui</t>
  </si>
  <si>
    <t>Taxi Ouenze-Beach (départ pour mission à Kinshasa)</t>
  </si>
  <si>
    <t>Achat billet canot rapide (départ pour Kinshasa)</t>
  </si>
  <si>
    <t>Achat Laissez Passer (formalités de départ pour Kinshasa)</t>
  </si>
  <si>
    <t>Paiement carnet de vaccination (formalités de départ pour Kinshasa)</t>
  </si>
  <si>
    <t>Achat déclaration full Douane, vignette et redevance sortie(formalités de départ pour Kinshasa)</t>
  </si>
  <si>
    <t>Paiement contrevention (arrivé à Kinshasa)</t>
  </si>
  <si>
    <t>Achat carte sim (déjà identifiée) à Kinshasa</t>
  </si>
  <si>
    <t xml:space="preserve">Achat crédit de communication pour la nouvelle carte SIM </t>
  </si>
  <si>
    <t>Taxi Beach-Centre ville-Ngiri-Kasa-Vubu (arrivé à Kinshasa et recherche hôtel)</t>
  </si>
  <si>
    <t>Taxi Hôtel-Place de victoire-Hôtel (achat de la carte sim)</t>
  </si>
  <si>
    <t>Taxi pour rencontre avec inspecteur Papy</t>
  </si>
  <si>
    <t>Trust building</t>
  </si>
  <si>
    <t>Taxi hôtel-Gare centrale-UPN-Rond point Mandela (rencontre avec inspecteur et conducteur de canot Auguy)</t>
  </si>
  <si>
    <t>Taxi Mandela-Gare centrale-Hôtel (retour à l'hôtel)</t>
  </si>
  <si>
    <t>Achat crédit pour la Communication</t>
  </si>
  <si>
    <t>Taxi hôtel-investigation dans une galerie d'art</t>
  </si>
  <si>
    <t>Taxi Hôtel-Beach-Matete-7ième rue Limete (rencontre avec le colonel Kakudji)</t>
  </si>
  <si>
    <t>Achat boisson (rencontre avec le colonel)</t>
  </si>
  <si>
    <t>Taxi Limete-Huilerie-Petit pont-Memling (recherche de la direction CFC pour recupération du transfert)</t>
  </si>
  <si>
    <t>Taxi hôtel-Gare centrale-Grand marché-Hôtel (rencontre avec Birindoit, agent de contrôle au port de Kinshasa)</t>
  </si>
  <si>
    <t>Achat crédit (appel + activation internet)</t>
  </si>
  <si>
    <t>Taxi hôtel-Beach Ngobila-Hôtel (prendre le programme des canots  et faire la réservation)</t>
  </si>
  <si>
    <t>Taxi Bandal-Limeté-Kasa-Vubu-Apocalyspe (rencontre avec les informateurs)</t>
  </si>
  <si>
    <t>Taxi hôtel-Beach (Départ pour Brazzaville)</t>
  </si>
  <si>
    <t>Achat billet (retour pour Brazzaville)</t>
  </si>
  <si>
    <t>Redevance sortie et DGM (Formalités de retour)</t>
  </si>
  <si>
    <t>Paiement full et redevence sortie (retour à Brazzaville)</t>
  </si>
  <si>
    <t>Redevance entrée Brazzaville (arrivé à Brazzaville)</t>
  </si>
  <si>
    <t>Paiement 6 nuitées à Hôtel du 16 au 22/01/2018</t>
  </si>
  <si>
    <t>Food allowance mission Kinshasa du 16 au 22/01/2018</t>
  </si>
  <si>
    <t>Taxi beach-Bureau-Ouenze (arrivé à Brazzaville)</t>
  </si>
  <si>
    <t>Taxi bureau-Mikalou-Bureau (achat billet pour mission à Nkayi)</t>
  </si>
  <si>
    <t>Achat billet pour Nkayi</t>
  </si>
  <si>
    <t>Taxi Ouenze-Bureau-Ouenze (préparation mission Ouesso du 29/01)</t>
  </si>
  <si>
    <t>Taxi Ouenze-Mikalou-Ouenze (annuler le voyage pour Nkayi à cause de l'opération de Ouesso)</t>
  </si>
  <si>
    <t>Taxi bureau-Mikalou-Bureau (paiement et confirmation billet pour mission à Nkayi)</t>
  </si>
  <si>
    <t>Taxi Ouenze-Mikalou (départ pour la gare routière cf, mission Nkayi)</t>
  </si>
  <si>
    <t>Taxi Gare routière Nkayi-Hôtel (recherche de l'hôtel stratégique)</t>
  </si>
  <si>
    <t>Taxi Hôtel-Marché Madibou-Grand marché-Hôtel (première prospection)</t>
  </si>
  <si>
    <t>Taxi hôtel-Gare sibiti-Marché (Investigations sur terrain)</t>
  </si>
  <si>
    <t>Taxi Marché-Gare Nkayi-Hôtel (suite des investigations)</t>
  </si>
  <si>
    <t>Taxi Hôtel-Derrière marché-Hôtel (rencontre avec la cible Hervé)</t>
  </si>
  <si>
    <t>Achat telephone pour HI92 de marque LION 5.0</t>
  </si>
  <si>
    <t>Taxi bureau - marche total -marche moungali -bureau pour l'achat du  telephone de HI92</t>
  </si>
  <si>
    <t>ɤ</t>
  </si>
  <si>
    <t xml:space="preserve">Taxi Bureau -Aéroport Maya-Maya </t>
  </si>
  <si>
    <t>I73X</t>
  </si>
  <si>
    <t xml:space="preserve"> Mavy </t>
  </si>
  <si>
    <t>Achat billet d'Avion Brazzaville-Pointe-Noire</t>
  </si>
  <si>
    <t>Taxi Domicile -Aéroport Maya-Maya</t>
  </si>
  <si>
    <t>Taxi Aéroport de Pointe Noire- Marché Tchystere</t>
  </si>
  <si>
    <t>Achat Billet Pointe-Noire- Sibiti</t>
  </si>
  <si>
    <t>Taxi moto Gare Routiere -Hôtel</t>
  </si>
  <si>
    <t>Frais d'hôtel pour 1 Nuitée de I73X à Sibiti-de passage /Mission Zanaga</t>
  </si>
  <si>
    <t>Taxi Sibiti- Zanaga</t>
  </si>
  <si>
    <t>Taxi Moto Gare routiere Zanaga -Hôtel</t>
  </si>
  <si>
    <t>Taxi moto Hôtel- Quartier Sama</t>
  </si>
  <si>
    <t>Taxi moto Quartier Sama- Quartier Djouéle</t>
  </si>
  <si>
    <t>Taxi moto Quartier Djouéle-Hôtel</t>
  </si>
  <si>
    <t xml:space="preserve">Taxi moto Hôtel -Quartier Sama </t>
  </si>
  <si>
    <t>Taxi moto Quartier Sama -Quartier Djouéle</t>
  </si>
  <si>
    <t>Taxi moto Quartier Djouéle -Hôtel</t>
  </si>
  <si>
    <t>Taxi moto Hôtel -Quartier Social</t>
  </si>
  <si>
    <t>Taxi moto Quartier Social -Hôtel</t>
  </si>
  <si>
    <t>Frais d'hôtel 4-Nuitées de I73X en mission à Zanaga /du 6-au 10 janvier 2018</t>
  </si>
  <si>
    <t>Taxi moto Hôtel -Gare routiere Zanaga</t>
  </si>
  <si>
    <t>Taxi Zanaga -Sibiti</t>
  </si>
  <si>
    <t>Achat Billet Sibiti -Pointe Noire</t>
  </si>
  <si>
    <t>Taxi Bureau -SNE Pointe Noire</t>
  </si>
  <si>
    <t>Paiement facture SNE/ bureau de PNR pour la période de Novembre et Decembre</t>
  </si>
  <si>
    <t>201801113967M0010</t>
  </si>
  <si>
    <t xml:space="preserve">Taxi Direction SNE de PNR -Aéroport </t>
  </si>
  <si>
    <t>Achat Billet d'avion Pointe Noire- Brazzaville</t>
  </si>
  <si>
    <t>Taxi Aéroport Maya-Maya- Domicile/retour de la mission</t>
  </si>
  <si>
    <t>Food Allowance de I73X du 6 AU 11 janvier à zanaga</t>
  </si>
  <si>
    <t>Taxi Domicile -Agence Ocean du Nord</t>
  </si>
  <si>
    <t>Taxi gare routiere Ocean du Nord Ouesso -Hôtel</t>
  </si>
  <si>
    <t>Paiement hôtel pour 1-Nuitée à Ouesso de I73X / du 16-17 janvier 2018</t>
  </si>
  <si>
    <t>Taxi Hôtel -Port de Ouesso</t>
  </si>
  <si>
    <t>Pirogue Port de Ouesso -Port de Pokola</t>
  </si>
  <si>
    <t xml:space="preserve">Taxi Port de Pokola -Gare routiere </t>
  </si>
  <si>
    <t xml:space="preserve">Taxi moto Gare routiere Pokola- Hôtel </t>
  </si>
  <si>
    <t>Taxi moto Hôtel-marché de Pokola</t>
  </si>
  <si>
    <t>Taxi moto marché -quartier Ngamakosso</t>
  </si>
  <si>
    <t xml:space="preserve">Taxi moto quartier Ngamakosso-Hôtel </t>
  </si>
  <si>
    <t xml:space="preserve">Taxi moto Marché -Hôtel </t>
  </si>
  <si>
    <t>Taxi moto Hôtel -Marché Pokola</t>
  </si>
  <si>
    <t xml:space="preserve">Taxi moto marché Pokola-quartier Pete </t>
  </si>
  <si>
    <t>Taxi moto marché Pokola pour RDV avec une cible</t>
  </si>
  <si>
    <t>Taxi moto marché pokola -Hôtel</t>
  </si>
  <si>
    <t xml:space="preserve">Taxi moto hôtel -port secondaire </t>
  </si>
  <si>
    <t>Taxi moto Port secondaire -quartier Ngamakosso</t>
  </si>
  <si>
    <t>Taxi moto quartier Ngamakosso -Marché</t>
  </si>
  <si>
    <t xml:space="preserve">Taxi moto marché -Hôtel </t>
  </si>
  <si>
    <t>Taxi moto Hôtel -Gare routiere Pokola</t>
  </si>
  <si>
    <t>Taxi moto Gare routiere -Marché Pokola</t>
  </si>
  <si>
    <t xml:space="preserve">Taxi moto Hôtel -marché Pokola </t>
  </si>
  <si>
    <t>decharge</t>
  </si>
  <si>
    <t>Paiement frais d'hôtel pour 4 -Nuitées à Pokola de I73X du 17-21 janvier 2018</t>
  </si>
  <si>
    <t>Taxi moto Marché Pokola -Gare routiere Pokola</t>
  </si>
  <si>
    <t>Taxi Gare routiere -Port  de POKOLA</t>
  </si>
  <si>
    <t>Pirogue Port de Pokola - Port de Ouesso</t>
  </si>
  <si>
    <t xml:space="preserve">Taxi Gare routiere de Ouesso -Hôtel </t>
  </si>
  <si>
    <t>Taxi Hôtel -Gare routiere</t>
  </si>
  <si>
    <t>Achat Billet Ouesso -Brazzaville</t>
  </si>
  <si>
    <t xml:space="preserve">Taxi Gare routiere Ouesso -Hôtel </t>
  </si>
  <si>
    <t>Paiement fraius d'hôtel pour 1-Nuitée de I73X à Ouesso du 21 au 22 janvier 2018</t>
  </si>
  <si>
    <t>Taxi  Hôtel -Gare routiere Ouesso</t>
  </si>
  <si>
    <t xml:space="preserve">Taxi Gare routiere de Brazzaville- Domicile/retour de la mission </t>
  </si>
  <si>
    <t>Food Allowance de I73X du 16 au 22 à Pokola</t>
  </si>
  <si>
    <t>Taxi Bureau -Marché moungali</t>
  </si>
  <si>
    <t>Achat 3 cables pour ordinateurs + 2 téléphones + 1-adaptateur/Bureau PALF</t>
  </si>
  <si>
    <t>Taxi Marché moungali -Bureau</t>
  </si>
  <si>
    <t>Taxi domicile - Gare routiere de Makelekele pour achat billet</t>
  </si>
  <si>
    <t>Achat billet Brazzaville- Dolisie</t>
  </si>
  <si>
    <t>Taxi Gare routiere Makelekele- Domicile</t>
  </si>
  <si>
    <t>Taxi domicile -Gare Routiere de Makelekele</t>
  </si>
  <si>
    <t xml:space="preserve">Taxi Gare Routiere Ocean du Nord -Grande gare </t>
  </si>
  <si>
    <t>Taxi Billet Dolisie -Sibiti</t>
  </si>
  <si>
    <t xml:space="preserve">Taxi moto Gare routiere Sibiti -Hôtel </t>
  </si>
  <si>
    <t xml:space="preserve">Paiement frais d'hôtel pour 1- Nuitée de I73X En mission </t>
  </si>
  <si>
    <t>Taxi moto Hôtel -gare routiere Sibiti</t>
  </si>
  <si>
    <t>Taxi Sibiti - Zanaga</t>
  </si>
  <si>
    <t>Taxi Moto Gare routiere Zanaga-Hôtel</t>
  </si>
  <si>
    <t xml:space="preserve">Taxi à BZV : Bureau - domicile  pour s'échanger afin d'aller au MEF rencontrer le Conseiller juridique au sujet du dossier Abdouaraman de Ouesso </t>
  </si>
  <si>
    <t>Herick</t>
  </si>
  <si>
    <t xml:space="preserve">Taxi à BZV : Domicile - MEF (1000F)-DFAP(500F)-Cour Suprême (500F)-DFAP (500F)-Bureau(1000F) pour rencontrer le Conseiller juridique EF et le DFAP au sujet du dossier Abdouaraman de Ouesso, aussi vérifier à la  CS correspondance adressée au PG par Perrine au sujet de l'appel du cas KONGA Daniel et consorts </t>
  </si>
  <si>
    <t xml:space="preserve">Taxi à BZV : Domicile - Aéroport Maya Maya pour aller à PNR </t>
  </si>
  <si>
    <t xml:space="preserve">Taxi à PNR : Aéroport -gare routière </t>
  </si>
  <si>
    <t xml:space="preserve">Taxi à PNR : Gare routière - Dolisie </t>
  </si>
  <si>
    <t xml:space="preserve">Taxi à Dolisie : Gare routière - hôtel </t>
  </si>
  <si>
    <t>Taxi à Dolisie : hôtel - maison d'arrêt  (visite geôle )</t>
  </si>
  <si>
    <t xml:space="preserve">Taxi à Dolisie : Maison d'arrêt - restaurant - hôtel après la visite geôle </t>
  </si>
  <si>
    <t xml:space="preserve">Taxi à Dolisie : hôtel - maison d'arrêt (visite geôle ) </t>
  </si>
  <si>
    <t xml:space="preserve">Ration des prevenus à la maison d'arrêt de Dolisie </t>
  </si>
  <si>
    <t>Food allowance à Dolisie du 17 au 18 janvier 2018</t>
  </si>
  <si>
    <t xml:space="preserve">Taxi à Dolisie : Maison d'arrêt - Cour d'appel pour suivre l'audience du cas Baboutila </t>
  </si>
  <si>
    <t xml:space="preserve">Taxi à Dolisie : Cour d'appel-charden farell  (agence 1 où l'on m'a demandé d'aller à une autre agence)-charden farell  (agence 2) pour percevoir les fonds envoyés par Mavy </t>
  </si>
  <si>
    <t xml:space="preserve">Taxi à Dolisie : charden farell -hôtel après avoir retiré l'argent </t>
  </si>
  <si>
    <t xml:space="preserve">Frais d'hôtel Nuitées à Dolisie du 17 au 18 janvier 2018 +une demi journée du 18 janvier ( étant donné que j'ai quitté l'hôtel à 14 h) </t>
  </si>
  <si>
    <t xml:space="preserve">Taxi à Dolisie : hôtel - gare routière pour aller à Sibiti </t>
  </si>
  <si>
    <t xml:space="preserve">Taxi Dolisie - Sibiti </t>
  </si>
  <si>
    <t xml:space="preserve">Taxi à Sibiti : Gare routière - hôtel </t>
  </si>
  <si>
    <t xml:space="preserve">Taxi à Sibiti : hôtel - maison d'arrêt - hôtel ( visite geôle ) </t>
  </si>
  <si>
    <t>Taxi à Sibiti : hôtel - tribunal - maison d'arrêt - tribunal pour vérifier le rôle des cas Moussa Luc et consorts et MATALA MBAKOU Stills, visite geôle et suivre l'audience desdits cas</t>
  </si>
  <si>
    <t xml:space="preserve">Ration des détenus à Sibiti </t>
  </si>
  <si>
    <t xml:space="preserve">Taxi à Sibiti: Tribunal - DDEF - hôtel pour faire le rapport au DD </t>
  </si>
  <si>
    <t xml:space="preserve">Taxi à Sibiti : hôtel - direction mtn- restaurant pour vérifier les relevés d'historiques téléphoniques </t>
  </si>
  <si>
    <t>Taxi à Sibiti : hôtel - maison d'arrêt - hôtel ( visite geôle du soir )</t>
  </si>
  <si>
    <t>Food allowance à Sibiti du 19 au 20 janvier 2018</t>
  </si>
  <si>
    <t>Frais d'hôtel Nuitées à Sibiti du 18 au 20 janvier 2018</t>
  </si>
  <si>
    <t xml:space="preserve">Taxi à Sibiti : hôtel - maison d'arrêt - agence airtel - hôtel ( visite geôle, vérifier les relevés d'historiques téléphoniques ) </t>
  </si>
  <si>
    <t xml:space="preserve">Taxi à Sibiti : hôtel - gare routière pour aller à Dolisie </t>
  </si>
  <si>
    <t xml:space="preserve">Taxi Sibiti -Dolisie </t>
  </si>
  <si>
    <t>Taxi Dolisie - PNR</t>
  </si>
  <si>
    <t xml:space="preserve">Taxi à PNR : Gare routière - résidence PALF </t>
  </si>
  <si>
    <t xml:space="preserve">Taxi à PNR : Résidence PALF -aéroport pour aller à BZV </t>
  </si>
  <si>
    <t>Food allowance à PNR pour un jour, le 21 janvier 2018</t>
  </si>
  <si>
    <t xml:space="preserve">Taxi à BZV : Aéroport - domicile après la mission de Dolisie et Sibiti </t>
  </si>
  <si>
    <t>Taxi à BZV : Bureau - MEF - BUREAU rencontrer le DG EF au sujet du cas du chimpanzé</t>
  </si>
  <si>
    <t>Taxi à BZV: Domicile-bureau-domicile pour prendre le budget dela mission de Ouesso</t>
  </si>
  <si>
    <t>Achat billet BZV-Ouesso</t>
  </si>
  <si>
    <t>280106007777--19</t>
  </si>
  <si>
    <t>Taxi à BZV: domicile-gare routière pour aller à Ouesso</t>
  </si>
  <si>
    <t>Taxi à Ouesso: Gare routière hôtel(JB, Crepin et moi: A minuit, le prix de la course étant 1000f pour chacun )</t>
  </si>
  <si>
    <t xml:space="preserve">Taxi à Ouesso: Hôtel-gare routière-hôtel(avec JB; la course pour chacun la nuit étant à 1000f à partir de minuit) pour chercher ma valisette restée dans le taxi </t>
  </si>
  <si>
    <t>Taxi à Ouesso avec JB: Hôtel-DDEF pour prendre les agents et se rendre à la gendarmerie</t>
  </si>
  <si>
    <t>IT87</t>
  </si>
  <si>
    <t>Taxi à Ouesso: Lieu d'extraction de IT87 après l'opération-gendarmerie</t>
  </si>
  <si>
    <t>Taxi à Ouesso: Gendarmerie-restaurant-hôtel après l'opération</t>
  </si>
  <si>
    <t>Taxi avec les gendarmes pour aller arrêter le complice Mohamed KABIROU</t>
  </si>
  <si>
    <t xml:space="preserve">Carburant véhicule de la gendarmerie (l'après midi) pour faire la ronde dans la ville en cherchant la femme de Josué(présumée complice) </t>
  </si>
  <si>
    <t>Carburant véhicule de la gendarmerie (le soir) pour aller arrêter Asko au village Mandzala (à 70km de Ouesso)</t>
  </si>
  <si>
    <t>Taxi à Ouesso: Gendarmerie-restaurant-hôtel après le suivi juridique</t>
  </si>
  <si>
    <t>Achat billet d'avion Brazzaville-Pointe Noire pour la mission de Bambama-Komono</t>
  </si>
  <si>
    <t>Taxi Domicile - Aéroport pour mission d'investigation</t>
  </si>
  <si>
    <t>Achat du billet Pointe-Noire - Sibiti pour mission d'investigation</t>
  </si>
  <si>
    <t>Taxi moto place rouge Sibiti - Hôtel / mission d'investigation</t>
  </si>
  <si>
    <t>Taxi moto hôtel  - Marché Mandaba(gare routière) pour renseignement et réservation du billet</t>
  </si>
  <si>
    <t>Taxi moto Marché mandaba(gare routière) - Hôtel / mission d'investigation</t>
  </si>
  <si>
    <t>Paiement frais hôtel à Sibiti pour une nuitée</t>
  </si>
  <si>
    <t>Taxi Moto hôtel - gare routière marché Mandaba pour Bambama</t>
  </si>
  <si>
    <t>Taxi Moto Marché mandaba - grande gare routière pour chercher le véhicule</t>
  </si>
  <si>
    <t>Taxi Moto grande gare routière - gare routière marché mandaba</t>
  </si>
  <si>
    <t>Achat billet Sibiti - Bambama pour mission d'investigation</t>
  </si>
  <si>
    <t>Taxi Moto Hôtel - Quartier Mvouka pour investigation sur le terrain</t>
  </si>
  <si>
    <t>Taxi Moto Quartier Mvouka - CEG Frontière a Bambama pour investigation sur le terrain</t>
  </si>
  <si>
    <t>Taxi Moto CEG Frontière - Grand stade de Bambama pour investigation sur le terrain</t>
  </si>
  <si>
    <t>Taxi Moto Grand stade - Hôtel</t>
  </si>
  <si>
    <t>Taxi Moto Hôtel- quartier Mvouka</t>
  </si>
  <si>
    <t>Taxi Moto Quartier Mvouka - Hôpital de Bambamapour rendez-vous avec les cibles</t>
  </si>
  <si>
    <t>Achat Boisson pour les cibles lors du rendez-vous</t>
  </si>
  <si>
    <t>Taxi Moto Hôpital - Quartier Maleka pour rencontrer une cible et prospection</t>
  </si>
  <si>
    <t>Achat a manger plus boisson lors de la rencontre sur terrain avec les cibles</t>
  </si>
  <si>
    <t>Taxi Moto Quartier Maleka - agence de transfert Maouene pour retrait du budget de mission</t>
  </si>
  <si>
    <t>Taxi Moto Agence Maouene - Hôtel</t>
  </si>
  <si>
    <t>Moto taxi Hôtel - Quartier Mvouka pour rencontrer les cibles</t>
  </si>
  <si>
    <t>Taxi Moto Quartier Mvouka - Centre ville pour voir la cible</t>
  </si>
  <si>
    <t>Taxi Moto Centre ville - Hôtel</t>
  </si>
  <si>
    <t>Paiement frais Hôtel 03 Nuitées/mission Bambama</t>
  </si>
  <si>
    <t>Taxi Moto Hôtel - gare routière de Bambama</t>
  </si>
  <si>
    <t>Achat billet Bambama - Sibiti</t>
  </si>
  <si>
    <t>Taxi Moto place rouge Sibiti - Hôtel /mission d'investigation</t>
  </si>
  <si>
    <t>Paiement frais d'hôtel à SIBITI pour une Nuitée</t>
  </si>
  <si>
    <t>Taxi Moto Hôtel  - gare routière de Sibiti</t>
  </si>
  <si>
    <t>Achat billet Sibiti - Pointe Noire</t>
  </si>
  <si>
    <t>Taxi Tchistère - Tchimbamba Vachero (Bureau PNR)</t>
  </si>
  <si>
    <t>Taxi Tchimbamba vachero - Aéroport A.A NETO Pointe-Noire</t>
  </si>
  <si>
    <t>Achat billet d'avion Pointe-Noire - Brazzaville</t>
  </si>
  <si>
    <t>Achat Timbre pour le billet d'avion Pointe Noire - Brazzaville</t>
  </si>
  <si>
    <t>Taxi Aéroport Maya Maya - Domicile</t>
  </si>
  <si>
    <t>Taxi Domicile - Talangai Liberté (Océan du Nord) pour mission Ouesso</t>
  </si>
  <si>
    <t>Taxi Océan du Nord Ouesso - Hôtel /mission de Ouesso</t>
  </si>
  <si>
    <t>Taxi Hôtel - Quartier Mbomo pour rendez-vous avec la cible</t>
  </si>
  <si>
    <t>Taxi Quartier Mbomo - Gare routière Souanké pour investigation</t>
  </si>
  <si>
    <t>Taxi Gare routière Souanké - Place rouge pour prospection</t>
  </si>
  <si>
    <t>Taxi Place rouge - Quartier Sembe pour investigation</t>
  </si>
  <si>
    <t>Taxi Quartier Sembe - Hôtel</t>
  </si>
  <si>
    <t>Taxi Hôtel - Océan du Nord pour rendez-vous avec la cible</t>
  </si>
  <si>
    <t>Taxi Océan du Nord - Place rouge pour rencontre avec les cibles</t>
  </si>
  <si>
    <t>Taxi Place rouge - Quartier Ngongo rendez-vous avec la cible</t>
  </si>
  <si>
    <t xml:space="preserve">Taxi Quartier Ngongo - Charden Farell pour le retrait des fonds </t>
  </si>
  <si>
    <t>Taxi Charden Farell - Hôtel</t>
  </si>
  <si>
    <t>Taxi Océan du Nord (chez la Camerounaise) - Hôtel</t>
  </si>
  <si>
    <t>Taxi Hôtel - Quartier Nzalango pour investigation</t>
  </si>
  <si>
    <t>Taxi Quartier Nzalangoi - Port Ouesso pour investigation</t>
  </si>
  <si>
    <t>Taxi Port Ouesso - Hôtel</t>
  </si>
  <si>
    <t>Food Allowance mission Ouesso du 16 au 22 Janvier 2018</t>
  </si>
  <si>
    <t>Taxi Hôtel - Place rouge pour rencontrer la cible</t>
  </si>
  <si>
    <t>Taxi Place rouge - Quartier Ngalangoi pour rencontrer la cible à son domicile</t>
  </si>
  <si>
    <t>Taxi Quartier Ngalangoi - Quartier Mbomo voir la cible</t>
  </si>
  <si>
    <t>Taxi Quartier Mbomo - Hôtel</t>
  </si>
  <si>
    <t xml:space="preserve">Taxi Hôtel - Quartier Ngalangoi - Hôtel pour voir la cible </t>
  </si>
  <si>
    <t>Taxi Hôtel - Quartier Ngalangoi chez la cible</t>
  </si>
  <si>
    <t xml:space="preserve">Taxi Quartier Ngalangoi - Quartier Ngongo </t>
  </si>
  <si>
    <t>Taxi Quartier Ngongo - Océan du Nord pour la réservation du billet Ouesso-BZV</t>
  </si>
  <si>
    <t xml:space="preserve">Achat billet Océan du nord Ouesso-Brazzaville </t>
  </si>
  <si>
    <t>Taxi Océan du Nord - Hôtel</t>
  </si>
  <si>
    <t>Taxi Hôtel - Gare routière Océan du nord</t>
  </si>
  <si>
    <t>Taxi Océan du Nord Talangai Liberté - Domicile</t>
  </si>
  <si>
    <t xml:space="preserve">Taxi Domicile - Océan du Nord pour achat billet Brazzaville-Ouesso pour mission opération </t>
  </si>
  <si>
    <t>Achat billet Brazzaville - Ouesso pour mission d'operation a Ouesso</t>
  </si>
  <si>
    <t>280106007777--18</t>
  </si>
  <si>
    <t>Taxi Océan du Nord - Bureau pour reunion de préparation mission opération Ouesso</t>
  </si>
  <si>
    <t>Taxi Bureau - Domicile/URGENCES REUNION MISSION OUESSO-SAMEDI</t>
  </si>
  <si>
    <t>Taxi Domicile - Océan du Nord Talangaî Liberté pour mission d'opération à Ouesso</t>
  </si>
  <si>
    <t xml:space="preserve">Taxi Océan du Nord Ouesso - Hôtel / mission d'opération </t>
  </si>
  <si>
    <t xml:space="preserve">Taxi Hôtel - Place rouge pour le retrait d'argent a la banque pour Opération (stratégie) </t>
  </si>
  <si>
    <t>Taxi Place rouge - Hôtel pour l'opération</t>
  </si>
  <si>
    <t>Paiement frais d'hôtel pour 1 nuitée à OWANDO du 29 au 30 janvier 2018 / mission d'opération</t>
  </si>
  <si>
    <t xml:space="preserve">Taxi Océan du Nord Owando - Hôtel </t>
  </si>
  <si>
    <t>Taxi Hôtel  - Océan du Nord d'Owando</t>
  </si>
  <si>
    <t>Achat du billet Owando - Brazzaville</t>
  </si>
  <si>
    <t>Food Allowance mission de Ouesso du 28 au 30 Janvier 2018</t>
  </si>
  <si>
    <t>FRAIS RET.DEPLACE Chq n° 03592848</t>
  </si>
  <si>
    <t>Honoraires de consultation i55s-décembre 2017/CHQ N 03592848</t>
  </si>
  <si>
    <t>FRAIS RET.DEPLACE Chq n° 03592851</t>
  </si>
  <si>
    <t>Salaire de décembre 2017-Crépin Evariste IBOUILI/CHQ N 03592851</t>
  </si>
  <si>
    <t>FRAIS RET.DEPLACE Chq n° 03592847</t>
  </si>
  <si>
    <t>Honoraires de consultation IT87-décembre 2017/CHQ N 03592847</t>
  </si>
  <si>
    <t>FRAIS RET.DEPLACE Chq n° 03592850</t>
  </si>
  <si>
    <t>Salaire de décembre 2017-Brel Roger KIBA/CHQ N 03592850</t>
  </si>
  <si>
    <t>Relevé</t>
  </si>
  <si>
    <t>AGIOS DU 30/11/17 AU 31/12/17</t>
  </si>
  <si>
    <t>FRAIS RET.DEPLACE Chq n° 03592841</t>
  </si>
  <si>
    <t>Paiement Loyer bureau de BZV pour le 4eme trimestre de l'année 2017/CHQ N 03592841</t>
  </si>
  <si>
    <t>FRAIS RET.DEPLACE Chq n° 03592843</t>
  </si>
  <si>
    <t>Maitre KIANGUILA Cloud Christian pour solde du contrat d'engagement d'avaocat du 03 octobre 2017/CHQ N 03592843</t>
  </si>
  <si>
    <t>FRAIS RET.DEPLACE Chq n° 03592846</t>
  </si>
  <si>
    <t>Honoraires de consultation i23c-décembre 2017/CHQ N 03592846</t>
  </si>
  <si>
    <t>FRAIS RET.DEPLACE Chq n° 03592844</t>
  </si>
  <si>
    <t>COTISATION WEB BANK</t>
  </si>
  <si>
    <t>FRAIS RET.DEPLACE Chq n° 03592849</t>
  </si>
  <si>
    <t>Salaire de décembre 2017-Jack Bénisson MALONGA/CHQ N 03592851</t>
  </si>
  <si>
    <t>FRAIS RET.DEPLACE Chq n° 03592845</t>
  </si>
  <si>
    <t>Maitre KIANUILA Cloud Christian pour solde du contrat d'engagement d'avocat du 23 octobre 2017/CHQ N 03592845</t>
  </si>
  <si>
    <t>FRAIS RET.DEPLACE Chq n° 03592854</t>
  </si>
  <si>
    <t>Mavy, RETRAIT ESPECES CHEQUE N° 03592854 pour appro caisse PALF</t>
  </si>
  <si>
    <t>FRAIS VIRT PERMANENT</t>
  </si>
  <si>
    <t>Ordre VRT</t>
  </si>
  <si>
    <t xml:space="preserve">V.P. EMIS MR KOUKA PASCAL pour le paiement du loyer de PNR-décembre 2017 </t>
  </si>
  <si>
    <t>FRAIS RET.DEPLACE Chq n° 03592856</t>
  </si>
  <si>
    <t>Mavy, RETRAIT ESPECES CHEQUE N° 03592856 pour appro caisse PALF</t>
  </si>
  <si>
    <t>Honoraires de consultation IT87-Janvier 2018/CHQ N 03592857</t>
  </si>
  <si>
    <t xml:space="preserve">Achat billet Ocean du Nord pour it87 Ouesso </t>
  </si>
  <si>
    <t xml:space="preserve">Achat billet Ocean du Nord i73x pour Ouesso </t>
  </si>
  <si>
    <t>Achat billet Ocean du Nord pour Crépin/ Owando</t>
  </si>
  <si>
    <t>Bank fees</t>
  </si>
  <si>
    <t>Règlement CNSS 4eme trimestre 2018-Legal</t>
  </si>
  <si>
    <t>Règlement CNSS 4eme trimestre 2018-Media</t>
  </si>
  <si>
    <t>Règlement CNSS 4eme trimestre 2018-Management</t>
  </si>
  <si>
    <t>Règlement CNSS 4eme trimestre 2018-Investigations</t>
  </si>
  <si>
    <t>Taxi Hôtel -Marché Pokola chez Billy</t>
  </si>
  <si>
    <t>Paiement frais d'hôtel pour une nuitée à OUESSO</t>
  </si>
  <si>
    <t>Maître Severin Biyoudi /Frais d'hôtel pour une nuitée de plus</t>
  </si>
  <si>
    <t xml:space="preserve">Equipment </t>
  </si>
  <si>
    <t>Bonus des gendarmes, relatif à l'opérattion de Ouesso</t>
  </si>
  <si>
    <t>Bonus des gendarmes après l'arrestation de Asko à OUESSO</t>
  </si>
  <si>
    <t xml:space="preserve">Achat Billet d'avion Pointe-Noire-Brazzaville </t>
  </si>
  <si>
    <t xml:space="preserve">Achat Timbre pour le Billet d'avion Pointe-Noire-Brazzaville </t>
  </si>
  <si>
    <t>Achat Timbre pour le billet d'Avion Brazzaville-Pointe-Noire</t>
  </si>
  <si>
    <t>Achat Timbre pour le billet d'avion Brazzaville-Pointe Noire pour la mission de Bambama-Komono</t>
  </si>
  <si>
    <t xml:space="preserve">Reliure Rapport annuel Eagle 2017 </t>
  </si>
  <si>
    <t xml:space="preserve">Achat timbre pour billet d'avion PNR- BZV </t>
  </si>
  <si>
    <t>Achat billet d'avion PNR- BZV</t>
  </si>
  <si>
    <t xml:space="preserve">Achat Repas et boisson pour la cible </t>
  </si>
  <si>
    <t xml:space="preserve">Achat boisson avec les cibles </t>
  </si>
  <si>
    <t xml:space="preserve">Achat Repas et boisson avec la cible </t>
  </si>
  <si>
    <t xml:space="preserve">Achat Boisson et repas pour la Cible </t>
  </si>
  <si>
    <t xml:space="preserve">Achat Repas et boisson pour la cible  </t>
  </si>
  <si>
    <t>Achat boisson (rencontre avec l'informateur, agent de contrôle au port de Kinshasa)</t>
  </si>
  <si>
    <t xml:space="preserve">Achat à manger + boisson avec les cibles </t>
  </si>
  <si>
    <t>Achat Boissons avec les cibles</t>
  </si>
  <si>
    <t xml:space="preserve">Achat Boisson et repas avec la cible </t>
  </si>
  <si>
    <t xml:space="preserve">Achat Boisson et repas pour la cible </t>
  </si>
  <si>
    <t>Achat boisson et transport (rencontre avec les cibles)</t>
  </si>
  <si>
    <t>Achat boisson (rencontre avec l'inspecteur )</t>
  </si>
  <si>
    <t>Achat boisson et nourriture au restaurant avec les cibles</t>
  </si>
  <si>
    <t xml:space="preserve">Achat repas et boisson avec la cible </t>
  </si>
  <si>
    <t>Achat Timbre pour le Billet d'avion Pointe Noire- Brazzaville</t>
  </si>
  <si>
    <t>Mois</t>
  </si>
  <si>
    <t>Noms &amp; prénoms</t>
  </si>
  <si>
    <t>MONTANT RECU DE</t>
  </si>
  <si>
    <t>Transféré</t>
  </si>
  <si>
    <t>Dépensé</t>
  </si>
  <si>
    <t>Rapprochements soldes</t>
  </si>
  <si>
    <t>Fichiers individuels</t>
  </si>
  <si>
    <t>Ecart</t>
  </si>
  <si>
    <t>Observations</t>
  </si>
  <si>
    <t>Caisses</t>
  </si>
  <si>
    <t>OK</t>
  </si>
  <si>
    <t>Evariste LELOUSSI</t>
  </si>
  <si>
    <t>E4</t>
  </si>
  <si>
    <t>Hérick TCHICAYA</t>
  </si>
  <si>
    <t>Mavy MALELA</t>
  </si>
  <si>
    <t>Mésange CIGNAS*</t>
  </si>
  <si>
    <t>Perrine ODIER</t>
  </si>
  <si>
    <t>Banque</t>
  </si>
  <si>
    <t>BCI-PALF</t>
  </si>
  <si>
    <t>TOTAUX</t>
  </si>
  <si>
    <t>Janvier</t>
  </si>
  <si>
    <t>Balance au          01 Janvier 2018</t>
  </si>
  <si>
    <t>Balance au 31 Janvier 2018</t>
  </si>
  <si>
    <t>BALANCE CAISSES ET BANQUE AU 31 JANVIER 2018</t>
  </si>
  <si>
    <t>Balance au 1er Janvier + montant reçu en janvier - dépenses faites en janvier- transferts extérieurs = Balance au 31 janvier 2018</t>
  </si>
  <si>
    <t>UE</t>
  </si>
  <si>
    <t>Wildcat</t>
  </si>
  <si>
    <t>EAGLE-USFWS</t>
  </si>
  <si>
    <t>Étiquettes de lignes</t>
  </si>
  <si>
    <t>Total général</t>
  </si>
  <si>
    <t>Somme de Spent</t>
  </si>
  <si>
    <t>Somme de Received</t>
  </si>
  <si>
    <t>Sommaire Grant-Dépenses  Caisses &amp; banque PALF-JANVIER 2018</t>
  </si>
  <si>
    <t>Étiquettes de colonnes</t>
  </si>
  <si>
    <t>RAPPORT FINANCIER PALF-JANVIER 2018</t>
  </si>
  <si>
    <t>Publications</t>
  </si>
  <si>
    <t>Frais de requisition de transferrement des prisonniers à la maison d'arrêt centrale de BZV</t>
  </si>
  <si>
    <t>Frais d'ordonnance au transferrement des prisonniers à la maison d'arrêt centrale de BZV</t>
  </si>
  <si>
    <t>Frais deux actes de non appel- transferrement des prisonniers à la maison d'arrêt centrale de BZV</t>
  </si>
  <si>
    <t>160106008282-2</t>
  </si>
  <si>
    <t>Achat Billet Brazzaville-OWANDO</t>
  </si>
  <si>
    <r>
      <t xml:space="preserve">Monnaie de tenue de compte: </t>
    </r>
    <r>
      <rPr>
        <b/>
        <sz val="11"/>
        <color rgb="FFFF0000"/>
        <rFont val="Calibri"/>
        <family val="2"/>
        <scheme val="minor"/>
      </rPr>
      <t>XAF</t>
    </r>
  </si>
  <si>
    <t>Frais de transfert à i73x/Zanaga</t>
  </si>
  <si>
    <t>Food allowance mission sur Bambama pour 07 jours du 05 au 11 janvier 2018</t>
  </si>
  <si>
    <t>Frais d'hôtels Me BIYOUDI Severin à SIBITI</t>
  </si>
  <si>
    <t>Maitre MOUYETI Scrutin pour solde du contrat d'engagement d'avocat du 09 octobre 2017/CHQ N 03592844</t>
  </si>
  <si>
    <t>Paiement hôtel 6 nuitées à OUESSO</t>
  </si>
  <si>
    <t>Taxi Ouesso - Owando pour extraction de l'indic après l'opération</t>
  </si>
  <si>
    <r>
      <rPr>
        <b/>
        <sz val="22"/>
        <rFont val="Arial Narrow"/>
        <family val="2"/>
      </rPr>
      <t>TRANSFERTS</t>
    </r>
    <r>
      <rPr>
        <b/>
        <sz val="18"/>
        <rFont val="Arial Narrow"/>
        <family val="2"/>
      </rPr>
      <t>- Janvier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</si>
</sst>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[$-409]d\-mmm\-yy;@"/>
    <numFmt numFmtId="166" formatCode="[$-40C]dd\-mmm\-yy"/>
    <numFmt numFmtId="167" formatCode="[$-40C]mmm\-yy"/>
    <numFmt numFmtId="168" formatCode="_-* #,##0\ _€_-;\-* #,##0\ _€_-;_-* &quot;-&quot;??\ _€_-;_-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8"/>
      <name val="Arial Narrow"/>
      <family val="2"/>
    </font>
    <font>
      <b/>
      <sz val="2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i/>
      <sz val="9"/>
      <name val="Arial Narrow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rgb="FF92D050"/>
      <name val="Arial Narrow"/>
      <family val="2"/>
    </font>
    <font>
      <sz val="11"/>
      <color rgb="FF92D050"/>
      <name val="Calibri"/>
      <family val="2"/>
      <scheme val="minor"/>
    </font>
    <font>
      <sz val="11"/>
      <color rgb="FF92D050"/>
      <name val="Calibri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color rgb="FF00B050"/>
      <name val="Arial Narrow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lightGray">
        <bgColor theme="4" tint="0.39997558519241921"/>
      </patternFill>
    </fill>
    <fill>
      <patternFill patternType="lightGray">
        <bgColor rgb="FF0070C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Gray">
        <bgColor theme="3" tint="0.3999450666829432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135">
    <xf numFmtId="0" fontId="0" fillId="0" borderId="0" xfId="0"/>
    <xf numFmtId="0" fontId="3" fillId="0" borderId="0" xfId="0" applyFont="1"/>
    <xf numFmtId="164" fontId="0" fillId="0" borderId="0" xfId="1" applyNumberFormat="1" applyFont="1"/>
    <xf numFmtId="0" fontId="5" fillId="2" borderId="0" xfId="0" applyFont="1" applyFill="1" applyAlignment="1">
      <alignment horizontal="left" indent="35"/>
    </xf>
    <xf numFmtId="0" fontId="6" fillId="3" borderId="0" xfId="0" applyFont="1" applyFill="1" applyBorder="1" applyAlignment="1"/>
    <xf numFmtId="164" fontId="6" fillId="3" borderId="0" xfId="1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164" fontId="7" fillId="0" borderId="0" xfId="1" applyNumberFormat="1" applyFont="1" applyFill="1" applyBorder="1"/>
    <xf numFmtId="1" fontId="8" fillId="0" borderId="1" xfId="0" applyNumberFormat="1" applyFont="1" applyFill="1" applyBorder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8" fillId="0" borderId="1" xfId="1" applyNumberFormat="1" applyFont="1" applyFill="1" applyBorder="1"/>
    <xf numFmtId="3" fontId="7" fillId="0" borderId="0" xfId="0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right" vertical="center" indent="60"/>
    </xf>
    <xf numFmtId="0" fontId="7" fillId="0" borderId="0" xfId="0" applyFont="1"/>
    <xf numFmtId="164" fontId="9" fillId="0" borderId="0" xfId="1" applyNumberFormat="1" applyFont="1" applyFill="1" applyBorder="1" applyAlignment="1"/>
    <xf numFmtId="165" fontId="8" fillId="3" borderId="0" xfId="0" applyNumberFormat="1" applyFont="1" applyFill="1" applyBorder="1" applyAlignment="1">
      <alignment horizontal="left"/>
    </xf>
    <xf numFmtId="0" fontId="8" fillId="3" borderId="0" xfId="0" applyFont="1" applyFill="1" applyBorder="1"/>
    <xf numFmtId="0" fontId="8" fillId="3" borderId="0" xfId="0" applyFont="1" applyFill="1" applyBorder="1" applyAlignment="1">
      <alignment horizontal="left"/>
    </xf>
    <xf numFmtId="164" fontId="8" fillId="3" borderId="0" xfId="1" applyNumberFormat="1" applyFont="1" applyFill="1" applyBorder="1"/>
    <xf numFmtId="0" fontId="2" fillId="0" borderId="0" xfId="0" applyFont="1"/>
    <xf numFmtId="0" fontId="11" fillId="0" borderId="0" xfId="0" applyFont="1"/>
    <xf numFmtId="166" fontId="13" fillId="0" borderId="0" xfId="0" applyNumberFormat="1" applyFont="1" applyFill="1" applyBorder="1" applyAlignment="1"/>
    <xf numFmtId="0" fontId="13" fillId="0" borderId="0" xfId="0" applyFont="1" applyFill="1" applyBorder="1"/>
    <xf numFmtId="0" fontId="13" fillId="0" borderId="0" xfId="0" applyFont="1" applyFill="1" applyBorder="1" applyAlignment="1"/>
    <xf numFmtId="164" fontId="13" fillId="0" borderId="0" xfId="1" applyNumberFormat="1" applyFont="1" applyFill="1" applyBorder="1"/>
    <xf numFmtId="164" fontId="13" fillId="0" borderId="0" xfId="1" applyNumberFormat="1" applyFont="1" applyFill="1" applyBorder="1" applyAlignment="1">
      <alignment horizontal="left"/>
    </xf>
    <xf numFmtId="0" fontId="14" fillId="0" borderId="0" xfId="0" applyFont="1"/>
    <xf numFmtId="164" fontId="13" fillId="0" borderId="0" xfId="1" applyNumberFormat="1" applyFont="1" applyFill="1" applyBorder="1" applyAlignment="1">
      <alignment horizontal="center"/>
    </xf>
    <xf numFmtId="11" fontId="13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left"/>
    </xf>
    <xf numFmtId="164" fontId="13" fillId="0" borderId="0" xfId="1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 applyProtection="1"/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167" fontId="13" fillId="0" borderId="0" xfId="0" applyNumberFormat="1" applyFont="1" applyFill="1" applyBorder="1" applyAlignment="1"/>
    <xf numFmtId="164" fontId="14" fillId="0" borderId="0" xfId="1" applyNumberFormat="1" applyFont="1"/>
    <xf numFmtId="0" fontId="15" fillId="0" borderId="0" xfId="0" applyFont="1" applyAlignment="1"/>
    <xf numFmtId="164" fontId="13" fillId="0" borderId="0" xfId="0" applyNumberFormat="1" applyFont="1" applyFill="1" applyBorder="1"/>
    <xf numFmtId="164" fontId="13" fillId="0" borderId="0" xfId="1" applyNumberFormat="1" applyFont="1" applyFill="1" applyBorder="1" applyAlignment="1"/>
    <xf numFmtId="168" fontId="13" fillId="0" borderId="0" xfId="0" applyNumberFormat="1" applyFont="1" applyFill="1" applyBorder="1"/>
    <xf numFmtId="0" fontId="16" fillId="0" borderId="0" xfId="0" applyFont="1" applyFill="1" applyAlignment="1">
      <alignment horizontal="center"/>
    </xf>
    <xf numFmtId="0" fontId="11" fillId="0" borderId="0" xfId="0" applyFont="1" applyFill="1"/>
    <xf numFmtId="0" fontId="8" fillId="0" borderId="0" xfId="0" applyFont="1" applyFill="1"/>
    <xf numFmtId="0" fontId="7" fillId="0" borderId="0" xfId="0" applyFont="1" applyFill="1"/>
    <xf numFmtId="164" fontId="7" fillId="0" borderId="0" xfId="1" applyNumberFormat="1" applyFont="1" applyFill="1"/>
    <xf numFmtId="0" fontId="8" fillId="0" borderId="0" xfId="0" applyFont="1" applyFill="1" applyBorder="1" applyAlignment="1">
      <alignment horizontal="center" vertical="center" wrapText="1"/>
    </xf>
    <xf numFmtId="164" fontId="17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164" fontId="7" fillId="8" borderId="7" xfId="1" applyNumberFormat="1" applyFont="1" applyFill="1" applyBorder="1" applyAlignment="1">
      <alignment horizontal="center" vertical="center"/>
    </xf>
    <xf numFmtId="0" fontId="9" fillId="8" borderId="8" xfId="0" applyFont="1" applyFill="1" applyBorder="1"/>
    <xf numFmtId="164" fontId="11" fillId="8" borderId="8" xfId="1" applyNumberFormat="1" applyFont="1" applyFill="1" applyBorder="1"/>
    <xf numFmtId="164" fontId="7" fillId="8" borderId="8" xfId="1" applyNumberFormat="1" applyFont="1" applyFill="1" applyBorder="1"/>
    <xf numFmtId="164" fontId="11" fillId="8" borderId="8" xfId="0" applyNumberFormat="1" applyFont="1" applyFill="1" applyBorder="1"/>
    <xf numFmtId="164" fontId="7" fillId="8" borderId="9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11" fillId="0" borderId="0" xfId="1" applyNumberFormat="1" applyFont="1"/>
    <xf numFmtId="164" fontId="11" fillId="0" borderId="0" xfId="0" applyNumberFormat="1" applyFont="1"/>
    <xf numFmtId="164" fontId="7" fillId="0" borderId="1" xfId="1" applyNumberFormat="1" applyFont="1" applyFill="1" applyBorder="1" applyAlignment="1">
      <alignment horizontal="center" vertical="center"/>
    </xf>
    <xf numFmtId="164" fontId="18" fillId="0" borderId="6" xfId="1" applyNumberFormat="1" applyFont="1" applyFill="1" applyBorder="1" applyAlignment="1">
      <alignment horizontal="center" vertical="center"/>
    </xf>
    <xf numFmtId="164" fontId="11" fillId="0" borderId="6" xfId="1" applyNumberFormat="1" applyFont="1" applyBorder="1"/>
    <xf numFmtId="164" fontId="18" fillId="0" borderId="10" xfId="1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 wrapText="1"/>
    </xf>
    <xf numFmtId="164" fontId="19" fillId="5" borderId="0" xfId="0" applyNumberFormat="1" applyFont="1" applyFill="1" applyBorder="1" applyAlignment="1">
      <alignment horizontal="center" vertical="center" wrapText="1"/>
    </xf>
    <xf numFmtId="164" fontId="18" fillId="0" borderId="6" xfId="1" applyNumberFormat="1" applyFont="1" applyFill="1" applyBorder="1" applyAlignment="1">
      <alignment horizontal="left" vertical="center"/>
    </xf>
    <xf numFmtId="164" fontId="7" fillId="0" borderId="1" xfId="1" applyNumberFormat="1" applyFont="1" applyFill="1" applyBorder="1"/>
    <xf numFmtId="0" fontId="7" fillId="0" borderId="1" xfId="0" applyFont="1" applyFill="1" applyBorder="1"/>
    <xf numFmtId="164" fontId="11" fillId="0" borderId="1" xfId="1" applyNumberFormat="1" applyFont="1" applyBorder="1"/>
    <xf numFmtId="164" fontId="11" fillId="0" borderId="1" xfId="0" applyNumberFormat="1" applyFont="1" applyBorder="1"/>
    <xf numFmtId="164" fontId="11" fillId="0" borderId="2" xfId="1" applyNumberFormat="1" applyFont="1" applyBorder="1"/>
    <xf numFmtId="164" fontId="7" fillId="0" borderId="4" xfId="1" applyNumberFormat="1" applyFont="1" applyFill="1" applyBorder="1"/>
    <xf numFmtId="0" fontId="7" fillId="0" borderId="11" xfId="0" applyFont="1" applyFill="1" applyBorder="1"/>
    <xf numFmtId="164" fontId="11" fillId="0" borderId="4" xfId="1" applyNumberFormat="1" applyFont="1" applyBorder="1"/>
    <xf numFmtId="164" fontId="11" fillId="0" borderId="12" xfId="0" applyNumberFormat="1" applyFont="1" applyBorder="1"/>
    <xf numFmtId="0" fontId="0" fillId="0" borderId="1" xfId="0" applyBorder="1"/>
    <xf numFmtId="164" fontId="19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/>
    <xf numFmtId="0" fontId="8" fillId="0" borderId="9" xfId="0" applyFont="1" applyFill="1" applyBorder="1"/>
    <xf numFmtId="164" fontId="8" fillId="0" borderId="3" xfId="1" applyNumberFormat="1" applyFont="1" applyFill="1" applyBorder="1"/>
    <xf numFmtId="164" fontId="11" fillId="0" borderId="0" xfId="0" applyNumberFormat="1" applyFont="1" applyFill="1" applyBorder="1"/>
    <xf numFmtId="164" fontId="7" fillId="0" borderId="0" xfId="0" applyNumberFormat="1" applyFont="1" applyFill="1"/>
    <xf numFmtId="164" fontId="8" fillId="0" borderId="13" xfId="0" applyNumberFormat="1" applyFont="1" applyFill="1" applyBorder="1"/>
    <xf numFmtId="164" fontId="8" fillId="0" borderId="14" xfId="1" applyNumberFormat="1" applyFont="1" applyFill="1" applyBorder="1"/>
    <xf numFmtId="164" fontId="8" fillId="0" borderId="15" xfId="1" applyNumberFormat="1" applyFont="1" applyFill="1" applyBorder="1"/>
    <xf numFmtId="164" fontId="8" fillId="0" borderId="14" xfId="0" applyNumberFormat="1" applyFont="1" applyFill="1" applyBorder="1"/>
    <xf numFmtId="164" fontId="7" fillId="0" borderId="1" xfId="0" applyNumberFormat="1" applyFont="1" applyFill="1" applyBorder="1" applyAlignment="1">
      <alignment horizontal="center" vertical="center" wrapText="1"/>
    </xf>
    <xf numFmtId="164" fontId="3" fillId="0" borderId="0" xfId="1" applyNumberFormat="1" applyFont="1"/>
    <xf numFmtId="164" fontId="0" fillId="0" borderId="0" xfId="0" pivotButton="1" applyNumberFormat="1"/>
    <xf numFmtId="164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indent="1"/>
    </xf>
    <xf numFmtId="0" fontId="11" fillId="4" borderId="0" xfId="0" applyFont="1" applyFill="1"/>
    <xf numFmtId="164" fontId="11" fillId="4" borderId="0" xfId="1" applyNumberFormat="1" applyFont="1" applyFill="1"/>
    <xf numFmtId="0" fontId="23" fillId="0" borderId="0" xfId="0" applyFont="1"/>
    <xf numFmtId="0" fontId="23" fillId="11" borderId="0" xfId="0" applyFont="1" applyFill="1" applyBorder="1"/>
    <xf numFmtId="164" fontId="23" fillId="11" borderId="0" xfId="1" applyNumberFormat="1" applyFont="1" applyFill="1" applyBorder="1"/>
    <xf numFmtId="166" fontId="24" fillId="0" borderId="0" xfId="0" applyNumberFormat="1" applyFont="1" applyFill="1" applyBorder="1" applyAlignment="1"/>
    <xf numFmtId="11" fontId="24" fillId="0" borderId="0" xfId="0" applyNumberFormat="1" applyFont="1" applyFill="1" applyBorder="1" applyAlignment="1"/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left"/>
    </xf>
    <xf numFmtId="164" fontId="24" fillId="0" borderId="0" xfId="1" applyNumberFormat="1" applyFont="1" applyFill="1" applyBorder="1" applyAlignment="1">
      <alignment vertical="center"/>
    </xf>
    <xf numFmtId="164" fontId="24" fillId="0" borderId="0" xfId="1" applyNumberFormat="1" applyFont="1" applyFill="1" applyBorder="1" applyAlignment="1" applyProtection="1"/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/>
    <xf numFmtId="164" fontId="24" fillId="0" borderId="0" xfId="1" applyNumberFormat="1" applyFont="1" applyFill="1" applyBorder="1" applyAlignment="1">
      <alignment horizontal="center"/>
    </xf>
    <xf numFmtId="164" fontId="24" fillId="0" borderId="0" xfId="1" applyNumberFormat="1" applyFont="1" applyFill="1" applyBorder="1"/>
    <xf numFmtId="0" fontId="25" fillId="0" borderId="0" xfId="0" applyFont="1" applyFill="1" applyBorder="1"/>
    <xf numFmtId="164" fontId="25" fillId="0" borderId="0" xfId="1" applyNumberFormat="1" applyFont="1" applyFill="1" applyBorder="1"/>
    <xf numFmtId="164" fontId="24" fillId="0" borderId="0" xfId="1" applyNumberFormat="1" applyFont="1" applyFill="1" applyBorder="1" applyAlignment="1"/>
    <xf numFmtId="164" fontId="21" fillId="10" borderId="0" xfId="1" applyNumberFormat="1" applyFont="1" applyFill="1" applyAlignment="1">
      <alignment horizontal="center"/>
    </xf>
    <xf numFmtId="164" fontId="20" fillId="9" borderId="0" xfId="1" applyNumberFormat="1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17" fontId="8" fillId="0" borderId="7" xfId="0" applyNumberFormat="1" applyFont="1" applyFill="1" applyBorder="1" applyAlignment="1">
      <alignment horizontal="center"/>
    </xf>
    <xf numFmtId="17" fontId="8" fillId="0" borderId="9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165" fontId="17" fillId="0" borderId="4" xfId="0" applyNumberFormat="1" applyFont="1" applyFill="1" applyBorder="1" applyAlignment="1">
      <alignment horizontal="center" vertical="center"/>
    </xf>
    <xf numFmtId="165" fontId="17" fillId="0" borderId="6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164" fontId="17" fillId="0" borderId="4" xfId="1" applyNumberFormat="1" applyFont="1" applyFill="1" applyBorder="1" applyAlignment="1">
      <alignment horizontal="center" vertical="center" wrapText="1"/>
    </xf>
    <xf numFmtId="164" fontId="17" fillId="0" borderId="6" xfId="1" applyNumberFormat="1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3">
    <cellStyle name="Excel Built-in Normal" xfId="2"/>
    <cellStyle name="Milliers" xfId="1" builtinId="3"/>
    <cellStyle name="Normal" xfId="0" builtinId="0"/>
  </cellStyles>
  <dxfs count="2"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150.569764236112" createdVersion="4" refreshedVersion="4" minRefreshableVersion="3" recordCount="741">
  <cacheSource type="worksheet">
    <worksheetSource ref="A11:L752" sheet="Datas"/>
  </cacheSource>
  <cacheFields count="12">
    <cacheField name="Date" numFmtId="166">
      <sharedItems containsSemiMixedTypes="0" containsNonDate="0" containsDate="1" containsString="0" minDate="2018-01-02T00:00:00" maxDate="2018-02-01T00:00:00"/>
    </cacheField>
    <cacheField name="Details" numFmtId="0">
      <sharedItems longText="1"/>
    </cacheField>
    <cacheField name="Type de dépenses" numFmtId="0">
      <sharedItems count="20">
        <s v="Transport"/>
        <s v="Jail visit"/>
        <s v="Travel subsistence"/>
        <s v="Bank fees"/>
        <s v="Personnel"/>
        <s v="Flight"/>
        <s v="Travel expenses"/>
        <s v="Telephone"/>
        <s v="Rent &amp; Utilities"/>
        <s v="Transfer fees"/>
        <s v="Lawyer fees"/>
        <s v="Trust building"/>
        <s v="Office materials"/>
        <s v="Internet"/>
        <s v="Publications"/>
        <s v="Bonus"/>
        <s v="Court fees"/>
        <s v="Equipment "/>
        <s v="Publication" u="1"/>
        <s v="Transport " u="1"/>
      </sharedItems>
    </cacheField>
    <cacheField name="Departement" numFmtId="0">
      <sharedItems count="7">
        <s v="Legal"/>
        <s v="Office"/>
        <s v="Investigations"/>
        <s v="Management"/>
        <s v="Media"/>
        <s v="Operations"/>
        <s v="Legal " u="1"/>
      </sharedItems>
    </cacheField>
    <cacheField name="Received" numFmtId="164">
      <sharedItems containsNonDate="0" containsString="0" containsBlank="1"/>
    </cacheField>
    <cacheField name="Spent" numFmtId="164">
      <sharedItems containsSemiMixedTypes="0" containsString="0" containsNumber="1" containsInteger="1" minValue="150" maxValue="1800000"/>
    </cacheField>
    <cacheField name="Balance" numFmtId="164">
      <sharedItems containsSemiMixedTypes="0" containsString="0" containsNumber="1" containsInteger="1" minValue="-10735788" maxValue="-300"/>
    </cacheField>
    <cacheField name="Name" numFmtId="0">
      <sharedItems count="14">
        <s v="Bley"/>
        <s v="BCI"/>
        <s v="Mavy"/>
        <s v="Jack-Bénisson"/>
        <s v="I73X"/>
        <s v="IT87"/>
        <s v="Crépin"/>
        <s v="Evariste"/>
        <s v="HI92"/>
        <s v="i23c"/>
        <s v="Herick"/>
        <s v="Mésange"/>
        <s v="Perrine Odier"/>
        <s v="i55s"/>
      </sharedItems>
    </cacheField>
    <cacheField name="Receipt" numFmtId="0">
      <sharedItems containsBlank="1" containsMixedTypes="1" containsNumber="1" containsInteger="1" minValue="1" maxValue="2.018010810001E+16"/>
    </cacheField>
    <cacheField name="Donor" numFmtId="0">
      <sharedItems count="3">
        <s v="Wildcat"/>
        <s v="UE"/>
        <s v="EAGLE-USFWS"/>
      </sharedItems>
    </cacheField>
    <cacheField name="Country" numFmtId="0">
      <sharedItems/>
    </cacheField>
    <cacheField name="Contrôl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1">
  <r>
    <d v="2018-01-02T00:00:00"/>
    <s v="Taxi moto à Sibiti Hôtel-Maison d'arrêt pour la visite geôle"/>
    <x v="0"/>
    <x v="0"/>
    <m/>
    <n v="300"/>
    <n v="-300"/>
    <x v="0"/>
    <s v="Décharge"/>
    <x v="0"/>
    <s v="CONGO"/>
    <s v="ɣ"/>
  </r>
  <r>
    <d v="2018-01-02T00:00:00"/>
    <s v="Ration des prévenus du matin à Sibiti"/>
    <x v="1"/>
    <x v="0"/>
    <m/>
    <n v="3000"/>
    <n v="-3300"/>
    <x v="0"/>
    <s v="Décharge"/>
    <x v="0"/>
    <s v="CONGO"/>
    <s v="ɣ"/>
  </r>
  <r>
    <d v="2018-01-02T00:00:00"/>
    <s v="Taxi moto Maison d'arrêt-Hôtel"/>
    <x v="0"/>
    <x v="0"/>
    <m/>
    <n v="300"/>
    <n v="-3600"/>
    <x v="0"/>
    <s v="Décharge"/>
    <x v="0"/>
    <s v="CONGO"/>
    <s v="ɣ"/>
  </r>
  <r>
    <d v="2018-01-02T00:00:00"/>
    <s v="Frais d'hôtel à Sibiti du 29 décembre 2017 au 02 Janvier 2018"/>
    <x v="2"/>
    <x v="0"/>
    <m/>
    <n v="60000"/>
    <n v="-63600"/>
    <x v="0"/>
    <s v="Oui "/>
    <x v="0"/>
    <s v="CONGO"/>
    <s v="o"/>
  </r>
  <r>
    <d v="2018-01-02T00:00:00"/>
    <s v="Taxi moto Gare Routière de Sibiti "/>
    <x v="0"/>
    <x v="0"/>
    <m/>
    <n v="300"/>
    <n v="-63900"/>
    <x v="0"/>
    <s v="Décharge"/>
    <x v="0"/>
    <s v="CONGO"/>
    <s v="ɣ"/>
  </r>
  <r>
    <d v="2018-01-02T00:00:00"/>
    <s v="Bus Sibiti-Dolisie"/>
    <x v="0"/>
    <x v="0"/>
    <m/>
    <n v="5000"/>
    <n v="-68900"/>
    <x v="0"/>
    <s v="Décharge"/>
    <x v="0"/>
    <s v="CONGO"/>
    <s v="ɣ"/>
  </r>
  <r>
    <d v="2018-01-02T00:00:00"/>
    <s v="Taxi à Dolisie Gare routière-Hôtel "/>
    <x v="0"/>
    <x v="0"/>
    <m/>
    <n v="1000"/>
    <n v="-69900"/>
    <x v="0"/>
    <s v="Décharge"/>
    <x v="0"/>
    <s v="CONGO"/>
    <s v="ɣ"/>
  </r>
  <r>
    <d v="2018-01-02T00:00:00"/>
    <s v="Taxi à Dolisie Hôtel -Maison d'arrêt de Dolisie pour la visite geôle du soir"/>
    <x v="0"/>
    <x v="0"/>
    <m/>
    <n v="700"/>
    <n v="-70600"/>
    <x v="0"/>
    <s v="Décharge"/>
    <x v="0"/>
    <s v="CONGO"/>
    <s v="ɣ"/>
  </r>
  <r>
    <d v="2018-01-02T00:00:00"/>
    <s v="Ration des détenus du soir à Dolisie"/>
    <x v="1"/>
    <x v="0"/>
    <m/>
    <n v="2000"/>
    <n v="-72600"/>
    <x v="0"/>
    <s v="Décharge"/>
    <x v="0"/>
    <s v="CONGO"/>
    <s v="ɣ"/>
  </r>
  <r>
    <d v="2018-01-02T00:00:00"/>
    <s v="Taxi à Dolisie Maison d'arrêt -Hôtel "/>
    <x v="0"/>
    <x v="0"/>
    <m/>
    <n v="700"/>
    <n v="-73300"/>
    <x v="0"/>
    <s v="Décharge"/>
    <x v="0"/>
    <s v="CONGO"/>
    <s v="ɣ"/>
  </r>
  <r>
    <d v="2018-01-02T00:00:00"/>
    <s v="Food allowance à Sibiti du 30 décembre 2017  au 02 Janvier 2018 "/>
    <x v="2"/>
    <x v="0"/>
    <m/>
    <n v="40000"/>
    <n v="-113300"/>
    <x v="0"/>
    <s v="Décharge"/>
    <x v="0"/>
    <s v="CONGO"/>
    <s v="ɣ"/>
  </r>
  <r>
    <d v="2018-01-02T00:00:00"/>
    <s v="FRAIS RET.DEPLACE Chq n° 03592848"/>
    <x v="3"/>
    <x v="1"/>
    <m/>
    <n v="3401"/>
    <n v="-116701"/>
    <x v="1"/>
    <n v="3592848"/>
    <x v="1"/>
    <s v="CONGO"/>
    <s v="o"/>
  </r>
  <r>
    <d v="2018-01-02T00:00:00"/>
    <s v="Honoraires de consultation i55s-décembre 2017/CHQ N 03592848"/>
    <x v="4"/>
    <x v="2"/>
    <m/>
    <n v="180000"/>
    <n v="-296701"/>
    <x v="1"/>
    <n v="3592848"/>
    <x v="1"/>
    <s v="CONGO"/>
    <s v="o"/>
  </r>
  <r>
    <d v="2018-01-02T00:00:00"/>
    <s v="FRAIS RET.DEPLACE Chq n° 03592851"/>
    <x v="3"/>
    <x v="1"/>
    <m/>
    <n v="3401"/>
    <n v="-300102"/>
    <x v="1"/>
    <n v="3592851"/>
    <x v="1"/>
    <s v="CONGO"/>
    <s v="o"/>
  </r>
  <r>
    <d v="2018-01-02T00:00:00"/>
    <s v="Salaire de décembre 2017-Crépin Evariste IBOUILI/CHQ N 03592851"/>
    <x v="4"/>
    <x v="0"/>
    <m/>
    <n v="166755"/>
    <n v="-466857"/>
    <x v="1"/>
    <n v="3592851"/>
    <x v="0"/>
    <s v="CONGO"/>
    <s v="o"/>
  </r>
  <r>
    <d v="2018-01-02T00:00:00"/>
    <s v="FRAIS RET.DEPLACE Chq n° 03592847"/>
    <x v="3"/>
    <x v="1"/>
    <m/>
    <n v="3401"/>
    <n v="-470258"/>
    <x v="1"/>
    <n v="3592847"/>
    <x v="1"/>
    <s v="CONGO"/>
    <s v="o"/>
  </r>
  <r>
    <d v="2018-01-02T00:00:00"/>
    <s v="Honoraires de consultation IT87-décembre 2017/CHQ N 03592847"/>
    <x v="4"/>
    <x v="2"/>
    <m/>
    <n v="180000"/>
    <n v="-650258"/>
    <x v="1"/>
    <n v="3592847"/>
    <x v="1"/>
    <s v="CONGO"/>
    <s v="o"/>
  </r>
  <r>
    <d v="2018-01-02T00:00:00"/>
    <s v="FRAIS RET.DEPLACE Chq n° 03592850"/>
    <x v="3"/>
    <x v="1"/>
    <m/>
    <n v="3401"/>
    <n v="-653659"/>
    <x v="1"/>
    <n v="3592850"/>
    <x v="1"/>
    <s v="CONGO"/>
    <s v="o"/>
  </r>
  <r>
    <d v="2018-01-02T00:00:00"/>
    <s v="Salaire de décembre 2017-Brel Roger KIBA/CHQ N 03592850"/>
    <x v="4"/>
    <x v="0"/>
    <m/>
    <n v="166755"/>
    <n v="-820414"/>
    <x v="1"/>
    <n v="3592850"/>
    <x v="0"/>
    <s v="CONGO"/>
    <s v="o"/>
  </r>
  <r>
    <d v="2018-01-03T00:00:00"/>
    <s v="Frais d'hôtel à Dolisie du 02 au 03 Janvier 2018"/>
    <x v="2"/>
    <x v="0"/>
    <m/>
    <n v="15000"/>
    <n v="-835414"/>
    <x v="0"/>
    <n v="14"/>
    <x v="0"/>
    <s v="CONGO"/>
    <s v="o"/>
  </r>
  <r>
    <d v="2018-01-03T00:00:00"/>
    <s v="Taxi à Dolisie Hôtel-Tribunal pour avoir l'information sur la date de la première audience cas Siombo "/>
    <x v="0"/>
    <x v="0"/>
    <m/>
    <n v="700"/>
    <n v="-836114"/>
    <x v="0"/>
    <s v="Décharge"/>
    <x v="0"/>
    <s v="CONGO"/>
    <s v="ɣ"/>
  </r>
  <r>
    <d v="2018-01-03T00:00:00"/>
    <s v="Taxi à Dolisie Tribunal-Agence Charden Farell pour le retrait du transfert"/>
    <x v="0"/>
    <x v="0"/>
    <m/>
    <n v="700"/>
    <n v="-836814"/>
    <x v="0"/>
    <s v="Décharge"/>
    <x v="0"/>
    <s v="CONGO"/>
    <s v="ɣ"/>
  </r>
  <r>
    <d v="2018-01-03T00:00:00"/>
    <s v="Taxi à Dolisie Agence Charden Farell-Hôtel pour prendre mon sac"/>
    <x v="0"/>
    <x v="0"/>
    <m/>
    <n v="700"/>
    <n v="-837514"/>
    <x v="0"/>
    <s v="Décharge"/>
    <x v="0"/>
    <s v="CONGO"/>
    <s v="ɣ"/>
  </r>
  <r>
    <d v="2018-01-03T00:00:00"/>
    <s v="Food Allowance à Dolisie du 03 Janvier 2018 "/>
    <x v="2"/>
    <x v="0"/>
    <m/>
    <n v="10000"/>
    <n v="-847514"/>
    <x v="0"/>
    <s v="Décharge"/>
    <x v="0"/>
    <s v="CONGO"/>
    <s v="ɣ"/>
  </r>
  <r>
    <d v="2018-01-03T00:00:00"/>
    <s v="Taxi à Dolisie Hôtel-Gare routière de Dolisie à destination de PNR"/>
    <x v="0"/>
    <x v="0"/>
    <m/>
    <n v="1000"/>
    <n v="-848514"/>
    <x v="0"/>
    <s v="Décharge"/>
    <x v="0"/>
    <s v="CONGO"/>
    <s v="ɣ"/>
  </r>
  <r>
    <d v="2018-01-03T00:00:00"/>
    <s v="Bus Dolisie-Pointe Noire"/>
    <x v="0"/>
    <x v="0"/>
    <m/>
    <n v="5000"/>
    <n v="-853514"/>
    <x v="0"/>
    <s v="Décharge"/>
    <x v="0"/>
    <s v="CONGO"/>
    <s v="ɣ"/>
  </r>
  <r>
    <d v="2018-01-03T00:00:00"/>
    <s v="Taxi à PNR Gare Routière mont kamba-Aeroport"/>
    <x v="0"/>
    <x v="0"/>
    <m/>
    <n v="1500"/>
    <n v="-855014"/>
    <x v="0"/>
    <s v="Décharge"/>
    <x v="0"/>
    <s v="CONGO"/>
    <s v="ɣ"/>
  </r>
  <r>
    <d v="2018-01-03T00:00:00"/>
    <s v="Taxi à PNR Aeroport-Hôtel "/>
    <x v="0"/>
    <x v="0"/>
    <m/>
    <n v="1000"/>
    <n v="-856014"/>
    <x v="0"/>
    <s v="Décharge"/>
    <x v="0"/>
    <s v="CONGO"/>
    <s v="ɣ"/>
  </r>
  <r>
    <d v="2018-01-03T00:00:00"/>
    <s v="Achat Billet d'avion Pointe-Noire-Brazzaville "/>
    <x v="5"/>
    <x v="0"/>
    <m/>
    <n v="36000"/>
    <n v="-892014"/>
    <x v="0"/>
    <s v="Oui "/>
    <x v="0"/>
    <s v="CONGO"/>
    <s v="o"/>
  </r>
  <r>
    <d v="2018-01-03T00:00:00"/>
    <s v="Achat Timbre pour le Billet d'avion Pointe-Noire-Brazzaville "/>
    <x v="6"/>
    <x v="0"/>
    <m/>
    <n v="1000"/>
    <n v="-893014"/>
    <x v="0"/>
    <s v="Oui "/>
    <x v="0"/>
    <s v="CONGO"/>
    <s v="o"/>
  </r>
  <r>
    <d v="2018-01-03T00:00:00"/>
    <s v="Taxi à PNR Hôtel-Restaurant"/>
    <x v="0"/>
    <x v="0"/>
    <m/>
    <n v="1000"/>
    <n v="-894014"/>
    <x v="0"/>
    <s v="Décharge"/>
    <x v="0"/>
    <s v="CONGO"/>
    <s v="ɣ"/>
  </r>
  <r>
    <d v="2018-01-03T00:00:00"/>
    <s v="Taxi à PNR Restaurant-Hôtel"/>
    <x v="0"/>
    <x v="0"/>
    <m/>
    <n v="1000"/>
    <n v="-895014"/>
    <x v="0"/>
    <s v="Décharge"/>
    <x v="0"/>
    <s v="CONGO"/>
    <s v="ɣ"/>
  </r>
  <r>
    <d v="2018-01-03T00:00:00"/>
    <s v="Recharge credit téléphonique -Airtel"/>
    <x v="7"/>
    <x v="1"/>
    <m/>
    <n v="100000"/>
    <n v="-995014"/>
    <x v="2"/>
    <s v="Oui"/>
    <x v="1"/>
    <s v="CONGO"/>
    <s v="o"/>
  </r>
  <r>
    <d v="2018-01-03T00:00:00"/>
    <s v="Carburant groupe Electrogene Bureau PALF-Remboursement à Hélene"/>
    <x v="8"/>
    <x v="1"/>
    <m/>
    <n v="25000"/>
    <n v="-1020014"/>
    <x v="2"/>
    <n v="33"/>
    <x v="1"/>
    <s v="CONGO"/>
    <s v="o"/>
  </r>
  <r>
    <d v="2018-01-03T00:00:00"/>
    <s v="Frais de transfert à Jack Bénisson/MOKABI"/>
    <x v="9"/>
    <x v="1"/>
    <m/>
    <n v="6000"/>
    <n v="-1026014"/>
    <x v="2"/>
    <s v="Oui"/>
    <x v="1"/>
    <s v="CONGO"/>
    <s v="o"/>
  </r>
  <r>
    <d v="2018-01-03T00:00:00"/>
    <s v="Frais de transfert à Bley/Dolisie"/>
    <x v="9"/>
    <x v="1"/>
    <m/>
    <n v="4000"/>
    <n v="-1030014"/>
    <x v="2"/>
    <s v="Oui"/>
    <x v="1"/>
    <s v="CONGO"/>
    <s v="o"/>
  </r>
  <r>
    <d v="2018-01-03T00:00:00"/>
    <s v="AGIOS DU 30/11/17 AU 31/12/17"/>
    <x v="3"/>
    <x v="1"/>
    <m/>
    <n v="5549"/>
    <n v="-1035563"/>
    <x v="1"/>
    <s v="Relevé"/>
    <x v="1"/>
    <s v="CONGO"/>
    <s v="o"/>
  </r>
  <r>
    <d v="2018-01-03T00:00:00"/>
    <s v="FRAIS RET.DEPLACE Chq n° 03592841"/>
    <x v="3"/>
    <x v="1"/>
    <m/>
    <n v="3401"/>
    <n v="-1038964"/>
    <x v="1"/>
    <n v="3592841"/>
    <x v="1"/>
    <s v="CONGO"/>
    <s v="o"/>
  </r>
  <r>
    <d v="2018-01-03T00:00:00"/>
    <s v="Paiement Loyer bureau de BZV pour le 4eme trimestre de l'année 2017/CHQ N 03592841"/>
    <x v="8"/>
    <x v="1"/>
    <m/>
    <n v="1800000"/>
    <n v="-2838964"/>
    <x v="1"/>
    <n v="3592841"/>
    <x v="1"/>
    <s v="CONGO"/>
    <s v="o"/>
  </r>
  <r>
    <d v="2018-01-04T00:00:00"/>
    <s v="Taxi à PNR Hôtel-Aeroport"/>
    <x v="0"/>
    <x v="0"/>
    <m/>
    <n v="1000"/>
    <n v="-2839964"/>
    <x v="0"/>
    <s v="Décharge"/>
    <x v="0"/>
    <s v="CONGO"/>
    <s v="ɣ"/>
  </r>
  <r>
    <d v="2018-01-03T00:00:00"/>
    <s v="Frais d'hôtel à PNR du 03 au 04 janvier 2018"/>
    <x v="2"/>
    <x v="0"/>
    <m/>
    <n v="15000"/>
    <n v="-2854964"/>
    <x v="0"/>
    <n v="1"/>
    <x v="0"/>
    <s v="CONGO"/>
    <s v="o"/>
  </r>
  <r>
    <d v="2018-01-04T00:00:00"/>
    <s v="Taxi à Brazzaville Aeroport-Bureau"/>
    <x v="0"/>
    <x v="0"/>
    <m/>
    <n v="1000"/>
    <n v="-2855964"/>
    <x v="0"/>
    <s v="Décharge"/>
    <x v="0"/>
    <s v="CONGO"/>
    <s v="ɣ"/>
  </r>
  <r>
    <d v="2018-01-04T00:00:00"/>
    <s v="Food Allowance à PNR du 04 janvier 2018 "/>
    <x v="2"/>
    <x v="0"/>
    <m/>
    <n v="10000"/>
    <n v="-2865964"/>
    <x v="0"/>
    <s v="Décharge"/>
    <x v="0"/>
    <s v="CONGO"/>
    <s v="ɣ"/>
  </r>
  <r>
    <d v="2018-01-04T00:00:00"/>
    <s v="Frais d'hôtel mission 05 nuitées à Mokabi  du 30 Décembre au 04 Janvier 2018"/>
    <x v="2"/>
    <x v="0"/>
    <m/>
    <n v="25000"/>
    <n v="-2890964"/>
    <x v="3"/>
    <s v="Oui"/>
    <x v="0"/>
    <s v="CONGO"/>
    <s v="o"/>
  </r>
  <r>
    <d v="2018-01-04T00:00:00"/>
    <s v="Food allowance  à Mokabi du 30 Décembre au 04 Janvier 2018"/>
    <x v="2"/>
    <x v="0"/>
    <m/>
    <n v="60000"/>
    <n v="-2950964"/>
    <x v="3"/>
    <s v="Décharge"/>
    <x v="0"/>
    <s v="CONGO"/>
    <s v="ɣ"/>
  </r>
  <r>
    <d v="2018-01-04T00:00:00"/>
    <s v="Recharge credit téléphonique MTN"/>
    <x v="7"/>
    <x v="1"/>
    <m/>
    <n v="100000"/>
    <n v="-3050964"/>
    <x v="2"/>
    <s v="Oui"/>
    <x v="1"/>
    <s v="CONGO"/>
    <s v="o"/>
  </r>
  <r>
    <d v="2018-01-04T00:00:00"/>
    <s v="Taxi Bureau-ONEMO"/>
    <x v="0"/>
    <x v="3"/>
    <m/>
    <n v="2000"/>
    <n v="-3052964"/>
    <x v="2"/>
    <s v="Décharge"/>
    <x v="2"/>
    <s v="CONGO"/>
    <s v="ɣ"/>
  </r>
  <r>
    <d v="2018-01-04T00:00:00"/>
    <s v="Taxi Bureau -Aéroport Maya-Maya "/>
    <x v="0"/>
    <x v="2"/>
    <m/>
    <n v="1000"/>
    <n v="-3053964"/>
    <x v="4"/>
    <s v="Decharge"/>
    <x v="1"/>
    <s v="CONGO"/>
    <s v="ɣ"/>
  </r>
  <r>
    <d v="2018-01-04T00:00:00"/>
    <s v="Achat billet d'Avion Brazzaville-Pointe-Noire"/>
    <x v="5"/>
    <x v="2"/>
    <m/>
    <n v="36000"/>
    <n v="-3089964"/>
    <x v="4"/>
    <n v="34"/>
    <x v="1"/>
    <s v="CONGO"/>
    <s v="o"/>
  </r>
  <r>
    <d v="2018-01-04T00:00:00"/>
    <s v="Achat Timbre pour le billet d'Avion Brazzaville-Pointe-Noire"/>
    <x v="6"/>
    <x v="2"/>
    <m/>
    <n v="1000"/>
    <n v="-3090964"/>
    <x v="4"/>
    <n v="34"/>
    <x v="1"/>
    <s v="CONGO"/>
    <s v="o"/>
  </r>
  <r>
    <d v="2018-01-04T00:00:00"/>
    <s v="Achat billet d'avion Brazzaville-Pointe Noire pour la mission de Bambama-Komono"/>
    <x v="5"/>
    <x v="2"/>
    <m/>
    <n v="36000"/>
    <n v="-3126964"/>
    <x v="5"/>
    <n v="33"/>
    <x v="1"/>
    <s v="CONGO"/>
    <s v="o"/>
  </r>
  <r>
    <d v="2018-01-04T00:00:00"/>
    <s v="Achat Timbre pour le billet d'avion Brazzaville-Pointe Noire pour la mission de Bambama-Komono"/>
    <x v="6"/>
    <x v="2"/>
    <m/>
    <n v="1000"/>
    <n v="-3127964"/>
    <x v="5"/>
    <n v="33"/>
    <x v="1"/>
    <s v="CONGO"/>
    <s v="o"/>
  </r>
  <r>
    <d v="2018-01-05T00:00:00"/>
    <s v="Taxi-moto Hôtel-CIB (attente transport pour Bomassa)"/>
    <x v="0"/>
    <x v="0"/>
    <m/>
    <n v="300"/>
    <n v="-3128264"/>
    <x v="3"/>
    <s v="Décharge"/>
    <x v="0"/>
    <s v="CONGO"/>
    <s v="ɣ"/>
  </r>
  <r>
    <d v="2018-01-05T00:00:00"/>
    <s v="Taxi-moto CIB-Gare routière (attente transport pour Bomassa)"/>
    <x v="0"/>
    <x v="0"/>
    <m/>
    <n v="300"/>
    <n v="-3128564"/>
    <x v="3"/>
    <s v="Décharge"/>
    <x v="0"/>
    <s v="CONGO"/>
    <s v="ɣ"/>
  </r>
  <r>
    <d v="2018-01-05T00:00:00"/>
    <s v="Taxi-moto Gare routière-Hôtel"/>
    <x v="0"/>
    <x v="0"/>
    <m/>
    <n v="300"/>
    <n v="-3128864"/>
    <x v="3"/>
    <s v="Décharge"/>
    <x v="0"/>
    <s v="CONGO"/>
    <s v="ɣ"/>
  </r>
  <r>
    <d v="2018-01-05T00:00:00"/>
    <s v="Taxi-moto Hôtel-Gare routière"/>
    <x v="0"/>
    <x v="0"/>
    <m/>
    <n v="300"/>
    <n v="-3129164"/>
    <x v="3"/>
    <s v="Décharge"/>
    <x v="0"/>
    <s v="CONGO"/>
    <s v="ɣ"/>
  </r>
  <r>
    <d v="2018-01-05T00:00:00"/>
    <s v="Taxi-moto Gare routière-Hôtel"/>
    <x v="0"/>
    <x v="0"/>
    <m/>
    <n v="300"/>
    <n v="-3129464"/>
    <x v="3"/>
    <s v="Décharge"/>
    <x v="0"/>
    <s v="CONGO"/>
    <s v="ɣ"/>
  </r>
  <r>
    <d v="2018-01-05T00:00:00"/>
    <s v="Taxi Domicile -Aéroport Maya-Maya"/>
    <x v="0"/>
    <x v="2"/>
    <m/>
    <n v="2000"/>
    <n v="-3131464"/>
    <x v="4"/>
    <s v="Decharge"/>
    <x v="1"/>
    <s v="CONGO"/>
    <s v="ɣ"/>
  </r>
  <r>
    <d v="2018-01-05T00:00:00"/>
    <s v="Taxi Aéroport de Pointe Noire- Marché Tchystere"/>
    <x v="0"/>
    <x v="2"/>
    <m/>
    <n v="2500"/>
    <n v="-3133964"/>
    <x v="4"/>
    <s v="Decharge"/>
    <x v="1"/>
    <s v="CONGO"/>
    <s v="ɣ"/>
  </r>
  <r>
    <d v="2018-01-05T00:00:00"/>
    <s v="Achat Billet Pointe-Noire- Sibiti"/>
    <x v="0"/>
    <x v="2"/>
    <m/>
    <n v="10000"/>
    <n v="-3143964"/>
    <x v="4"/>
    <s v="Decharge"/>
    <x v="1"/>
    <s v="CONGO"/>
    <s v="ɣ"/>
  </r>
  <r>
    <d v="2018-01-05T00:00:00"/>
    <s v="Taxi moto Gare Routiere -Hôtel"/>
    <x v="0"/>
    <x v="2"/>
    <m/>
    <n v="500"/>
    <n v="-3144464"/>
    <x v="4"/>
    <s v="Decharge"/>
    <x v="1"/>
    <s v="CONGO"/>
    <s v="ɣ"/>
  </r>
  <r>
    <d v="2018-01-05T00:00:00"/>
    <s v="Taxi Domicile - Aéroport pour mission d'investigation"/>
    <x v="0"/>
    <x v="2"/>
    <m/>
    <n v="2500"/>
    <n v="-3146964"/>
    <x v="5"/>
    <s v="Décharge"/>
    <x v="1"/>
    <s v="CONGO"/>
    <s v="ɣ"/>
  </r>
  <r>
    <d v="2018-01-05T00:00:00"/>
    <s v="Achat du billet Pointe-Noire - Sibiti pour mission d'investigation"/>
    <x v="0"/>
    <x v="2"/>
    <m/>
    <n v="10000"/>
    <n v="-3156964"/>
    <x v="5"/>
    <s v="Décharge"/>
    <x v="1"/>
    <s v="CONGO"/>
    <s v="ɣ"/>
  </r>
  <r>
    <d v="2018-01-05T00:00:00"/>
    <s v="Taxi moto place rouge Sibiti - Hôtel / mission d'investigation"/>
    <x v="0"/>
    <x v="2"/>
    <m/>
    <n v="300"/>
    <n v="-3157264"/>
    <x v="5"/>
    <s v="Décharge"/>
    <x v="1"/>
    <s v="CONGO"/>
    <s v="ɣ"/>
  </r>
  <r>
    <d v="2018-01-05T00:00:00"/>
    <s v="Taxi moto hôtel  - Marché Mandaba(gare routière) pour renseignement et réservation du billet"/>
    <x v="0"/>
    <x v="2"/>
    <m/>
    <n v="300"/>
    <n v="-3157564"/>
    <x v="5"/>
    <s v="Décharge"/>
    <x v="1"/>
    <s v="CONGO"/>
    <s v="ɣ"/>
  </r>
  <r>
    <d v="2018-01-05T00:00:00"/>
    <s v="Taxi moto Marché mandaba(gare routière) - Hôtel / mission d'investigation"/>
    <x v="0"/>
    <x v="2"/>
    <m/>
    <n v="300"/>
    <n v="-3157864"/>
    <x v="5"/>
    <s v="Décharge"/>
    <x v="1"/>
    <s v="CONGO"/>
    <s v="ɣ"/>
  </r>
  <r>
    <d v="2018-01-05T00:00:00"/>
    <s v="Paiement frais hôtel à Sibiti pour une nuitée"/>
    <x v="2"/>
    <x v="2"/>
    <m/>
    <n v="15000"/>
    <n v="-3172864"/>
    <x v="5"/>
    <n v="297"/>
    <x v="1"/>
    <s v="CONGO"/>
    <s v="o"/>
  </r>
  <r>
    <d v="2018-01-05T00:00:00"/>
    <s v="FRAIS RET.DEPLACE Chq n° 03592843"/>
    <x v="3"/>
    <x v="1"/>
    <m/>
    <n v="3401"/>
    <n v="-3176265"/>
    <x v="1"/>
    <n v="3592843"/>
    <x v="1"/>
    <s v="CONGO"/>
    <s v="o"/>
  </r>
  <r>
    <d v="2018-01-05T00:00:00"/>
    <s v="Maitre KIANGUILA Cloud Christian pour solde du contrat d'engagement d'avaocat du 03 octobre 2017/CHQ N 03592843"/>
    <x v="10"/>
    <x v="0"/>
    <m/>
    <n v="250000"/>
    <n v="-3426265"/>
    <x v="1"/>
    <n v="3592843"/>
    <x v="0"/>
    <s v="CONGO"/>
    <s v="o"/>
  </r>
  <r>
    <d v="2018-01-05T00:00:00"/>
    <s v="FRAIS RET.DEPLACE Chq n° 03592846"/>
    <x v="3"/>
    <x v="1"/>
    <m/>
    <n v="3401"/>
    <n v="-3429666"/>
    <x v="1"/>
    <n v="3592846"/>
    <x v="1"/>
    <s v="CONGO"/>
    <s v="o"/>
  </r>
  <r>
    <d v="2018-01-05T00:00:00"/>
    <s v="Honoraires de consultation i23c-décembre 2017/CHQ N 03592846"/>
    <x v="4"/>
    <x v="2"/>
    <m/>
    <n v="200000"/>
    <n v="-3629666"/>
    <x v="1"/>
    <n v="3592846"/>
    <x v="1"/>
    <s v="CONGO"/>
    <s v="o"/>
  </r>
  <r>
    <d v="2018-01-06T00:00:00"/>
    <s v="Frais d'hôtel mission 02 nuitées à Pokola  du 04  au 06 Janvier 2018"/>
    <x v="2"/>
    <x v="0"/>
    <m/>
    <n v="20000"/>
    <n v="-3649666"/>
    <x v="3"/>
    <n v="96"/>
    <x v="0"/>
    <s v="CONGO"/>
    <s v="o"/>
  </r>
  <r>
    <d v="2018-01-06T00:00:00"/>
    <s v="Food allowance  à Pokola  du 05  au 06 Janvier 2018"/>
    <x v="2"/>
    <x v="0"/>
    <m/>
    <n v="20000"/>
    <n v="-3669666"/>
    <x v="3"/>
    <s v="Décharge"/>
    <x v="0"/>
    <s v="CONGO"/>
    <s v="ɣ"/>
  </r>
  <r>
    <d v="2018-01-06T00:00:00"/>
    <s v="Taxi-Moto Pokola-Bomassa"/>
    <x v="0"/>
    <x v="0"/>
    <m/>
    <n v="30000"/>
    <n v="-3699666"/>
    <x v="3"/>
    <s v="Décharge"/>
    <x v="0"/>
    <s v="CONGO"/>
    <s v="ɣ"/>
  </r>
  <r>
    <d v="2018-01-06T00:00:00"/>
    <s v="Frais d'hôtel pour 1 Nuitée de I73X à Sibiti-de passage /Mission Zanaga"/>
    <x v="2"/>
    <x v="2"/>
    <m/>
    <n v="15000"/>
    <n v="-3714666"/>
    <x v="4"/>
    <s v="Oui"/>
    <x v="1"/>
    <s v="CONGO"/>
    <s v="o"/>
  </r>
  <r>
    <d v="2018-01-06T00:00:00"/>
    <s v="Taxi Sibiti- Zanaga"/>
    <x v="0"/>
    <x v="2"/>
    <m/>
    <n v="5000"/>
    <n v="-3719666"/>
    <x v="4"/>
    <s v="Decharge"/>
    <x v="1"/>
    <s v="CONGO"/>
    <s v="ɣ"/>
  </r>
  <r>
    <d v="2018-01-06T00:00:00"/>
    <s v="Taxi Moto Gare routiere Zanaga -Hôtel"/>
    <x v="0"/>
    <x v="2"/>
    <m/>
    <n v="500"/>
    <n v="-3720166"/>
    <x v="4"/>
    <s v="Decharge"/>
    <x v="1"/>
    <s v="CONGO"/>
    <s v="ɣ"/>
  </r>
  <r>
    <d v="2018-01-06T00:00:00"/>
    <s v="Taxi Moto hôtel - gare routière marché Mandaba pour Bambama"/>
    <x v="0"/>
    <x v="2"/>
    <m/>
    <n v="300"/>
    <n v="-3720466"/>
    <x v="5"/>
    <s v="Décharge"/>
    <x v="1"/>
    <s v="CONGO"/>
    <s v="ɣ"/>
  </r>
  <r>
    <d v="2018-01-06T00:00:00"/>
    <s v="Taxi Moto Marché mandaba - grande gare routière pour chercher le véhicule"/>
    <x v="0"/>
    <x v="2"/>
    <m/>
    <n v="300"/>
    <n v="-3720766"/>
    <x v="5"/>
    <s v="Décharge"/>
    <x v="1"/>
    <s v="CONGO"/>
    <s v="ɣ"/>
  </r>
  <r>
    <d v="2018-01-06T00:00:00"/>
    <s v="Taxi Moto grande gare routière - gare routière marché mandaba"/>
    <x v="0"/>
    <x v="2"/>
    <m/>
    <n v="300"/>
    <n v="-3721066"/>
    <x v="5"/>
    <s v="Décharge"/>
    <x v="1"/>
    <s v="CONGO"/>
    <s v="ɣ"/>
  </r>
  <r>
    <d v="2018-01-06T00:00:00"/>
    <s v="Achat billet Sibiti - Bambama pour mission d'investigation"/>
    <x v="0"/>
    <x v="2"/>
    <m/>
    <n v="9000"/>
    <n v="-3730066"/>
    <x v="5"/>
    <s v="Décharge"/>
    <x v="1"/>
    <s v="CONGO"/>
    <s v="ɣ"/>
  </r>
  <r>
    <d v="2018-01-07T00:00:00"/>
    <s v="Taxi moto Hôtel- Quartier Sama"/>
    <x v="0"/>
    <x v="2"/>
    <m/>
    <n v="500"/>
    <n v="-3730566"/>
    <x v="4"/>
    <s v="Decharge"/>
    <x v="1"/>
    <s v="CONGO"/>
    <s v="ɣ"/>
  </r>
  <r>
    <d v="2018-01-07T00:00:00"/>
    <s v="Taxi moto Quartier Sama- Quartier Djouéle"/>
    <x v="0"/>
    <x v="2"/>
    <m/>
    <n v="500"/>
    <n v="-3731066"/>
    <x v="4"/>
    <s v="Decharge"/>
    <x v="1"/>
    <s v="CONGO"/>
    <s v="ɣ"/>
  </r>
  <r>
    <d v="2018-01-07T00:00:00"/>
    <s v="Taxi moto Quartier Djouéle-Hôtel"/>
    <x v="0"/>
    <x v="2"/>
    <m/>
    <n v="500"/>
    <n v="-3731566"/>
    <x v="4"/>
    <s v="Decharge"/>
    <x v="1"/>
    <s v="CONGO"/>
    <s v="ɣ"/>
  </r>
  <r>
    <d v="2018-01-07T00:00:00"/>
    <s v="Achat Repas et boisson avec la cible "/>
    <x v="11"/>
    <x v="2"/>
    <m/>
    <n v="3000"/>
    <n v="-3734566"/>
    <x v="4"/>
    <s v="Decharge"/>
    <x v="1"/>
    <s v="CONGO"/>
    <s v="ɣ"/>
  </r>
  <r>
    <d v="2018-01-07T00:00:00"/>
    <s v="Taxi Moto Hôtel - Quartier Mvouka pour investigation sur le terrain"/>
    <x v="0"/>
    <x v="2"/>
    <m/>
    <n v="300"/>
    <n v="-3734866"/>
    <x v="5"/>
    <s v="Décharge"/>
    <x v="1"/>
    <s v="CONGO"/>
    <s v="ɣ"/>
  </r>
  <r>
    <d v="2018-01-07T00:00:00"/>
    <s v="Taxi Moto Quartier Mvouka - CEG Frontière a Bambama pour investigation sur le terrain"/>
    <x v="0"/>
    <x v="2"/>
    <m/>
    <n v="300"/>
    <n v="-3735166"/>
    <x v="5"/>
    <s v="Décharge"/>
    <x v="1"/>
    <s v="CONGO"/>
    <s v="ɣ"/>
  </r>
  <r>
    <d v="2018-01-07T00:00:00"/>
    <s v="Taxi Moto CEG Frontière - Grand stade de Bambama pour investigation sur le terrain"/>
    <x v="0"/>
    <x v="2"/>
    <m/>
    <n v="300"/>
    <n v="-3735466"/>
    <x v="5"/>
    <s v="Décharge"/>
    <x v="1"/>
    <s v="CONGO"/>
    <s v="ɣ"/>
  </r>
  <r>
    <d v="2018-01-07T00:00:00"/>
    <s v="Taxi Moto Grand stade - Hôtel"/>
    <x v="0"/>
    <x v="2"/>
    <m/>
    <n v="300"/>
    <n v="-3735766"/>
    <x v="5"/>
    <s v="Décharge"/>
    <x v="1"/>
    <s v="CONGO"/>
    <s v="ɣ"/>
  </r>
  <r>
    <d v="2018-01-08T00:00:00"/>
    <s v="Taxi Bureau-TGI pour assister à l'audience Bodzenga Nicaise"/>
    <x v="0"/>
    <x v="0"/>
    <m/>
    <n v="1000"/>
    <n v="-3736766"/>
    <x v="0"/>
    <s v="Décharge"/>
    <x v="0"/>
    <s v="CONGO"/>
    <s v="ɣ"/>
  </r>
  <r>
    <d v="2018-01-08T00:00:00"/>
    <s v="Taxi TGI-Bureau "/>
    <x v="0"/>
    <x v="0"/>
    <m/>
    <n v="1000"/>
    <n v="-3737766"/>
    <x v="0"/>
    <s v="Décharge"/>
    <x v="0"/>
    <s v="CONGO"/>
    <s v="ɣ"/>
  </r>
  <r>
    <d v="2018-01-08T00:00:00"/>
    <s v="Taxi Bureau-SNE pour payer la facture SNE du Bureau PALF"/>
    <x v="0"/>
    <x v="0"/>
    <m/>
    <n v="1000"/>
    <n v="-3738766"/>
    <x v="0"/>
    <s v="Décharge"/>
    <x v="0"/>
    <s v="CONGO"/>
    <s v="ɣ"/>
  </r>
  <r>
    <d v="2018-01-08T00:00:00"/>
    <s v="Taxi SNE-Bureau"/>
    <x v="0"/>
    <x v="0"/>
    <m/>
    <n v="1000"/>
    <n v="-3739766"/>
    <x v="0"/>
    <s v="Décharge"/>
    <x v="0"/>
    <s v="CONGO"/>
    <s v="ɣ"/>
  </r>
  <r>
    <d v="2018-01-08T00:00:00"/>
    <s v="Taxi: Bureau- wwf"/>
    <x v="0"/>
    <x v="0"/>
    <m/>
    <n v="500"/>
    <n v="-3740266"/>
    <x v="6"/>
    <s v="Décharge"/>
    <x v="0"/>
    <s v="CONGO"/>
    <s v="ɣ"/>
  </r>
  <r>
    <d v="2018-01-08T00:00:00"/>
    <s v="Taxi:Wwf-Bureau"/>
    <x v="0"/>
    <x v="0"/>
    <m/>
    <n v="500"/>
    <n v="-3740766"/>
    <x v="6"/>
    <s v="Décharge"/>
    <x v="0"/>
    <s v="CONGO"/>
    <s v="ɣ"/>
  </r>
  <r>
    <d v="2018-01-08T00:00:00"/>
    <s v="Taxi: Bureau-Wwf"/>
    <x v="0"/>
    <x v="0"/>
    <m/>
    <n v="500"/>
    <n v="-3741266"/>
    <x v="6"/>
    <s v="Décharge"/>
    <x v="0"/>
    <s v="CONGO"/>
    <s v="ɣ"/>
  </r>
  <r>
    <d v="2018-01-08T00:00:00"/>
    <s v="Taxi: Bureau National de l'Accord de LUSAKA- TGI"/>
    <x v="0"/>
    <x v="0"/>
    <m/>
    <n v="1000"/>
    <n v="-3742266"/>
    <x v="6"/>
    <s v="Décharge"/>
    <x v="0"/>
    <s v="CONGO"/>
    <s v="ɣ"/>
  </r>
  <r>
    <d v="2018-01-08T00:00:00"/>
    <s v="Taxi:TGI Brazzaville-Bureau"/>
    <x v="0"/>
    <x v="0"/>
    <m/>
    <n v="1000"/>
    <n v="-3743266"/>
    <x v="6"/>
    <s v="Décharge"/>
    <x v="0"/>
    <s v="CONGO"/>
    <s v="ɣ"/>
  </r>
  <r>
    <d v="2018-01-08T00:00:00"/>
    <s v="Taxi-moto Hôtel-Bomassa (Park National Nouabale Ndoki)"/>
    <x v="0"/>
    <x v="0"/>
    <m/>
    <n v="7500"/>
    <n v="-3750766"/>
    <x v="3"/>
    <s v="Décharge"/>
    <x v="0"/>
    <s v="CONGO"/>
    <s v="ɣ"/>
  </r>
  <r>
    <d v="2018-01-08T00:00:00"/>
    <s v="Taxi-moto Bomassa (Park National Nouabale Ndoki)-Hôtel"/>
    <x v="0"/>
    <x v="0"/>
    <m/>
    <n v="7500"/>
    <n v="-3758266"/>
    <x v="3"/>
    <s v="Décharge"/>
    <x v="0"/>
    <s v="CONGO"/>
    <s v="ɣ"/>
  </r>
  <r>
    <d v="2018-01-08T00:00:00"/>
    <s v="Achat papier hygienique -Bureau PALF"/>
    <x v="12"/>
    <x v="1"/>
    <m/>
    <n v="4000"/>
    <n v="-3762266"/>
    <x v="2"/>
    <s v="Décharge"/>
    <x v="1"/>
    <s v="CONGO"/>
    <s v="ɣ"/>
  </r>
  <r>
    <d v="2018-01-08T00:00:00"/>
    <s v="Frais de transfert à it87"/>
    <x v="9"/>
    <x v="1"/>
    <m/>
    <n v="5200"/>
    <n v="-3767466"/>
    <x v="2"/>
    <s v="Oui"/>
    <x v="1"/>
    <s v="CONGO"/>
    <s v="o"/>
  </r>
  <r>
    <d v="2018-01-08T00:00:00"/>
    <s v="Paiement SNE Novembre-décembre 2017-bureau BZV"/>
    <x v="8"/>
    <x v="1"/>
    <m/>
    <n v="23743"/>
    <n v="-3791209"/>
    <x v="2"/>
    <s v="201801084694C5242"/>
    <x v="1"/>
    <s v="CONGO"/>
    <s v="o"/>
  </r>
  <r>
    <d v="2018-01-08T00:00:00"/>
    <s v="Paiement facture Congo Telecom Novembre 2017"/>
    <x v="13"/>
    <x v="1"/>
    <m/>
    <n v="89175"/>
    <n v="-3880384"/>
    <x v="2"/>
    <n v="2.018010810001E+16"/>
    <x v="0"/>
    <s v="CONGO"/>
    <s v="o"/>
  </r>
  <r>
    <d v="2018-01-08T00:00:00"/>
    <s v="Taxi Bureau -Congo Télécom"/>
    <x v="0"/>
    <x v="3"/>
    <m/>
    <n v="2000"/>
    <n v="-3882384"/>
    <x v="2"/>
    <s v="Décharge"/>
    <x v="2"/>
    <s v="CONGO"/>
    <s v="ɣ"/>
  </r>
  <r>
    <d v="2018-01-08T00:00:00"/>
    <s v="Taxi moto Hôtel -Quartier Sama "/>
    <x v="0"/>
    <x v="2"/>
    <m/>
    <n v="500"/>
    <n v="-3882884"/>
    <x v="4"/>
    <s v="Decharge"/>
    <x v="1"/>
    <s v="CONGO"/>
    <s v="ɣ"/>
  </r>
  <r>
    <d v="2018-01-08T00:00:00"/>
    <s v="Taxi moto Quartier Sama -Quartier Djouéle"/>
    <x v="0"/>
    <x v="2"/>
    <m/>
    <n v="500"/>
    <n v="-3883384"/>
    <x v="4"/>
    <s v="Decharge"/>
    <x v="1"/>
    <s v="CONGO"/>
    <s v="ɣ"/>
  </r>
  <r>
    <d v="2018-01-08T00:00:00"/>
    <s v="Achat repas et boisson avec la cible "/>
    <x v="11"/>
    <x v="2"/>
    <m/>
    <n v="3000"/>
    <n v="-3886384"/>
    <x v="4"/>
    <s v="Decharge"/>
    <x v="1"/>
    <s v="CONGO"/>
    <s v="ɣ"/>
  </r>
  <r>
    <d v="2018-01-08T00:00:00"/>
    <s v="Taxi moto Quartier Djouéle -Hôtel"/>
    <x v="0"/>
    <x v="2"/>
    <m/>
    <n v="500"/>
    <n v="-3886884"/>
    <x v="4"/>
    <s v="Decharge"/>
    <x v="1"/>
    <s v="CONGO"/>
    <s v="ɣ"/>
  </r>
  <r>
    <d v="2018-01-08T00:00:00"/>
    <s v="Taxi Moto Hôtel- quartier Mvouka"/>
    <x v="0"/>
    <x v="2"/>
    <m/>
    <n v="300"/>
    <n v="-3887184"/>
    <x v="5"/>
    <s v="Décharge"/>
    <x v="1"/>
    <s v="CONGO"/>
    <s v="ɣ"/>
  </r>
  <r>
    <d v="2018-01-08T00:00:00"/>
    <s v="Taxi Moto Quartier Mvouka - Hôpital de Bambamapour rendez-vous avec les cibles"/>
    <x v="0"/>
    <x v="2"/>
    <m/>
    <n v="300"/>
    <n v="-3887484"/>
    <x v="5"/>
    <s v="Décharge"/>
    <x v="1"/>
    <s v="CONGO"/>
    <s v="ɣ"/>
  </r>
  <r>
    <d v="2018-01-08T00:00:00"/>
    <s v="Achat Boisson pour les cibles lors du rendez-vous"/>
    <x v="11"/>
    <x v="2"/>
    <m/>
    <n v="3000"/>
    <n v="-3890484"/>
    <x v="5"/>
    <s v="Décharge"/>
    <x v="1"/>
    <s v="CONGO"/>
    <s v="ɣ"/>
  </r>
  <r>
    <d v="2018-01-08T00:00:00"/>
    <s v="Taxi Moto Hôpital - Quartier Maleka pour rencontrer une cible et prospection"/>
    <x v="0"/>
    <x v="2"/>
    <m/>
    <n v="300"/>
    <n v="-3890784"/>
    <x v="5"/>
    <s v="Décharge"/>
    <x v="1"/>
    <s v="CONGO"/>
    <s v="ɣ"/>
  </r>
  <r>
    <d v="2018-01-08T00:00:00"/>
    <s v="Achat a manger plus boisson lors de la rencontre sur terrain avec les cibles"/>
    <x v="11"/>
    <x v="2"/>
    <m/>
    <n v="3000"/>
    <n v="-3893784"/>
    <x v="5"/>
    <s v="Décharge"/>
    <x v="1"/>
    <s v="CONGO"/>
    <s v="ɣ"/>
  </r>
  <r>
    <d v="2018-01-08T00:00:00"/>
    <s v="Taxi Moto Quartier Maleka - agence de transfert Maouene pour retrait du budget de mission"/>
    <x v="0"/>
    <x v="2"/>
    <m/>
    <n v="300"/>
    <n v="-3894084"/>
    <x v="5"/>
    <s v="Décharge"/>
    <x v="1"/>
    <s v="CONGO"/>
    <s v="ɣ"/>
  </r>
  <r>
    <d v="2018-01-08T00:00:00"/>
    <s v="Taxi Moto Agence Maouene - Hôtel"/>
    <x v="0"/>
    <x v="2"/>
    <m/>
    <n v="300"/>
    <n v="-3894384"/>
    <x v="5"/>
    <s v="Décharge"/>
    <x v="1"/>
    <s v="CONGO"/>
    <s v="ɣ"/>
  </r>
  <r>
    <d v="2018-01-08T00:00:00"/>
    <s v="Food allowance mission sur Bambama pour 07 jours du 05 au 11 janvier 2018"/>
    <x v="2"/>
    <x v="2"/>
    <m/>
    <n v="70000"/>
    <n v="-3964384"/>
    <x v="5"/>
    <s v="Décharge"/>
    <x v="1"/>
    <s v="CONGO"/>
    <s v="ɣ"/>
  </r>
  <r>
    <d v="2018-01-09T00:00:00"/>
    <s v="Taxi Bureau-Ambassade du Ghana pour prendre les renseignement sur les conditions de voyage"/>
    <x v="0"/>
    <x v="0"/>
    <m/>
    <n v="1000"/>
    <n v="-3965384"/>
    <x v="0"/>
    <s v="Décharge"/>
    <x v="0"/>
    <s v="CONGO"/>
    <s v="ɣ"/>
  </r>
  <r>
    <d v="2018-01-09T00:00:00"/>
    <s v="Taxi Ambassade du Ghana-Bureau"/>
    <x v="0"/>
    <x v="0"/>
    <m/>
    <n v="1000"/>
    <n v="-3966384"/>
    <x v="0"/>
    <s v="Décharge"/>
    <x v="0"/>
    <s v="CONGO"/>
    <s v="ɣ"/>
  </r>
  <r>
    <d v="2018-01-09T00:00:00"/>
    <s v="Taxi: Bureau- DPJ Pour rencontre avec le commandant Emmanuel"/>
    <x v="0"/>
    <x v="0"/>
    <m/>
    <n v="1000"/>
    <n v="-3967384"/>
    <x v="6"/>
    <s v="Décharge"/>
    <x v="0"/>
    <s v="CONGO"/>
    <s v="ɣ"/>
  </r>
  <r>
    <d v="2018-01-09T00:00:00"/>
    <s v="Taxi: DPJ-Bureau"/>
    <x v="0"/>
    <x v="0"/>
    <m/>
    <n v="1000"/>
    <n v="-3968384"/>
    <x v="6"/>
    <s v="Décharge"/>
    <x v="0"/>
    <s v="CONGO"/>
    <s v="ɣ"/>
  </r>
  <r>
    <d v="2018-01-09T00:00:00"/>
    <s v="Frais d'hôtel mission 03 nuitées à Kabo du 06  au 09 Janvier 2018"/>
    <x v="2"/>
    <x v="0"/>
    <m/>
    <n v="9000"/>
    <n v="-3977384"/>
    <x v="3"/>
    <n v="2"/>
    <x v="0"/>
    <s v="CONGO"/>
    <s v="o"/>
  </r>
  <r>
    <d v="2018-01-09T00:00:00"/>
    <s v="Food allowance  à Kabo  du 07  au 09 Janvier 2018"/>
    <x v="2"/>
    <x v="0"/>
    <m/>
    <n v="30000"/>
    <n v="-4007384"/>
    <x v="3"/>
    <s v="Décharge"/>
    <x v="0"/>
    <s v="CONGO"/>
    <s v="ɣ"/>
  </r>
  <r>
    <d v="2018-01-09T00:00:00"/>
    <s v="Frais d'hôtel mission 01 nuitée à Thanry du 09  au 10 Janvier 2018"/>
    <x v="2"/>
    <x v="0"/>
    <m/>
    <n v="5000"/>
    <n v="-4012384"/>
    <x v="3"/>
    <n v="1"/>
    <x v="0"/>
    <s v="CONGO"/>
    <s v="o"/>
  </r>
  <r>
    <d v="2018-01-09T00:00:00"/>
    <s v="Frais de transfert à i73x/Zanaga"/>
    <x v="9"/>
    <x v="1"/>
    <m/>
    <n v="3480"/>
    <n v="-4015864"/>
    <x v="2"/>
    <s v="87/GCF"/>
    <x v="1"/>
    <s v="CONGO"/>
    <s v="o"/>
  </r>
  <r>
    <d v="2018-01-09T00:00:00"/>
    <s v="Taxi moto Hôtel -Quartier Social"/>
    <x v="0"/>
    <x v="2"/>
    <m/>
    <n v="500"/>
    <n v="-4016364"/>
    <x v="4"/>
    <s v="Decharge"/>
    <x v="1"/>
    <s v="CONGO"/>
    <s v="ɣ"/>
  </r>
  <r>
    <d v="2018-01-09T00:00:00"/>
    <s v="Achat Repas et boisson pour la cible "/>
    <x v="11"/>
    <x v="2"/>
    <m/>
    <n v="2000"/>
    <n v="-4018364"/>
    <x v="4"/>
    <s v="Decharge"/>
    <x v="1"/>
    <s v="CONGO"/>
    <s v="ɣ"/>
  </r>
  <r>
    <d v="2018-01-09T00:00:00"/>
    <s v="Taxi moto Quartier Social -Hôtel"/>
    <x v="0"/>
    <x v="2"/>
    <m/>
    <n v="500"/>
    <n v="-4018864"/>
    <x v="4"/>
    <s v="Decharge"/>
    <x v="1"/>
    <s v="CONGO"/>
    <s v="ɣ"/>
  </r>
  <r>
    <d v="2018-01-09T00:00:00"/>
    <s v="Achat Repas et boisson pour la cible "/>
    <x v="11"/>
    <x v="2"/>
    <m/>
    <n v="3000"/>
    <n v="-4021864"/>
    <x v="4"/>
    <s v="Decharge"/>
    <x v="1"/>
    <s v="CONGO"/>
    <s v="ɣ"/>
  </r>
  <r>
    <d v="2018-01-09T00:00:00"/>
    <s v="Achat Repas et boisson avec la cible "/>
    <x v="11"/>
    <x v="2"/>
    <m/>
    <n v="3000"/>
    <n v="-4024864"/>
    <x v="4"/>
    <s v="Decharge"/>
    <x v="1"/>
    <s v="CONGO"/>
    <s v="ɣ"/>
  </r>
  <r>
    <d v="2018-01-09T00:00:00"/>
    <s v="Achat repas et boisson avec la cible "/>
    <x v="11"/>
    <x v="2"/>
    <m/>
    <n v="3000"/>
    <n v="-4027864"/>
    <x v="4"/>
    <s v="Decharge"/>
    <x v="1"/>
    <s v="CONGO"/>
    <s v="ɣ"/>
  </r>
  <r>
    <d v="2018-01-09T00:00:00"/>
    <s v="Moto taxi Hôtel - Quartier Mvouka pour rencontrer les cibles"/>
    <x v="0"/>
    <x v="2"/>
    <m/>
    <n v="300"/>
    <n v="-4028164"/>
    <x v="5"/>
    <s v="Décharge"/>
    <x v="1"/>
    <s v="CONGO"/>
    <s v="ɣ"/>
  </r>
  <r>
    <d v="2018-01-09T00:00:00"/>
    <s v="Achat boisson et nourriture au restaurant avec les cibles"/>
    <x v="11"/>
    <x v="2"/>
    <m/>
    <n v="3600"/>
    <n v="-4031764"/>
    <x v="5"/>
    <s v="Décharge"/>
    <x v="1"/>
    <s v="CONGO"/>
    <s v="ɣ"/>
  </r>
  <r>
    <d v="2018-01-09T00:00:00"/>
    <s v="Taxi Moto Quartier Mvouka - Centre ville pour voir la cible"/>
    <x v="0"/>
    <x v="2"/>
    <m/>
    <n v="300"/>
    <n v="-4032064"/>
    <x v="5"/>
    <s v="Décharge"/>
    <x v="1"/>
    <s v="CONGO"/>
    <s v="ɣ"/>
  </r>
  <r>
    <d v="2018-01-09T00:00:00"/>
    <s v="Taxi Moto Centre ville - Hôtel"/>
    <x v="0"/>
    <x v="2"/>
    <m/>
    <n v="300"/>
    <n v="-4032364"/>
    <x v="5"/>
    <s v="Décharge"/>
    <x v="1"/>
    <s v="CONGO"/>
    <s v="ɣ"/>
  </r>
  <r>
    <d v="2018-01-09T00:00:00"/>
    <s v="Paiement frais Hôtel 03 Nuitées/mission Bambama"/>
    <x v="2"/>
    <x v="2"/>
    <m/>
    <n v="39000"/>
    <n v="-4071364"/>
    <x v="5"/>
    <n v="24"/>
    <x v="1"/>
    <s v="CONGO"/>
    <s v="o"/>
  </r>
  <r>
    <d v="2018-01-09T00:00:00"/>
    <s v="Taxi Moto Hôtel - gare routière de Bambama"/>
    <x v="0"/>
    <x v="2"/>
    <m/>
    <n v="300"/>
    <n v="-4071664"/>
    <x v="5"/>
    <s v="Décharge"/>
    <x v="1"/>
    <s v="CONGO"/>
    <s v="ɣ"/>
  </r>
  <r>
    <d v="2018-01-09T00:00:00"/>
    <s v="Achat billet Bambama - Sibiti"/>
    <x v="0"/>
    <x v="2"/>
    <m/>
    <n v="8000"/>
    <n v="-4079664"/>
    <x v="5"/>
    <s v="Décharge"/>
    <x v="1"/>
    <s v="CONGO"/>
    <s v="ɣ"/>
  </r>
  <r>
    <d v="2018-01-10T00:00:00"/>
    <s v="Food allowance  à Thanry  du 10  Janvier 2018"/>
    <x v="2"/>
    <x v="0"/>
    <m/>
    <n v="10000"/>
    <n v="-4089664"/>
    <x v="3"/>
    <s v="Décharge"/>
    <x v="0"/>
    <s v="CONGO"/>
    <s v="ɣ"/>
  </r>
  <r>
    <d v="2018-01-10T00:00:00"/>
    <s v="Frais d'hôtel 4-Nuitées de I73X en mission à Zanaga /du 6-au 10 janvier 2018"/>
    <x v="2"/>
    <x v="2"/>
    <m/>
    <n v="40000"/>
    <n v="-4129664"/>
    <x v="4"/>
    <s v="Oui"/>
    <x v="1"/>
    <s v="CONGO"/>
    <s v="o"/>
  </r>
  <r>
    <d v="2018-01-10T00:00:00"/>
    <s v="Taxi moto Hôtel -Gare routiere Zanaga"/>
    <x v="0"/>
    <x v="2"/>
    <m/>
    <n v="500"/>
    <n v="-4130164"/>
    <x v="4"/>
    <s v="Decharge"/>
    <x v="1"/>
    <s v="CONGO"/>
    <s v="ɣ"/>
  </r>
  <r>
    <d v="2018-01-10T00:00:00"/>
    <s v="Taxi Zanaga -Sibiti"/>
    <x v="0"/>
    <x v="2"/>
    <m/>
    <n v="5000"/>
    <n v="-4135164"/>
    <x v="4"/>
    <s v="Decharge"/>
    <x v="1"/>
    <s v="CONGO"/>
    <s v="ɣ"/>
  </r>
  <r>
    <d v="2018-01-10T00:00:00"/>
    <s v="Achat Billet Sibiti -Pointe Noire"/>
    <x v="0"/>
    <x v="2"/>
    <m/>
    <n v="10000"/>
    <n v="-4145164"/>
    <x v="4"/>
    <s v="Decharge"/>
    <x v="1"/>
    <s v="CONGO"/>
    <s v="ɣ"/>
  </r>
  <r>
    <d v="2018-01-10T00:00:00"/>
    <s v="Taxi Moto place rouge Sibiti - Hôtel /mission d'investigation"/>
    <x v="0"/>
    <x v="2"/>
    <m/>
    <n v="300"/>
    <n v="-4145464"/>
    <x v="5"/>
    <s v="Décharge"/>
    <x v="1"/>
    <s v="CONGO"/>
    <s v="ɣ"/>
  </r>
  <r>
    <d v="2018-01-10T00:00:00"/>
    <s v="Paiement frais d'hôtel à SIBITI pour une Nuitée"/>
    <x v="2"/>
    <x v="2"/>
    <m/>
    <n v="15000"/>
    <n v="-4160464"/>
    <x v="5"/>
    <n v="322"/>
    <x v="1"/>
    <s v="CONGO"/>
    <s v="o"/>
  </r>
  <r>
    <d v="2018-01-10T00:00:00"/>
    <s v="Taxi Moto Hôtel  - gare routière de Sibiti"/>
    <x v="0"/>
    <x v="2"/>
    <m/>
    <n v="300"/>
    <n v="-4160764"/>
    <x v="5"/>
    <s v="Décharge"/>
    <x v="1"/>
    <s v="CONGO"/>
    <s v="ɣ"/>
  </r>
  <r>
    <d v="2018-01-10T00:00:00"/>
    <s v="Achat billet Sibiti - Pointe Noire"/>
    <x v="0"/>
    <x v="2"/>
    <m/>
    <n v="10000"/>
    <n v="-4170764"/>
    <x v="5"/>
    <s v="Décharge"/>
    <x v="1"/>
    <s v="CONGO"/>
    <s v="ɣ"/>
  </r>
  <r>
    <d v="2018-01-10T00:00:00"/>
    <s v="Taxi Tchistère - Tchimbamba Vachero (Bureau PNR)"/>
    <x v="0"/>
    <x v="2"/>
    <m/>
    <n v="3000"/>
    <n v="-4173764"/>
    <x v="5"/>
    <s v="Décharge"/>
    <x v="1"/>
    <s v="CONGO"/>
    <s v="ɣ"/>
  </r>
  <r>
    <d v="2018-01-11T00:00:00"/>
    <s v="Frais d'hôtel mission 01 nuitée à Kabo du 10  au 11 Janvier 2018"/>
    <x v="2"/>
    <x v="0"/>
    <m/>
    <n v="3000"/>
    <n v="-4176764"/>
    <x v="3"/>
    <n v="4"/>
    <x v="0"/>
    <s v="CONGO"/>
    <s v="o"/>
  </r>
  <r>
    <d v="2018-01-11T00:00:00"/>
    <s v="Food allowance  à Kabo  du 11  Janvier 2018"/>
    <x v="2"/>
    <x v="0"/>
    <m/>
    <n v="10000"/>
    <n v="-4186764"/>
    <x v="3"/>
    <s v="Décharge"/>
    <x v="0"/>
    <s v="CONGO"/>
    <s v="ɣ"/>
  </r>
  <r>
    <d v="2018-01-11T00:00:00"/>
    <s v="Taxi Ouesso Port-Aéroport"/>
    <x v="0"/>
    <x v="0"/>
    <m/>
    <n v="500"/>
    <n v="-4187264"/>
    <x v="3"/>
    <s v="Décharge"/>
    <x v="0"/>
    <s v="CONGO"/>
    <s v="ɣ"/>
  </r>
  <r>
    <d v="2018-01-11T00:00:00"/>
    <s v="Taxi Ouesso Aéroport-Hôtel"/>
    <x v="0"/>
    <x v="0"/>
    <m/>
    <n v="500"/>
    <n v="-4187764"/>
    <x v="3"/>
    <s v="Décharge"/>
    <x v="0"/>
    <s v="CONGO"/>
    <s v="ɣ"/>
  </r>
  <r>
    <d v="2018-01-11T00:00:00"/>
    <s v="Taxi Ouesso Hôtel-Charden Farell"/>
    <x v="0"/>
    <x v="0"/>
    <m/>
    <n v="500"/>
    <n v="-4188264"/>
    <x v="3"/>
    <s v="Décharge"/>
    <x v="0"/>
    <s v="CONGO"/>
    <s v="ɣ"/>
  </r>
  <r>
    <d v="2018-01-11T00:00:00"/>
    <s v="Taxi Ouesso Charden Farell-Hôtel"/>
    <x v="0"/>
    <x v="0"/>
    <m/>
    <n v="500"/>
    <n v="-4188764"/>
    <x v="3"/>
    <s v="Décharge"/>
    <x v="0"/>
    <s v="CONGO"/>
    <s v="ɣ"/>
  </r>
  <r>
    <d v="2018-01-11T00:00:00"/>
    <s v="Taxi Bureau PARK N SHOP"/>
    <x v="0"/>
    <x v="3"/>
    <m/>
    <n v="2000"/>
    <n v="-4190764"/>
    <x v="2"/>
    <s v="Décharge"/>
    <x v="2"/>
    <s v="CONGO"/>
    <s v="ɣ"/>
  </r>
  <r>
    <d v="2018-01-11T00:00:00"/>
    <s v="Frais de transfert à Jack Bénisson"/>
    <x v="9"/>
    <x v="1"/>
    <m/>
    <n v="4000"/>
    <n v="-4194764"/>
    <x v="2"/>
    <s v="82/GCF"/>
    <x v="1"/>
    <s v="CONGO"/>
    <s v="o"/>
  </r>
  <r>
    <d v="2018-01-11T00:00:00"/>
    <s v="Taxi Bureau -SNE Pointe Noire"/>
    <x v="0"/>
    <x v="2"/>
    <m/>
    <n v="1000"/>
    <n v="-4195764"/>
    <x v="4"/>
    <s v="Decharge"/>
    <x v="1"/>
    <s v="CONGO"/>
    <s v="ɣ"/>
  </r>
  <r>
    <d v="2018-01-11T00:00:00"/>
    <s v="Paiement facture SNE/ bureau de PNR pour la période de Novembre et Decembre"/>
    <x v="8"/>
    <x v="1"/>
    <m/>
    <n v="14940"/>
    <n v="-4210704"/>
    <x v="4"/>
    <s v="201801113967M0010"/>
    <x v="1"/>
    <s v="CONGO"/>
    <s v="o"/>
  </r>
  <r>
    <d v="2018-01-11T00:00:00"/>
    <s v="Taxi Direction SNE de PNR -Aéroport "/>
    <x v="0"/>
    <x v="2"/>
    <m/>
    <n v="1000"/>
    <n v="-4211704"/>
    <x v="4"/>
    <s v="Decharge"/>
    <x v="1"/>
    <s v="CONGO"/>
    <s v="ɣ"/>
  </r>
  <r>
    <d v="2018-01-11T00:00:00"/>
    <s v="Achat Billet d'avion Pointe Noire- Brazzaville"/>
    <x v="5"/>
    <x v="2"/>
    <m/>
    <n v="36000"/>
    <n v="-4247704"/>
    <x v="4"/>
    <n v="120122"/>
    <x v="1"/>
    <s v="CONGO"/>
    <s v="o"/>
  </r>
  <r>
    <d v="2018-01-11T00:00:00"/>
    <s v="Achat Timbre pour le Billet d'avion Pointe Noire- Brazzaville"/>
    <x v="6"/>
    <x v="2"/>
    <m/>
    <n v="1000"/>
    <n v="-4248704"/>
    <x v="4"/>
    <n v="120122"/>
    <x v="1"/>
    <s v="CONGO"/>
    <s v="o"/>
  </r>
  <r>
    <d v="2018-01-11T00:00:00"/>
    <s v="Taxi Aéroport Maya-Maya- Domicile/retour de la mission"/>
    <x v="0"/>
    <x v="2"/>
    <m/>
    <n v="2000"/>
    <n v="-4250704"/>
    <x v="4"/>
    <s v="Decharge"/>
    <x v="1"/>
    <s v="CONGO"/>
    <s v="ɣ"/>
  </r>
  <r>
    <d v="2018-01-11T00:00:00"/>
    <s v="Food Allowance de I73X du 6 AU 11 janvier à zanaga"/>
    <x v="2"/>
    <x v="2"/>
    <m/>
    <n v="70000"/>
    <n v="-4320704"/>
    <x v="4"/>
    <s v="Decharge"/>
    <x v="1"/>
    <s v="CONGO"/>
    <s v="ɣ"/>
  </r>
  <r>
    <d v="2018-01-11T00:00:00"/>
    <s v="Achat billet d'avion Pointe-Noire - Brazzaville"/>
    <x v="5"/>
    <x v="2"/>
    <m/>
    <n v="36000"/>
    <n v="-4356704"/>
    <x v="5"/>
    <n v="120121"/>
    <x v="1"/>
    <s v="CONGO"/>
    <s v="o"/>
  </r>
  <r>
    <d v="2018-01-11T00:00:00"/>
    <s v="Achat Timbre pour le billet d'avion Pointe Noire - Brazzaville"/>
    <x v="6"/>
    <x v="2"/>
    <m/>
    <n v="1000"/>
    <n v="-4357704"/>
    <x v="5"/>
    <s v="Oui"/>
    <x v="1"/>
    <s v="CONGO"/>
    <s v="o"/>
  </r>
  <r>
    <d v="2018-01-11T00:00:00"/>
    <s v="Taxi Aéroport Maya Maya - Domicile"/>
    <x v="0"/>
    <x v="2"/>
    <m/>
    <n v="2500"/>
    <n v="-4360204"/>
    <x v="5"/>
    <s v="Décharge"/>
    <x v="1"/>
    <s v="CONGO"/>
    <s v="ɣ"/>
  </r>
  <r>
    <d v="2018-01-11T00:00:00"/>
    <s v="Taxi Tchimbamba vachero - Aéroport A.A NETO Pointe-Noire"/>
    <x v="0"/>
    <x v="2"/>
    <m/>
    <n v="1000"/>
    <n v="-4361204"/>
    <x v="5"/>
    <s v="Décharge"/>
    <x v="1"/>
    <s v="CONGO"/>
    <s v="ɣ"/>
  </r>
  <r>
    <d v="2018-01-11T00:00:00"/>
    <s v="FRAIS RET.DEPLACE Chq n° 03592844"/>
    <x v="3"/>
    <x v="1"/>
    <m/>
    <n v="3401"/>
    <n v="-4364605"/>
    <x v="1"/>
    <n v="3592844"/>
    <x v="1"/>
    <s v="CONGO"/>
    <s v="o"/>
  </r>
  <r>
    <d v="2018-01-11T00:00:00"/>
    <s v="Maitre MOUYETI Scrutin pour solde du contrat d'engagement d'avaocat du 09 octobre 2017/CHQ N 03592844"/>
    <x v="10"/>
    <x v="0"/>
    <m/>
    <n v="300000"/>
    <n v="-4664605"/>
    <x v="1"/>
    <n v="3592844"/>
    <x v="0"/>
    <s v="CONGO"/>
    <s v="o"/>
  </r>
  <r>
    <d v="2018-01-12T00:00:00"/>
    <s v="Frais d'hôtel mission 01 nuitée à Ouesso du 11  au 12 Janvier 2018"/>
    <x v="2"/>
    <x v="0"/>
    <m/>
    <n v="15000"/>
    <n v="-4679605"/>
    <x v="3"/>
    <s v="Oui"/>
    <x v="0"/>
    <s v="CONGO"/>
    <s v="o"/>
  </r>
  <r>
    <d v="2018-01-12T00:00:00"/>
    <s v="Food allowance  à Ouesso  du 12  Janvier 2018"/>
    <x v="2"/>
    <x v="0"/>
    <m/>
    <n v="10000"/>
    <n v="-4689605"/>
    <x v="3"/>
    <s v="Décharge"/>
    <x v="0"/>
    <s v="CONGO"/>
    <s v="ɣ"/>
  </r>
  <r>
    <d v="2018-01-12T00:00:00"/>
    <s v="Taxi Ouesso Hôtel-Aéroport"/>
    <x v="0"/>
    <x v="0"/>
    <m/>
    <n v="500"/>
    <n v="-4690105"/>
    <x v="3"/>
    <s v="Décharge"/>
    <x v="0"/>
    <s v="CONGO"/>
    <s v="ɣ"/>
  </r>
  <r>
    <d v="2018-01-12T00:00:00"/>
    <s v="Achat billet Ouesso-Brazzaville (Canadian Air Ways)"/>
    <x v="5"/>
    <x v="0"/>
    <m/>
    <n v="50000"/>
    <n v="-4740105"/>
    <x v="3"/>
    <s v="Oui"/>
    <x v="0"/>
    <s v="CONGO"/>
    <s v="o"/>
  </r>
  <r>
    <d v="2018-01-12T00:00:00"/>
    <s v="Achat timbre à l'aéroport de Ouesso (2 timbres)"/>
    <x v="6"/>
    <x v="0"/>
    <m/>
    <n v="1400"/>
    <n v="-4741505"/>
    <x v="3"/>
    <s v="Oui"/>
    <x v="0"/>
    <s v="CONGO"/>
    <s v="o"/>
  </r>
  <r>
    <d v="2018-01-12T00:00:00"/>
    <s v="Taxi Aéroport-domicile"/>
    <x v="0"/>
    <x v="0"/>
    <m/>
    <n v="1000"/>
    <n v="-4742505"/>
    <x v="3"/>
    <s v="Décharge"/>
    <x v="0"/>
    <s v="CONGO"/>
    <s v="ɣ"/>
  </r>
  <r>
    <d v="2018-01-12T00:00:00"/>
    <s v="Taxi Bureau-CNSS/paiement charges sociales 4 eme trimestre 2017"/>
    <x v="0"/>
    <x v="3"/>
    <m/>
    <n v="2000"/>
    <n v="-4744505"/>
    <x v="2"/>
    <s v="Décharge"/>
    <x v="2"/>
    <s v="CONGO"/>
    <s v="ɣ"/>
  </r>
  <r>
    <d v="2018-01-13T00:00:00"/>
    <s v="Taxi domicile-visite appartement Bacongo"/>
    <x v="0"/>
    <x v="3"/>
    <m/>
    <n v="3000"/>
    <n v="-4747505"/>
    <x v="2"/>
    <s v="Décharge"/>
    <x v="2"/>
    <s v="CONGO"/>
    <s v="ɣ"/>
  </r>
  <r>
    <d v="2018-01-13T00:00:00"/>
    <s v="Taxi Bureau-TOP TV"/>
    <x v="0"/>
    <x v="4"/>
    <m/>
    <n v="1000"/>
    <n v="-4748505"/>
    <x v="7"/>
    <s v="Décharge"/>
    <x v="2"/>
    <s v="CONGO"/>
    <s v="ɣ"/>
  </r>
  <r>
    <d v="2018-01-13T00:00:00"/>
    <s v="Taxi TOP TV-MN TV"/>
    <x v="0"/>
    <x v="4"/>
    <m/>
    <n v="1000"/>
    <n v="-4749505"/>
    <x v="7"/>
    <s v="Décharge"/>
    <x v="2"/>
    <s v="CONGO"/>
    <s v="ɣ"/>
  </r>
  <r>
    <d v="2018-01-13T00:00:00"/>
    <s v="Taxi MN TV-Journal Soleil"/>
    <x v="0"/>
    <x v="4"/>
    <m/>
    <n v="1000"/>
    <n v="-4750505"/>
    <x v="7"/>
    <s v="Décharge"/>
    <x v="2"/>
    <s v="CONGO"/>
    <s v="ɣ"/>
  </r>
  <r>
    <d v="2018-01-13T00:00:00"/>
    <s v="Taxi Journal Soleil-Radio Rurale"/>
    <x v="0"/>
    <x v="4"/>
    <m/>
    <n v="1000"/>
    <n v="-4751505"/>
    <x v="7"/>
    <s v="Décharge"/>
    <x v="2"/>
    <s v="CONGO"/>
    <s v="ɣ"/>
  </r>
  <r>
    <d v="2018-01-14T00:00:00"/>
    <s v="Taxi domicile-Bureau/week end"/>
    <x v="0"/>
    <x v="3"/>
    <m/>
    <n v="3000"/>
    <n v="-4754505"/>
    <x v="2"/>
    <s v="Décharge"/>
    <x v="2"/>
    <s v="CONGO"/>
    <s v="ɣ"/>
  </r>
  <r>
    <d v="2018-01-15T00:00:00"/>
    <s v="Taxi Bureau-Aeroport pour acheter le billet de maitre BIYOUDI, Herick et Bley "/>
    <x v="0"/>
    <x v="0"/>
    <m/>
    <n v="1000"/>
    <n v="-4755505"/>
    <x v="0"/>
    <s v="Décharge"/>
    <x v="0"/>
    <s v="CONGO"/>
    <s v="ɣ"/>
  </r>
  <r>
    <d v="2018-01-15T00:00:00"/>
    <s v="Taxi Aeroport-Bureau"/>
    <x v="0"/>
    <x v="0"/>
    <m/>
    <n v="1000"/>
    <n v="-4756505"/>
    <x v="0"/>
    <s v="Décharge"/>
    <x v="0"/>
    <s v="CONGO"/>
    <s v="ɣ"/>
  </r>
  <r>
    <d v="2018-01-15T00:00:00"/>
    <s v="Taxi: Bureau-Agence Océan du Nord "/>
    <x v="0"/>
    <x v="0"/>
    <m/>
    <n v="1000"/>
    <n v="-4757505"/>
    <x v="6"/>
    <s v="Décharge"/>
    <x v="0"/>
    <s v="CONGO"/>
    <s v="ɣ"/>
  </r>
  <r>
    <d v="2018-01-15T00:00:00"/>
    <s v="Taxi: Agence Ocean du Nord-Bureau"/>
    <x v="0"/>
    <x v="0"/>
    <m/>
    <n v="1000"/>
    <n v="-4758505"/>
    <x v="6"/>
    <s v="Décharge"/>
    <x v="0"/>
    <s v="CONGO"/>
    <s v="ɣ"/>
  </r>
  <r>
    <d v="2018-01-15T00:00:00"/>
    <s v="Taxi domicile -Bureau"/>
    <x v="0"/>
    <x v="2"/>
    <m/>
    <n v="1000"/>
    <n v="-4759505"/>
    <x v="8"/>
    <s v="Decharge"/>
    <x v="1"/>
    <s v="CONGO"/>
    <s v="ɣ"/>
  </r>
  <r>
    <d v="2018-01-15T00:00:00"/>
    <s v="Taxi Bureau-Domicile"/>
    <x v="0"/>
    <x v="2"/>
    <m/>
    <n v="1000"/>
    <n v="-4760505"/>
    <x v="8"/>
    <s v="Decharge"/>
    <x v="1"/>
    <s v="CONGO"/>
    <s v="ɣ"/>
  </r>
  <r>
    <d v="2018-01-15T00:00:00"/>
    <s v="Food allowance pendant la pause"/>
    <x v="4"/>
    <x v="2"/>
    <m/>
    <n v="1000"/>
    <n v="-4761505"/>
    <x v="8"/>
    <s v="Decharge"/>
    <x v="1"/>
    <s v="CONGO"/>
    <s v="ɣ"/>
  </r>
  <r>
    <d v="2018-01-15T00:00:00"/>
    <s v="Achat billet d'avion pour Me Severin BZV-PNR"/>
    <x v="10"/>
    <x v="0"/>
    <m/>
    <n v="35000"/>
    <n v="-4796505"/>
    <x v="2"/>
    <n v="56042"/>
    <x v="0"/>
    <s v="CONGO"/>
    <s v="o"/>
  </r>
  <r>
    <d v="2018-01-15T00:00:00"/>
    <s v="Achat billet d'avion pour Hérick BZV-PNR"/>
    <x v="5"/>
    <x v="0"/>
    <m/>
    <n v="35000"/>
    <n v="-4831505"/>
    <x v="2"/>
    <n v="56042"/>
    <x v="0"/>
    <s v="CONGO"/>
    <s v="o"/>
  </r>
  <r>
    <d v="2018-01-15T00:00:00"/>
    <s v="Achat billet d'avion pour Bley BZV-PNR"/>
    <x v="5"/>
    <x v="0"/>
    <m/>
    <n v="35000"/>
    <n v="-4866505"/>
    <x v="2"/>
    <n v="56042"/>
    <x v="0"/>
    <s v="CONGO"/>
    <s v="o"/>
  </r>
  <r>
    <d v="2018-01-15T00:00:00"/>
    <s v="Taxi Bureau PALF-Dépêches de Brazzaville"/>
    <x v="0"/>
    <x v="4"/>
    <m/>
    <n v="1000"/>
    <n v="-4867505"/>
    <x v="7"/>
    <s v="Décharge"/>
    <x v="2"/>
    <s v="CONGO"/>
    <s v="ɣ"/>
  </r>
  <r>
    <d v="2018-01-15T00:00:00"/>
    <s v="Publication de l'annonce pour le recrutement d'un juriste aux Dépêches de Brazzaville"/>
    <x v="14"/>
    <x v="4"/>
    <m/>
    <n v="27000"/>
    <n v="-4894505"/>
    <x v="7"/>
    <s v="66/2017"/>
    <x v="2"/>
    <s v="CONGO"/>
    <s v="o"/>
  </r>
  <r>
    <d v="2018-01-15T00:00:00"/>
    <s v="Taxi Dépêche de Brazzaville-Bureau PALF"/>
    <x v="0"/>
    <x v="4"/>
    <m/>
    <n v="1000"/>
    <n v="-4895505"/>
    <x v="7"/>
    <s v="Décharge"/>
    <x v="2"/>
    <s v="CONGO"/>
    <s v="ɣ"/>
  </r>
  <r>
    <d v="2018-01-15T00:00:00"/>
    <s v="Taxi Bureau-Beach-Bureau (reservation pour la traversée vers Kinshasa)"/>
    <x v="0"/>
    <x v="2"/>
    <m/>
    <n v="2000"/>
    <n v="-4897505"/>
    <x v="9"/>
    <s v="Décharge"/>
    <x v="1"/>
    <s v="CONGO"/>
    <s v="ɣ"/>
  </r>
  <r>
    <d v="2018-01-15T00:00:00"/>
    <s v="Taxi Domicile -Agence Ocean du Nord"/>
    <x v="0"/>
    <x v="2"/>
    <m/>
    <n v="3000"/>
    <n v="-4900505"/>
    <x v="4"/>
    <s v="Decharge"/>
    <x v="1"/>
    <s v="CONGO"/>
    <s v="ɣ"/>
  </r>
  <r>
    <d v="2018-01-15T00:00:00"/>
    <s v="Taxi à BZV : Bureau - domicile  pour s'échanger afin d'aller au MEF rencontrer le Conseiller juridique au sujet du dossier Abdouaraman de Ouesso "/>
    <x v="0"/>
    <x v="0"/>
    <m/>
    <n v="1000"/>
    <n v="-4901505"/>
    <x v="10"/>
    <s v="Décharge"/>
    <x v="0"/>
    <s v="CONGO"/>
    <s v="ɣ"/>
  </r>
  <r>
    <d v="2018-01-15T00:00:00"/>
    <s v="Taxi à BZV : Domicile - MEF (1000F)-DFAP(500F)-Cour Suprême (500F)-DFAP (500F)-Bureau(1000F) pour rencontrer le Conseiller juridique EF et le DFAP au sujet du dossier Abdouaraman de Ouesso, aussi vérifier à la  CS correspondance adressée au PG par Perrine au sujet de l'appel du cas KONGA Daniel et consorts "/>
    <x v="0"/>
    <x v="0"/>
    <m/>
    <n v="3500"/>
    <n v="-4905005"/>
    <x v="10"/>
    <s v="Décharge"/>
    <x v="0"/>
    <s v="CONGO"/>
    <s v="ɣ"/>
  </r>
  <r>
    <d v="2018-01-16T00:00:00"/>
    <s v="Taxi: Domicile-Agence Ocean du Nord"/>
    <x v="0"/>
    <x v="0"/>
    <m/>
    <n v="1000"/>
    <n v="-4906005"/>
    <x v="6"/>
    <s v="Décharge"/>
    <x v="0"/>
    <s v="CONGO"/>
    <s v="ɣ"/>
  </r>
  <r>
    <d v="2018-01-16T00:00:00"/>
    <s v="Taxi moto: Agence Ocean du Nord Owando-Hôtel "/>
    <x v="0"/>
    <x v="0"/>
    <m/>
    <n v="300"/>
    <n v="-4906305"/>
    <x v="6"/>
    <s v="Décharge"/>
    <x v="0"/>
    <s v="CONGO"/>
    <s v="ɣ"/>
  </r>
  <r>
    <d v="2018-01-16T00:00:00"/>
    <s v="Achat billet Ocean du Nord pour it87 Ouesso "/>
    <x v="0"/>
    <x v="0"/>
    <m/>
    <n v="20000"/>
    <n v="-4926305"/>
    <x v="6"/>
    <s v="OUI"/>
    <x v="0"/>
    <s v="CONGO"/>
    <s v="o"/>
  </r>
  <r>
    <d v="2018-01-16T00:00:00"/>
    <s v="Achat billet Ocean du Nord pour Crépin/ Owando"/>
    <x v="0"/>
    <x v="0"/>
    <m/>
    <n v="10000"/>
    <n v="-4936305"/>
    <x v="6"/>
    <s v="160106008282-2"/>
    <x v="0"/>
    <s v="CONGO"/>
    <s v="o"/>
  </r>
  <r>
    <d v="2018-01-16T00:00:00"/>
    <s v="Achat billet Ocean du Nord i73x pour Ouesso "/>
    <x v="0"/>
    <x v="0"/>
    <m/>
    <n v="20000"/>
    <n v="-4956305"/>
    <x v="6"/>
    <s v="OUI"/>
    <x v="0"/>
    <s v="CONGO"/>
    <s v="n"/>
  </r>
  <r>
    <d v="2018-01-16T00:00:00"/>
    <s v="Taxi Bureau -MarchéTotal"/>
    <x v="0"/>
    <x v="2"/>
    <m/>
    <n v="1000"/>
    <n v="-4957305"/>
    <x v="8"/>
    <s v="Decharge"/>
    <x v="1"/>
    <s v="CONGO"/>
    <s v="ɣ"/>
  </r>
  <r>
    <d v="2018-01-16T00:00:00"/>
    <s v="Taxi Marché Total- Marché Mikalou"/>
    <x v="0"/>
    <x v="2"/>
    <m/>
    <n v="1000"/>
    <n v="-4958305"/>
    <x v="8"/>
    <s v="Decharge"/>
    <x v="1"/>
    <s v="CONGO"/>
    <s v="ɣ"/>
  </r>
  <r>
    <d v="2018-01-16T00:00:00"/>
    <s v="Taxi domicile -Bureau"/>
    <x v="0"/>
    <x v="2"/>
    <m/>
    <n v="1000"/>
    <n v="-4959305"/>
    <x v="8"/>
    <s v="Decharge"/>
    <x v="1"/>
    <s v="CONGO"/>
    <s v="ɣ"/>
  </r>
  <r>
    <d v="2018-01-16T00:00:00"/>
    <s v="Taxi Bureau-Domicile"/>
    <x v="0"/>
    <x v="2"/>
    <m/>
    <n v="1000"/>
    <n v="-4960305"/>
    <x v="8"/>
    <s v="Decharge"/>
    <x v="1"/>
    <s v="CONGO"/>
    <s v="ɣ"/>
  </r>
  <r>
    <d v="2018-01-16T00:00:00"/>
    <s v="Food allowance pendant la pause"/>
    <x v="4"/>
    <x v="2"/>
    <m/>
    <n v="1000"/>
    <n v="-4961305"/>
    <x v="8"/>
    <s v="Decharge"/>
    <x v="1"/>
    <s v="CONGO"/>
    <s v="ɣ"/>
  </r>
  <r>
    <d v="2018-01-16T00:00:00"/>
    <s v="Taxi Marché Mikalou-Beach"/>
    <x v="0"/>
    <x v="2"/>
    <m/>
    <n v="1000"/>
    <n v="-4962305"/>
    <x v="8"/>
    <s v="Decharge"/>
    <x v="1"/>
    <s v="CONGO"/>
    <s v="ɣ"/>
  </r>
  <r>
    <d v="2018-01-16T00:00:00"/>
    <s v="Taxi Beach-Bureau"/>
    <x v="0"/>
    <x v="2"/>
    <m/>
    <n v="1000"/>
    <n v="-4963305"/>
    <x v="8"/>
    <s v="Decharge"/>
    <x v="1"/>
    <s v="CONGO"/>
    <s v="ɣ"/>
  </r>
  <r>
    <d v="2018-01-16T00:00:00"/>
    <s v="Jack Bénisson-Bonus enquêtes dans les droits de l'homme dans le cadre de la lutte anti-braconnage LIKOUALA-SHANGA"/>
    <x v="15"/>
    <x v="0"/>
    <m/>
    <n v="50000"/>
    <n v="-5013305"/>
    <x v="2"/>
    <n v="46"/>
    <x v="0"/>
    <s v="CONGO"/>
    <s v="o"/>
  </r>
  <r>
    <d v="2018-01-16T00:00:00"/>
    <s v="13eme mois 2017-Jack Bénisson"/>
    <x v="4"/>
    <x v="0"/>
    <m/>
    <n v="95400"/>
    <n v="-5108705"/>
    <x v="2"/>
    <n v="47"/>
    <x v="0"/>
    <s v="CONGO"/>
    <s v="o"/>
  </r>
  <r>
    <d v="2018-01-16T00:00:00"/>
    <s v="Maitre Severin BIYOUDI-Budget de mission SIBITI du 17 au 20 janvier 2018"/>
    <x v="10"/>
    <x v="0"/>
    <m/>
    <n v="143000"/>
    <n v="-5251705"/>
    <x v="2"/>
    <n v="48"/>
    <x v="0"/>
    <s v="CONGO"/>
    <s v="o"/>
  </r>
  <r>
    <d v="2018-01-16T00:00:00"/>
    <s v="Facture bonus médias portant sur la décision du TGI de Pointe Noire condamnant six trafiquants d'Ivoire à 5 ans de prison ferme"/>
    <x v="15"/>
    <x v="4"/>
    <m/>
    <n v="170000"/>
    <n v="-5421705"/>
    <x v="2"/>
    <n v="2"/>
    <x v="2"/>
    <s v="CONGO"/>
    <s v="o"/>
  </r>
  <r>
    <d v="2018-01-16T00:00:00"/>
    <s v="Taxi Bureau PALF-Dépêches de Brazzaville"/>
    <x v="0"/>
    <x v="4"/>
    <m/>
    <n v="1000"/>
    <n v="-5422705"/>
    <x v="7"/>
    <s v="Décharge"/>
    <x v="2"/>
    <s v="CONGO"/>
    <s v="ɣ"/>
  </r>
  <r>
    <d v="2018-01-16T00:00:00"/>
    <s v="Taxi Dépêche de Brazzaville-Radio Rurale"/>
    <x v="0"/>
    <x v="4"/>
    <m/>
    <n v="1000"/>
    <n v="-5423705"/>
    <x v="7"/>
    <s v="Décharge"/>
    <x v="2"/>
    <s v="CONGO"/>
    <s v="ɣ"/>
  </r>
  <r>
    <d v="2018-01-16T00:00:00"/>
    <s v="Taxi Radio Rurale-Semaine Africaine"/>
    <x v="0"/>
    <x v="4"/>
    <m/>
    <n v="1000"/>
    <n v="-5424705"/>
    <x v="7"/>
    <s v="Décharge"/>
    <x v="2"/>
    <s v="CONGO"/>
    <s v="ɣ"/>
  </r>
  <r>
    <d v="2018-01-16T00:00:00"/>
    <s v="Taxi Semaine Africaine-TOP TV"/>
    <x v="0"/>
    <x v="4"/>
    <m/>
    <n v="1000"/>
    <n v="-5425705"/>
    <x v="7"/>
    <s v="Décharge"/>
    <x v="2"/>
    <s v="CONGO"/>
    <s v="ɣ"/>
  </r>
  <r>
    <d v="2018-01-16T00:00:00"/>
    <s v="Taxi TOP TV-Bureau PALF"/>
    <x v="0"/>
    <x v="4"/>
    <m/>
    <n v="1000"/>
    <n v="-5426705"/>
    <x v="7"/>
    <s v="Décharge"/>
    <x v="2"/>
    <s v="CONGO"/>
    <s v="ɣ"/>
  </r>
  <r>
    <d v="2018-01-16T00:00:00"/>
    <s v="Taxi Ouenze-Beach (départ pour mission à Kinshasa)"/>
    <x v="0"/>
    <x v="2"/>
    <m/>
    <n v="1000"/>
    <n v="-5427705"/>
    <x v="9"/>
    <s v="Décharge"/>
    <x v="1"/>
    <s v="CONGO"/>
    <s v="ɣ"/>
  </r>
  <r>
    <d v="2018-01-16T00:00:00"/>
    <s v="Achat billet canot rapide (départ pour Kinshasa)"/>
    <x v="0"/>
    <x v="2"/>
    <m/>
    <n v="17500"/>
    <n v="-5445205"/>
    <x v="9"/>
    <s v="oui"/>
    <x v="1"/>
    <s v="CONGO"/>
    <s v="o"/>
  </r>
  <r>
    <d v="2018-01-16T00:00:00"/>
    <s v="Achat Laissez Passer (formalités de départ pour Kinshasa)"/>
    <x v="6"/>
    <x v="2"/>
    <m/>
    <n v="3000"/>
    <n v="-5448205"/>
    <x v="9"/>
    <s v="oui"/>
    <x v="1"/>
    <s v="CONGO"/>
    <s v="o"/>
  </r>
  <r>
    <d v="2018-01-16T00:00:00"/>
    <s v="Paiement carnet de vaccination (formalités de départ pour Kinshasa)"/>
    <x v="6"/>
    <x v="2"/>
    <m/>
    <n v="3000"/>
    <n v="-5451205"/>
    <x v="9"/>
    <s v="oui"/>
    <x v="1"/>
    <s v="CONGO"/>
    <s v="o"/>
  </r>
  <r>
    <d v="2018-01-16T00:00:00"/>
    <s v="Achat déclaration full Douane, vignette et redevance sortie(formalités de départ pour Kinshasa)"/>
    <x v="6"/>
    <x v="2"/>
    <m/>
    <n v="4000"/>
    <n v="-5455205"/>
    <x v="9"/>
    <s v="oui"/>
    <x v="1"/>
    <s v="CONGO"/>
    <s v="o"/>
  </r>
  <r>
    <d v="2018-01-16T00:00:00"/>
    <s v="Paiement contrevention (arrivé à Kinshasa)"/>
    <x v="6"/>
    <x v="2"/>
    <m/>
    <n v="7000"/>
    <n v="-5462205"/>
    <x v="9"/>
    <s v="oui"/>
    <x v="1"/>
    <s v="CONGO"/>
    <s v="o"/>
  </r>
  <r>
    <d v="2018-01-16T00:00:00"/>
    <s v="Achat carte sim (déjà identifiée) à Kinshasa"/>
    <x v="12"/>
    <x v="1"/>
    <m/>
    <n v="1000"/>
    <n v="-5463205"/>
    <x v="9"/>
    <s v="oui"/>
    <x v="1"/>
    <s v="CONGO"/>
    <s v="o"/>
  </r>
  <r>
    <d v="2018-01-16T00:00:00"/>
    <s v="Achat crédit de communication pour la nouvelle carte SIM "/>
    <x v="7"/>
    <x v="2"/>
    <m/>
    <n v="5000"/>
    <n v="-5468205"/>
    <x v="9"/>
    <s v="oui"/>
    <x v="1"/>
    <s v="CONGO"/>
    <s v="o"/>
  </r>
  <r>
    <d v="2018-01-16T00:00:00"/>
    <s v="Taxi Beach-Centre ville-Ngiri-Kasa-Vubu (arrivé à Kinshasa et recherche hôtel)"/>
    <x v="0"/>
    <x v="2"/>
    <m/>
    <n v="3000"/>
    <n v="-5471205"/>
    <x v="9"/>
    <s v="Décharge"/>
    <x v="1"/>
    <s v="CONGO"/>
    <s v="ɣ"/>
  </r>
  <r>
    <d v="2018-01-16T00:00:00"/>
    <s v="Taxi Hôtel-Place de victoire-Hôtel (achat de la carte sim)"/>
    <x v="0"/>
    <x v="2"/>
    <m/>
    <n v="2000"/>
    <n v="-5473205"/>
    <x v="9"/>
    <s v="Décharge"/>
    <x v="1"/>
    <s v="CONGO"/>
    <s v="ɣ"/>
  </r>
  <r>
    <d v="2018-01-16T00:00:00"/>
    <s v="Taxi pour rencontre avec inspecteur Papy"/>
    <x v="0"/>
    <x v="2"/>
    <m/>
    <n v="2500"/>
    <n v="-5475705"/>
    <x v="9"/>
    <s v="Décharge"/>
    <x v="1"/>
    <s v="CONGO"/>
    <s v="ɣ"/>
  </r>
  <r>
    <d v="2018-01-16T00:00:00"/>
    <s v="Achat boisson (rencontre avec l'inspecteur )"/>
    <x v="11"/>
    <x v="2"/>
    <m/>
    <n v="1500"/>
    <n v="-5477205"/>
    <x v="9"/>
    <s v="Décharge"/>
    <x v="1"/>
    <s v="CONGO"/>
    <s v="ɣ"/>
  </r>
  <r>
    <d v="2018-01-16T00:00:00"/>
    <s v="Taxi gare routiere Ocean du Nord Ouesso -Hôtel"/>
    <x v="0"/>
    <x v="2"/>
    <m/>
    <n v="500"/>
    <n v="-5477705"/>
    <x v="4"/>
    <s v="Decharge"/>
    <x v="1"/>
    <s v="CONGO"/>
    <s v="ɣ"/>
  </r>
  <r>
    <d v="2018-01-16T00:00:00"/>
    <s v="Paiement hôtel pour 1-Nuitée à Ouesso de I73X / du 16-17 janvier 2018"/>
    <x v="2"/>
    <x v="2"/>
    <m/>
    <n v="15000"/>
    <n v="-5492705"/>
    <x v="4"/>
    <s v="oui"/>
    <x v="1"/>
    <s v="CONGO"/>
    <s v="o"/>
  </r>
  <r>
    <d v="2018-01-16T00:00:00"/>
    <s v="Taxi Domicile - Talangai Liberté (Océan du Nord) pour mission Ouesso"/>
    <x v="0"/>
    <x v="2"/>
    <m/>
    <n v="1500"/>
    <n v="-5494205"/>
    <x v="5"/>
    <s v="Décharge"/>
    <x v="1"/>
    <s v="CONGO"/>
    <s v="ɣ"/>
  </r>
  <r>
    <d v="2018-01-16T00:00:00"/>
    <s v="Taxi Océan du Nord Ouesso - Hôtel /mission de Ouesso"/>
    <x v="0"/>
    <x v="2"/>
    <m/>
    <n v="500"/>
    <n v="-5494705"/>
    <x v="5"/>
    <s v="Décharge"/>
    <x v="1"/>
    <s v="CONGO"/>
    <s v="ɣ"/>
  </r>
  <r>
    <d v="2018-01-16T00:00:00"/>
    <s v="Règlement CNSS 4eme trimestre 2018-Legal"/>
    <x v="4"/>
    <x v="0"/>
    <m/>
    <n v="749465"/>
    <n v="-6244170"/>
    <x v="1"/>
    <n v="3592853"/>
    <x v="0"/>
    <s v="CONGO"/>
    <s v="o"/>
  </r>
  <r>
    <d v="2018-01-16T00:00:00"/>
    <s v="Règlement CNSS 4eme trimestre 2018-Media"/>
    <x v="4"/>
    <x v="4"/>
    <m/>
    <n v="93239"/>
    <n v="-6337409"/>
    <x v="1"/>
    <n v="3592853"/>
    <x v="0"/>
    <s v="CONGO"/>
    <s v="o"/>
  </r>
  <r>
    <d v="2018-01-16T00:00:00"/>
    <s v="Règlement CNSS 4eme trimestre 2018-Management"/>
    <x v="4"/>
    <x v="3"/>
    <m/>
    <n v="204697"/>
    <n v="-6542106"/>
    <x v="1"/>
    <n v="3592853"/>
    <x v="0"/>
    <s v="CONGO"/>
    <s v="o"/>
  </r>
  <r>
    <d v="2018-01-16T00:00:00"/>
    <s v="Règlement CNSS 4eme trimestre 2018-Investigations"/>
    <x v="4"/>
    <x v="2"/>
    <m/>
    <n v="139366"/>
    <n v="-6681472"/>
    <x v="1"/>
    <n v="3592853"/>
    <x v="0"/>
    <s v="CONGO"/>
    <s v="o"/>
  </r>
  <r>
    <d v="2018-01-17T00:00:00"/>
    <s v="Taxi à Brazzaville Domicile- Aeroport/Voyage mission PNR"/>
    <x v="0"/>
    <x v="0"/>
    <m/>
    <n v="1000"/>
    <n v="-6682472"/>
    <x v="0"/>
    <s v="Décharge"/>
    <x v="0"/>
    <s v="CONGO"/>
    <s v="ɣ"/>
  </r>
  <r>
    <d v="2018-01-17T00:00:00"/>
    <s v="Taxi à PNR Aeroport-Bureau PALF de PNR"/>
    <x v="0"/>
    <x v="0"/>
    <m/>
    <n v="1000"/>
    <n v="-6683472"/>
    <x v="0"/>
    <s v="Décharge"/>
    <x v="0"/>
    <s v="CONGO"/>
    <s v="ɣ"/>
  </r>
  <r>
    <d v="2018-01-17T00:00:00"/>
    <s v="Taxi à PNR Bureau Palf de PN-Cabinet de Kimpolo"/>
    <x v="0"/>
    <x v="0"/>
    <m/>
    <n v="1000"/>
    <n v="-6684472"/>
    <x v="0"/>
    <s v="Décharge"/>
    <x v="0"/>
    <s v="CONGO"/>
    <s v="ɣ"/>
  </r>
  <r>
    <d v="2018-01-17T00:00:00"/>
    <s v="Taxi à PNR Cabinet -Cour d'appel pour déposer l'attestation de deconstitution de Me Kimpolo"/>
    <x v="0"/>
    <x v="0"/>
    <m/>
    <n v="1000"/>
    <n v="-6685472"/>
    <x v="0"/>
    <s v="Décharge"/>
    <x v="0"/>
    <s v="CONGO"/>
    <s v="ɣ"/>
  </r>
  <r>
    <d v="2018-01-17T00:00:00"/>
    <s v="Me KIMPOLO Laurent pour solde de tout compte Honoraires à PNR"/>
    <x v="10"/>
    <x v="0"/>
    <m/>
    <n v="275000"/>
    <n v="-6960472"/>
    <x v="0"/>
    <s v="Oui "/>
    <x v="0"/>
    <s v="CONGO"/>
    <s v="o"/>
  </r>
  <r>
    <d v="2018-01-17T00:00:00"/>
    <s v="Taxi à PNR Cour d'appel-Restaurant"/>
    <x v="0"/>
    <x v="0"/>
    <m/>
    <n v="1000"/>
    <n v="-6961472"/>
    <x v="0"/>
    <s v="Décharge"/>
    <x v="0"/>
    <s v="CONGO"/>
    <s v="ɣ"/>
  </r>
  <r>
    <d v="2018-01-17T00:00:00"/>
    <s v="Taxi à PNR Restaurant-Bureau PALF de PNR"/>
    <x v="0"/>
    <x v="0"/>
    <m/>
    <n v="1000"/>
    <n v="-6962472"/>
    <x v="0"/>
    <s v="Décharge"/>
    <x v="0"/>
    <s v="CONGO"/>
    <s v="ɣ"/>
  </r>
  <r>
    <d v="2018-01-17T00:00:00"/>
    <s v="Taxi moto: Hôtel-Maison d'arrêt"/>
    <x v="0"/>
    <x v="0"/>
    <m/>
    <n v="300"/>
    <n v="-6962772"/>
    <x v="6"/>
    <s v="Décharge"/>
    <x v="0"/>
    <s v="CONGO"/>
    <s v="ɣ"/>
  </r>
  <r>
    <d v="2018-01-17T00:00:00"/>
    <s v="Ration des detenus d'owando du matin"/>
    <x v="1"/>
    <x v="0"/>
    <m/>
    <n v="4000"/>
    <n v="-6966772"/>
    <x v="6"/>
    <s v="Décharge"/>
    <x v="0"/>
    <s v="CONGO"/>
    <s v="ɣ"/>
  </r>
  <r>
    <d v="2018-01-17T00:00:00"/>
    <s v=" Taxi moto: parquet-Cyber pour la photocopie des documents PALF"/>
    <x v="0"/>
    <x v="0"/>
    <m/>
    <n v="300"/>
    <n v="-6967072"/>
    <x v="6"/>
    <s v="Décharge"/>
    <x v="0"/>
    <s v="CONGO"/>
    <s v="ɣ"/>
  </r>
  <r>
    <d v="2018-01-17T00:00:00"/>
    <s v="Taxi moto: Cyber photocopie-parquet"/>
    <x v="0"/>
    <x v="0"/>
    <m/>
    <n v="300"/>
    <n v="-6967372"/>
    <x v="6"/>
    <s v="Décharge"/>
    <x v="0"/>
    <s v="CONGO"/>
    <s v="ɣ"/>
  </r>
  <r>
    <d v="2018-01-17T00:00:00"/>
    <s v="Taxi moto: parquet-DDEF"/>
    <x v="0"/>
    <x v="0"/>
    <m/>
    <n v="300"/>
    <n v="-6967672"/>
    <x v="6"/>
    <s v="Décharge"/>
    <x v="0"/>
    <s v="CONGO"/>
    <s v="ɣ"/>
  </r>
  <r>
    <d v="2018-01-17T00:00:00"/>
    <s v="Taxi moto: parquet-Hôtel"/>
    <x v="0"/>
    <x v="0"/>
    <m/>
    <n v="300"/>
    <n v="-6967972"/>
    <x v="6"/>
    <s v="Décharge"/>
    <x v="0"/>
    <s v="CONGO"/>
    <s v="ɣ"/>
  </r>
  <r>
    <d v="2018-01-17T00:00:00"/>
    <s v="Taxi moto: Hôtel-Commissariat( visite du soir)"/>
    <x v="0"/>
    <x v="0"/>
    <m/>
    <n v="300"/>
    <n v="-6968272"/>
    <x v="6"/>
    <s v="Décharge"/>
    <x v="0"/>
    <s v="CONGO"/>
    <s v="ɣ"/>
  </r>
  <r>
    <d v="2018-01-17T00:00:00"/>
    <s v="Taxi moto: commissariat-Maison d'arrêt"/>
    <x v="0"/>
    <x v="0"/>
    <m/>
    <n v="300"/>
    <n v="-6968572"/>
    <x v="6"/>
    <s v="Décharge"/>
    <x v="0"/>
    <s v="CONGO"/>
    <s v="ɣ"/>
  </r>
  <r>
    <d v="2018-01-17T00:00:00"/>
    <s v="Ration des detenus à Owando"/>
    <x v="1"/>
    <x v="0"/>
    <m/>
    <n v="6000"/>
    <n v="-6974572"/>
    <x v="6"/>
    <s v="Décharge"/>
    <x v="0"/>
    <s v="CONGO"/>
    <s v="ɣ"/>
  </r>
  <r>
    <d v="2018-01-17T00:00:00"/>
    <s v="Taxi moto: Maison d'arrêt-Hôtel"/>
    <x v="0"/>
    <x v="0"/>
    <m/>
    <n v="300"/>
    <n v="-6974872"/>
    <x v="6"/>
    <s v="Décharge"/>
    <x v="0"/>
    <s v="CONGO"/>
    <s v="ɣ"/>
  </r>
  <r>
    <d v="2018-01-17T00:00:00"/>
    <s v="Taxi domicile -Bureau"/>
    <x v="0"/>
    <x v="2"/>
    <m/>
    <n v="1000"/>
    <n v="-6975872"/>
    <x v="8"/>
    <s v="Decharge"/>
    <x v="1"/>
    <s v="CONGO"/>
    <s v="ɣ"/>
  </r>
  <r>
    <d v="2018-01-17T00:00:00"/>
    <s v="Taxi Bureau-Domicile"/>
    <x v="0"/>
    <x v="2"/>
    <m/>
    <n v="1000"/>
    <n v="-6976872"/>
    <x v="8"/>
    <s v="Decharge"/>
    <x v="1"/>
    <s v="CONGO"/>
    <s v="ɣ"/>
  </r>
  <r>
    <d v="2018-01-17T00:00:00"/>
    <s v="Food allowance pendant la pause"/>
    <x v="4"/>
    <x v="2"/>
    <m/>
    <n v="1000"/>
    <n v="-6977872"/>
    <x v="8"/>
    <s v="Decharge"/>
    <x v="1"/>
    <s v="CONGO"/>
    <s v="ɣ"/>
  </r>
  <r>
    <d v="2018-01-17T00:00:00"/>
    <s v="Taxi Bureau- MarchéTotal"/>
    <x v="0"/>
    <x v="2"/>
    <m/>
    <n v="1000"/>
    <n v="-6978872"/>
    <x v="8"/>
    <s v="Decharge"/>
    <x v="1"/>
    <s v="CONGO"/>
    <s v="ɣ"/>
  </r>
  <r>
    <d v="2018-01-17T00:00:00"/>
    <s v="Taxi Marché Total-Bureau"/>
    <x v="0"/>
    <x v="2"/>
    <m/>
    <n v="1000"/>
    <n v="-6979872"/>
    <x v="8"/>
    <s v="Decharge"/>
    <x v="1"/>
    <s v="CONGO"/>
    <s v="ɣ"/>
  </r>
  <r>
    <d v="2018-01-17T00:00:00"/>
    <s v="Taxi Bureau-TGI de Brazzaville"/>
    <x v="0"/>
    <x v="0"/>
    <m/>
    <n v="1000"/>
    <n v="-6980872"/>
    <x v="3"/>
    <s v="Décharge"/>
    <x v="0"/>
    <s v="CONGO"/>
    <s v="ɣ"/>
  </r>
  <r>
    <d v="2018-01-17T00:00:00"/>
    <s v="Taxi TGI de Brazzaville-Bureau"/>
    <x v="0"/>
    <x v="0"/>
    <m/>
    <n v="1000"/>
    <n v="-6981872"/>
    <x v="3"/>
    <s v="Décharge"/>
    <x v="0"/>
    <s v="CONGO"/>
    <s v="ɣ"/>
  </r>
  <r>
    <d v="2018-01-17T00:00:00"/>
    <s v="Taxi Bureau PALF-Groupecongomedias"/>
    <x v="0"/>
    <x v="4"/>
    <m/>
    <n v="1000"/>
    <n v="-6982872"/>
    <x v="7"/>
    <s v="Décharge"/>
    <x v="2"/>
    <s v="CONGO"/>
    <s v="ɣ"/>
  </r>
  <r>
    <d v="2018-01-17T00:00:00"/>
    <s v="Taxi Groupecongomedias-Vox.cg"/>
    <x v="0"/>
    <x v="4"/>
    <m/>
    <n v="1000"/>
    <n v="-6983872"/>
    <x v="7"/>
    <s v="Décharge"/>
    <x v="2"/>
    <s v="CONGO"/>
    <s v="ɣ"/>
  </r>
  <r>
    <d v="2018-01-17T00:00:00"/>
    <s v="Taxi Vox.cg-TOP TV"/>
    <x v="0"/>
    <x v="4"/>
    <m/>
    <n v="1000"/>
    <n v="-6984872"/>
    <x v="7"/>
    <s v="Décharge"/>
    <x v="2"/>
    <s v="CONGO"/>
    <s v="ɣ"/>
  </r>
  <r>
    <d v="2018-01-17T00:00:00"/>
    <s v="Taxi TOP TV-Journal soleil du Congo"/>
    <x v="0"/>
    <x v="4"/>
    <m/>
    <n v="1000"/>
    <n v="-6985872"/>
    <x v="7"/>
    <s v="Décharge"/>
    <x v="2"/>
    <s v="CONGO"/>
    <s v="ɣ"/>
  </r>
  <r>
    <d v="2018-01-17T00:00:00"/>
    <s v="Taxi Journal soleil du Congo-Journal La Semaine Africaine"/>
    <x v="0"/>
    <x v="4"/>
    <m/>
    <n v="1000"/>
    <n v="-6986872"/>
    <x v="7"/>
    <s v="Décharge"/>
    <x v="2"/>
    <s v="CONGO"/>
    <s v="ɣ"/>
  </r>
  <r>
    <d v="2018-01-17T00:00:00"/>
    <s v="Taxi  Journal La Semaine Africaine-Radio Rurale"/>
    <x v="0"/>
    <x v="4"/>
    <m/>
    <n v="1000"/>
    <n v="-6987872"/>
    <x v="7"/>
    <s v="Décharge"/>
    <x v="2"/>
    <s v="CONGO"/>
    <s v="ɣ"/>
  </r>
  <r>
    <d v="2018-01-17T00:00:00"/>
    <s v="Taxi Radio Rurale-Congo Site"/>
    <x v="0"/>
    <x v="4"/>
    <m/>
    <n v="1000"/>
    <n v="-6988872"/>
    <x v="7"/>
    <s v="Décharge"/>
    <x v="2"/>
    <s v="CONGO"/>
    <s v="ɣ"/>
  </r>
  <r>
    <d v="2018-01-17T00:00:00"/>
    <s v="Taxi Congo Site-Bureau PALF"/>
    <x v="0"/>
    <x v="4"/>
    <m/>
    <n v="1000"/>
    <n v="-6989872"/>
    <x v="7"/>
    <s v="Décharge"/>
    <x v="2"/>
    <s v="CONGO"/>
    <s v="ɣ"/>
  </r>
  <r>
    <d v="2018-01-17T00:00:00"/>
    <s v="Taxi hôtel-Gare centrale-UPN-Rond point Mandela (rencontre avec inspecteur et conducteur de canot Auguy)"/>
    <x v="0"/>
    <x v="2"/>
    <m/>
    <n v="3000"/>
    <n v="-6992872"/>
    <x v="9"/>
    <s v="Décharge"/>
    <x v="1"/>
    <s v="CONGO"/>
    <s v="ɣ"/>
  </r>
  <r>
    <d v="2018-01-17T00:00:00"/>
    <s v="Achat boisson et transport (rencontre avec les cibles)"/>
    <x v="11"/>
    <x v="2"/>
    <m/>
    <n v="2500"/>
    <n v="-6995372"/>
    <x v="9"/>
    <s v="Décharge"/>
    <x v="1"/>
    <s v="CONGO"/>
    <s v="ɣ"/>
  </r>
  <r>
    <d v="2018-01-17T00:00:00"/>
    <s v="Taxi Mandela-Gare centrale-Hôtel (retour à l'hôtel)"/>
    <x v="0"/>
    <x v="2"/>
    <m/>
    <n v="2000"/>
    <n v="-6997372"/>
    <x v="9"/>
    <s v="Décharge"/>
    <x v="1"/>
    <s v="CONGO"/>
    <s v="ɣ"/>
  </r>
  <r>
    <d v="2018-01-17T00:00:00"/>
    <s v="Achat crédit pour la Communication"/>
    <x v="7"/>
    <x v="2"/>
    <m/>
    <n v="2000"/>
    <n v="-6999372"/>
    <x v="9"/>
    <s v="oui"/>
    <x v="1"/>
    <s v="CONGO"/>
    <s v="o"/>
  </r>
  <r>
    <d v="2018-01-17T00:00:00"/>
    <s v="Taxi hôtel-investigation dans une galerie d'art"/>
    <x v="0"/>
    <x v="2"/>
    <m/>
    <n v="2000"/>
    <n v="-7001372"/>
    <x v="9"/>
    <s v="Décharge"/>
    <x v="1"/>
    <s v="CONGO"/>
    <s v="ɣ"/>
  </r>
  <r>
    <d v="2018-01-17T00:00:00"/>
    <s v="Taxi Hôtel -Port de Ouesso"/>
    <x v="0"/>
    <x v="2"/>
    <m/>
    <n v="500"/>
    <n v="-7001872"/>
    <x v="4"/>
    <s v="Decharge"/>
    <x v="1"/>
    <s v="CONGO"/>
    <s v="ɣ"/>
  </r>
  <r>
    <d v="2018-01-17T00:00:00"/>
    <s v="Pirogue Port de Ouesso -Port de Pokola"/>
    <x v="0"/>
    <x v="2"/>
    <m/>
    <n v="1000"/>
    <n v="-7002872"/>
    <x v="4"/>
    <s v="Decharge"/>
    <x v="1"/>
    <s v="CONGO"/>
    <s v="ɣ"/>
  </r>
  <r>
    <d v="2018-01-17T00:00:00"/>
    <s v="Taxi Port de Pokola -Gare routiere "/>
    <x v="0"/>
    <x v="2"/>
    <m/>
    <n v="2000"/>
    <n v="-7004872"/>
    <x v="4"/>
    <s v="Decharge"/>
    <x v="1"/>
    <s v="CONGO"/>
    <s v="ɣ"/>
  </r>
  <r>
    <d v="2018-01-17T00:00:00"/>
    <s v="Taxi moto Gare routiere Pokola- Hôtel "/>
    <x v="0"/>
    <x v="2"/>
    <m/>
    <n v="500"/>
    <n v="-7005372"/>
    <x v="4"/>
    <s v="Decharge"/>
    <x v="1"/>
    <s v="CONGO"/>
    <s v="ɣ"/>
  </r>
  <r>
    <d v="2018-01-17T00:00:00"/>
    <s v="Taxi moto Hôtel-marché de Pokola"/>
    <x v="0"/>
    <x v="2"/>
    <m/>
    <n v="500"/>
    <n v="-7005872"/>
    <x v="4"/>
    <s v="Decharge"/>
    <x v="1"/>
    <s v="CONGO"/>
    <s v="ɣ"/>
  </r>
  <r>
    <d v="2018-01-17T00:00:00"/>
    <s v="Taxi moto marché -quartier Ngamakosso"/>
    <x v="0"/>
    <x v="2"/>
    <m/>
    <n v="500"/>
    <n v="-7006372"/>
    <x v="4"/>
    <s v="Decharge"/>
    <x v="1"/>
    <s v="CONGO"/>
    <s v="ɣ"/>
  </r>
  <r>
    <d v="2018-01-17T00:00:00"/>
    <s v="Taxi moto quartier Ngamakosso-Hôtel "/>
    <x v="0"/>
    <x v="2"/>
    <m/>
    <n v="500"/>
    <n v="-7006872"/>
    <x v="4"/>
    <s v="Decharge"/>
    <x v="1"/>
    <s v="CONGO"/>
    <s v="ɣ"/>
  </r>
  <r>
    <d v="2018-01-17T00:00:00"/>
    <s v="Taxi Hôtel -Marché Pokola chez Billy"/>
    <x v="0"/>
    <x v="2"/>
    <m/>
    <n v="500"/>
    <n v="-7007372"/>
    <x v="4"/>
    <s v="Decharge"/>
    <x v="1"/>
    <s v="CONGO"/>
    <s v="ɣ"/>
  </r>
  <r>
    <d v="2018-01-17T00:00:00"/>
    <s v="Achat Boisson et repas pour la cible "/>
    <x v="11"/>
    <x v="2"/>
    <m/>
    <n v="4000"/>
    <n v="-7011372"/>
    <x v="4"/>
    <s v="Decharge"/>
    <x v="1"/>
    <s v="CONGO"/>
    <s v="ɣ"/>
  </r>
  <r>
    <d v="2018-01-17T00:00:00"/>
    <s v="Taxi moto Marché -Hôtel "/>
    <x v="0"/>
    <x v="2"/>
    <m/>
    <n v="500"/>
    <n v="-7011872"/>
    <x v="4"/>
    <s v="Decharge"/>
    <x v="1"/>
    <s v="CONGO"/>
    <s v="ɣ"/>
  </r>
  <r>
    <d v="2018-01-17T00:00:00"/>
    <s v="Taxi à BZV : Domicile - Aéroport Maya Maya pour aller à PNR "/>
    <x v="0"/>
    <x v="0"/>
    <m/>
    <n v="1000"/>
    <n v="-7012872"/>
    <x v="10"/>
    <s v="Décharge"/>
    <x v="0"/>
    <s v="CONGO"/>
    <s v="ɣ"/>
  </r>
  <r>
    <d v="2018-01-17T00:00:00"/>
    <s v="Taxi à PNR : Aéroport -gare routière "/>
    <x v="0"/>
    <x v="0"/>
    <m/>
    <n v="1500"/>
    <n v="-7014372"/>
    <x v="10"/>
    <s v="Décharge"/>
    <x v="0"/>
    <s v="CONGO"/>
    <s v="ɣ"/>
  </r>
  <r>
    <d v="2018-01-17T00:00:00"/>
    <s v="Taxi à PNR : Gare routière - Dolisie "/>
    <x v="0"/>
    <x v="0"/>
    <m/>
    <n v="5000"/>
    <n v="-7019372"/>
    <x v="10"/>
    <s v="Décharge"/>
    <x v="0"/>
    <s v="CONGO"/>
    <s v="ɣ"/>
  </r>
  <r>
    <d v="2018-01-17T00:00:00"/>
    <s v="Taxi à Dolisie : Gare routière - hôtel "/>
    <x v="0"/>
    <x v="0"/>
    <m/>
    <n v="1000"/>
    <n v="-7020372"/>
    <x v="10"/>
    <s v="Décharge"/>
    <x v="0"/>
    <s v="CONGO"/>
    <s v="ɣ"/>
  </r>
  <r>
    <d v="2018-01-17T00:00:00"/>
    <s v="Taxi à Dolisie : hôtel - maison d'arrêt  (visite geôle )"/>
    <x v="0"/>
    <x v="0"/>
    <m/>
    <n v="700"/>
    <n v="-7021072"/>
    <x v="10"/>
    <s v="Décharge"/>
    <x v="0"/>
    <s v="CONGO"/>
    <s v="ɣ"/>
  </r>
  <r>
    <d v="2018-01-17T00:00:00"/>
    <s v="Taxi à Dolisie : Maison d'arrêt - restaurant - hôtel après la visite geôle "/>
    <x v="0"/>
    <x v="0"/>
    <m/>
    <n v="1400"/>
    <n v="-7022472"/>
    <x v="10"/>
    <s v="Décharge"/>
    <x v="0"/>
    <s v="CONGO"/>
    <s v="ɣ"/>
  </r>
  <r>
    <d v="2018-01-17T00:00:00"/>
    <s v="Taxi Hôtel - Quartier Mbomo pour rendez-vous avec la cible"/>
    <x v="0"/>
    <x v="2"/>
    <m/>
    <n v="500"/>
    <n v="-7022972"/>
    <x v="5"/>
    <s v="Décharge"/>
    <x v="1"/>
    <s v="CONGO"/>
    <s v="ɣ"/>
  </r>
  <r>
    <d v="2018-01-17T00:00:00"/>
    <s v="Taxi Quartier Mbomo - Gare routière Souanké pour investigation"/>
    <x v="0"/>
    <x v="2"/>
    <m/>
    <n v="500"/>
    <n v="-7023472"/>
    <x v="5"/>
    <s v="Décharge"/>
    <x v="1"/>
    <s v="CONGO"/>
    <s v="ɣ"/>
  </r>
  <r>
    <d v="2018-01-17T00:00:00"/>
    <s v="Taxi Gare routière Souanké - Place rouge pour prospection"/>
    <x v="0"/>
    <x v="2"/>
    <m/>
    <n v="500"/>
    <n v="-7023972"/>
    <x v="5"/>
    <s v="Décharge"/>
    <x v="1"/>
    <s v="CONGO"/>
    <s v="ɣ"/>
  </r>
  <r>
    <d v="2018-01-17T00:00:00"/>
    <s v="Taxi Place rouge - Quartier Sembe pour investigation"/>
    <x v="0"/>
    <x v="2"/>
    <m/>
    <n v="500"/>
    <n v="-7024472"/>
    <x v="5"/>
    <s v="Décharge"/>
    <x v="1"/>
    <s v="CONGO"/>
    <s v="ɣ"/>
  </r>
  <r>
    <d v="2018-01-17T00:00:00"/>
    <s v="Taxi Quartier Sembe - Hôtel"/>
    <x v="0"/>
    <x v="2"/>
    <m/>
    <n v="500"/>
    <n v="-7024972"/>
    <x v="5"/>
    <s v="Décharge"/>
    <x v="1"/>
    <s v="CONGO"/>
    <s v="ɣ"/>
  </r>
  <r>
    <d v="2018-01-18T00:00:00"/>
    <s v="Taxi à PNR Bureau PNR-DDEF"/>
    <x v="0"/>
    <x v="0"/>
    <m/>
    <n v="1000"/>
    <n v="-7025972"/>
    <x v="0"/>
    <s v="Décharge"/>
    <x v="0"/>
    <s v="CONGO"/>
    <s v="ɣ"/>
  </r>
  <r>
    <d v="2018-01-18T00:00:00"/>
    <s v="Taxi à PNR DDEF-Cour d'appel pour suivre l'audience "/>
    <x v="0"/>
    <x v="0"/>
    <m/>
    <n v="1000"/>
    <n v="-7026972"/>
    <x v="0"/>
    <s v="Décharge"/>
    <x v="0"/>
    <s v="CONGO"/>
    <s v="ɣ"/>
  </r>
  <r>
    <d v="2018-01-18T00:00:00"/>
    <s v="Taxi à PNR Cour d'appel-TGI pour verifier l'acte d'appel du cas Bopoma"/>
    <x v="0"/>
    <x v="0"/>
    <m/>
    <n v="1000"/>
    <n v="-7027972"/>
    <x v="0"/>
    <s v="Décharge"/>
    <x v="0"/>
    <s v="CONGO"/>
    <s v="ɣ"/>
  </r>
  <r>
    <d v="2018-01-18T00:00:00"/>
    <s v="Taxi à PNR TGI-Charden Farell faire le retrait du transfert "/>
    <x v="0"/>
    <x v="0"/>
    <m/>
    <n v="1000"/>
    <n v="-7028972"/>
    <x v="0"/>
    <s v="Décharge"/>
    <x v="0"/>
    <s v="CONGO"/>
    <s v="ɣ"/>
  </r>
  <r>
    <d v="2018-01-18T00:00:00"/>
    <s v="Taxi à PNR Agence Charden Farell-Restaurant"/>
    <x v="0"/>
    <x v="0"/>
    <m/>
    <n v="1000"/>
    <n v="-7029972"/>
    <x v="0"/>
    <s v="Décharge"/>
    <x v="0"/>
    <s v="CONGO"/>
    <s v="ɣ"/>
  </r>
  <r>
    <d v="2018-01-18T00:00:00"/>
    <s v="Taxi à PNR Restaurant -Bureau PALF de PNR"/>
    <x v="0"/>
    <x v="0"/>
    <m/>
    <n v="1000"/>
    <n v="-7030972"/>
    <x v="0"/>
    <s v="Décharge"/>
    <x v="0"/>
    <s v="CONGO"/>
    <s v="ɣ"/>
  </r>
  <r>
    <d v="2018-01-18T00:00:00"/>
    <s v="Taxi moto: Hôtel-Marché"/>
    <x v="0"/>
    <x v="0"/>
    <m/>
    <n v="300"/>
    <n v="-7031272"/>
    <x v="6"/>
    <s v="Décharge"/>
    <x v="0"/>
    <s v="CONGO"/>
    <s v="ɣ"/>
  </r>
  <r>
    <d v="2018-01-18T00:00:00"/>
    <s v="Ration des prévenus à OWANDO"/>
    <x v="1"/>
    <x v="0"/>
    <m/>
    <n v="5750"/>
    <n v="-7037022"/>
    <x v="6"/>
    <s v="Décharge"/>
    <x v="0"/>
    <s v="CONGO"/>
    <s v="ɣ"/>
  </r>
  <r>
    <d v="2018-01-18T00:00:00"/>
    <s v="Taxi moto: Marché-Commissariat"/>
    <x v="0"/>
    <x v="0"/>
    <m/>
    <n v="300"/>
    <n v="-7037322"/>
    <x v="6"/>
    <s v="Décharge"/>
    <x v="0"/>
    <s v="CONGO"/>
    <s v="ɣ"/>
  </r>
  <r>
    <d v="2018-01-18T00:00:00"/>
    <s v="Taxi moto: commissariat-Maison d'arrêt"/>
    <x v="0"/>
    <x v="0"/>
    <m/>
    <n v="300"/>
    <n v="-7037622"/>
    <x v="6"/>
    <s v="Décharge"/>
    <x v="0"/>
    <s v="CONGO"/>
    <s v="ɣ"/>
  </r>
  <r>
    <d v="2018-01-18T00:00:00"/>
    <s v="Taxi moto: parquet- Agence charden farell pour faire le retrait du transfert"/>
    <x v="0"/>
    <x v="0"/>
    <m/>
    <n v="300"/>
    <n v="-7037922"/>
    <x v="6"/>
    <s v="Décharge"/>
    <x v="0"/>
    <s v="CONGO"/>
    <s v="ɣ"/>
  </r>
  <r>
    <d v="2018-01-18T00:00:00"/>
    <s v="Taxi moto: Agence Charden farell-Hôtel"/>
    <x v="0"/>
    <x v="0"/>
    <m/>
    <n v="300"/>
    <n v="-7038222"/>
    <x v="6"/>
    <s v="Décharge"/>
    <x v="0"/>
    <s v="CONGO"/>
    <s v="ɣ"/>
  </r>
  <r>
    <d v="2018-01-18T00:00:00"/>
    <s v="Taxi moto: Hôtel-Maison d'arrêt"/>
    <x v="0"/>
    <x v="0"/>
    <m/>
    <n v="300"/>
    <n v="-7038522"/>
    <x v="6"/>
    <s v="Décharge"/>
    <x v="0"/>
    <s v="CONGO"/>
    <s v="ɣ"/>
  </r>
  <r>
    <d v="2018-01-18T00:00:00"/>
    <s v="Taxi moto: Maison d'arrêt-Commissariat"/>
    <x v="0"/>
    <x v="0"/>
    <m/>
    <n v="300"/>
    <n v="-7038822"/>
    <x v="6"/>
    <s v="Décharge"/>
    <x v="0"/>
    <s v="CONGO"/>
    <s v="ɣ"/>
  </r>
  <r>
    <d v="2018-01-18T00:00:00"/>
    <s v="Ration des detenus à Owando "/>
    <x v="1"/>
    <x v="0"/>
    <m/>
    <n v="5000"/>
    <n v="-7043822"/>
    <x v="6"/>
    <s v="Décharge"/>
    <x v="0"/>
    <s v="CONGO"/>
    <s v="ɣ"/>
  </r>
  <r>
    <d v="2018-01-18T00:00:00"/>
    <s v="Taxi moto: Commissariat-Agence Ocean du Nord Owando"/>
    <x v="0"/>
    <x v="0"/>
    <m/>
    <n v="300"/>
    <n v="-7044122"/>
    <x v="6"/>
    <s v="Décharge"/>
    <x v="0"/>
    <s v="CONGO"/>
    <s v="ɣ"/>
  </r>
  <r>
    <d v="2018-01-18T00:00:00"/>
    <s v="Taxi moto: Agence Océan du Nord Owando-Hôtel "/>
    <x v="0"/>
    <x v="0"/>
    <m/>
    <n v="300"/>
    <n v="-7044422"/>
    <x v="6"/>
    <s v="Décharge"/>
    <x v="0"/>
    <s v="CONGO"/>
    <s v="ɣ"/>
  </r>
  <r>
    <d v="2018-01-18T00:00:00"/>
    <s v="Frais d'hôtel à Makoua du 16 au 19 janvier 2018"/>
    <x v="2"/>
    <x v="0"/>
    <m/>
    <n v="45000"/>
    <n v="-7089422"/>
    <x v="6"/>
    <n v="104"/>
    <x v="0"/>
    <s v="CONGO"/>
    <s v="o"/>
  </r>
  <r>
    <d v="2018-01-18T00:00:00"/>
    <s v="Taxi Bureau-Domicile"/>
    <x v="0"/>
    <x v="2"/>
    <m/>
    <n v="1000"/>
    <n v="-7090422"/>
    <x v="8"/>
    <s v="Decharge"/>
    <x v="1"/>
    <s v="CONGO"/>
    <s v="ɣ"/>
  </r>
  <r>
    <d v="2018-01-18T00:00:00"/>
    <s v="Food allowance pendant la pause"/>
    <x v="4"/>
    <x v="2"/>
    <m/>
    <n v="1000"/>
    <n v="-7091422"/>
    <x v="8"/>
    <s v="Decharge"/>
    <x v="1"/>
    <s v="CONGO"/>
    <s v="ɣ"/>
  </r>
  <r>
    <d v="2018-01-18T00:00:00"/>
    <s v="Taxi Domicile -Bureau"/>
    <x v="0"/>
    <x v="2"/>
    <m/>
    <n v="1000"/>
    <n v="-7092422"/>
    <x v="8"/>
    <s v="Decharge"/>
    <x v="1"/>
    <s v="CONGO"/>
    <s v="ɣ"/>
  </r>
  <r>
    <d v="2018-01-18T00:00:00"/>
    <s v="Frais de transfert à Hérick/DOLISIE"/>
    <x v="9"/>
    <x v="1"/>
    <m/>
    <n v="3600"/>
    <n v="-7096022"/>
    <x v="2"/>
    <s v="30/GCF"/>
    <x v="1"/>
    <s v="CONGO"/>
    <s v="o"/>
  </r>
  <r>
    <d v="2018-01-18T00:00:00"/>
    <s v="Frais de transfert à Crépin/OWANDO"/>
    <x v="9"/>
    <x v="1"/>
    <m/>
    <n v="4000"/>
    <n v="-7100022"/>
    <x v="2"/>
    <s v="31/GCF"/>
    <x v="1"/>
    <s v="CONGO"/>
    <s v="o"/>
  </r>
  <r>
    <d v="2018-01-18T00:00:00"/>
    <s v="Frais de transfert à Bley/PNR"/>
    <x v="9"/>
    <x v="1"/>
    <m/>
    <n v="4000"/>
    <n v="-7104022"/>
    <x v="2"/>
    <s v="32/GCF"/>
    <x v="1"/>
    <s v="CONGO"/>
    <s v="o"/>
  </r>
  <r>
    <d v="2018-01-18T00:00:00"/>
    <s v="Frais de transfert à it87/OUESSO"/>
    <x v="9"/>
    <x v="1"/>
    <m/>
    <n v="2800"/>
    <n v="-7106822"/>
    <x v="2"/>
    <s v="33/GCF"/>
    <x v="1"/>
    <s v="CONGO"/>
    <s v="o"/>
  </r>
  <r>
    <d v="2018-01-18T00:00:00"/>
    <s v="Frais de transfert à i73x/POKOLA"/>
    <x v="9"/>
    <x v="1"/>
    <m/>
    <n v="2840"/>
    <n v="-7109662"/>
    <x v="2"/>
    <s v="34/GCF"/>
    <x v="1"/>
    <s v="CONGO"/>
    <s v="o"/>
  </r>
  <r>
    <d v="2018-01-18T00:00:00"/>
    <s v="Recharge credit téléphonique Airtel"/>
    <x v="7"/>
    <x v="1"/>
    <m/>
    <n v="100000"/>
    <n v="-7209662"/>
    <x v="2"/>
    <s v="Oui"/>
    <x v="1"/>
    <s v="CONGO"/>
    <s v="o"/>
  </r>
  <r>
    <d v="2018-01-18T00:00:00"/>
    <s v="Recharge credit téléphonique MTN"/>
    <x v="7"/>
    <x v="1"/>
    <m/>
    <n v="100000"/>
    <n v="-7309662"/>
    <x v="2"/>
    <s v="Oui"/>
    <x v="1"/>
    <s v="CONGO"/>
    <s v="o"/>
  </r>
  <r>
    <d v="2018-01-18T00:00:00"/>
    <s v="Taxi Bureau-CNSS"/>
    <x v="0"/>
    <x v="3"/>
    <m/>
    <n v="2000"/>
    <n v="-7311662"/>
    <x v="2"/>
    <s v="Décharge"/>
    <x v="2"/>
    <s v="CONGO"/>
    <s v="ɣ"/>
  </r>
  <r>
    <d v="2018-01-18T00:00:00"/>
    <s v="Taxi Charden Farell-Bureau"/>
    <x v="0"/>
    <x v="3"/>
    <m/>
    <n v="500"/>
    <n v="-7312162"/>
    <x v="2"/>
    <s v="Décharge"/>
    <x v="2"/>
    <s v="CONGO"/>
    <s v="ɣ"/>
  </r>
  <r>
    <d v="2018-01-18T00:00:00"/>
    <s v="Taxi Bureau-Agence Western Union CCF"/>
    <x v="0"/>
    <x v="3"/>
    <m/>
    <n v="1000"/>
    <n v="-7313162"/>
    <x v="2"/>
    <s v="Décharge"/>
    <x v="2"/>
    <s v="CONGO"/>
    <s v="ɣ"/>
  </r>
  <r>
    <d v="2018-01-18T00:00:00"/>
    <s v="Taxi Agence charden Farell CCF-Agence Western Union Centre ville"/>
    <x v="0"/>
    <x v="3"/>
    <m/>
    <n v="1000"/>
    <n v="-7314162"/>
    <x v="2"/>
    <s v="Décharge"/>
    <x v="2"/>
    <s v="CONGO"/>
    <s v="ɣ"/>
  </r>
  <r>
    <d v="2018-01-18T00:00:00"/>
    <s v="Taxi Agence Western Union en face CHU-Bureau"/>
    <x v="0"/>
    <x v="3"/>
    <m/>
    <n v="2000"/>
    <n v="-7316162"/>
    <x v="2"/>
    <s v="Décharge"/>
    <x v="2"/>
    <s v="CONGO"/>
    <s v="ɣ"/>
  </r>
  <r>
    <d v="2018-01-18T00:00:00"/>
    <s v="Frais de transfert à i23c/RDC"/>
    <x v="9"/>
    <x v="1"/>
    <m/>
    <n v="7178"/>
    <n v="-7323340"/>
    <x v="2"/>
    <s v="Oui"/>
    <x v="1"/>
    <s v="CONGO"/>
    <s v="o"/>
  </r>
  <r>
    <d v="2018-01-18T00:00:00"/>
    <s v="Taxi Hôtel-Beach-Matete-7ième rue Limete (rencontre avec le colonel Kakudji)"/>
    <x v="0"/>
    <x v="2"/>
    <m/>
    <n v="2500"/>
    <n v="-7325840"/>
    <x v="9"/>
    <s v="Décharge"/>
    <x v="1"/>
    <s v="CONGO"/>
    <s v="ɣ"/>
  </r>
  <r>
    <d v="2018-01-18T00:00:00"/>
    <s v="Achat boisson (rencontre avec le colonel)"/>
    <x v="11"/>
    <x v="2"/>
    <m/>
    <n v="5000"/>
    <n v="-7330840"/>
    <x v="9"/>
    <s v="Décharge"/>
    <x v="1"/>
    <s v="CONGO"/>
    <s v="ɣ"/>
  </r>
  <r>
    <d v="2018-01-18T00:00:00"/>
    <s v="Taxi Limete-Huilerie-Petit pont-Memling (recherche de la direction CFC pour recupération du transfert)"/>
    <x v="0"/>
    <x v="2"/>
    <m/>
    <n v="2500"/>
    <n v="-7333340"/>
    <x v="9"/>
    <s v="Décharge"/>
    <x v="1"/>
    <s v="CONGO"/>
    <s v="ɣ"/>
  </r>
  <r>
    <d v="2018-01-18T00:00:00"/>
    <s v="Taxi moto Hôtel -Marché Pokola"/>
    <x v="0"/>
    <x v="2"/>
    <m/>
    <n v="500"/>
    <n v="-7333840"/>
    <x v="4"/>
    <s v="Decharge"/>
    <x v="1"/>
    <s v="CONGO"/>
    <s v="ɣ"/>
  </r>
  <r>
    <d v="2018-01-18T00:00:00"/>
    <s v="Taxi moto marché Pokola-quartier Pete "/>
    <x v="0"/>
    <x v="2"/>
    <m/>
    <n v="500"/>
    <n v="-7334340"/>
    <x v="4"/>
    <s v="Decharge"/>
    <x v="1"/>
    <s v="CONGO"/>
    <s v="ɣ"/>
  </r>
  <r>
    <d v="2018-01-18T00:00:00"/>
    <s v="Taxi moto marché Pokola pour RDV avec une cible"/>
    <x v="0"/>
    <x v="2"/>
    <m/>
    <n v="500"/>
    <n v="-7334840"/>
    <x v="4"/>
    <s v="Decharge"/>
    <x v="1"/>
    <s v="CONGO"/>
    <s v="ɣ"/>
  </r>
  <r>
    <d v="2018-01-18T00:00:00"/>
    <s v="Achat Boisson et repas avec la cible "/>
    <x v="11"/>
    <x v="2"/>
    <m/>
    <n v="4000"/>
    <n v="-7338840"/>
    <x v="4"/>
    <s v="Decharge"/>
    <x v="1"/>
    <s v="CONGO"/>
    <s v="ɣ"/>
  </r>
  <r>
    <d v="2018-01-18T00:00:00"/>
    <s v="Taxi moto marché pokola -Hôtel"/>
    <x v="0"/>
    <x v="2"/>
    <m/>
    <n v="500"/>
    <n v="-7339340"/>
    <x v="4"/>
    <s v="Decharge"/>
    <x v="1"/>
    <s v="CONGO"/>
    <s v="ɣ"/>
  </r>
  <r>
    <d v="2018-01-18T00:00:00"/>
    <s v="Taxi à Dolisie : hôtel - maison d'arrêt (visite geôle ) "/>
    <x v="0"/>
    <x v="0"/>
    <m/>
    <n v="700"/>
    <n v="-7340040"/>
    <x v="10"/>
    <s v="Décharge"/>
    <x v="0"/>
    <s v="CONGO"/>
    <s v="ɣ"/>
  </r>
  <r>
    <d v="2018-01-18T00:00:00"/>
    <s v="Ration des prevenus à la maison d'arrêt de Dolisie "/>
    <x v="1"/>
    <x v="0"/>
    <m/>
    <n v="2000"/>
    <n v="-7342040"/>
    <x v="10"/>
    <s v="Décharge"/>
    <x v="0"/>
    <s v="CONGO"/>
    <s v="ɣ"/>
  </r>
  <r>
    <d v="2018-01-18T00:00:00"/>
    <s v="Food allowance à Dolisie du 17 au 18 janvier 2018"/>
    <x v="2"/>
    <x v="0"/>
    <m/>
    <n v="20000"/>
    <n v="-7362040"/>
    <x v="10"/>
    <m/>
    <x v="0"/>
    <s v="CONGO"/>
    <s v="ɣ"/>
  </r>
  <r>
    <d v="2018-01-18T00:00:00"/>
    <s v="Taxi à Dolisie : Maison d'arrêt - Cour d'appel pour suivre l'audience du cas Baboutila "/>
    <x v="0"/>
    <x v="0"/>
    <m/>
    <n v="700"/>
    <n v="-7362740"/>
    <x v="10"/>
    <s v="Décharge"/>
    <x v="0"/>
    <s v="CONGO"/>
    <s v="ɣ"/>
  </r>
  <r>
    <d v="2018-01-18T00:00:00"/>
    <s v="Taxi à Dolisie : Cour d'appel-charden farell  (agence 1 où l'on m'a demandé d'aller à une autre agence)-charden farell  (agence 2) pour percevoir les fonds envoyés par Mavy "/>
    <x v="0"/>
    <x v="0"/>
    <m/>
    <n v="1400"/>
    <n v="-7364140"/>
    <x v="10"/>
    <s v="Décharge"/>
    <x v="0"/>
    <s v="CONGO"/>
    <s v="ɣ"/>
  </r>
  <r>
    <d v="2018-01-18T00:00:00"/>
    <s v="Taxi à Dolisie : charden farell -hôtel après avoir retiré l'argent "/>
    <x v="0"/>
    <x v="0"/>
    <m/>
    <n v="700"/>
    <n v="-7364840"/>
    <x v="10"/>
    <s v="Décharge"/>
    <x v="0"/>
    <s v="CONGO"/>
    <s v="ɣ"/>
  </r>
  <r>
    <d v="2018-01-18T00:00:00"/>
    <s v="Frais d'hôtel Nuitées à Dolisie du 17 au 18 janvier 2018 +une demi journée du 18 janvier ( étant donné que j'ai quitté l'hôtel à 14 h) "/>
    <x v="2"/>
    <x v="0"/>
    <m/>
    <n v="22500"/>
    <n v="-7387340"/>
    <x v="10"/>
    <s v="Oui"/>
    <x v="0"/>
    <s v="CONGO"/>
    <s v="o"/>
  </r>
  <r>
    <d v="2018-01-18T00:00:00"/>
    <s v="Taxi à Dolisie : hôtel - gare routière pour aller à Sibiti "/>
    <x v="0"/>
    <x v="0"/>
    <m/>
    <n v="1000"/>
    <n v="-7388340"/>
    <x v="10"/>
    <s v="Décharge"/>
    <x v="0"/>
    <s v="CONGO"/>
    <s v="ɣ"/>
  </r>
  <r>
    <d v="2018-01-18T00:00:00"/>
    <s v="Taxi Dolisie - Sibiti "/>
    <x v="0"/>
    <x v="0"/>
    <m/>
    <n v="5000"/>
    <n v="-7393340"/>
    <x v="10"/>
    <s v="Décharge"/>
    <x v="0"/>
    <s v="CONGO"/>
    <s v="ɣ"/>
  </r>
  <r>
    <d v="2018-01-18T00:00:00"/>
    <s v="Taxi à Sibiti : Gare routière - hôtel "/>
    <x v="0"/>
    <x v="0"/>
    <m/>
    <n v="300"/>
    <n v="-7393640"/>
    <x v="10"/>
    <s v="Décharge"/>
    <x v="0"/>
    <s v="CONGO"/>
    <s v="ɣ"/>
  </r>
  <r>
    <d v="2018-01-18T00:00:00"/>
    <s v="Taxi Hôtel - Océan du Nord pour rendez-vous avec la cible"/>
    <x v="0"/>
    <x v="2"/>
    <m/>
    <n v="500"/>
    <n v="-7394140"/>
    <x v="5"/>
    <s v="Décharge"/>
    <x v="1"/>
    <s v="CONGO"/>
    <s v="ɣ"/>
  </r>
  <r>
    <d v="2018-01-18T00:00:00"/>
    <s v="Achat boisson avec les cibles "/>
    <x v="11"/>
    <x v="2"/>
    <m/>
    <n v="3500"/>
    <n v="-7397640"/>
    <x v="5"/>
    <s v="Décharge"/>
    <x v="1"/>
    <s v="CONGO"/>
    <s v="ɣ"/>
  </r>
  <r>
    <d v="2018-01-18T00:00:00"/>
    <s v="Taxi Océan du Nord - Place rouge pour rencontre avec les cibles"/>
    <x v="0"/>
    <x v="2"/>
    <m/>
    <n v="500"/>
    <n v="-7398140"/>
    <x v="5"/>
    <s v="Décharge"/>
    <x v="1"/>
    <s v="CONGO"/>
    <s v="ɣ"/>
  </r>
  <r>
    <d v="2018-01-18T00:00:00"/>
    <s v="Taxi Place rouge - Quartier Ngongo rendez-vous avec la cible"/>
    <x v="0"/>
    <x v="2"/>
    <m/>
    <n v="500"/>
    <n v="-7398640"/>
    <x v="5"/>
    <s v="Décharge"/>
    <x v="1"/>
    <s v="CONGO"/>
    <s v="ɣ"/>
  </r>
  <r>
    <d v="2018-01-18T00:00:00"/>
    <s v="Achat Boissons avec les cibles"/>
    <x v="11"/>
    <x v="2"/>
    <m/>
    <n v="4000"/>
    <n v="-7402640"/>
    <x v="5"/>
    <s v="Décharge"/>
    <x v="1"/>
    <s v="CONGO"/>
    <s v="ɣ"/>
  </r>
  <r>
    <d v="2018-01-18T00:00:00"/>
    <s v="Taxi Quartier Ngongo - Charden Farell pour le retrait des fonds "/>
    <x v="0"/>
    <x v="2"/>
    <m/>
    <n v="500"/>
    <n v="-7403140"/>
    <x v="5"/>
    <s v="Décharge"/>
    <x v="1"/>
    <s v="CONGO"/>
    <s v="ɣ"/>
  </r>
  <r>
    <d v="2018-01-18T00:00:00"/>
    <s v="Taxi Charden Farell - Hôtel"/>
    <x v="0"/>
    <x v="2"/>
    <m/>
    <n v="500"/>
    <n v="-7403640"/>
    <x v="5"/>
    <s v="Décharge"/>
    <x v="1"/>
    <s v="CONGO"/>
    <s v="ɣ"/>
  </r>
  <r>
    <d v="2018-01-18T00:00:00"/>
    <s v="Taxi Hôtel - Océan du Nord pour rendez-vous avec la cible"/>
    <x v="0"/>
    <x v="2"/>
    <m/>
    <n v="500"/>
    <n v="-7404140"/>
    <x v="5"/>
    <s v="Décharge"/>
    <x v="1"/>
    <s v="CONGO"/>
    <s v="ɣ"/>
  </r>
  <r>
    <d v="2018-01-18T00:00:00"/>
    <s v="Achat à manger + boisson avec les cibles "/>
    <x v="11"/>
    <x v="2"/>
    <m/>
    <n v="4000"/>
    <n v="-7408140"/>
    <x v="5"/>
    <s v="Décharge"/>
    <x v="1"/>
    <s v="CONGO"/>
    <s v="ɣ"/>
  </r>
  <r>
    <d v="2018-01-18T00:00:00"/>
    <s v="Taxi Océan du Nord (chez la Camerounaise) - Hôtel"/>
    <x v="0"/>
    <x v="2"/>
    <m/>
    <n v="500"/>
    <n v="-7408640"/>
    <x v="5"/>
    <s v="Décharge"/>
    <x v="1"/>
    <s v="CONGO"/>
    <s v="ɣ"/>
  </r>
  <r>
    <d v="2018-01-19T00:00:00"/>
    <s v="Taxi à PNR Bureau PALF de PNR-TGI pour retirer l'expedition du jugement "/>
    <x v="0"/>
    <x v="0"/>
    <m/>
    <n v="1000"/>
    <n v="-7409640"/>
    <x v="0"/>
    <s v="Décharge"/>
    <x v="0"/>
    <s v="CONGO"/>
    <s v="ɣ"/>
  </r>
  <r>
    <d v="2018-01-19T00:00:00"/>
    <s v="Taxi à PNR TGI-Direction de Airtel pour verifier les relevés téléphoniques des trafs de Sibiti"/>
    <x v="0"/>
    <x v="0"/>
    <m/>
    <n v="1000"/>
    <n v="-7410640"/>
    <x v="0"/>
    <s v="Décharge"/>
    <x v="0"/>
    <s v="CONGO"/>
    <s v="ɣ"/>
  </r>
  <r>
    <d v="2018-01-19T00:00:00"/>
    <s v="Taxi à PNR Direction Airtel-TGI "/>
    <x v="0"/>
    <x v="0"/>
    <m/>
    <n v="1000"/>
    <n v="-7411640"/>
    <x v="0"/>
    <s v="Décharge"/>
    <x v="0"/>
    <s v="CONGO"/>
    <s v="ɣ"/>
  </r>
  <r>
    <d v="2018-01-19T00:00:00"/>
    <s v="Taxi à PNR TGI-Direction de MTN pour verifier les relevés téléphoniques des trafs de Sibiti"/>
    <x v="0"/>
    <x v="0"/>
    <m/>
    <n v="1000"/>
    <n v="-7412640"/>
    <x v="0"/>
    <s v="Décharge"/>
    <x v="0"/>
    <s v="CONGO"/>
    <s v="ɣ"/>
  </r>
  <r>
    <d v="2018-01-19T00:00:00"/>
    <s v="Taxi à PNR Direction MTN-Bureau PALF de PNR"/>
    <x v="0"/>
    <x v="0"/>
    <m/>
    <n v="1000"/>
    <n v="-7413640"/>
    <x v="0"/>
    <s v="Décharge"/>
    <x v="0"/>
    <s v="CONGO"/>
    <s v="ɣ"/>
  </r>
  <r>
    <d v="2018-01-19T00:00:00"/>
    <s v="Food allowance à owando du 16 au 19/01/2018"/>
    <x v="2"/>
    <x v="0"/>
    <m/>
    <n v="40000"/>
    <n v="-7453640"/>
    <x v="6"/>
    <s v="Décharge"/>
    <x v="0"/>
    <s v="CONGO"/>
    <s v="ɣ"/>
  </r>
  <r>
    <d v="2018-01-19T00:00:00"/>
    <s v="Taxi moto: Hôtel -Agence Océan du Nord Owando"/>
    <x v="0"/>
    <x v="0"/>
    <m/>
    <n v="300"/>
    <n v="-7453940"/>
    <x v="6"/>
    <s v="Décharge"/>
    <x v="0"/>
    <s v="CONGO"/>
    <s v="ɣ"/>
  </r>
  <r>
    <d v="2018-01-19T00:00:00"/>
    <s v="Taxi: Agence Océan du Nord Brazzaville-Bureau"/>
    <x v="0"/>
    <x v="0"/>
    <m/>
    <n v="1000"/>
    <n v="-7454940"/>
    <x v="6"/>
    <s v="Décharge"/>
    <x v="0"/>
    <s v="CONGO"/>
    <s v="ɣ"/>
  </r>
  <r>
    <d v="2018-01-19T00:00:00"/>
    <s v="Taxi: Bureau-Domicile/Retour de la mission d'OWANDO"/>
    <x v="0"/>
    <x v="0"/>
    <m/>
    <n v="1000"/>
    <n v="-7455940"/>
    <x v="6"/>
    <s v="Décharge"/>
    <x v="0"/>
    <s v="CONGO"/>
    <s v="ɣ"/>
  </r>
  <r>
    <d v="2018-01-19T00:00:00"/>
    <s v="Achat Billet Owando-Brazzaville"/>
    <x v="0"/>
    <x v="0"/>
    <m/>
    <n v="10000"/>
    <n v="-7465940"/>
    <x v="6"/>
    <n v="17"/>
    <x v="0"/>
    <s v="CONGO"/>
    <s v="o"/>
  </r>
  <r>
    <d v="2018-01-19T00:00:00"/>
    <s v="Taxi Domicile -Bureau"/>
    <x v="0"/>
    <x v="2"/>
    <m/>
    <n v="1000"/>
    <n v="-7466940"/>
    <x v="8"/>
    <s v="Decharge"/>
    <x v="1"/>
    <s v="CONGO"/>
    <s v="ɣ"/>
  </r>
  <r>
    <d v="2018-01-19T00:00:00"/>
    <s v="Food allowance pendant la pause"/>
    <x v="4"/>
    <x v="2"/>
    <m/>
    <n v="1000"/>
    <n v="-7467940"/>
    <x v="8"/>
    <s v="Decharge"/>
    <x v="1"/>
    <s v="CONGO"/>
    <s v="ɣ"/>
  </r>
  <r>
    <d v="2018-01-19T00:00:00"/>
    <s v="Taxi Bureau-Domicile"/>
    <x v="0"/>
    <x v="2"/>
    <m/>
    <n v="1000"/>
    <n v="-7468940"/>
    <x v="8"/>
    <s v="Decharge"/>
    <x v="1"/>
    <s v="CONGO"/>
    <s v="ɣ"/>
  </r>
  <r>
    <d v="2018-01-19T00:00:00"/>
    <s v="Reliure Rapport annuel Eagle 2017 "/>
    <x v="12"/>
    <x v="1"/>
    <m/>
    <n v="1000"/>
    <n v="-7469940"/>
    <x v="7"/>
    <n v="14"/>
    <x v="1"/>
    <s v="CONGO"/>
    <s v="o"/>
  </r>
  <r>
    <d v="2018-01-19T00:00:00"/>
    <s v="Taxi hôtel-Gare centrale-Grand marché-Hôtel (rencontre avec Birindoit, agent de contrôle au port de Kinshasa)"/>
    <x v="0"/>
    <x v="2"/>
    <m/>
    <n v="2000"/>
    <n v="-7471940"/>
    <x v="9"/>
    <s v="Décharge"/>
    <x v="1"/>
    <s v="CONGO"/>
    <s v="ɣ"/>
  </r>
  <r>
    <d v="2018-01-19T00:00:00"/>
    <s v="Achat boisson (rencontre avec l'informateur, agent de contrôle au port de Kinshasa)"/>
    <x v="11"/>
    <x v="2"/>
    <m/>
    <n v="2000"/>
    <n v="-7473940"/>
    <x v="9"/>
    <s v="Décharge"/>
    <x v="1"/>
    <s v="CONGO"/>
    <s v="ɣ"/>
  </r>
  <r>
    <d v="2018-01-19T00:00:00"/>
    <s v="Achat crédit (appel + activation internet)"/>
    <x v="7"/>
    <x v="2"/>
    <m/>
    <n v="5000"/>
    <n v="-7478940"/>
    <x v="9"/>
    <s v="oui"/>
    <x v="1"/>
    <s v="CONGO"/>
    <s v="o"/>
  </r>
  <r>
    <d v="2018-01-19T00:00:00"/>
    <s v="Taxi moto hôtel -port secondaire "/>
    <x v="0"/>
    <x v="2"/>
    <m/>
    <n v="500"/>
    <n v="-7479440"/>
    <x v="4"/>
    <s v="Decharge"/>
    <x v="1"/>
    <s v="CONGO"/>
    <s v="ɣ"/>
  </r>
  <r>
    <d v="2018-01-19T00:00:00"/>
    <s v="Taxi moto Port secondaire -quartier Ngamakosso"/>
    <x v="0"/>
    <x v="2"/>
    <m/>
    <n v="500"/>
    <n v="-7479940"/>
    <x v="4"/>
    <s v="Decharge"/>
    <x v="1"/>
    <s v="CONGO"/>
    <s v="ɣ"/>
  </r>
  <r>
    <d v="2018-01-19T00:00:00"/>
    <s v="Taxi moto quartier Ngamakosso -Marché"/>
    <x v="0"/>
    <x v="2"/>
    <m/>
    <n v="500"/>
    <n v="-7480440"/>
    <x v="4"/>
    <s v="Decharge"/>
    <x v="1"/>
    <s v="CONGO"/>
    <s v="ɣ"/>
  </r>
  <r>
    <d v="2018-01-19T00:00:00"/>
    <s v="Taxi moto marché -Hôtel "/>
    <x v="0"/>
    <x v="2"/>
    <m/>
    <n v="500"/>
    <n v="-7480940"/>
    <x v="4"/>
    <s v="Decharge"/>
    <x v="1"/>
    <s v="CONGO"/>
    <s v="ɣ"/>
  </r>
  <r>
    <d v="2018-01-19T00:00:00"/>
    <s v="Taxi à Sibiti : hôtel - maison d'arrêt - hôtel ( visite geôle ) "/>
    <x v="0"/>
    <x v="0"/>
    <m/>
    <n v="1400"/>
    <n v="-7482340"/>
    <x v="10"/>
    <s v="Décharge"/>
    <x v="0"/>
    <s v="CONGO"/>
    <s v="ɣ"/>
  </r>
  <r>
    <d v="2018-01-19T00:00:00"/>
    <s v="Taxi à Sibiti : hôtel - tribunal - maison d'arrêt - tribunal pour vérifier le rôle des cas Moussa Luc et consorts et MATALA MBAKOU Stills, visite geôle et suivre l'audience desdits cas"/>
    <x v="0"/>
    <x v="0"/>
    <m/>
    <n v="900"/>
    <n v="-7483240"/>
    <x v="10"/>
    <s v="Décharge"/>
    <x v="0"/>
    <s v="CONGO"/>
    <s v="ɣ"/>
  </r>
  <r>
    <d v="2018-01-19T00:00:00"/>
    <s v="Ration des détenus à Sibiti "/>
    <x v="1"/>
    <x v="0"/>
    <m/>
    <n v="3000"/>
    <n v="-7486240"/>
    <x v="10"/>
    <s v="Décharge"/>
    <x v="0"/>
    <s v="CONGO"/>
    <s v="ɣ"/>
  </r>
  <r>
    <d v="2018-01-19T00:00:00"/>
    <s v="Taxi à Sibiti: Tribunal - DDEF - hôtel pour faire le rapport au DD "/>
    <x v="0"/>
    <x v="0"/>
    <m/>
    <n v="600"/>
    <n v="-7486840"/>
    <x v="10"/>
    <s v="Décharge"/>
    <x v="0"/>
    <s v="CONGO"/>
    <s v="ɣ"/>
  </r>
  <r>
    <d v="2018-01-19T00:00:00"/>
    <s v="Taxi à Sibiti : hôtel - direction mtn- restaurant pour vérifier les relevés d'historiques téléphoniques "/>
    <x v="0"/>
    <x v="0"/>
    <m/>
    <n v="600"/>
    <n v="-7487440"/>
    <x v="10"/>
    <s v="Décharge"/>
    <x v="0"/>
    <s v="CONGO"/>
    <s v="ɣ"/>
  </r>
  <r>
    <d v="2018-01-19T00:00:00"/>
    <s v="Taxi à Sibiti : hôtel - maison d'arrêt - hôtel ( visite geôle du soir )"/>
    <x v="0"/>
    <x v="0"/>
    <m/>
    <n v="600"/>
    <n v="-7488040"/>
    <x v="10"/>
    <s v="Décharge"/>
    <x v="0"/>
    <s v="CONGO"/>
    <s v="ɣ"/>
  </r>
  <r>
    <d v="2018-01-19T00:00:00"/>
    <s v="Ration des détenus à Sibiti "/>
    <x v="1"/>
    <x v="0"/>
    <m/>
    <n v="3000"/>
    <n v="-7491040"/>
    <x v="10"/>
    <s v="Décharge"/>
    <x v="0"/>
    <s v="CONGO"/>
    <s v="ɣ"/>
  </r>
  <r>
    <d v="2018-01-19T00:00:00"/>
    <s v="Taxi Hôtel - Quartier Nzalango pour investigation"/>
    <x v="0"/>
    <x v="2"/>
    <m/>
    <n v="500"/>
    <n v="-7491540"/>
    <x v="5"/>
    <s v="Décharge"/>
    <x v="1"/>
    <s v="CONGO"/>
    <s v="ɣ"/>
  </r>
  <r>
    <d v="2018-01-19T00:00:00"/>
    <s v="Taxi Quartier Nzalangoi - Port Ouesso pour investigation"/>
    <x v="0"/>
    <x v="2"/>
    <m/>
    <n v="500"/>
    <n v="-7492040"/>
    <x v="5"/>
    <s v="Décharge"/>
    <x v="1"/>
    <s v="CONGO"/>
    <s v="ɣ"/>
  </r>
  <r>
    <d v="2018-01-19T00:00:00"/>
    <s v="Taxi Port Ouesso - Hôtel"/>
    <x v="0"/>
    <x v="2"/>
    <m/>
    <n v="500"/>
    <n v="-7492540"/>
    <x v="5"/>
    <s v="Décharge"/>
    <x v="1"/>
    <s v="CONGO"/>
    <s v="ɣ"/>
  </r>
  <r>
    <d v="2018-01-19T00:00:00"/>
    <s v="Food Allowance mission Ouesso du 16 au 22 Janvier 2018"/>
    <x v="2"/>
    <x v="2"/>
    <m/>
    <n v="70000"/>
    <n v="-7562540"/>
    <x v="5"/>
    <s v="Décharge"/>
    <x v="1"/>
    <s v="CONGO"/>
    <s v="ɣ"/>
  </r>
  <r>
    <d v="2018-01-20T00:00:00"/>
    <s v="Frais d'hôtels Me BIYOUDI Severin à SIBITI"/>
    <x v="10"/>
    <x v="0"/>
    <m/>
    <n v="30000"/>
    <n v="-7592540"/>
    <x v="2"/>
    <n v="293"/>
    <x v="1"/>
    <s v="CONGO"/>
    <s v="o"/>
  </r>
  <r>
    <d v="2018-01-20T00:00:00"/>
    <s v="Achat billet d'avion PNR- BZV"/>
    <x v="5"/>
    <x v="0"/>
    <m/>
    <n v="36000"/>
    <n v="-7628540"/>
    <x v="10"/>
    <s v="Oui"/>
    <x v="0"/>
    <s v="CONGO"/>
    <s v="o"/>
  </r>
  <r>
    <d v="2018-01-20T00:00:00"/>
    <s v="Taxi à PNR Bureau PALF-Aeroport pour l'achat du billet de Herick"/>
    <x v="0"/>
    <x v="0"/>
    <m/>
    <n v="1000"/>
    <n v="-7629540"/>
    <x v="0"/>
    <s v="Décharge"/>
    <x v="0"/>
    <s v="CONGO"/>
    <s v="ɣ"/>
  </r>
  <r>
    <d v="2018-01-20T00:00:00"/>
    <s v="Taxi à PNR Aeroport-Restaurant"/>
    <x v="0"/>
    <x v="0"/>
    <m/>
    <n v="1000"/>
    <n v="-7630540"/>
    <x v="0"/>
    <s v="Décharge"/>
    <x v="0"/>
    <s v="CONGO"/>
    <s v="ɣ"/>
  </r>
  <r>
    <d v="2018-01-20T00:00:00"/>
    <s v="Taxi à PNR Restaurant-Bureau PALF de PNR"/>
    <x v="0"/>
    <x v="0"/>
    <m/>
    <n v="1000"/>
    <n v="-7631540"/>
    <x v="0"/>
    <s v="Décharge"/>
    <x v="0"/>
    <s v="CONGO"/>
    <s v="ɣ"/>
  </r>
  <r>
    <d v="2018-01-20T00:00:00"/>
    <s v="Taxi hôtel-Beach Ngobila-Hôtel (prendre le programme des canots  et faire la réservation)"/>
    <x v="0"/>
    <x v="2"/>
    <m/>
    <n v="2000"/>
    <n v="-7633540"/>
    <x v="9"/>
    <s v="Décharge"/>
    <x v="1"/>
    <s v="CONGO"/>
    <s v="ɣ"/>
  </r>
  <r>
    <d v="2018-01-20T00:00:00"/>
    <s v="Taxi Bandal-Limeté-Kasa-Vubu-Apocalyspe (rencontre avec les informateurs)"/>
    <x v="0"/>
    <x v="2"/>
    <m/>
    <n v="3000"/>
    <n v="-7636540"/>
    <x v="9"/>
    <s v="Décharge"/>
    <x v="1"/>
    <s v="CONGO"/>
    <s v="ɣ"/>
  </r>
  <r>
    <d v="2018-01-20T00:00:00"/>
    <s v="Taxi moto Hôtel -Gare routiere Pokola"/>
    <x v="0"/>
    <x v="2"/>
    <m/>
    <n v="500"/>
    <n v="-7637040"/>
    <x v="4"/>
    <s v="Decharge"/>
    <x v="1"/>
    <s v="CONGO"/>
    <s v="ɣ"/>
  </r>
  <r>
    <d v="2018-01-20T00:00:00"/>
    <s v="Taxi moto Gare routiere -Marché Pokola"/>
    <x v="0"/>
    <x v="2"/>
    <m/>
    <n v="500"/>
    <n v="-7637540"/>
    <x v="4"/>
    <s v="Decharge"/>
    <x v="1"/>
    <s v="CONGO"/>
    <s v="ɣ"/>
  </r>
  <r>
    <d v="2018-01-20T00:00:00"/>
    <s v="Achat Repas et boisson pour la cible  "/>
    <x v="11"/>
    <x v="2"/>
    <m/>
    <n v="4500"/>
    <n v="-7642040"/>
    <x v="4"/>
    <s v="Decharge"/>
    <x v="1"/>
    <s v="CONGO"/>
    <s v="ɣ"/>
  </r>
  <r>
    <d v="2018-01-20T00:00:00"/>
    <s v="Taxi moto marché pokola -Hôtel"/>
    <x v="0"/>
    <x v="2"/>
    <m/>
    <n v="500"/>
    <n v="-7642540"/>
    <x v="4"/>
    <s v="Decharge"/>
    <x v="1"/>
    <s v="CONGO"/>
    <s v="ɣ"/>
  </r>
  <r>
    <d v="2018-01-20T00:00:00"/>
    <s v="Maître Severin Biyoudi /Frais d'hôtel pour une nuitée de plus"/>
    <x v="10"/>
    <x v="0"/>
    <m/>
    <n v="15000"/>
    <n v="-7657540"/>
    <x v="10"/>
    <s v="Oui"/>
    <x v="0"/>
    <s v="CONGO"/>
    <s v="o"/>
  </r>
  <r>
    <d v="2018-01-20T00:00:00"/>
    <s v="Food allowance à Sibiti du 19 au 20 janvier 2018"/>
    <x v="2"/>
    <x v="0"/>
    <m/>
    <n v="20000"/>
    <n v="-7677540"/>
    <x v="10"/>
    <s v="Décharge"/>
    <x v="0"/>
    <s v="CONGO"/>
    <s v="ɣ"/>
  </r>
  <r>
    <d v="2018-01-20T00:00:00"/>
    <s v="Frais d'hôtel Nuitées à Sibiti du 18 au 20 janvier 2018"/>
    <x v="2"/>
    <x v="0"/>
    <m/>
    <n v="30000"/>
    <n v="-7707540"/>
    <x v="10"/>
    <n v="281"/>
    <x v="0"/>
    <s v="CONGO"/>
    <s v="o"/>
  </r>
  <r>
    <d v="2018-01-20T00:00:00"/>
    <s v="Taxi à Sibiti : hôtel - maison d'arrêt - agence airtel - hôtel ( visite geôle, vérifier les relevés d'historiques téléphoniques ) "/>
    <x v="0"/>
    <x v="0"/>
    <m/>
    <n v="900"/>
    <n v="-7708440"/>
    <x v="10"/>
    <s v="Décharge"/>
    <x v="0"/>
    <s v="CONGO"/>
    <s v="ɣ"/>
  </r>
  <r>
    <d v="2018-01-20T00:00:00"/>
    <s v="Ration des détenus à Sibiti "/>
    <x v="1"/>
    <x v="0"/>
    <m/>
    <n v="3000"/>
    <n v="-7711440"/>
    <x v="10"/>
    <s v="Décharge"/>
    <x v="0"/>
    <s v="CONGO"/>
    <s v="ɣ"/>
  </r>
  <r>
    <d v="2018-01-20T00:00:00"/>
    <s v="Taxi à Sibiti : hôtel - gare routière pour aller à Dolisie "/>
    <x v="0"/>
    <x v="0"/>
    <m/>
    <n v="300"/>
    <n v="-7711740"/>
    <x v="10"/>
    <s v="Décharge"/>
    <x v="0"/>
    <s v="CONGO"/>
    <s v="ɣ"/>
  </r>
  <r>
    <d v="2018-01-20T00:00:00"/>
    <s v="Taxi Sibiti -Dolisie "/>
    <x v="0"/>
    <x v="0"/>
    <m/>
    <n v="5000"/>
    <n v="-7716740"/>
    <x v="10"/>
    <s v="Décharge"/>
    <x v="0"/>
    <s v="CONGO"/>
    <s v="ɣ"/>
  </r>
  <r>
    <d v="2018-01-20T00:00:00"/>
    <s v="Taxi Dolisie - PNR"/>
    <x v="0"/>
    <x v="0"/>
    <m/>
    <n v="5000"/>
    <n v="-7721740"/>
    <x v="10"/>
    <s v="Décharge"/>
    <x v="0"/>
    <s v="CONGO"/>
    <s v="ɣ"/>
  </r>
  <r>
    <d v="2018-01-20T00:00:00"/>
    <s v="Taxi à PNR : Gare routière - résidence PALF "/>
    <x v="0"/>
    <x v="0"/>
    <m/>
    <n v="2000"/>
    <n v="-7723740"/>
    <x v="10"/>
    <s v="Décharge"/>
    <x v="0"/>
    <s v="CONGO"/>
    <s v="ɣ"/>
  </r>
  <r>
    <d v="2018-01-20T00:00:00"/>
    <s v="Taxi Hôtel - Place rouge pour rencontrer la cible"/>
    <x v="0"/>
    <x v="2"/>
    <m/>
    <n v="500"/>
    <n v="-7724240"/>
    <x v="5"/>
    <s v="Décharge"/>
    <x v="1"/>
    <s v="CONGO"/>
    <s v="ɣ"/>
  </r>
  <r>
    <d v="2018-01-20T00:00:00"/>
    <s v="Taxi Place rouge - Quartier Ngalangoi pour rencontrer la cible à son domicile"/>
    <x v="0"/>
    <x v="2"/>
    <m/>
    <n v="500"/>
    <n v="-7724740"/>
    <x v="5"/>
    <s v="Décharge"/>
    <x v="1"/>
    <s v="CONGO"/>
    <s v="ɣ"/>
  </r>
  <r>
    <d v="2018-01-20T00:00:00"/>
    <s v="Taxi Quartier Ngalangoi - Quartier Mbomo voir la cible"/>
    <x v="0"/>
    <x v="2"/>
    <m/>
    <n v="500"/>
    <n v="-7725240"/>
    <x v="5"/>
    <s v="Décharge"/>
    <x v="1"/>
    <s v="CONGO"/>
    <s v="ɣ"/>
  </r>
  <r>
    <d v="2018-01-20T00:00:00"/>
    <s v="Taxi Quartier Mbomo - Hôtel"/>
    <x v="0"/>
    <x v="2"/>
    <m/>
    <n v="500"/>
    <n v="-7725740"/>
    <x v="5"/>
    <s v="Décharge"/>
    <x v="1"/>
    <s v="CONGO"/>
    <s v="ɣ"/>
  </r>
  <r>
    <d v="2018-01-20T00:00:00"/>
    <s v="Taxi Hôtel - Quartier Ngalangoi - Hôtel pour voir la cible "/>
    <x v="0"/>
    <x v="2"/>
    <m/>
    <n v="500"/>
    <n v="-7726240"/>
    <x v="5"/>
    <s v="Décharge"/>
    <x v="1"/>
    <s v="CONGO"/>
    <s v="ɣ"/>
  </r>
  <r>
    <d v="2018-01-21T00:00:00"/>
    <s v="Taxi domicile-Bureau/week end"/>
    <x v="0"/>
    <x v="3"/>
    <m/>
    <n v="3000"/>
    <n v="-7729240"/>
    <x v="2"/>
    <s v="Décharge"/>
    <x v="2"/>
    <s v="CONGO"/>
    <s v="ɣ"/>
  </r>
  <r>
    <d v="2018-01-21T00:00:00"/>
    <s v="Taxi moto Hôtel -marché Pokola "/>
    <x v="0"/>
    <x v="2"/>
    <m/>
    <n v="500"/>
    <n v="-7729740"/>
    <x v="4"/>
    <s v="decharge"/>
    <x v="1"/>
    <s v="CONGO"/>
    <s v="ɣ"/>
  </r>
  <r>
    <d v="2018-01-21T00:00:00"/>
    <s v="Achat Boisson et repas pour la Cible "/>
    <x v="11"/>
    <x v="2"/>
    <m/>
    <n v="4000"/>
    <n v="-7733740"/>
    <x v="4"/>
    <s v="decharge"/>
    <x v="1"/>
    <s v="CONGO"/>
    <s v="ɣ"/>
  </r>
  <r>
    <d v="2018-01-21T00:00:00"/>
    <s v="Paiement frais d'hôtel pour 4 -Nuitées à Pokola de I73X du 17-21 janvier 2018"/>
    <x v="2"/>
    <x v="2"/>
    <m/>
    <n v="60000"/>
    <n v="-7793740"/>
    <x v="4"/>
    <n v="24"/>
    <x v="1"/>
    <s v="CONGO"/>
    <s v="o"/>
  </r>
  <r>
    <d v="2018-01-21T00:00:00"/>
    <s v="Taxi moto Marché Pokola -Gare routiere Pokola"/>
    <x v="0"/>
    <x v="2"/>
    <m/>
    <n v="500"/>
    <n v="-7794240"/>
    <x v="4"/>
    <s v="decharge"/>
    <x v="1"/>
    <s v="CONGO"/>
    <s v="ɣ"/>
  </r>
  <r>
    <d v="2018-01-21T00:00:00"/>
    <s v="Taxi Gare routiere -Port  de POKOLA"/>
    <x v="0"/>
    <x v="2"/>
    <m/>
    <n v="2000"/>
    <n v="-7796240"/>
    <x v="4"/>
    <s v="decharge"/>
    <x v="1"/>
    <s v="CONGO"/>
    <s v="ɣ"/>
  </r>
  <r>
    <d v="2018-01-21T00:00:00"/>
    <s v="Pirogue Port de Pokola - Port de Ouesso"/>
    <x v="0"/>
    <x v="2"/>
    <m/>
    <n v="1000"/>
    <n v="-7797240"/>
    <x v="4"/>
    <s v="decharge"/>
    <x v="1"/>
    <s v="CONGO"/>
    <s v="ɣ"/>
  </r>
  <r>
    <d v="2018-01-21T00:00:00"/>
    <s v="Taxi Gare routiere de Ouesso -Hôtel "/>
    <x v="0"/>
    <x v="2"/>
    <m/>
    <n v="500"/>
    <n v="-7797740"/>
    <x v="4"/>
    <s v="decharge"/>
    <x v="1"/>
    <s v="CONGO"/>
    <s v="ɣ"/>
  </r>
  <r>
    <d v="2018-01-21T00:00:00"/>
    <s v="Taxi Hôtel -Gare routiere"/>
    <x v="0"/>
    <x v="2"/>
    <m/>
    <n v="500"/>
    <n v="-7798240"/>
    <x v="4"/>
    <s v="decharge"/>
    <x v="1"/>
    <s v="CONGO"/>
    <s v="ɣ"/>
  </r>
  <r>
    <d v="2018-01-21T00:00:00"/>
    <s v="Achat Billet Ouesso -Brazzaville"/>
    <x v="0"/>
    <x v="2"/>
    <m/>
    <n v="18000"/>
    <n v="-7816240"/>
    <x v="4"/>
    <n v="11522"/>
    <x v="1"/>
    <s v="CONGO"/>
    <s v="o"/>
  </r>
  <r>
    <d v="2018-01-21T00:00:00"/>
    <s v="Taxi Gare routiere Ouesso -Hôtel "/>
    <x v="0"/>
    <x v="2"/>
    <m/>
    <n v="500"/>
    <n v="-7816740"/>
    <x v="4"/>
    <s v="decharge"/>
    <x v="1"/>
    <s v="CONGO"/>
    <s v="ɣ"/>
  </r>
  <r>
    <d v="2018-01-21T00:00:00"/>
    <s v="Taxi à PNR : Résidence PALF -aéroport pour aller à BZV "/>
    <x v="0"/>
    <x v="0"/>
    <m/>
    <n v="1000"/>
    <n v="-7817740"/>
    <x v="10"/>
    <s v="Décharge"/>
    <x v="0"/>
    <s v="CONGO"/>
    <s v="ɣ"/>
  </r>
  <r>
    <d v="2018-01-21T00:00:00"/>
    <s v="Food allowance à PNR pour un jour, le 21 janvier 2018"/>
    <x v="2"/>
    <x v="0"/>
    <m/>
    <n v="10000"/>
    <n v="-7827740"/>
    <x v="10"/>
    <s v="Décharge"/>
    <x v="0"/>
    <s v="CONGO"/>
    <s v="ɣ"/>
  </r>
  <r>
    <d v="2018-01-21T00:00:00"/>
    <s v="Achat timbre pour billet d'avion PNR- BZV "/>
    <x v="0"/>
    <x v="0"/>
    <m/>
    <n v="1000"/>
    <n v="-7828740"/>
    <x v="10"/>
    <s v="Oui"/>
    <x v="0"/>
    <s v="CONGO"/>
    <s v="ɣ"/>
  </r>
  <r>
    <d v="2018-01-21T00:00:00"/>
    <s v="Taxi à BZV : Aéroport - domicile après la mission de Dolisie et Sibiti "/>
    <x v="0"/>
    <x v="0"/>
    <m/>
    <n v="2000"/>
    <n v="-7830740"/>
    <x v="10"/>
    <s v="Décharge"/>
    <x v="0"/>
    <s v="CONGO"/>
    <s v="ɣ"/>
  </r>
  <r>
    <d v="2018-01-21T00:00:00"/>
    <s v="Taxi Hôtel - Quartier Ngalangoi chez la cible"/>
    <x v="0"/>
    <x v="2"/>
    <m/>
    <n v="500"/>
    <n v="-7831240"/>
    <x v="5"/>
    <s v="Décharge"/>
    <x v="1"/>
    <s v="CONGO"/>
    <s v="ɣ"/>
  </r>
  <r>
    <d v="2018-01-21T00:00:00"/>
    <s v="Taxi Quartier Ngalangoi - Quartier Ngongo "/>
    <x v="0"/>
    <x v="2"/>
    <m/>
    <n v="500"/>
    <n v="-7831740"/>
    <x v="5"/>
    <s v="Décharge"/>
    <x v="1"/>
    <s v="CONGO"/>
    <s v="ɣ"/>
  </r>
  <r>
    <d v="2018-01-21T00:00:00"/>
    <s v="Taxi Quartier Ngongo - Océan du Nord pour la réservation du billet Ouesso-BZV"/>
    <x v="0"/>
    <x v="2"/>
    <m/>
    <n v="500"/>
    <n v="-7832240"/>
    <x v="5"/>
    <s v="Décharge"/>
    <x v="1"/>
    <s v="CONGO"/>
    <s v="ɣ"/>
  </r>
  <r>
    <d v="2018-01-21T00:00:00"/>
    <s v="Taxi Océan du Nord - Hôtel"/>
    <x v="0"/>
    <x v="2"/>
    <m/>
    <n v="500"/>
    <n v="-7832740"/>
    <x v="5"/>
    <s v="Décharge"/>
    <x v="1"/>
    <s v="CONGO"/>
    <s v="ɣ"/>
  </r>
  <r>
    <d v="2018-01-22T00:00:00"/>
    <s v="Taxi à PNR Bureau PALF-TGI pour échanger avec le PR "/>
    <x v="0"/>
    <x v="0"/>
    <m/>
    <n v="1000"/>
    <n v="-7833740"/>
    <x v="0"/>
    <s v="Décharge"/>
    <x v="0"/>
    <s v="CONGO"/>
    <s v="ɣ"/>
  </r>
  <r>
    <d v="2018-01-22T00:00:00"/>
    <s v="Taxi à PNR TGI-Bureautique pour l'impression de mon ordre de mission et l'impression de la requisition "/>
    <x v="0"/>
    <x v="0"/>
    <m/>
    <n v="1000"/>
    <n v="-7834740"/>
    <x v="0"/>
    <s v="Décharge"/>
    <x v="0"/>
    <s v="CONGO"/>
    <s v="ɣ"/>
  </r>
  <r>
    <d v="2018-01-22T00:00:00"/>
    <s v=" Impression de mon ordre de mission et de la requisition aux fins des relevés telephoniques Moussa luc "/>
    <x v="12"/>
    <x v="1"/>
    <m/>
    <n v="1500"/>
    <n v="-7836240"/>
    <x v="0"/>
    <s v="Décharge"/>
    <x v="1"/>
    <s v="CONGO"/>
    <s v="ɣ"/>
  </r>
  <r>
    <d v="2018-01-22T00:00:00"/>
    <s v=" Frais du jugement de Diaby et consorts au greffe de la deuxieme chambre correctionnelle"/>
    <x v="16"/>
    <x v="0"/>
    <m/>
    <n v="30000"/>
    <n v="-7866240"/>
    <x v="0"/>
    <s v="Oui "/>
    <x v="0"/>
    <s v="CONGO"/>
    <s v="o"/>
  </r>
  <r>
    <d v="2018-01-22T00:00:00"/>
    <s v="Taxi PNR Bureautique-Direction de MTN déposer la requisition "/>
    <x v="0"/>
    <x v="0"/>
    <m/>
    <n v="1000"/>
    <n v="-7867240"/>
    <x v="0"/>
    <s v="Décharge"/>
    <x v="0"/>
    <s v="CONGO"/>
    <s v="ɣ"/>
  </r>
  <r>
    <d v="2018-01-22T00:00:00"/>
    <s v="Taxi à PNR Direction MTN-Restaurant"/>
    <x v="0"/>
    <x v="0"/>
    <m/>
    <n v="1000"/>
    <n v="-7868240"/>
    <x v="0"/>
    <s v="Décharge"/>
    <x v="0"/>
    <s v="CONGO"/>
    <s v="ɣ"/>
  </r>
  <r>
    <d v="2018-01-22T00:00:00"/>
    <s v="Taxi à PNR Restaurant -Bureau PALF "/>
    <x v="0"/>
    <x v="0"/>
    <m/>
    <n v="1000"/>
    <n v="-7869240"/>
    <x v="0"/>
    <s v="Décharge"/>
    <x v="0"/>
    <s v="CONGO"/>
    <s v="ɣ"/>
  </r>
  <r>
    <d v="2018-01-22T00:00:00"/>
    <s v="Taxi: Bureau-Beach"/>
    <x v="0"/>
    <x v="0"/>
    <m/>
    <n v="1000"/>
    <n v="-7870240"/>
    <x v="6"/>
    <s v="Décharge"/>
    <x v="0"/>
    <s v="CONGO"/>
    <s v="ɣ"/>
  </r>
  <r>
    <d v="2018-01-22T00:00:00"/>
    <s v="Ticket d'entrée au beach"/>
    <x v="0"/>
    <x v="0"/>
    <m/>
    <n v="150"/>
    <n v="-7870390"/>
    <x v="6"/>
    <n v="191900"/>
    <x v="0"/>
    <s v="CONGO"/>
    <s v="o"/>
  </r>
  <r>
    <d v="2018-01-22T00:00:00"/>
    <s v="Taxi: Beach-Bureau"/>
    <x v="0"/>
    <x v="0"/>
    <m/>
    <n v="1000"/>
    <n v="-7871390"/>
    <x v="6"/>
    <s v="Décharge"/>
    <x v="0"/>
    <s v="CONGO"/>
    <s v="ɣ"/>
  </r>
  <r>
    <d v="2018-01-22T00:00:00"/>
    <s v="Taxi:Bureau-Agence Océan du Nord Angola libre"/>
    <x v="0"/>
    <x v="0"/>
    <m/>
    <n v="1000"/>
    <n v="-7872390"/>
    <x v="6"/>
    <s v="Décharge"/>
    <x v="0"/>
    <s v="CONGO"/>
    <s v="ɣ"/>
  </r>
  <r>
    <d v="2018-01-22T00:00:00"/>
    <s v="Taxi: Agence Ocean du Nord-Bureau"/>
    <x v="0"/>
    <x v="0"/>
    <m/>
    <n v="1000"/>
    <n v="-7873390"/>
    <x v="6"/>
    <s v="Décharge"/>
    <x v="0"/>
    <s v="CONGO"/>
    <s v="ɣ"/>
  </r>
  <r>
    <d v="2018-01-22T00:00:00"/>
    <s v="Taxi: Bureau-Agence Air Cote d'Ivoire"/>
    <x v="0"/>
    <x v="0"/>
    <m/>
    <n v="1000"/>
    <n v="-7874390"/>
    <x v="6"/>
    <s v="Décharge"/>
    <x v="0"/>
    <s v="CONGO"/>
    <s v="ɣ"/>
  </r>
  <r>
    <d v="2018-01-22T00:00:00"/>
    <s v="Taxi: Agence Air cote d'Ivoire-Bureau"/>
    <x v="0"/>
    <x v="0"/>
    <m/>
    <n v="1000"/>
    <n v="-7875390"/>
    <x v="6"/>
    <s v="Décharge"/>
    <x v="0"/>
    <s v="CONGO"/>
    <s v="ɣ"/>
  </r>
  <r>
    <d v="2018-01-22T00:00:00"/>
    <s v="Taxi Domicile -Bureau"/>
    <x v="0"/>
    <x v="2"/>
    <m/>
    <n v="1000"/>
    <n v="-7876390"/>
    <x v="8"/>
    <s v="Decharge"/>
    <x v="1"/>
    <s v="CONGO"/>
    <s v="ɣ"/>
  </r>
  <r>
    <d v="2018-01-22T00:00:00"/>
    <s v="Food allowance pendant la pause"/>
    <x v="4"/>
    <x v="2"/>
    <m/>
    <n v="1000"/>
    <n v="-7877390"/>
    <x v="8"/>
    <s v="Decharge"/>
    <x v="1"/>
    <s v="CONGO"/>
    <s v="ɣ"/>
  </r>
  <r>
    <d v="2018-01-22T00:00:00"/>
    <s v="Taxi Bureau-Domicile"/>
    <x v="0"/>
    <x v="2"/>
    <m/>
    <n v="1000"/>
    <n v="-7878390"/>
    <x v="8"/>
    <s v="Decharge"/>
    <x v="1"/>
    <s v="CONGO"/>
    <s v="ɣ"/>
  </r>
  <r>
    <d v="2018-01-22T00:00:00"/>
    <s v="Taxi Bureau-Beach"/>
    <x v="0"/>
    <x v="2"/>
    <m/>
    <n v="1000"/>
    <n v="-7879390"/>
    <x v="8"/>
    <s v="Decharge"/>
    <x v="1"/>
    <s v="CONGO"/>
    <s v="ɣ"/>
  </r>
  <r>
    <d v="2018-01-22T00:00:00"/>
    <s v="Taxi Beach-Marché Dragage"/>
    <x v="0"/>
    <x v="2"/>
    <m/>
    <n v="1000"/>
    <n v="-7880390"/>
    <x v="8"/>
    <s v="Decharge"/>
    <x v="1"/>
    <s v="CONGO"/>
    <s v="ɣ"/>
  </r>
  <r>
    <d v="2018-01-22T00:00:00"/>
    <s v="Taxi Marché Dragage-Marché Ouenzé"/>
    <x v="0"/>
    <x v="2"/>
    <m/>
    <n v="1000"/>
    <n v="-7881390"/>
    <x v="8"/>
    <s v="Decharge"/>
    <x v="1"/>
    <s v="CONGO"/>
    <s v="ɣ"/>
  </r>
  <r>
    <d v="2018-01-22T00:00:00"/>
    <s v="Taxi Marché Ouenzé-Bureau"/>
    <x v="0"/>
    <x v="2"/>
    <m/>
    <n v="1000"/>
    <n v="-7882390"/>
    <x v="8"/>
    <s v="Decharge"/>
    <x v="1"/>
    <s v="CONGO"/>
    <s v="ɣ"/>
  </r>
  <r>
    <d v="2018-01-22T00:00:00"/>
    <s v="Taxi Bureau PALF-Ambassade de la Côte d'ivoire au Congo"/>
    <x v="0"/>
    <x v="4"/>
    <m/>
    <n v="1000"/>
    <n v="-7883390"/>
    <x v="7"/>
    <s v="Décharge"/>
    <x v="2"/>
    <s v="CONGO"/>
    <s v="ɣ"/>
  </r>
  <r>
    <d v="2018-01-22T00:00:00"/>
    <s v="Taxi Ambassade de la Côte d'ivoire au Congo-Bureau PALF"/>
    <x v="0"/>
    <x v="4"/>
    <m/>
    <n v="1000"/>
    <n v="-7884390"/>
    <x v="7"/>
    <s v="Décharge"/>
    <x v="2"/>
    <s v="CONGO"/>
    <s v="ɣ"/>
  </r>
  <r>
    <d v="2018-01-22T00:00:00"/>
    <s v="Taxi hôtel-Beach (Départ pour Brazzaville)"/>
    <x v="0"/>
    <x v="2"/>
    <m/>
    <n v="1000"/>
    <n v="-7885390"/>
    <x v="9"/>
    <s v="Décharge"/>
    <x v="1"/>
    <s v="CONGO"/>
    <s v="ɣ"/>
  </r>
  <r>
    <d v="2018-01-22T00:00:00"/>
    <s v="Achat billet (retour pour Brazzaville)"/>
    <x v="0"/>
    <x v="2"/>
    <m/>
    <n v="17500"/>
    <n v="-7902890"/>
    <x v="9"/>
    <s v="oui"/>
    <x v="1"/>
    <s v="CONGO"/>
    <s v="o"/>
  </r>
  <r>
    <d v="2018-01-22T00:00:00"/>
    <s v="Redevance sortie et DGM (Formalités de retour)"/>
    <x v="6"/>
    <x v="2"/>
    <m/>
    <n v="10000"/>
    <n v="-7912890"/>
    <x v="9"/>
    <s v="oui"/>
    <x v="1"/>
    <s v="CONGO"/>
    <s v="o"/>
  </r>
  <r>
    <d v="2018-01-22T00:00:00"/>
    <s v="Paiement full et redevence sortie (retour à Brazzaville)"/>
    <x v="6"/>
    <x v="2"/>
    <m/>
    <n v="3000"/>
    <n v="-7915890"/>
    <x v="9"/>
    <s v="oui"/>
    <x v="1"/>
    <s v="CONGO"/>
    <s v="o"/>
  </r>
  <r>
    <d v="2018-01-22T00:00:00"/>
    <s v="Redevance entrée Brazzaville (arrivé à Brazzaville)"/>
    <x v="6"/>
    <x v="2"/>
    <m/>
    <n v="1200"/>
    <n v="-7917090"/>
    <x v="9"/>
    <s v="oui"/>
    <x v="1"/>
    <s v="CONGO"/>
    <s v="o"/>
  </r>
  <r>
    <d v="2018-01-22T00:00:00"/>
    <s v="Paiement 6 nuitées à Hôtel du 16 au 22/01/2018"/>
    <x v="2"/>
    <x v="2"/>
    <m/>
    <n v="90000"/>
    <n v="-8007090"/>
    <x v="9"/>
    <n v="117"/>
    <x v="1"/>
    <s v="CONGO"/>
    <s v="o"/>
  </r>
  <r>
    <d v="2018-01-22T00:00:00"/>
    <s v="Food allowance mission Kinshasa du 16 au 22/01/2018"/>
    <x v="2"/>
    <x v="2"/>
    <m/>
    <n v="70000"/>
    <n v="-8077090"/>
    <x v="9"/>
    <s v="Décharge"/>
    <x v="1"/>
    <s v="CONGO"/>
    <s v="ɣ"/>
  </r>
  <r>
    <d v="2018-01-22T00:00:00"/>
    <s v="Taxi beach-Bureau-Ouenze (arrivé à Brazzaville)"/>
    <x v="0"/>
    <x v="2"/>
    <m/>
    <n v="2000"/>
    <n v="-8079090"/>
    <x v="9"/>
    <s v="Décharge"/>
    <x v="1"/>
    <s v="CONGO"/>
    <s v="ɣ"/>
  </r>
  <r>
    <d v="2018-01-22T00:00:00"/>
    <s v="Paiement fraius d'hôtel pour 1-Nuitée de I73X à Ouesso du 21 au 22 janvier 2018"/>
    <x v="2"/>
    <x v="2"/>
    <m/>
    <n v="15000"/>
    <n v="-8094090"/>
    <x v="4"/>
    <s v="oui"/>
    <x v="1"/>
    <s v="CONGO"/>
    <s v="o"/>
  </r>
  <r>
    <d v="2018-01-22T00:00:00"/>
    <s v="Taxi  Hôtel -Gare routiere Ouesso"/>
    <x v="0"/>
    <x v="2"/>
    <m/>
    <n v="500"/>
    <n v="-8094590"/>
    <x v="4"/>
    <s v="decharge"/>
    <x v="1"/>
    <s v="CONGO"/>
    <s v="ɣ"/>
  </r>
  <r>
    <d v="2018-01-22T00:00:00"/>
    <s v="Taxi Gare routiere de Brazzaville- Domicile/retour de la mission "/>
    <x v="0"/>
    <x v="2"/>
    <m/>
    <n v="3000"/>
    <n v="-8097590"/>
    <x v="4"/>
    <s v="decharge"/>
    <x v="1"/>
    <s v="CONGO"/>
    <s v="ɣ"/>
  </r>
  <r>
    <d v="2018-01-22T00:00:00"/>
    <s v="Food Allowance de I73X du 16 au 22 à Pokola"/>
    <x v="2"/>
    <x v="2"/>
    <m/>
    <n v="70000"/>
    <n v="-8167590"/>
    <x v="4"/>
    <s v="decharge"/>
    <x v="1"/>
    <s v="CONGO"/>
    <s v="ɣ"/>
  </r>
  <r>
    <d v="2018-01-22T00:00:00"/>
    <s v="Achat billet Océan du nord Ouesso-Brazzaville "/>
    <x v="0"/>
    <x v="2"/>
    <m/>
    <n v="20000"/>
    <n v="-8187590"/>
    <x v="5"/>
    <s v="OUI"/>
    <x v="1"/>
    <s v="CONGO"/>
    <s v="o"/>
  </r>
  <r>
    <d v="2018-01-22T00:00:00"/>
    <s v="Paiement hôtel 6 nuitée à OUESSO"/>
    <x v="2"/>
    <x v="2"/>
    <m/>
    <n v="90000"/>
    <n v="-8277590"/>
    <x v="5"/>
    <s v="OUI"/>
    <x v="1"/>
    <s v="CONGO"/>
    <s v="o"/>
  </r>
  <r>
    <d v="2018-01-22T00:00:00"/>
    <s v="Taxi Hôtel - Gare routière Océan du nord"/>
    <x v="0"/>
    <x v="2"/>
    <m/>
    <n v="500"/>
    <n v="-8278090"/>
    <x v="5"/>
    <s v="Décharge"/>
    <x v="1"/>
    <s v="CONGO"/>
    <s v="ɣ"/>
  </r>
  <r>
    <d v="2018-01-22T00:00:00"/>
    <s v="Taxi Océan du Nord Talangai Liberté - Domicile"/>
    <x v="0"/>
    <x v="2"/>
    <m/>
    <n v="1500"/>
    <n v="-8279590"/>
    <x v="5"/>
    <s v="Décharge"/>
    <x v="1"/>
    <s v="CONGO"/>
    <s v="ɣ"/>
  </r>
  <r>
    <d v="2018-01-22T00:00:00"/>
    <s v="COTISATION WEB BANK"/>
    <x v="3"/>
    <x v="1"/>
    <m/>
    <n v="6504"/>
    <n v="-8286094"/>
    <x v="1"/>
    <s v="Relevé"/>
    <x v="1"/>
    <s v="CONGO"/>
    <s v="o"/>
  </r>
  <r>
    <d v="2018-01-23T00:00:00"/>
    <s v="Taxi à PNR Bureau Palf-TGI pour rétirer le jugement Cas Diaby "/>
    <x v="0"/>
    <x v="0"/>
    <m/>
    <n v="1000"/>
    <n v="-8287094"/>
    <x v="0"/>
    <s v="Décharge"/>
    <x v="0"/>
    <s v="CONGO"/>
    <s v="ɣ"/>
  </r>
  <r>
    <d v="2018-01-23T00:00:00"/>
    <s v="Taxi à PNR TGI-Direction de MTN pour verifier la suite de la requsition des relevés téléphoniques des trafs de Sibiti"/>
    <x v="0"/>
    <x v="0"/>
    <m/>
    <n v="1000"/>
    <n v="-8288094"/>
    <x v="0"/>
    <s v="Décharge"/>
    <x v="0"/>
    <s v="CONGO"/>
    <s v="ɣ"/>
  </r>
  <r>
    <d v="2018-01-23T00:00:00"/>
    <s v="Taxi à PNR Direction MTN-TGI  pour retirer l'extrait du jugement"/>
    <x v="0"/>
    <x v="0"/>
    <m/>
    <n v="1000"/>
    <n v="-8289094"/>
    <x v="0"/>
    <s v="Décharge"/>
    <x v="0"/>
    <s v="CONGO"/>
    <s v="ɣ"/>
  </r>
  <r>
    <d v="2018-01-23T00:00:00"/>
    <s v="Taxi à PNR TGI-Aeroport pour l'achat de mon billet d'avion "/>
    <x v="0"/>
    <x v="0"/>
    <m/>
    <n v="1000"/>
    <n v="-8290094"/>
    <x v="0"/>
    <s v="Décharge"/>
    <x v="0"/>
    <s v="CONGO"/>
    <s v="ɣ"/>
  </r>
  <r>
    <d v="2018-01-23T00:00:00"/>
    <s v="Taxi à PNR Aeroport-Bureau PALF "/>
    <x v="0"/>
    <x v="0"/>
    <m/>
    <n v="1000"/>
    <n v="-8291094"/>
    <x v="0"/>
    <s v="Décharge"/>
    <x v="0"/>
    <s v="CONGO"/>
    <s v="ɣ"/>
  </r>
  <r>
    <d v="2018-01-23T00:00:00"/>
    <s v="Taxi:Domicile-Agence Océan du Nord Brazzaville"/>
    <x v="0"/>
    <x v="0"/>
    <m/>
    <n v="1000"/>
    <n v="-8292094"/>
    <x v="6"/>
    <s v="Décharge"/>
    <x v="0"/>
    <s v="CONGO"/>
    <s v="ɣ"/>
  </r>
  <r>
    <d v="2018-01-23T00:00:00"/>
    <s v="Taxi moto:Agence Océan du Nord Owando-Hôtel"/>
    <x v="0"/>
    <x v="0"/>
    <m/>
    <n v="300"/>
    <n v="-8292394"/>
    <x v="6"/>
    <s v="Décharge"/>
    <x v="0"/>
    <s v="CONGO"/>
    <s v="ɣ"/>
  </r>
  <r>
    <d v="2018-01-23T00:00:00"/>
    <s v="Achat Billet Brazzaville-OWANDO"/>
    <x v="0"/>
    <x v="0"/>
    <m/>
    <n v="10000"/>
    <n v="-8302394"/>
    <x v="6"/>
    <s v="OUI"/>
    <x v="0"/>
    <s v="CONGO"/>
    <s v="o"/>
  </r>
  <r>
    <d v="2018-01-23T00:00:00"/>
    <s v="Taxi Domicile -Bureau"/>
    <x v="0"/>
    <x v="2"/>
    <m/>
    <n v="1000"/>
    <n v="-8303394"/>
    <x v="8"/>
    <s v="Decharge"/>
    <x v="1"/>
    <s v="CONGO"/>
    <s v="ɣ"/>
  </r>
  <r>
    <d v="2018-01-23T00:00:00"/>
    <s v="Taxi Bureau-Domicile"/>
    <x v="0"/>
    <x v="2"/>
    <m/>
    <n v="1000"/>
    <n v="-8304394"/>
    <x v="8"/>
    <s v="Decharge"/>
    <x v="1"/>
    <s v="CONGO"/>
    <s v="ɣ"/>
  </r>
  <r>
    <d v="2018-01-23T00:00:00"/>
    <s v="Food allowance pendant la pause"/>
    <x v="4"/>
    <x v="2"/>
    <m/>
    <n v="1000"/>
    <n v="-8305394"/>
    <x v="8"/>
    <s v="Decharge"/>
    <x v="1"/>
    <s v="CONGO"/>
    <s v="ɣ"/>
  </r>
  <r>
    <d v="2018-01-23T00:00:00"/>
    <s v="Taxi bureau-ONEMO"/>
    <x v="0"/>
    <x v="3"/>
    <m/>
    <n v="2500"/>
    <n v="-8307894"/>
    <x v="2"/>
    <s v="Décharge"/>
    <x v="2"/>
    <s v="CONGO"/>
    <s v="ɣ"/>
  </r>
  <r>
    <d v="2018-01-23T00:00:00"/>
    <s v="Achat de deux markers pour le bureau PALF"/>
    <x v="12"/>
    <x v="1"/>
    <m/>
    <n v="2000"/>
    <n v="-8309894"/>
    <x v="7"/>
    <n v="20"/>
    <x v="1"/>
    <s v="CONGO"/>
    <s v="o"/>
  </r>
  <r>
    <d v="2018-01-23T00:00:00"/>
    <s v="Taxi à BZV : Bureau - MEF - BUREAU rencontrer le DG EF au sujet du cas du chimpanzé"/>
    <x v="0"/>
    <x v="0"/>
    <m/>
    <n v="2000"/>
    <n v="-8311894"/>
    <x v="10"/>
    <s v="Décharge"/>
    <x v="0"/>
    <s v="CONGO"/>
    <s v="ɣ"/>
  </r>
  <r>
    <d v="2018-01-23T00:00:00"/>
    <s v="FRAIS RET.DEPLACE Chq n° 03592849"/>
    <x v="3"/>
    <x v="1"/>
    <m/>
    <n v="3401"/>
    <n v="-8315295"/>
    <x v="1"/>
    <n v="3592849"/>
    <x v="1"/>
    <s v="CONGO"/>
    <s v="o"/>
  </r>
  <r>
    <d v="2018-01-23T00:00:00"/>
    <s v="Salaire de décembre 2017-Jack Bénisson MALONGA/CHQ N 03592851"/>
    <x v="4"/>
    <x v="0"/>
    <m/>
    <n v="193600"/>
    <n v="-8508895"/>
    <x v="1"/>
    <n v="3592849"/>
    <x v="0"/>
    <s v="CONGO"/>
    <s v="o"/>
  </r>
  <r>
    <d v="2018-01-24T00:00:00"/>
    <s v="Taxi à PNR Bureau PALF -Aeroport "/>
    <x v="0"/>
    <x v="0"/>
    <m/>
    <n v="1000"/>
    <n v="-8509895"/>
    <x v="0"/>
    <s v="Décharge"/>
    <x v="0"/>
    <s v="CONGO"/>
    <s v="ɣ"/>
  </r>
  <r>
    <d v="2018-01-24T00:00:00"/>
    <s v="Food Allowance à PNR du 17 au 24 Janvier 2018"/>
    <x v="2"/>
    <x v="0"/>
    <m/>
    <n v="80000"/>
    <n v="-8589895"/>
    <x v="0"/>
    <s v="Décharge"/>
    <x v="0"/>
    <s v="CONGO"/>
    <s v="ɣ"/>
  </r>
  <r>
    <d v="2018-01-23T00:00:00"/>
    <s v="Achat Billet d'avion PNR-Brazzaville "/>
    <x v="5"/>
    <x v="0"/>
    <m/>
    <n v="36000"/>
    <n v="-8625895"/>
    <x v="0"/>
    <n v="44"/>
    <x v="0"/>
    <s v="CONGO"/>
    <s v="o"/>
  </r>
  <r>
    <d v="2018-01-23T00:00:00"/>
    <s v=" Achat timbre du billet d'avion à PNR"/>
    <x v="6"/>
    <x v="0"/>
    <m/>
    <n v="1000"/>
    <n v="-8626895"/>
    <x v="0"/>
    <s v="Oui"/>
    <x v="0"/>
    <s v="CONGO"/>
    <s v="o"/>
  </r>
  <r>
    <d v="2018-01-24T00:00:00"/>
    <s v="Taxi à Brazzaville Aeroport-Bureau"/>
    <x v="0"/>
    <x v="0"/>
    <m/>
    <n v="1000"/>
    <n v="-8627895"/>
    <x v="0"/>
    <s v="Décharge"/>
    <x v="0"/>
    <s v="CONGO"/>
    <s v="ɣ"/>
  </r>
  <r>
    <d v="2018-01-24T00:00:00"/>
    <s v="Taxi Bureau-Domicile retour de la mission"/>
    <x v="0"/>
    <x v="0"/>
    <m/>
    <n v="1000"/>
    <n v="-8628895"/>
    <x v="0"/>
    <s v="Décharge"/>
    <x v="0"/>
    <s v="CONGO"/>
    <s v="ɣ"/>
  </r>
  <r>
    <d v="2018-01-24T00:00:00"/>
    <s v="Taxi moto: Hôtel-commissariat"/>
    <x v="0"/>
    <x v="0"/>
    <m/>
    <n v="300"/>
    <n v="-8629195"/>
    <x v="6"/>
    <s v="Décharge"/>
    <x v="0"/>
    <s v="CONGO"/>
    <s v="ɣ"/>
  </r>
  <r>
    <d v="2018-01-24T00:00:00"/>
    <s v="Taxi moto: commissariat-Maison d'arrêt"/>
    <x v="0"/>
    <x v="0"/>
    <m/>
    <n v="300"/>
    <n v="-8629495"/>
    <x v="6"/>
    <s v="Décharge"/>
    <x v="0"/>
    <s v="CONGO"/>
    <s v="ɣ"/>
  </r>
  <r>
    <d v="2018-01-24T00:00:00"/>
    <s v="Taxi moto: Maison d'arrêt-Hôpital d'Owando"/>
    <x v="0"/>
    <x v="0"/>
    <m/>
    <n v="300"/>
    <n v="-8629795"/>
    <x v="6"/>
    <s v="Décharge"/>
    <x v="0"/>
    <s v="CONGO"/>
    <s v="ɣ"/>
  </r>
  <r>
    <d v="2018-01-24T00:00:00"/>
    <s v="Frais de consultation et Examens médicaux de fodel"/>
    <x v="1"/>
    <x v="0"/>
    <m/>
    <n v="5500"/>
    <n v="-8635295"/>
    <x v="6"/>
    <s v="OUI"/>
    <x v="0"/>
    <s v="CONGO"/>
    <s v="o"/>
  </r>
  <r>
    <d v="2018-01-24T00:00:00"/>
    <s v="Achat carnet de soins"/>
    <x v="1"/>
    <x v="0"/>
    <m/>
    <n v="150"/>
    <n v="-8635445"/>
    <x v="6"/>
    <s v="Décharge"/>
    <x v="0"/>
    <s v="CONGO"/>
    <s v="ɣ"/>
  </r>
  <r>
    <d v="2018-01-24T00:00:00"/>
    <s v="Achat produits pharmaceutique-ordonnance medicale fodel"/>
    <x v="1"/>
    <x v="0"/>
    <m/>
    <n v="15900"/>
    <n v="-8651345"/>
    <x v="6"/>
    <s v="OUI"/>
    <x v="0"/>
    <s v="CONGO"/>
    <s v="o"/>
  </r>
  <r>
    <d v="2018-01-24T00:00:00"/>
    <s v="Ration des detenus du matin à Owando"/>
    <x v="1"/>
    <x v="0"/>
    <m/>
    <n v="5000"/>
    <n v="-8656345"/>
    <x v="6"/>
    <s v="Décharge"/>
    <x v="0"/>
    <s v="CONGO"/>
    <s v="ɣ"/>
  </r>
  <r>
    <d v="2018-01-24T00:00:00"/>
    <s v="Taxi moto:Parquet-DDEF"/>
    <x v="0"/>
    <x v="0"/>
    <m/>
    <n v="300"/>
    <n v="-8656645"/>
    <x v="6"/>
    <s v="Décharge"/>
    <x v="0"/>
    <s v="CONGO"/>
    <s v="ɣ"/>
  </r>
  <r>
    <d v="2018-01-24T00:00:00"/>
    <s v="Taxi moto: DDEF-Hôtel"/>
    <x v="0"/>
    <x v="0"/>
    <m/>
    <n v="300"/>
    <n v="-8656945"/>
    <x v="6"/>
    <s v="Décharge"/>
    <x v="0"/>
    <s v="CONGO"/>
    <s v="ɣ"/>
  </r>
  <r>
    <d v="2018-01-24T00:00:00"/>
    <s v="Taxi moto: Hôtel-commissariat"/>
    <x v="0"/>
    <x v="0"/>
    <m/>
    <n v="300"/>
    <n v="-8657245"/>
    <x v="6"/>
    <s v="Décharge"/>
    <x v="0"/>
    <s v="CONGO"/>
    <s v="ɣ"/>
  </r>
  <r>
    <d v="2018-01-24T00:00:00"/>
    <s v="Taxi moto: commissariat-Maison d'arrêt"/>
    <x v="0"/>
    <x v="0"/>
    <m/>
    <n v="300"/>
    <n v="-8657545"/>
    <x v="6"/>
    <s v="Décharge"/>
    <x v="0"/>
    <s v="CONGO"/>
    <s v="ɣ"/>
  </r>
  <r>
    <d v="2018-01-24T00:00:00"/>
    <s v="Ration des detenus du soir à Owando"/>
    <x v="1"/>
    <x v="0"/>
    <m/>
    <n v="5000"/>
    <n v="-8662545"/>
    <x v="6"/>
    <s v="Décharge"/>
    <x v="0"/>
    <s v="CONGO"/>
    <s v="ɣ"/>
  </r>
  <r>
    <d v="2018-01-24T00:00:00"/>
    <s v="Taxi Domicile -Bureau"/>
    <x v="0"/>
    <x v="2"/>
    <m/>
    <n v="1000"/>
    <n v="-8663545"/>
    <x v="8"/>
    <s v="Decharge"/>
    <x v="1"/>
    <s v="CONGO"/>
    <s v="ɣ"/>
  </r>
  <r>
    <d v="2018-01-24T00:00:00"/>
    <s v="Taxi Bureau-Domicile"/>
    <x v="0"/>
    <x v="2"/>
    <m/>
    <n v="1000"/>
    <n v="-8664545"/>
    <x v="8"/>
    <s v="Decharge"/>
    <x v="1"/>
    <s v="CONGO"/>
    <s v="ɣ"/>
  </r>
  <r>
    <d v="2018-01-24T00:00:00"/>
    <s v="Food allowance pendant la pause"/>
    <x v="4"/>
    <x v="2"/>
    <m/>
    <n v="1000"/>
    <n v="-8665545"/>
    <x v="8"/>
    <s v="Decharge"/>
    <x v="1"/>
    <s v="CONGO"/>
    <s v="ɣ"/>
  </r>
  <r>
    <d v="2018-01-24T00:00:00"/>
    <s v="Taxi bureau-Port de Brazzaville"/>
    <x v="0"/>
    <x v="2"/>
    <m/>
    <n v="1000"/>
    <n v="-8666545"/>
    <x v="8"/>
    <s v="Decharge"/>
    <x v="1"/>
    <s v="CONGO"/>
    <s v="ɣ"/>
  </r>
  <r>
    <d v="2018-01-24T00:00:00"/>
    <s v="Taxi Port de Brazzaville-Restaurant Mami Wata"/>
    <x v="0"/>
    <x v="2"/>
    <m/>
    <n v="1000"/>
    <n v="-8667545"/>
    <x v="8"/>
    <s v="Decharge"/>
    <x v="1"/>
    <s v="CONGO"/>
    <s v="ɣ"/>
  </r>
  <r>
    <d v="2018-01-24T00:00:00"/>
    <s v="Taxi Restaurant Mami wata-Marché Bourreau"/>
    <x v="0"/>
    <x v="2"/>
    <m/>
    <n v="1500"/>
    <n v="-8669045"/>
    <x v="8"/>
    <s v="Decharge"/>
    <x v="1"/>
    <s v="CONGO"/>
    <s v="ɣ"/>
  </r>
  <r>
    <d v="2018-01-24T00:00:00"/>
    <s v="Taxi Marché Bourreau-Bureau"/>
    <x v="0"/>
    <x v="2"/>
    <m/>
    <n v="1500"/>
    <n v="-8670545"/>
    <x v="8"/>
    <s v="Decharge"/>
    <x v="1"/>
    <s v="CONGO"/>
    <s v="ɣ"/>
  </r>
  <r>
    <d v="2018-01-24T00:00:00"/>
    <s v="Achat boisson avec la cible"/>
    <x v="11"/>
    <x v="2"/>
    <m/>
    <n v="1000"/>
    <n v="-8671545"/>
    <x v="8"/>
    <s v="Decharge"/>
    <x v="1"/>
    <s v="CONGO"/>
    <s v="ɣ"/>
  </r>
  <r>
    <d v="2018-01-25T00:00:00"/>
    <s v="Taxi à Bureau-TGI Brazzaville remettre les dossiers Massoueme à Me Malonga"/>
    <x v="0"/>
    <x v="0"/>
    <m/>
    <n v="1000"/>
    <n v="-8672545"/>
    <x v="0"/>
    <s v="Décharge"/>
    <x v="0"/>
    <s v="CONGO"/>
    <s v="ɣ"/>
  </r>
  <r>
    <d v="2018-01-25T00:00:00"/>
    <s v="Taxi TGI-Bureau"/>
    <x v="0"/>
    <x v="0"/>
    <m/>
    <n v="1000"/>
    <n v="-8673545"/>
    <x v="0"/>
    <s v="Décharge"/>
    <x v="0"/>
    <s v="CONGO"/>
    <s v="ɣ"/>
  </r>
  <r>
    <d v="2018-01-25T00:00:00"/>
    <s v="Taxi moto: Hôtel-Maison d'arrêt"/>
    <x v="0"/>
    <x v="0"/>
    <m/>
    <n v="300"/>
    <n v="-8673845"/>
    <x v="6"/>
    <s v="Décharge"/>
    <x v="0"/>
    <s v="CONGO"/>
    <s v="ɣ"/>
  </r>
  <r>
    <d v="2018-01-25T00:00:00"/>
    <s v="Taxi moto: Maison d'arrêt-Hôpital d'owando"/>
    <x v="0"/>
    <x v="0"/>
    <m/>
    <n v="300"/>
    <n v="-8674145"/>
    <x v="6"/>
    <s v="Décharge"/>
    <x v="0"/>
    <s v="CONGO"/>
    <s v="ɣ"/>
  </r>
  <r>
    <d v="2018-01-25T00:00:00"/>
    <s v="Taxi moto: Hôpital-Parquet"/>
    <x v="0"/>
    <x v="0"/>
    <m/>
    <n v="300"/>
    <n v="-8674445"/>
    <x v="6"/>
    <s v="Décharge"/>
    <x v="0"/>
    <s v="CONGO"/>
    <s v="ɣ"/>
  </r>
  <r>
    <d v="2018-01-25T00:00:00"/>
    <s v="Taxi moto: parquet-commissariat"/>
    <x v="0"/>
    <x v="0"/>
    <m/>
    <n v="300"/>
    <n v="-8674745"/>
    <x v="6"/>
    <s v="Décharge"/>
    <x v="0"/>
    <s v="CONGO"/>
    <s v="ɣ"/>
  </r>
  <r>
    <d v="2018-01-25T00:00:00"/>
    <s v="Taxi moto: commissariat-Maison d'arrêt"/>
    <x v="0"/>
    <x v="0"/>
    <m/>
    <n v="300"/>
    <n v="-8675045"/>
    <x v="6"/>
    <s v="Décharge"/>
    <x v="0"/>
    <s v="CONGO"/>
    <s v="ɣ"/>
  </r>
  <r>
    <d v="2018-01-25T00:00:00"/>
    <s v="Ration des prévenus à Owando"/>
    <x v="1"/>
    <x v="0"/>
    <m/>
    <n v="5000"/>
    <n v="-8680045"/>
    <x v="6"/>
    <s v="Décharge"/>
    <x v="0"/>
    <s v="CONGO"/>
    <s v="ɣ"/>
  </r>
  <r>
    <d v="2018-01-25T00:00:00"/>
    <s v="Taxi moto: Maison d'arrêt-Hôtel"/>
    <x v="0"/>
    <x v="0"/>
    <m/>
    <n v="300"/>
    <n v="-8680345"/>
    <x v="6"/>
    <s v="Décharge"/>
    <x v="0"/>
    <s v="CONGO"/>
    <s v="ɣ"/>
  </r>
  <r>
    <d v="2018-01-25T00:00:00"/>
    <s v="Taxi Domicile -Bureau"/>
    <x v="0"/>
    <x v="2"/>
    <m/>
    <n v="1000"/>
    <n v="-8681345"/>
    <x v="8"/>
    <s v="Decharge"/>
    <x v="1"/>
    <s v="CONGO"/>
    <s v="ɣ"/>
  </r>
  <r>
    <d v="2018-01-25T00:00:00"/>
    <s v="Taxi Bureau-Domicile"/>
    <x v="0"/>
    <x v="2"/>
    <m/>
    <n v="1000"/>
    <n v="-8682345"/>
    <x v="8"/>
    <s v="Decharge"/>
    <x v="1"/>
    <s v="CONGO"/>
    <s v="ɣ"/>
  </r>
  <r>
    <d v="2018-01-25T00:00:00"/>
    <s v="Taxi Bureau-Marché Total"/>
    <x v="0"/>
    <x v="2"/>
    <m/>
    <n v="1000"/>
    <n v="-8683345"/>
    <x v="8"/>
    <s v="Decharge"/>
    <x v="1"/>
    <s v="CONGO"/>
    <s v="ɣ"/>
  </r>
  <r>
    <d v="2018-01-25T00:00:00"/>
    <s v="Taxi Marché Total-Bureau"/>
    <x v="0"/>
    <x v="2"/>
    <m/>
    <n v="1000"/>
    <n v="-8684345"/>
    <x v="8"/>
    <s v="Decharge"/>
    <x v="1"/>
    <s v="CONGO"/>
    <s v="ɣ"/>
  </r>
  <r>
    <d v="2018-01-25T00:00:00"/>
    <s v="Taxi Bureau-Marché Texaco"/>
    <x v="0"/>
    <x v="2"/>
    <m/>
    <n v="1000"/>
    <n v="-8685345"/>
    <x v="8"/>
    <s v="Decharge"/>
    <x v="1"/>
    <s v="CONGO"/>
    <s v="ɣ"/>
  </r>
  <r>
    <d v="2018-01-25T00:00:00"/>
    <s v="Taxi Marché Texaco-Domicile"/>
    <x v="0"/>
    <x v="2"/>
    <m/>
    <n v="2000"/>
    <n v="-8687345"/>
    <x v="8"/>
    <s v="Decharge"/>
    <x v="1"/>
    <s v="CONGO"/>
    <s v="ɣ"/>
  </r>
  <r>
    <d v="2018-01-25T00:00:00"/>
    <s v="Achat boisson avec la cible"/>
    <x v="11"/>
    <x v="2"/>
    <m/>
    <n v="2000"/>
    <n v="-8689345"/>
    <x v="8"/>
    <s v="Decharge"/>
    <x v="1"/>
    <s v="CONGO"/>
    <m/>
  </r>
  <r>
    <d v="2018-01-25T00:00:00"/>
    <s v="Food allowance pendant la pause"/>
    <x v="4"/>
    <x v="2"/>
    <m/>
    <n v="1000"/>
    <n v="-8690345"/>
    <x v="8"/>
    <s v="Decharge"/>
    <x v="1"/>
    <s v="CONGO"/>
    <s v="ɣ"/>
  </r>
  <r>
    <d v="2018-01-25T00:00:00"/>
    <s v="Frais de transfert à Crépin/OWANDO"/>
    <x v="9"/>
    <x v="1"/>
    <m/>
    <n v="4000"/>
    <n v="-8694345"/>
    <x v="2"/>
    <s v="48/GCF"/>
    <x v="1"/>
    <s v="CONGO"/>
    <s v="o"/>
  </r>
  <r>
    <d v="2018-01-26T00:00:00"/>
    <s v="Taxi Bureau-Aeroport pour l'achat du billet d'avion pour PNR"/>
    <x v="0"/>
    <x v="0"/>
    <m/>
    <n v="1000"/>
    <n v="-8695345"/>
    <x v="0"/>
    <s v="Décharge"/>
    <x v="0"/>
    <s v="CONGO"/>
    <s v="ɣ"/>
  </r>
  <r>
    <d v="2018-01-26T00:00:00"/>
    <s v="Taxi Aeroport-Bureau"/>
    <x v="0"/>
    <x v="0"/>
    <m/>
    <n v="1000"/>
    <n v="-8696345"/>
    <x v="0"/>
    <s v="Décharge"/>
    <x v="0"/>
    <s v="CONGO"/>
    <s v="ɣ"/>
  </r>
  <r>
    <d v="2018-01-26T00:00:00"/>
    <s v="Frais de requisition de transferrement des prisonniers à la maison d'arrêt centrale de BZV"/>
    <x v="16"/>
    <x v="0"/>
    <m/>
    <n v="10000"/>
    <n v="-8706345"/>
    <x v="6"/>
    <s v="OUI"/>
    <x v="0"/>
    <s v="CONGO"/>
    <s v="o"/>
  </r>
  <r>
    <d v="2018-01-26T00:00:00"/>
    <s v="Frais d'ordonnance au transferrement des prisonniers à la maison d'arrêt centrale de BZV"/>
    <x v="16"/>
    <x v="0"/>
    <m/>
    <n v="20000"/>
    <n v="-8726345"/>
    <x v="6"/>
    <s v="OUI"/>
    <x v="0"/>
    <s v="CONGO"/>
    <s v="o"/>
  </r>
  <r>
    <d v="2018-01-26T00:00:00"/>
    <s v="Frais deux actes de non appel- transferrement des prisonniers à la maison d'arrêt centrale de BZV"/>
    <x v="16"/>
    <x v="0"/>
    <m/>
    <n v="20000"/>
    <n v="-8746345"/>
    <x v="6"/>
    <n v="47"/>
    <x v="0"/>
    <s v="CONGO"/>
    <s v="o"/>
  </r>
  <r>
    <d v="2018-01-26T00:00:00"/>
    <s v=" Taxi moto:Hôtel-Marché"/>
    <x v="0"/>
    <x v="0"/>
    <m/>
    <n v="300"/>
    <n v="-8746645"/>
    <x v="6"/>
    <s v="Décharge"/>
    <x v="0"/>
    <s v="CONGO"/>
    <s v="ɣ"/>
  </r>
  <r>
    <d v="2018-01-26T00:00:00"/>
    <s v="Ration des detenus du matin à Owando"/>
    <x v="1"/>
    <x v="0"/>
    <m/>
    <n v="4800"/>
    <n v="-8751445"/>
    <x v="6"/>
    <s v="Décharge"/>
    <x v="0"/>
    <s v="CONGO"/>
    <s v="ɣ"/>
  </r>
  <r>
    <d v="2018-01-26T00:00:00"/>
    <s v="Taxi moto:Marché-Commissariat"/>
    <x v="0"/>
    <x v="0"/>
    <m/>
    <n v="300"/>
    <n v="-8751745"/>
    <x v="6"/>
    <s v="Décharge"/>
    <x v="0"/>
    <s v="CONGO"/>
    <s v="ɣ"/>
  </r>
  <r>
    <d v="2018-01-26T00:00:00"/>
    <s v="Taxi moto: commissariat-Maison d'arrêt"/>
    <x v="0"/>
    <x v="0"/>
    <m/>
    <n v="300"/>
    <n v="-8752045"/>
    <x v="6"/>
    <s v="Décharge"/>
    <x v="0"/>
    <s v="CONGO"/>
    <s v="ɣ"/>
  </r>
  <r>
    <d v="2018-01-26T00:00:00"/>
    <s v="Taxi moto: Maison d'arrêt-parquet"/>
    <x v="0"/>
    <x v="0"/>
    <m/>
    <n v="300"/>
    <n v="-8752345"/>
    <x v="6"/>
    <s v="Décharge"/>
    <x v="0"/>
    <s v="CONGO"/>
    <s v="ɣ"/>
  </r>
  <r>
    <d v="2018-01-26T00:00:00"/>
    <s v="Taxi moto: parquet-Cyber pour la photocopie des documents PALF"/>
    <x v="0"/>
    <x v="0"/>
    <m/>
    <n v="300"/>
    <n v="-8752645"/>
    <x v="6"/>
    <s v="Décharge"/>
    <x v="0"/>
    <s v="CONGO"/>
    <s v="ɣ"/>
  </r>
  <r>
    <d v="2018-01-26T00:00:00"/>
    <s v="Taxi moto: Cyber photocopie-parquet"/>
    <x v="0"/>
    <x v="0"/>
    <m/>
    <n v="300"/>
    <n v="-8752945"/>
    <x v="6"/>
    <s v="Décharge"/>
    <x v="0"/>
    <s v="CONGO"/>
    <s v="ɣ"/>
  </r>
  <r>
    <d v="2018-01-26T00:00:00"/>
    <s v="Taxi moto:parquet-Domicile du président du TGI d'Owando"/>
    <x v="0"/>
    <x v="0"/>
    <m/>
    <n v="300"/>
    <n v="-8753245"/>
    <x v="6"/>
    <s v="Décharge"/>
    <x v="0"/>
    <s v="CONGO"/>
    <s v="ɣ"/>
  </r>
  <r>
    <d v="2018-01-26T00:00:00"/>
    <s v="Taxi moto: parquet-commissariat"/>
    <x v="0"/>
    <x v="0"/>
    <m/>
    <n v="300"/>
    <n v="-8753545"/>
    <x v="6"/>
    <s v="Décharge"/>
    <x v="0"/>
    <s v="CONGO"/>
    <s v="ɣ"/>
  </r>
  <r>
    <d v="2018-01-26T00:00:00"/>
    <s v="Taxi moto: commissariat-Maison d'arrêt"/>
    <x v="0"/>
    <x v="0"/>
    <m/>
    <n v="300"/>
    <n v="-8753845"/>
    <x v="6"/>
    <s v="Décharge"/>
    <x v="0"/>
    <s v="CONGO"/>
    <s v="ɣ"/>
  </r>
  <r>
    <d v="2018-01-26T00:00:00"/>
    <s v="Taxi moto: maison d'arrêt-Domicile du président du TGI"/>
    <x v="0"/>
    <x v="0"/>
    <m/>
    <n v="300"/>
    <n v="-8754145"/>
    <x v="6"/>
    <s v="Décharge"/>
    <x v="0"/>
    <s v="CONGO"/>
    <s v="ɣ"/>
  </r>
  <r>
    <d v="2018-01-26T00:00:00"/>
    <s v="Ration des détenus du soir à Owando"/>
    <x v="1"/>
    <x v="0"/>
    <m/>
    <n v="5000"/>
    <n v="-8759145"/>
    <x v="6"/>
    <s v="Décharge"/>
    <x v="0"/>
    <s v="CONGO"/>
    <s v="ɣ"/>
  </r>
  <r>
    <d v="2018-01-26T00:00:00"/>
    <s v="Taxi moto: domicile du président-Hôtel"/>
    <x v="0"/>
    <x v="0"/>
    <m/>
    <n v="300"/>
    <n v="-8759445"/>
    <x v="6"/>
    <s v="Décharge"/>
    <x v="0"/>
    <s v="CONGO"/>
    <s v="ɣ"/>
  </r>
  <r>
    <d v="2018-01-26T00:00:00"/>
    <s v="Taxi domicile -Bureau"/>
    <x v="0"/>
    <x v="2"/>
    <m/>
    <n v="1000"/>
    <n v="-8760445"/>
    <x v="8"/>
    <s v="Decharge"/>
    <x v="1"/>
    <s v="CONGO"/>
    <s v="ɣ"/>
  </r>
  <r>
    <d v="2018-01-26T00:00:00"/>
    <s v="Food allowance pendant la pause"/>
    <x v="4"/>
    <x v="2"/>
    <m/>
    <n v="1000"/>
    <n v="-8761445"/>
    <x v="8"/>
    <s v="Decharge"/>
    <x v="1"/>
    <s v="CONGO"/>
    <s v="ɣ"/>
  </r>
  <r>
    <d v="2018-01-26T00:00:00"/>
    <s v="Taxi Bureau-Domicile"/>
    <x v="0"/>
    <x v="2"/>
    <m/>
    <n v="1000"/>
    <n v="-8762445"/>
    <x v="8"/>
    <s v="Decharge"/>
    <x v="1"/>
    <s v="CONGO"/>
    <s v="ɣ"/>
  </r>
  <r>
    <d v="2018-01-26T00:00:00"/>
    <s v="Taxi Bureau-BCI/Retrait des especes"/>
    <x v="0"/>
    <x v="3"/>
    <m/>
    <n v="2000"/>
    <n v="-8764445"/>
    <x v="2"/>
    <s v="Décharge"/>
    <x v="2"/>
    <s v="CONGO"/>
    <s v="ɣ"/>
  </r>
  <r>
    <d v="2018-01-26T00:00:00"/>
    <s v="Taxi: Maison-Parquet général pour rencontrer le PG"/>
    <x v="0"/>
    <x v="0"/>
    <m/>
    <n v="1000"/>
    <n v="-8765445"/>
    <x v="11"/>
    <s v="Décharge"/>
    <x v="0"/>
    <s v="CONGO"/>
    <s v="ɣ"/>
  </r>
  <r>
    <d v="2018-01-26T00:00:00"/>
    <s v="Taxi: parquet-bureau"/>
    <x v="0"/>
    <x v="0"/>
    <m/>
    <n v="1000"/>
    <n v="-8766445"/>
    <x v="11"/>
    <s v="Décharge"/>
    <x v="0"/>
    <s v="CONGO"/>
    <s v="ɣ"/>
  </r>
  <r>
    <d v="2018-01-26T00:00:00"/>
    <s v="Taxi: bureau-moungali avec Herick voir la directrice de la reserve de Dimonica au sujet d'un bébé chimpanzé"/>
    <x v="0"/>
    <x v="0"/>
    <m/>
    <n v="1000"/>
    <n v="-8767445"/>
    <x v="11"/>
    <s v="Décharge"/>
    <x v="0"/>
    <s v="CONGO"/>
    <s v="ɣ"/>
  </r>
  <r>
    <d v="2018-01-26T00:00:00"/>
    <s v="Taxi:Moungali-bureau"/>
    <x v="0"/>
    <x v="0"/>
    <m/>
    <n v="1000"/>
    <n v="-8768445"/>
    <x v="11"/>
    <s v="Décharge"/>
    <x v="0"/>
    <s v="CONGO"/>
    <s v="ɣ"/>
  </r>
  <r>
    <d v="2018-01-26T00:00:00"/>
    <s v="Taxi bureau-Mikalou-Bureau (achat billet pour mission à Nkayi)"/>
    <x v="0"/>
    <x v="2"/>
    <m/>
    <n v="2000"/>
    <n v="-8770445"/>
    <x v="9"/>
    <s v="Décharge"/>
    <x v="1"/>
    <s v="CONGO"/>
    <s v="ɣ"/>
  </r>
  <r>
    <d v="2018-01-26T00:00:00"/>
    <s v="Taxi Bureau -Marché moungali"/>
    <x v="0"/>
    <x v="2"/>
    <m/>
    <n v="1000"/>
    <n v="-8771445"/>
    <x v="4"/>
    <s v="decharge"/>
    <x v="1"/>
    <s v="CONGO"/>
    <s v="ɣ"/>
  </r>
  <r>
    <d v="2018-01-26T00:00:00"/>
    <s v="Achat 3 cables pour ordinateurs + 2 téléphones + 1-adaptateur/Bureau PALF"/>
    <x v="12"/>
    <x v="1"/>
    <m/>
    <n v="35000"/>
    <n v="-8806445"/>
    <x v="4"/>
    <s v="oui"/>
    <x v="1"/>
    <s v="CONGO"/>
    <s v="n"/>
  </r>
  <r>
    <d v="2018-01-26T00:00:00"/>
    <s v="Taxi Marché moungali -Bureau"/>
    <x v="0"/>
    <x v="2"/>
    <m/>
    <n v="1000"/>
    <n v="-8807445"/>
    <x v="4"/>
    <s v="decharge"/>
    <x v="1"/>
    <s v="CONGO"/>
    <s v="ɣ"/>
  </r>
  <r>
    <d v="2018-01-26T00:00:00"/>
    <s v="FRAIS RET.DEPLACE Chq n° 03592845"/>
    <x v="3"/>
    <x v="1"/>
    <m/>
    <n v="3401"/>
    <n v="-8810846"/>
    <x v="1"/>
    <n v="3592845"/>
    <x v="1"/>
    <s v="CONGO"/>
    <s v="o"/>
  </r>
  <r>
    <d v="2018-01-26T00:00:00"/>
    <s v="Maitre KIANUILA Cloud Christian pour solde du contrat d'engagement d'avocat du 23 octobre 2017/CHQ N 03592845"/>
    <x v="10"/>
    <x v="0"/>
    <m/>
    <n v="300000"/>
    <n v="-9110846"/>
    <x v="1"/>
    <n v="3592845"/>
    <x v="0"/>
    <s v="CONGO"/>
    <s v="o"/>
  </r>
  <r>
    <d v="2018-01-26T00:00:00"/>
    <s v="FRAIS RET.DEPLACE Chq n° 03592854"/>
    <x v="3"/>
    <x v="1"/>
    <m/>
    <n v="3401"/>
    <n v="-9114247"/>
    <x v="1"/>
    <n v="3592854"/>
    <x v="1"/>
    <s v="CONGO"/>
    <s v="o"/>
  </r>
  <r>
    <d v="2018-01-27T00:00:00"/>
    <s v="Taxi Domicile-Aeroport pour l'achat de mon billet d'avion "/>
    <x v="0"/>
    <x v="0"/>
    <m/>
    <n v="1000"/>
    <n v="-9115247"/>
    <x v="0"/>
    <s v="Décharge"/>
    <x v="0"/>
    <s v="CONGO"/>
    <s v="ɣ"/>
  </r>
  <r>
    <d v="2018-01-27T00:00:00"/>
    <s v="Achat Billet d'avion Brazzaville-PNR"/>
    <x v="5"/>
    <x v="0"/>
    <m/>
    <n v="36000"/>
    <n v="-9151247"/>
    <x v="0"/>
    <s v="Oui "/>
    <x v="0"/>
    <s v="CONGO"/>
    <s v="n"/>
  </r>
  <r>
    <d v="2018-01-27T00:00:00"/>
    <s v="Achat timbre du billet d'avion pour PNR"/>
    <x v="6"/>
    <x v="0"/>
    <m/>
    <n v="1000"/>
    <n v="-9152247"/>
    <x v="0"/>
    <s v="Décharge"/>
    <x v="0"/>
    <s v="CONGO"/>
    <s v="o"/>
  </r>
  <r>
    <d v="2018-01-27T00:00:00"/>
    <s v="Taxi Domicile-Aeroport pour le voyage"/>
    <x v="0"/>
    <x v="0"/>
    <m/>
    <n v="1000"/>
    <n v="-9153247"/>
    <x v="0"/>
    <s v="Décharge"/>
    <x v="0"/>
    <s v="CONGO"/>
    <s v="ɣ"/>
  </r>
  <r>
    <d v="2018-01-27T00:00:00"/>
    <s v="Taxi à Pointe-Noire Aéroport-Bureau Palf PNR"/>
    <x v="0"/>
    <x v="0"/>
    <m/>
    <n v="1000"/>
    <n v="-9154247"/>
    <x v="0"/>
    <s v="Décharge"/>
    <x v="0"/>
    <s v="CONGO"/>
    <s v="ɣ"/>
  </r>
  <r>
    <d v="2018-01-27T00:00:00"/>
    <s v="Taxi Aeroport-Domicile pour prendre le sac"/>
    <x v="0"/>
    <x v="0"/>
    <m/>
    <n v="1000"/>
    <n v="-9155247"/>
    <x v="0"/>
    <s v="Décharge"/>
    <x v="0"/>
    <s v="CONGO"/>
    <s v="ɣ"/>
  </r>
  <r>
    <d v="2018-01-27T00:00:00"/>
    <s v="Taxi moto: Hôtel-commissariat"/>
    <x v="0"/>
    <x v="0"/>
    <m/>
    <n v="300"/>
    <n v="-9155547"/>
    <x v="6"/>
    <s v="Décharge"/>
    <x v="0"/>
    <s v="CONGO"/>
    <s v="ɣ"/>
  </r>
  <r>
    <d v="2018-01-27T00:00:00"/>
    <s v="Taxi moto:commissariat-Maison d'arrêt"/>
    <x v="0"/>
    <x v="0"/>
    <m/>
    <n v="300"/>
    <n v="-9155847"/>
    <x v="6"/>
    <s v="Décharge"/>
    <x v="0"/>
    <s v="CONGO"/>
    <s v="ɣ"/>
  </r>
  <r>
    <d v="2018-01-27T00:00:00"/>
    <s v="Taxi moto:Maison d'arrêt-Hôtel"/>
    <x v="0"/>
    <x v="0"/>
    <m/>
    <n v="300"/>
    <n v="-9156147"/>
    <x v="6"/>
    <s v="Décharge"/>
    <x v="0"/>
    <s v="CONGO"/>
    <s v="ɣ"/>
  </r>
  <r>
    <d v="2018-01-27T00:00:00"/>
    <s v="Ration des detenus du matin à Owando"/>
    <x v="1"/>
    <x v="0"/>
    <m/>
    <n v="5000"/>
    <n v="-9161147"/>
    <x v="6"/>
    <s v="Décharge"/>
    <x v="0"/>
    <s v="CONGO"/>
    <s v="ɣ"/>
  </r>
  <r>
    <d v="2018-01-27T00:00:00"/>
    <s v="Taxi moto: Hôtel-commissariat"/>
    <x v="0"/>
    <x v="0"/>
    <m/>
    <n v="300"/>
    <n v="-9161447"/>
    <x v="6"/>
    <s v="Décharge"/>
    <x v="0"/>
    <s v="CONGO"/>
    <s v="ɣ"/>
  </r>
  <r>
    <d v="2018-01-27T00:00:00"/>
    <s v="Taxi moto: commissariat-maison d'arrêt"/>
    <x v="0"/>
    <x v="0"/>
    <m/>
    <n v="300"/>
    <n v="-9161747"/>
    <x v="6"/>
    <s v="Décharge"/>
    <x v="0"/>
    <s v="CONGO"/>
    <s v="ɣ"/>
  </r>
  <r>
    <d v="2018-01-27T00:00:00"/>
    <s v="Taxi moto: Maison d'arrêt-Hôtel"/>
    <x v="0"/>
    <x v="0"/>
    <m/>
    <n v="300"/>
    <n v="-9162047"/>
    <x v="6"/>
    <s v="Décharge"/>
    <x v="0"/>
    <s v="CONGO"/>
    <s v="ɣ"/>
  </r>
  <r>
    <d v="2018-01-27T00:00:00"/>
    <s v="Ration des détenus du soir -maison d'arrêt d'Owando"/>
    <x v="1"/>
    <x v="0"/>
    <m/>
    <n v="5000"/>
    <n v="-9167047"/>
    <x v="6"/>
    <s v="Décharge"/>
    <x v="0"/>
    <s v="CONGO"/>
    <s v="ɣ"/>
  </r>
  <r>
    <d v="2018-01-27T00:00:00"/>
    <s v=" Taxi moto:Hôtel-commissariat"/>
    <x v="0"/>
    <x v="0"/>
    <m/>
    <n v="300"/>
    <n v="-9167347"/>
    <x v="6"/>
    <s v="Décharge"/>
    <x v="0"/>
    <s v="CONGO"/>
    <s v="ɣ"/>
  </r>
  <r>
    <d v="2018-01-27T00:00:00"/>
    <s v="Taxi moto: Hôtel-Western union"/>
    <x v="0"/>
    <x v="0"/>
    <m/>
    <n v="300"/>
    <n v="-9167647"/>
    <x v="6"/>
    <s v="Décharge"/>
    <x v="0"/>
    <s v="CONGO"/>
    <s v="ɣ"/>
  </r>
  <r>
    <d v="2018-01-27T00:00:00"/>
    <s v="Taxi moto:western union-Hôtel"/>
    <x v="0"/>
    <x v="0"/>
    <m/>
    <n v="300"/>
    <n v="-9167947"/>
    <x v="6"/>
    <s v="Décharge"/>
    <x v="0"/>
    <s v="CONGO"/>
    <s v="ɣ"/>
  </r>
  <r>
    <d v="2018-01-27T00:00:00"/>
    <s v="Taxi moto:Hôtel-Agence Océan du Nord d'Owando"/>
    <x v="0"/>
    <x v="0"/>
    <m/>
    <n v="300"/>
    <n v="-9168247"/>
    <x v="6"/>
    <s v="Décharge"/>
    <x v="0"/>
    <s v="CONGO"/>
    <s v="ɣ"/>
  </r>
  <r>
    <d v="2018-01-27T00:00:00"/>
    <s v="Taxi moto: Agence Océan du Nord Owando-Hôtel "/>
    <x v="0"/>
    <x v="0"/>
    <m/>
    <n v="300"/>
    <n v="-9168547"/>
    <x v="6"/>
    <s v="Décharge"/>
    <x v="0"/>
    <s v="CONGO"/>
    <s v="ɣ"/>
  </r>
  <r>
    <d v="2018-01-27T00:00:00"/>
    <s v="Taxi Domicile-Bureau (Samedi)/Urgence Reunion mission OUESSO"/>
    <x v="0"/>
    <x v="0"/>
    <m/>
    <n v="2000"/>
    <n v="-9170547"/>
    <x v="3"/>
    <s v="Décharge"/>
    <x v="0"/>
    <s v="CONGO"/>
    <s v="ɣ"/>
  </r>
  <r>
    <d v="2018-01-27T00:00:00"/>
    <s v="Achat billet Brazzaville-Ouesso (Océan du nord)"/>
    <x v="0"/>
    <x v="0"/>
    <m/>
    <n v="20000"/>
    <n v="-9190547"/>
    <x v="3"/>
    <s v="Oui"/>
    <x v="0"/>
    <s v="CONGO"/>
    <s v="n"/>
  </r>
  <r>
    <d v="2018-01-27T00:00:00"/>
    <s v="Taxi Domicile-Bureau/URGENCES REUNION MISSION OPERATION OUESSO-SAMEDI"/>
    <x v="0"/>
    <x v="3"/>
    <m/>
    <n v="3000"/>
    <n v="-9193547"/>
    <x v="2"/>
    <s v="Décharge"/>
    <x v="2"/>
    <s v="CONGO"/>
    <s v="ɣ"/>
  </r>
  <r>
    <d v="2018-01-27T00:00:00"/>
    <s v="Taxi bureau-ONEMO"/>
    <x v="0"/>
    <x v="3"/>
    <m/>
    <n v="2500"/>
    <n v="-9196047"/>
    <x v="2"/>
    <s v="Décharge"/>
    <x v="2"/>
    <s v="CONGO"/>
    <s v="ɣ"/>
  </r>
  <r>
    <d v="2018-01-27T00:00:00"/>
    <s v="Taxi Ouenze-Bureau-Ouenze (préparation mission Ouesso du 29/01)"/>
    <x v="0"/>
    <x v="2"/>
    <m/>
    <n v="2000"/>
    <n v="-9198047"/>
    <x v="9"/>
    <s v="Décharge"/>
    <x v="1"/>
    <s v="CONGO"/>
    <s v="ɣ"/>
  </r>
  <r>
    <d v="2018-01-27T00:00:00"/>
    <s v="Taxi domicile - Gare routiere de Makelekele pour achat billet"/>
    <x v="0"/>
    <x v="2"/>
    <m/>
    <n v="1000"/>
    <n v="-9199047"/>
    <x v="4"/>
    <s v="decharge"/>
    <x v="1"/>
    <s v="CONGO"/>
    <s v="ɣ"/>
  </r>
  <r>
    <d v="2018-01-27T00:00:00"/>
    <s v="Taxi Gare routiere Makelekele- Domicile"/>
    <x v="0"/>
    <x v="2"/>
    <m/>
    <n v="1000"/>
    <n v="-9200047"/>
    <x v="4"/>
    <s v="decharge"/>
    <x v="1"/>
    <s v="CONGO"/>
    <s v="ɣ"/>
  </r>
  <r>
    <d v="2018-01-27T00:00:00"/>
    <s v="Taxi à BZV: Domicile-bureau-domicile pour prendre le budget dela mission de Ouesso"/>
    <x v="0"/>
    <x v="0"/>
    <m/>
    <n v="2000"/>
    <n v="-9202047"/>
    <x v="10"/>
    <s v="Décharge"/>
    <x v="0"/>
    <s v="CONGO"/>
    <s v="ɣ"/>
  </r>
  <r>
    <d v="2018-01-27T00:00:00"/>
    <s v="Taxi Domicile - Océan du Nord pour achat billet Brazzaville-Ouesso pour mission opération "/>
    <x v="0"/>
    <x v="2"/>
    <m/>
    <n v="1500"/>
    <n v="-9203547"/>
    <x v="5"/>
    <s v="Décharge"/>
    <x v="1"/>
    <s v="CONGO"/>
    <s v="ɣ"/>
  </r>
  <r>
    <d v="2018-01-27T00:00:00"/>
    <s v="Taxi Océan du Nord - Bureau pour reunion de préparation mission opération Ouesso"/>
    <x v="0"/>
    <x v="2"/>
    <m/>
    <n v="2000"/>
    <n v="-9205547"/>
    <x v="5"/>
    <s v="Décharge"/>
    <x v="1"/>
    <s v="CONGO"/>
    <s v="ɣ"/>
  </r>
  <r>
    <d v="2018-01-27T00:00:00"/>
    <s v="Taxi Bureau - Domicile/URGENCES REUNION MISSION OUESSO-SAMEDI"/>
    <x v="0"/>
    <x v="2"/>
    <m/>
    <n v="3000"/>
    <n v="-9208547"/>
    <x v="5"/>
    <s v="Décharge"/>
    <x v="1"/>
    <s v="CONGO"/>
    <s v="ɣ"/>
  </r>
  <r>
    <d v="2018-01-28T00:00:00"/>
    <s v="Taxi moto: Hôtel-Maison d'arrêt"/>
    <x v="0"/>
    <x v="0"/>
    <m/>
    <n v="300"/>
    <n v="-9208847"/>
    <x v="6"/>
    <s v="Décharge"/>
    <x v="0"/>
    <s v="CONGO"/>
    <s v="ɣ"/>
  </r>
  <r>
    <d v="2018-01-28T00:00:00"/>
    <s v="Taxi moto: Maison d'arrêt-Commissariat"/>
    <x v="0"/>
    <x v="0"/>
    <m/>
    <n v="300"/>
    <n v="-9209147"/>
    <x v="6"/>
    <s v="Décharge"/>
    <x v="0"/>
    <s v="CONGO"/>
    <s v="ɣ"/>
  </r>
  <r>
    <d v="2018-01-28T00:00:00"/>
    <s v="Ration des détenus à Owando"/>
    <x v="1"/>
    <x v="0"/>
    <m/>
    <n v="2500"/>
    <n v="-9211647"/>
    <x v="6"/>
    <s v="Décharge"/>
    <x v="0"/>
    <s v="CONGO"/>
    <s v="ɣ"/>
  </r>
  <r>
    <d v="2018-01-28T00:00:00"/>
    <s v="Taxi moto: commissariat-Hôtel"/>
    <x v="0"/>
    <x v="0"/>
    <m/>
    <n v="300"/>
    <n v="-9211947"/>
    <x v="6"/>
    <s v="Décharge"/>
    <x v="0"/>
    <s v="CONGO"/>
    <s v="ɣ"/>
  </r>
  <r>
    <d v="2018-01-28T00:00:00"/>
    <s v="Achat Billet: Owando-Ouesso"/>
    <x v="0"/>
    <x v="0"/>
    <m/>
    <n v="10000"/>
    <n v="-9221947"/>
    <x v="6"/>
    <s v="OUI"/>
    <x v="0"/>
    <s v="CONGO"/>
    <s v="o"/>
  </r>
  <r>
    <d v="2018-01-28T00:00:00"/>
    <s v="Taxi moto: Hôtel-Agence Océan du Nord owando"/>
    <x v="0"/>
    <x v="0"/>
    <m/>
    <n v="300"/>
    <n v="-9222247"/>
    <x v="6"/>
    <s v="Décharge"/>
    <x v="0"/>
    <s v="CONGO"/>
    <s v="ɣ"/>
  </r>
  <r>
    <d v="2018-01-28T00:00:00"/>
    <s v="Taxi moto: Agence Océan du Nord -pont fleuve d'Owando"/>
    <x v="0"/>
    <x v="0"/>
    <m/>
    <n v="300"/>
    <n v="-9222547"/>
    <x v="6"/>
    <s v="Décharge"/>
    <x v="0"/>
    <s v="CONGO"/>
    <s v="ɣ"/>
  </r>
  <r>
    <d v="2018-01-28T00:00:00"/>
    <s v="Taxi moto: pont fleuve-Agence Océan du Nord Owando"/>
    <x v="0"/>
    <x v="0"/>
    <m/>
    <n v="300"/>
    <n v="-9222847"/>
    <x v="6"/>
    <s v="Décharge"/>
    <x v="0"/>
    <s v="CONGO"/>
    <s v="ɣ"/>
  </r>
  <r>
    <d v="2018-01-28T00:00:00"/>
    <s v="Food Allowance mission Owando du 23 au 28/01/2018"/>
    <x v="2"/>
    <x v="0"/>
    <m/>
    <n v="60000"/>
    <n v="-9282847"/>
    <x v="6"/>
    <s v="Décharge"/>
    <x v="0"/>
    <s v="CONGO"/>
    <s v="ɣ"/>
  </r>
  <r>
    <d v="2018-01-28T00:00:00"/>
    <s v="Frais d'hôtel du 23 au 28/01/2018 à OWANDO"/>
    <x v="2"/>
    <x v="0"/>
    <m/>
    <n v="75000"/>
    <n v="-9357847"/>
    <x v="6"/>
    <n v="154"/>
    <x v="0"/>
    <s v="CONGO"/>
    <s v="o"/>
  </r>
  <r>
    <d v="2018-01-28T00:00:00"/>
    <s v="Taxi Ouenze-Mikalou-Ouenze (annuler le voyage pour Nkayi à cause de l'opération de Ouesso)"/>
    <x v="0"/>
    <x v="2"/>
    <m/>
    <n v="2000"/>
    <n v="-9359847"/>
    <x v="9"/>
    <s v="Décharge"/>
    <x v="1"/>
    <s v="CONGO"/>
    <s v="ɣ"/>
  </r>
  <r>
    <d v="2018-01-28T00:00:00"/>
    <s v="Achat billet BZV-Ouesso"/>
    <x v="0"/>
    <x v="0"/>
    <m/>
    <n v="20000"/>
    <n v="-9379847"/>
    <x v="10"/>
    <s v="280106007777--19"/>
    <x v="0"/>
    <s v="CONGO"/>
    <s v="o"/>
  </r>
  <r>
    <d v="2018-01-28T00:00:00"/>
    <s v="Taxi à BZV: domicile-gare routière pour aller à Ouesso"/>
    <x v="0"/>
    <x v="0"/>
    <m/>
    <n v="1000"/>
    <n v="-9380847"/>
    <x v="10"/>
    <s v="Décharge"/>
    <x v="0"/>
    <s v="CONGO"/>
    <s v="ɣ"/>
  </r>
  <r>
    <d v="2018-01-28T00:00:00"/>
    <s v="Taxi à Ouesso: Gare routière hôtel(JB, Crepin et moi: A minuit, le prix de la course étant 1000f pour chacun )"/>
    <x v="0"/>
    <x v="0"/>
    <m/>
    <n v="3000"/>
    <n v="-9383847"/>
    <x v="10"/>
    <s v="Décharge"/>
    <x v="0"/>
    <s v="CONGO"/>
    <s v="ɣ"/>
  </r>
  <r>
    <d v="2018-01-28T00:00:00"/>
    <s v="Taxi à Ouesso: Hôtel-gare routière-hôtel(avec JB; la course pour chacun la nuit étant à 1000f à partir de minuit) pour chercher ma valisette restée dans le taxi "/>
    <x v="0"/>
    <x v="0"/>
    <m/>
    <n v="4000"/>
    <n v="-9387847"/>
    <x v="10"/>
    <s v="Décharge"/>
    <x v="0"/>
    <s v="CONGO"/>
    <s v="ɣ"/>
  </r>
  <r>
    <d v="2018-01-28T00:00:00"/>
    <s v="Achat billet Brazzaville - Ouesso pour mission d'operation a Ouesso"/>
    <x v="0"/>
    <x v="2"/>
    <m/>
    <n v="20000"/>
    <n v="-9407847"/>
    <x v="5"/>
    <s v="280106007777--18"/>
    <x v="1"/>
    <s v="CONGO"/>
    <s v="o"/>
  </r>
  <r>
    <d v="2018-01-28T00:00:00"/>
    <s v="Taxi Domicile - Océan du Nord Talangaî Liberté pour mission d'opération à Ouesso"/>
    <x v="0"/>
    <x v="2"/>
    <m/>
    <n v="1500"/>
    <n v="-9409347"/>
    <x v="5"/>
    <s v="Décharge"/>
    <x v="1"/>
    <s v="CONGO"/>
    <s v="ɣ"/>
  </r>
  <r>
    <d v="2018-01-29T00:00:00"/>
    <s v="Achat billet Brazzaville- Dolisie"/>
    <x v="0"/>
    <x v="2"/>
    <m/>
    <n v="7000"/>
    <n v="-9416347"/>
    <x v="4"/>
    <s v="oui"/>
    <x v="1"/>
    <s v="CONGO"/>
    <s v="o"/>
  </r>
  <r>
    <d v="2018-01-29T00:00:00"/>
    <s v="Taxi à PNR Bureau Palf-DDEF pour échanger avec le chef faune Kouilou"/>
    <x v="0"/>
    <x v="0"/>
    <m/>
    <n v="1000"/>
    <n v="-9417347"/>
    <x v="0"/>
    <s v="Décharge"/>
    <x v="0"/>
    <s v="CONGO"/>
    <s v="ɣ"/>
  </r>
  <r>
    <d v="2018-01-29T00:00:00"/>
    <s v="Taxi à PNR DDEF-Agence charden farell faire le retrait du transfert "/>
    <x v="0"/>
    <x v="0"/>
    <m/>
    <n v="1000"/>
    <n v="-9418347"/>
    <x v="0"/>
    <s v="Décharge"/>
    <x v="0"/>
    <s v="CONGO"/>
    <s v="ɣ"/>
  </r>
  <r>
    <d v="2018-01-29T00:00:00"/>
    <s v="Food allowance à PNR du 27 au 29 Janvier 2018 "/>
    <x v="2"/>
    <x v="0"/>
    <m/>
    <n v="30000"/>
    <n v="-9448347"/>
    <x v="0"/>
    <s v="Décharge"/>
    <x v="0"/>
    <s v="CONGO"/>
    <s v="ɣ"/>
  </r>
  <r>
    <d v="2018-01-29T00:00:00"/>
    <s v="Taxi à PNR Agence Charden Farell-Gare routière "/>
    <x v="0"/>
    <x v="0"/>
    <m/>
    <n v="1000"/>
    <n v="-9449347"/>
    <x v="0"/>
    <s v="Décharge"/>
    <x v="0"/>
    <s v="CONGO"/>
    <s v="ɣ"/>
  </r>
  <r>
    <d v="2018-01-29T00:00:00"/>
    <s v="Taxi Bus PNR-Mpounga "/>
    <x v="0"/>
    <x v="0"/>
    <m/>
    <n v="5000"/>
    <n v="-9454347"/>
    <x v="0"/>
    <s v="Décharge"/>
    <x v="0"/>
    <s v="CONGO"/>
    <s v="ɣ"/>
  </r>
  <r>
    <d v="2018-01-29T00:00:00"/>
    <s v="Frais d'hôtel à Dimonika du 29 au 30 janvier 2018"/>
    <x v="2"/>
    <x v="0"/>
    <m/>
    <n v="2500"/>
    <n v="-9456847"/>
    <x v="0"/>
    <s v="Oui "/>
    <x v="0"/>
    <s v="CONGO"/>
    <s v="n"/>
  </r>
  <r>
    <d v="2018-01-29T00:00:00"/>
    <s v="Taxi moto Mpounga-Dimonika"/>
    <x v="0"/>
    <x v="0"/>
    <m/>
    <n v="1500"/>
    <n v="-9458347"/>
    <x v="0"/>
    <s v="Décharge"/>
    <x v="0"/>
    <s v="CONGO"/>
    <s v="ɣ"/>
  </r>
  <r>
    <d v="2018-01-29T00:00:00"/>
    <s v="Taxi moto Dimonika -Mpounga "/>
    <x v="0"/>
    <x v="0"/>
    <m/>
    <n v="1500"/>
    <n v="-9459847"/>
    <x v="0"/>
    <s v="Décharge"/>
    <x v="0"/>
    <s v="CONGO"/>
    <s v="ɣ"/>
  </r>
  <r>
    <d v="2018-01-29T00:00:00"/>
    <s v="Taxi: Hôtels repérage des lieux avant l'opération OUESSO"/>
    <x v="0"/>
    <x v="0"/>
    <m/>
    <n v="500"/>
    <n v="-9460347"/>
    <x v="6"/>
    <s v="Décharge"/>
    <x v="0"/>
    <s v="CONGO"/>
    <s v="ɣ"/>
  </r>
  <r>
    <d v="2018-01-29T00:00:00"/>
    <s v="Taxi: Hôtel -Gendarmerie"/>
    <x v="0"/>
    <x v="0"/>
    <m/>
    <n v="500"/>
    <n v="-9460847"/>
    <x v="6"/>
    <s v="Décharge"/>
    <x v="0"/>
    <s v="CONGO"/>
    <s v="ɣ"/>
  </r>
  <r>
    <d v="2018-01-29T00:00:00"/>
    <s v="Taxi:Gendarmerie-station recherche taxi pour l'évacuation de l'indic"/>
    <x v="0"/>
    <x v="0"/>
    <m/>
    <n v="500"/>
    <n v="-9461347"/>
    <x v="6"/>
    <s v="Décharge"/>
    <x v="0"/>
    <s v="CONGO"/>
    <s v="ɣ"/>
  </r>
  <r>
    <d v="2018-01-29T00:00:00"/>
    <s v="Taxi: station- Gendarmerie"/>
    <x v="0"/>
    <x v="0"/>
    <m/>
    <n v="500"/>
    <n v="-9461847"/>
    <x v="6"/>
    <s v="Décharge"/>
    <x v="0"/>
    <s v="CONGO"/>
    <s v="ɣ"/>
  </r>
  <r>
    <d v="2018-01-29T00:00:00"/>
    <s v="Taxi: Gendarmerie-Hôtel "/>
    <x v="0"/>
    <x v="0"/>
    <m/>
    <n v="500"/>
    <n v="-9462347"/>
    <x v="6"/>
    <s v="Décharge"/>
    <x v="0"/>
    <s v="CONGO"/>
    <s v="ɣ"/>
  </r>
  <r>
    <d v="2018-01-29T00:00:00"/>
    <s v="Taxi: Gendarmerie-Restaurant"/>
    <x v="0"/>
    <x v="0"/>
    <m/>
    <n v="500"/>
    <n v="-9462847"/>
    <x v="6"/>
    <s v="Décharge"/>
    <x v="0"/>
    <s v="CONGO"/>
    <s v="ɣ"/>
  </r>
  <r>
    <d v="2018-01-29T00:00:00"/>
    <s v="Taxi: Restaurant-Hôtel "/>
    <x v="0"/>
    <x v="0"/>
    <m/>
    <n v="500"/>
    <n v="-9463347"/>
    <x v="6"/>
    <s v="Décharge"/>
    <x v="0"/>
    <s v="CONGO"/>
    <s v="ɣ"/>
  </r>
  <r>
    <d v="2018-01-29T00:00:00"/>
    <s v="Taxi domicile -Bureau"/>
    <x v="0"/>
    <x v="2"/>
    <m/>
    <n v="1000"/>
    <n v="-9464347"/>
    <x v="8"/>
    <s v="Decharge"/>
    <x v="1"/>
    <s v="CONGO"/>
    <s v="ɣ"/>
  </r>
  <r>
    <d v="2018-01-29T00:00:00"/>
    <s v="Food allowance pendant la pause"/>
    <x v="4"/>
    <x v="2"/>
    <m/>
    <n v="1000"/>
    <n v="-9465347"/>
    <x v="8"/>
    <s v="Decharge"/>
    <x v="1"/>
    <s v="CONGO"/>
    <s v="ɣ"/>
  </r>
  <r>
    <d v="2018-01-29T00:00:00"/>
    <s v="Taxi Bureau-Domicile"/>
    <x v="0"/>
    <x v="2"/>
    <m/>
    <n v="1000"/>
    <n v="-9466347"/>
    <x v="8"/>
    <s v="Decharge"/>
    <x v="1"/>
    <s v="CONGO"/>
    <s v="ɣ"/>
  </r>
  <r>
    <d v="2018-01-29T00:00:00"/>
    <s v="Bonus agents EF pour opération de OUESSO"/>
    <x v="15"/>
    <x v="5"/>
    <m/>
    <n v="40000"/>
    <n v="-9506347"/>
    <x v="3"/>
    <s v="Oui"/>
    <x v="1"/>
    <s v="CONGO"/>
    <s v="o"/>
  </r>
  <r>
    <d v="2018-01-29T00:00:00"/>
    <s v="Bonus i23c-Oprération OUESSO du 29 janvier 2018"/>
    <x v="15"/>
    <x v="2"/>
    <m/>
    <n v="20000"/>
    <n v="-9526347"/>
    <x v="2"/>
    <n v="23"/>
    <x v="1"/>
    <s v="CONGO"/>
    <s v="o"/>
  </r>
  <r>
    <d v="2018-01-29T00:00:00"/>
    <s v="Frais de transfert à Bley/PNR"/>
    <x v="9"/>
    <x v="1"/>
    <m/>
    <n v="2200"/>
    <n v="-9528547"/>
    <x v="2"/>
    <s v="45/GCF"/>
    <x v="1"/>
    <s v="CONGO"/>
    <s v="o"/>
  </r>
  <r>
    <d v="2018-01-29T00:00:00"/>
    <s v="Taxi: Bureau-Parquet général rencontrer le PG et l'avocat général/ Parquet-bureau"/>
    <x v="0"/>
    <x v="0"/>
    <m/>
    <n v="2000"/>
    <n v="-9530547"/>
    <x v="11"/>
    <s v="Décharge"/>
    <x v="0"/>
    <s v="CONGO"/>
    <s v="ɣ"/>
  </r>
  <r>
    <d v="2018-01-29T00:00:00"/>
    <s v="Taxi Bureau-TOP TV"/>
    <x v="0"/>
    <x v="4"/>
    <m/>
    <n v="1000"/>
    <n v="-9531547"/>
    <x v="7"/>
    <s v="Décharge"/>
    <x v="2"/>
    <s v="CONGO"/>
    <s v="ɣ"/>
  </r>
  <r>
    <d v="2018-01-29T00:00:00"/>
    <s v="Taxi TOP TV-MN TV"/>
    <x v="0"/>
    <x v="4"/>
    <m/>
    <n v="1000"/>
    <n v="-9532547"/>
    <x v="7"/>
    <s v="Décharge"/>
    <x v="2"/>
    <s v="CONGO"/>
    <s v="ɣ"/>
  </r>
  <r>
    <d v="2018-01-29T00:00:00"/>
    <s v="Taxi MN TV-Radio Rurale"/>
    <x v="0"/>
    <x v="4"/>
    <m/>
    <n v="1000"/>
    <n v="-9533547"/>
    <x v="7"/>
    <s v="Décharge"/>
    <x v="2"/>
    <s v="CONGO"/>
    <s v="ɣ"/>
  </r>
  <r>
    <d v="2018-01-29T00:00:00"/>
    <s v="Taxi Radio Rurale-Bureau  PALF"/>
    <x v="0"/>
    <x v="4"/>
    <m/>
    <n v="1000"/>
    <n v="-9534547"/>
    <x v="7"/>
    <s v="Décharge"/>
    <x v="2"/>
    <s v="CONGO"/>
    <s v="ɣ"/>
  </r>
  <r>
    <d v="2018-01-29T00:00:00"/>
    <s v="Achat billet pour Nkayi"/>
    <x v="0"/>
    <x v="2"/>
    <m/>
    <n v="7000"/>
    <n v="-9541547"/>
    <x v="9"/>
    <n v="41"/>
    <x v="1"/>
    <s v="CONGO"/>
    <s v="o"/>
  </r>
  <r>
    <d v="2018-01-29T00:00:00"/>
    <s v="Taxi bureau-Mikalou-Bureau (paiement et confirmation billet pour mission à Nkayi)"/>
    <x v="0"/>
    <x v="2"/>
    <m/>
    <n v="2000"/>
    <n v="-9543547"/>
    <x v="9"/>
    <s v="Décharge"/>
    <x v="1"/>
    <s v="CONGO"/>
    <s v="ɣ"/>
  </r>
  <r>
    <d v="2018-01-29T00:00:00"/>
    <s v="Taxi domicile -Gare Routiere de Makelekele"/>
    <x v="0"/>
    <x v="2"/>
    <m/>
    <n v="1000"/>
    <n v="-9544547"/>
    <x v="4"/>
    <s v="decharge"/>
    <x v="1"/>
    <s v="CONGO"/>
    <s v="ɣ"/>
  </r>
  <r>
    <d v="2018-01-29T00:00:00"/>
    <s v="Taxi Gare Routiere Ocean du Nord -Grande gare "/>
    <x v="0"/>
    <x v="2"/>
    <m/>
    <n v="1000"/>
    <n v="-9545547"/>
    <x v="4"/>
    <s v="Decharge"/>
    <x v="1"/>
    <s v="CONGO"/>
    <s v="ɣ"/>
  </r>
  <r>
    <d v="2018-01-29T00:00:00"/>
    <s v="Taxi Billet Dolisie -Sibiti"/>
    <x v="0"/>
    <x v="2"/>
    <m/>
    <n v="5000"/>
    <n v="-9550547"/>
    <x v="4"/>
    <s v="Decharge"/>
    <x v="1"/>
    <s v="CONGO"/>
    <s v="ɣ"/>
  </r>
  <r>
    <d v="2018-01-29T00:00:00"/>
    <s v="Taxi moto Gare routiere Sibiti -Hôtel "/>
    <x v="0"/>
    <x v="2"/>
    <m/>
    <n v="500"/>
    <n v="-9551047"/>
    <x v="4"/>
    <s v="Decharge"/>
    <x v="1"/>
    <s v="CONGO"/>
    <s v="ɣ"/>
  </r>
  <r>
    <d v="2018-01-29T00:00:00"/>
    <s v="Paiement frais d'hôtel pour 1- Nuitée de I73X En mission "/>
    <x v="2"/>
    <x v="2"/>
    <m/>
    <n v="15000"/>
    <n v="-9566047"/>
    <x v="4"/>
    <n v="3"/>
    <x v="1"/>
    <s v="CONGO"/>
    <s v="o"/>
  </r>
  <r>
    <d v="2018-01-29T00:00:00"/>
    <s v="Taxi à Ouesso avec JB: Hôtel-DDEF pour prendre les agents et se rendre à la gendarmerie"/>
    <x v="0"/>
    <x v="0"/>
    <m/>
    <n v="1000"/>
    <n v="-9567047"/>
    <x v="10"/>
    <s v="Décharge"/>
    <x v="0"/>
    <s v="CONGO"/>
    <s v="ɣ"/>
  </r>
  <r>
    <d v="2018-01-29T00:00:00"/>
    <s v="Taxi à Ouesso: Lieu d'extraction de IT87 après l'opération-gendarmerie"/>
    <x v="0"/>
    <x v="0"/>
    <m/>
    <n v="500"/>
    <n v="-9567547"/>
    <x v="10"/>
    <s v="Décharge"/>
    <x v="0"/>
    <s v="CONGO"/>
    <s v="ɣ"/>
  </r>
  <r>
    <d v="2018-01-29T00:00:00"/>
    <s v="Bonus des gendarmes, relatif à l'opérattion de Ouesso"/>
    <x v="15"/>
    <x v="5"/>
    <m/>
    <n v="125000"/>
    <n v="-9692547"/>
    <x v="10"/>
    <s v="Oui"/>
    <x v="1"/>
    <s v="CONGO"/>
    <s v="o"/>
  </r>
  <r>
    <d v="2018-01-29T00:00:00"/>
    <s v="Taxi à Ouesso: Gendarmerie-restaurant-hôtel après l'opération"/>
    <x v="0"/>
    <x v="0"/>
    <m/>
    <n v="1000"/>
    <n v="-9693547"/>
    <x v="10"/>
    <s v="Décharge"/>
    <x v="0"/>
    <s v="CONGO"/>
    <s v="ɣ"/>
  </r>
  <r>
    <d v="2018-01-29T00:00:00"/>
    <s v="Taxi Océan du Nord Ouesso - Hôtel / mission d'opération "/>
    <x v="0"/>
    <x v="2"/>
    <m/>
    <n v="1000"/>
    <n v="-9694547"/>
    <x v="5"/>
    <s v="Décharge"/>
    <x v="1"/>
    <s v="CONGO"/>
    <s v="ɣ"/>
  </r>
  <r>
    <d v="2018-01-29T00:00:00"/>
    <s v="Taxi Hôtel - Place rouge pour le retrait d'argent a la banque pour Opération (stratégie) "/>
    <x v="0"/>
    <x v="2"/>
    <m/>
    <n v="500"/>
    <n v="-9695047"/>
    <x v="5"/>
    <s v="Décharge"/>
    <x v="1"/>
    <s v="CONGO"/>
    <s v="ɣ"/>
  </r>
  <r>
    <d v="2018-01-29T00:00:00"/>
    <s v="Taxi Place rouge - Hôtel pour l'opération"/>
    <x v="0"/>
    <x v="2"/>
    <m/>
    <n v="500"/>
    <n v="-9695547"/>
    <x v="5"/>
    <s v="Décharge"/>
    <x v="1"/>
    <s v="CONGO"/>
    <s v="ɣ"/>
  </r>
  <r>
    <d v="2018-01-29T00:00:00"/>
    <s v="Paiement frais d'hôtel pour 1 nuitée à OWANDO du 29 au 30 janvier 2018 / mission d'opération"/>
    <x v="2"/>
    <x v="2"/>
    <m/>
    <n v="15000"/>
    <n v="-9710547"/>
    <x v="5"/>
    <n v="183"/>
    <x v="1"/>
    <s v="CONGO"/>
    <s v="o"/>
  </r>
  <r>
    <d v="2018-01-29T00:00:00"/>
    <s v="Taxi Ouesso - Owando pour extraction après l'opération"/>
    <x v="0"/>
    <x v="2"/>
    <m/>
    <n v="45000"/>
    <n v="-9755547"/>
    <x v="5"/>
    <n v="27"/>
    <x v="1"/>
    <s v="CONGO"/>
    <s v="o"/>
  </r>
  <r>
    <d v="2018-01-29T00:00:00"/>
    <s v="Taxi Océan du Nord Owando - Hôtel "/>
    <x v="0"/>
    <x v="2"/>
    <m/>
    <n v="500"/>
    <n v="-9756047"/>
    <x v="5"/>
    <s v="Décharge"/>
    <x v="1"/>
    <s v="CONGO"/>
    <s v="ɣ"/>
  </r>
  <r>
    <d v="2018-01-29T00:00:00"/>
    <s v="Paiement frais d'hôtel pour une nuitée à OUESSO"/>
    <x v="2"/>
    <x v="2"/>
    <m/>
    <n v="15000"/>
    <n v="-9771047"/>
    <x v="5"/>
    <n v="55"/>
    <x v="1"/>
    <s v="CONGO"/>
    <s v="o"/>
  </r>
  <r>
    <d v="2018-01-29T00:00:00"/>
    <s v="FRAIS VIRT PERMANENT"/>
    <x v="3"/>
    <x v="1"/>
    <m/>
    <n v="1189"/>
    <n v="-9772236"/>
    <x v="1"/>
    <s v="Relevé"/>
    <x v="1"/>
    <s v="CONGO"/>
    <s v="o"/>
  </r>
  <r>
    <d v="2018-01-29T00:00:00"/>
    <s v="V.P. EMIS MR KOUKA PASCAL pour le paiement du loyer de PNR-décembre 2017 "/>
    <x v="8"/>
    <x v="1"/>
    <m/>
    <n v="225000"/>
    <n v="-9997236"/>
    <x v="1"/>
    <s v="Ordre VRT"/>
    <x v="1"/>
    <s v="CONGO"/>
    <s v="o"/>
  </r>
  <r>
    <d v="2018-01-30T00:00:00"/>
    <s v="Taxi bus Mpounga-Malélé pour aller à Louvoulou "/>
    <x v="0"/>
    <x v="0"/>
    <m/>
    <n v="3000"/>
    <n v="-10000236"/>
    <x v="0"/>
    <s v="Décharge"/>
    <x v="0"/>
    <s v="CONGO"/>
    <s v="ɣ"/>
  </r>
  <r>
    <d v="2018-01-30T00:00:00"/>
    <s v="Food Allowance à Malélé pour une journée"/>
    <x v="2"/>
    <x v="0"/>
    <m/>
    <n v="10000"/>
    <n v="-10010236"/>
    <x v="0"/>
    <s v="Décharge"/>
    <x v="0"/>
    <s v="CONGO"/>
    <s v="ɣ"/>
  </r>
  <r>
    <d v="2018-01-30T00:00:00"/>
    <s v="Frais d'hôtel à Malélé du 30 au 31 janvier 2018"/>
    <x v="2"/>
    <x v="0"/>
    <m/>
    <n v="3000"/>
    <n v="-10013236"/>
    <x v="0"/>
    <s v="Décharge"/>
    <x v="0"/>
    <s v="CONGO"/>
    <s v="o"/>
  </r>
  <r>
    <d v="2018-01-30T00:00:00"/>
    <s v="Taxi Hôtel-Gendarmerie Ouesso"/>
    <x v="0"/>
    <x v="0"/>
    <m/>
    <n v="500"/>
    <n v="-10013736"/>
    <x v="6"/>
    <s v="Décharge"/>
    <x v="0"/>
    <s v="CONGO"/>
    <s v="ɣ"/>
  </r>
  <r>
    <d v="2018-01-30T00:00:00"/>
    <s v="Ration des détenus à Ouesso du matin"/>
    <x v="1"/>
    <x v="0"/>
    <m/>
    <n v="4300"/>
    <n v="-10018036"/>
    <x v="6"/>
    <s v="Décharge"/>
    <x v="0"/>
    <s v="CONGO"/>
    <s v="ɣ"/>
  </r>
  <r>
    <d v="2018-01-30T00:00:00"/>
    <s v="Taxi: Gendarmerie-Agence Charden Farell Ouesso"/>
    <x v="0"/>
    <x v="0"/>
    <m/>
    <n v="500"/>
    <n v="-10018536"/>
    <x v="6"/>
    <s v="Décharge"/>
    <x v="0"/>
    <s v="CONGO"/>
    <s v="ɣ"/>
  </r>
  <r>
    <d v="2018-01-30T00:00:00"/>
    <s v="Taxi: Agence Charden Farell-Gendarmerie"/>
    <x v="0"/>
    <x v="0"/>
    <m/>
    <n v="500"/>
    <n v="-10019036"/>
    <x v="6"/>
    <s v="Décharge"/>
    <x v="0"/>
    <s v="CONGO"/>
    <s v="ɣ"/>
  </r>
  <r>
    <d v="2018-01-30T00:00:00"/>
    <s v="Taxi: Gendarmerie-Marché"/>
    <x v="0"/>
    <x v="0"/>
    <m/>
    <n v="500"/>
    <n v="-10019536"/>
    <x v="6"/>
    <s v="Décharge"/>
    <x v="0"/>
    <s v="CONGO"/>
    <s v="ɣ"/>
  </r>
  <r>
    <d v="2018-01-30T00:00:00"/>
    <s v="Ration des détenus à Ouesso le soir"/>
    <x v="1"/>
    <x v="0"/>
    <m/>
    <n v="6600"/>
    <n v="-10026136"/>
    <x v="6"/>
    <s v="Décharge"/>
    <x v="0"/>
    <s v="CONGO"/>
    <s v="ɣ"/>
  </r>
  <r>
    <d v="2018-01-30T00:00:00"/>
    <s v="Taxi: Gendarmerie-Restaurant"/>
    <x v="0"/>
    <x v="0"/>
    <m/>
    <n v="500"/>
    <n v="-10026636"/>
    <x v="6"/>
    <s v="Décharge"/>
    <x v="0"/>
    <s v="CONGO"/>
    <s v="ɣ"/>
  </r>
  <r>
    <d v="2018-01-30T00:00:00"/>
    <s v="Taxi: Restaurant-Hôtel "/>
    <x v="0"/>
    <x v="0"/>
    <m/>
    <n v="500"/>
    <n v="-10027136"/>
    <x v="6"/>
    <s v="Décharge"/>
    <x v="0"/>
    <s v="CONGO"/>
    <s v="ɣ"/>
  </r>
  <r>
    <d v="2018-01-30T00:00:00"/>
    <s v="Taxi domicile -Bureau"/>
    <x v="0"/>
    <x v="2"/>
    <m/>
    <n v="1000"/>
    <n v="-10028136"/>
    <x v="8"/>
    <s v="Decharge"/>
    <x v="1"/>
    <s v="CONGO"/>
    <s v="ɣ"/>
  </r>
  <r>
    <d v="2018-01-30T00:00:00"/>
    <s v="Food allowance pendant la pause"/>
    <x v="4"/>
    <x v="2"/>
    <m/>
    <n v="1000"/>
    <n v="-10029136"/>
    <x v="8"/>
    <s v="Decharge"/>
    <x v="1"/>
    <s v="CONGO"/>
    <s v="ɣ"/>
  </r>
  <r>
    <d v="2018-01-30T00:00:00"/>
    <s v="Taxi Bureau-Domicile"/>
    <x v="0"/>
    <x v="2"/>
    <m/>
    <n v="1000"/>
    <n v="-10030136"/>
    <x v="8"/>
    <s v="Decharge"/>
    <x v="1"/>
    <s v="CONGO"/>
    <s v="ɣ"/>
  </r>
  <r>
    <d v="2018-01-30T00:00:00"/>
    <s v="Taxi Bureau-Aeroport Maya Maya"/>
    <x v="0"/>
    <x v="2"/>
    <m/>
    <n v="1000"/>
    <n v="-10031136"/>
    <x v="8"/>
    <s v="Decharge"/>
    <x v="1"/>
    <s v="CONGO"/>
    <s v="ɣ"/>
  </r>
  <r>
    <d v="2018-01-30T00:00:00"/>
    <s v="Taxi Aeroprt Maya Maya-Bureau"/>
    <x v="0"/>
    <x v="2"/>
    <m/>
    <n v="1000"/>
    <n v="-10032136"/>
    <x v="8"/>
    <s v="Decharge"/>
    <x v="1"/>
    <s v="CONGO"/>
    <s v="ɣ"/>
  </r>
  <r>
    <d v="2018-01-30T00:00:00"/>
    <s v="Taxi Bureau-Marché Mikalou"/>
    <x v="0"/>
    <x v="2"/>
    <m/>
    <n v="1500"/>
    <n v="-10033636"/>
    <x v="8"/>
    <s v="Decharge"/>
    <x v="1"/>
    <s v="CONGO"/>
    <s v="ɣ"/>
  </r>
  <r>
    <d v="2018-01-30T00:00:00"/>
    <s v="Taxi Marché Mikalou-Bureau"/>
    <x v="0"/>
    <x v="2"/>
    <m/>
    <n v="1500"/>
    <n v="-10035136"/>
    <x v="8"/>
    <s v="Decharge"/>
    <x v="1"/>
    <s v="CONGO"/>
    <s v="ɣ"/>
  </r>
  <r>
    <d v="2018-01-30T00:00:00"/>
    <s v="Taxi Ouesso Hôtel-Gendarmerie (avec Herick)"/>
    <x v="0"/>
    <x v="0"/>
    <m/>
    <n v="1000"/>
    <n v="-10036136"/>
    <x v="3"/>
    <s v="Décharge"/>
    <x v="0"/>
    <s v="CONGO"/>
    <s v="ɣ"/>
  </r>
  <r>
    <d v="2018-01-30T00:00:00"/>
    <s v="Taxi Bureau-BCI/Dépôt de l'ordre de virement de salaire"/>
    <x v="0"/>
    <x v="3"/>
    <m/>
    <n v="2000"/>
    <n v="-10038136"/>
    <x v="2"/>
    <s v="Décharge"/>
    <x v="2"/>
    <s v="CONGO"/>
    <s v="ɣ"/>
  </r>
  <r>
    <d v="2018-01-30T00:00:00"/>
    <s v="Frais de transfert à Crépiny/OUESSO"/>
    <x v="9"/>
    <x v="1"/>
    <m/>
    <n v="12000"/>
    <n v="-10050136"/>
    <x v="2"/>
    <s v="121/GCF"/>
    <x v="1"/>
    <s v="CONGO"/>
    <s v="o"/>
  </r>
  <r>
    <d v="2018-01-30T00:00:00"/>
    <s v="Taxi: restaurant mamati-bureau après entretiens. J'ai payé 1000 parce que je n'avais pas de petite coupure, j'avais ce jour là un billet de 5000 et il a fallu faire un tour à la station pour avoir la monnaie"/>
    <x v="0"/>
    <x v="0"/>
    <m/>
    <n v="1000"/>
    <n v="-10051136"/>
    <x v="11"/>
    <s v="Décharge"/>
    <x v="0"/>
    <s v="CONGO"/>
    <s v="ɣ"/>
  </r>
  <r>
    <d v="2018-01-30T00:00:00"/>
    <s v="Interview pour le poste de juriste- lieu public boisson pour occuper la place "/>
    <x v="4"/>
    <x v="3"/>
    <m/>
    <n v="4500"/>
    <n v="-10055636"/>
    <x v="12"/>
    <s v="Oui"/>
    <x v="2"/>
    <s v="CONGO"/>
    <s v="o"/>
  </r>
  <r>
    <d v="2018-01-30T00:00:00"/>
    <s v="Taxi Bureau PALF-Radio Rurale"/>
    <x v="0"/>
    <x v="4"/>
    <m/>
    <n v="1000"/>
    <n v="-10056636"/>
    <x v="7"/>
    <s v="Décharge"/>
    <x v="2"/>
    <s v="CONGO"/>
    <s v="ɣ"/>
  </r>
  <r>
    <d v="2018-01-30T00:00:00"/>
    <s v="Taxi Radio Rurale-MN TV"/>
    <x v="0"/>
    <x v="4"/>
    <m/>
    <n v="1000"/>
    <n v="-10057636"/>
    <x v="7"/>
    <s v="Décharge"/>
    <x v="2"/>
    <s v="CONGO"/>
    <s v="ɣ"/>
  </r>
  <r>
    <d v="2018-01-30T00:00:00"/>
    <s v="Taxi MN TV-Top Tv"/>
    <x v="0"/>
    <x v="4"/>
    <m/>
    <n v="1000"/>
    <n v="-10058636"/>
    <x v="7"/>
    <s v="Décharge"/>
    <x v="2"/>
    <s v="CONGO"/>
    <s v="ɣ"/>
  </r>
  <r>
    <d v="2018-01-30T00:00:00"/>
    <s v="Taxi TOP TV-Bureau PALF"/>
    <x v="0"/>
    <x v="4"/>
    <m/>
    <n v="1000"/>
    <n v="-10059636"/>
    <x v="7"/>
    <s v="Décharge"/>
    <x v="2"/>
    <s v="CONGO"/>
    <s v="ɣ"/>
  </r>
  <r>
    <d v="2018-01-30T00:00:00"/>
    <s v="Taxi Ouenze-Mikalou (départ pour la gare routière cf, mission Nkayi)"/>
    <x v="0"/>
    <x v="2"/>
    <m/>
    <n v="1500"/>
    <n v="-10061136"/>
    <x v="9"/>
    <s v="Décharge"/>
    <x v="1"/>
    <s v="CONGO"/>
    <s v="ɣ"/>
  </r>
  <r>
    <d v="2018-01-30T00:00:00"/>
    <s v="Taxi Gare routière Nkayi-Hôtel (recherche de l'hôtel stratégique)"/>
    <x v="0"/>
    <x v="2"/>
    <m/>
    <n v="2500"/>
    <n v="-10063636"/>
    <x v="9"/>
    <s v="Décharge"/>
    <x v="1"/>
    <s v="CONGO"/>
    <s v="ɣ"/>
  </r>
  <r>
    <d v="2018-01-30T00:00:00"/>
    <s v="Taxi Hôtel-Marché Madibou-Grand marché-Hôtel (première prospection)"/>
    <x v="0"/>
    <x v="2"/>
    <m/>
    <n v="3000"/>
    <n v="-10066636"/>
    <x v="9"/>
    <s v="Décharge"/>
    <x v="1"/>
    <s v="CONGO"/>
    <s v="ɣ"/>
  </r>
  <r>
    <d v="2018-01-30T00:00:00"/>
    <s v="Taxi moto Hôtel -gare routiere Sibiti"/>
    <x v="0"/>
    <x v="2"/>
    <m/>
    <n v="500"/>
    <n v="-10067136"/>
    <x v="4"/>
    <s v="Decharge"/>
    <x v="1"/>
    <s v="CONGO"/>
    <s v="ɣ"/>
  </r>
  <r>
    <d v="2018-01-30T00:00:00"/>
    <s v="Taxi avec les gendarmes pour aller arrêter le complice Mohamed KABIROU"/>
    <x v="0"/>
    <x v="0"/>
    <m/>
    <n v="5000"/>
    <n v="-10072136"/>
    <x v="10"/>
    <s v="Décharge"/>
    <x v="0"/>
    <s v="CONGO"/>
    <s v="ɣ"/>
  </r>
  <r>
    <d v="2018-01-30T00:00:00"/>
    <s v="Carburant véhicule de la gendarmerie (l'après midi) pour faire la ronde dans la ville en cherchant la femme de Josué(présumée complice) "/>
    <x v="0"/>
    <x v="0"/>
    <m/>
    <n v="7000"/>
    <n v="-10079136"/>
    <x v="10"/>
    <n v="26"/>
    <x v="0"/>
    <s v="CONGO"/>
    <s v="o"/>
  </r>
  <r>
    <d v="2018-01-30T00:00:00"/>
    <s v="Carburant véhicule de la gendarmerie (le soir) pour aller arrêter Asko au village Mandzala (à 70km de Ouesso)"/>
    <x v="0"/>
    <x v="0"/>
    <m/>
    <n v="12000"/>
    <n v="-10091136"/>
    <x v="10"/>
    <n v="8"/>
    <x v="0"/>
    <s v="CONGO"/>
    <s v="o"/>
  </r>
  <r>
    <d v="2018-01-30T00:00:00"/>
    <s v="Bonus des gendarmes après l'arrestation de Asko à OUESSO"/>
    <x v="15"/>
    <x v="5"/>
    <m/>
    <n v="110000"/>
    <n v="-10201136"/>
    <x v="10"/>
    <s v="Oui"/>
    <x v="1"/>
    <s v="CONGO"/>
    <s v="o"/>
  </r>
  <r>
    <d v="2018-01-30T00:00:00"/>
    <s v="Taxi Hôtel  - Océan du Nord d'Owando"/>
    <x v="0"/>
    <x v="2"/>
    <m/>
    <n v="500"/>
    <n v="-10201636"/>
    <x v="5"/>
    <s v="Décharge"/>
    <x v="1"/>
    <s v="CONGO"/>
    <s v="ɣ"/>
  </r>
  <r>
    <d v="2018-01-30T00:00:00"/>
    <s v="Achat du billet Owando - Brazzaville"/>
    <x v="0"/>
    <x v="2"/>
    <m/>
    <n v="10000"/>
    <n v="-10211636"/>
    <x v="5"/>
    <n v="18"/>
    <x v="1"/>
    <s v="CONGO"/>
    <s v="o"/>
  </r>
  <r>
    <d v="2018-01-30T00:00:00"/>
    <s v="Food Allowance mission de Ouesso du 28 au 30 Janvier 2018"/>
    <x v="2"/>
    <x v="2"/>
    <m/>
    <n v="30000"/>
    <n v="-10241636"/>
    <x v="5"/>
    <s v="Décharge"/>
    <x v="1"/>
    <s v="CONGO"/>
    <s v="ɣ"/>
  </r>
  <r>
    <d v="2018-01-30T00:00:00"/>
    <s v="Taxi Océan du Nord Talangai Liberté - Domicile"/>
    <x v="0"/>
    <x v="2"/>
    <m/>
    <n v="1500"/>
    <n v="-10243136"/>
    <x v="5"/>
    <s v="Décharge"/>
    <x v="1"/>
    <s v="CONGO"/>
    <s v="ɣ"/>
  </r>
  <r>
    <d v="2018-01-31T00:00:00"/>
    <s v="Taxi Bus Malélé-Louvoulou pour enquête"/>
    <x v="0"/>
    <x v="0"/>
    <m/>
    <n v="1000"/>
    <n v="-10244136"/>
    <x v="0"/>
    <s v="Décharge"/>
    <x v="0"/>
    <s v="CONGO"/>
    <s v="ɣ"/>
  </r>
  <r>
    <d v="2018-01-31T00:00:00"/>
    <s v="Frais d'hôtel à Louvoulou une demi journée"/>
    <x v="2"/>
    <x v="0"/>
    <m/>
    <n v="2500"/>
    <n v="-10246636"/>
    <x v="0"/>
    <s v="Oui "/>
    <x v="0"/>
    <s v="CONGO"/>
    <s v="o"/>
  </r>
  <r>
    <d v="2018-01-31T00:00:00"/>
    <s v="Taxi bus Louvoulou-Malélé retour"/>
    <x v="0"/>
    <x v="0"/>
    <m/>
    <n v="1000"/>
    <n v="-10247636"/>
    <x v="0"/>
    <s v="Décharge"/>
    <x v="0"/>
    <s v="CONGO"/>
    <s v="ɣ"/>
  </r>
  <r>
    <d v="2018-01-31T00:00:00"/>
    <s v="Food Allowance à Louvoulou pour une journée"/>
    <x v="2"/>
    <x v="0"/>
    <m/>
    <n v="10000"/>
    <n v="-10257636"/>
    <x v="0"/>
    <s v="Décharge"/>
    <x v="0"/>
    <s v="CONGO"/>
    <s v="ɣ"/>
  </r>
  <r>
    <d v="2018-01-31T00:00:00"/>
    <s v="Taxi bus Malélé-Dolisie"/>
    <x v="0"/>
    <x v="0"/>
    <m/>
    <n v="4000"/>
    <n v="-10261636"/>
    <x v="0"/>
    <s v="Décharge"/>
    <x v="0"/>
    <s v="CONGO"/>
    <s v="ɣ"/>
  </r>
  <r>
    <d v="2018-01-31T00:00:00"/>
    <s v="Taxi à Dolisie Gare routière-Hôtel "/>
    <x v="0"/>
    <x v="0"/>
    <m/>
    <n v="1000"/>
    <n v="-10262636"/>
    <x v="0"/>
    <s v="Décharge"/>
    <x v="0"/>
    <s v="CONGO"/>
    <s v="ɣ"/>
  </r>
  <r>
    <d v="2018-01-31T00:00:00"/>
    <s v="Taxi: Hôtel-marché Ouesso"/>
    <x v="0"/>
    <x v="0"/>
    <m/>
    <n v="500"/>
    <n v="-10263136"/>
    <x v="6"/>
    <s v="Décharge"/>
    <x v="0"/>
    <s v="CONGO"/>
    <s v="ɣ"/>
  </r>
  <r>
    <d v="2018-01-31T00:00:00"/>
    <s v="Ration des prévenus à Ouesso"/>
    <x v="1"/>
    <x v="0"/>
    <m/>
    <n v="5350"/>
    <n v="-10268486"/>
    <x v="6"/>
    <s v="Décharge"/>
    <x v="0"/>
    <s v="CONGO"/>
    <s v="ɣ"/>
  </r>
  <r>
    <d v="2018-01-31T00:00:00"/>
    <s v="Taxi: Marché-Gendarmerie"/>
    <x v="0"/>
    <x v="0"/>
    <m/>
    <n v="500"/>
    <n v="-10268986"/>
    <x v="6"/>
    <s v="Décharge"/>
    <x v="0"/>
    <s v="CONGO"/>
    <s v="ɣ"/>
  </r>
  <r>
    <d v="2018-01-31T00:00:00"/>
    <s v="Taxi: Gendarmerie-DDEF"/>
    <x v="0"/>
    <x v="0"/>
    <m/>
    <n v="500"/>
    <n v="-10269486"/>
    <x v="6"/>
    <s v="Décharge"/>
    <x v="0"/>
    <s v="CONGO"/>
    <s v="ɣ"/>
  </r>
  <r>
    <d v="2018-01-31T00:00:00"/>
    <s v="Taxi: DDEF-Gendarmerie"/>
    <x v="0"/>
    <x v="0"/>
    <m/>
    <n v="500"/>
    <n v="-10269986"/>
    <x v="6"/>
    <s v="Décharge"/>
    <x v="0"/>
    <s v="CONGO"/>
    <s v="ɣ"/>
  </r>
  <r>
    <d v="2018-01-31T00:00:00"/>
    <s v="Taxi: Gendarmerie-Marché"/>
    <x v="0"/>
    <x v="0"/>
    <m/>
    <n v="500"/>
    <n v="-10270486"/>
    <x v="6"/>
    <s v="Décharge"/>
    <x v="0"/>
    <s v="CONGO"/>
    <s v="ɣ"/>
  </r>
  <r>
    <d v="2018-01-31T00:00:00"/>
    <s v="Ration des prévenus à Ouesso"/>
    <x v="1"/>
    <x v="0"/>
    <m/>
    <n v="6800"/>
    <n v="-10277286"/>
    <x v="6"/>
    <s v="Décharge"/>
    <x v="0"/>
    <s v="CONGO"/>
    <s v="ɣ"/>
  </r>
  <r>
    <d v="2018-01-31T00:00:00"/>
    <s v="Taxi: Marché-Gendarmerie"/>
    <x v="0"/>
    <x v="0"/>
    <m/>
    <n v="500"/>
    <n v="-10277786"/>
    <x v="6"/>
    <s v="Décharge"/>
    <x v="0"/>
    <s v="CONGO"/>
    <s v="ɣ"/>
  </r>
  <r>
    <d v="2018-01-31T00:00:00"/>
    <s v="Taxi: Gendarmerie-Restaurant"/>
    <x v="0"/>
    <x v="0"/>
    <m/>
    <n v="500"/>
    <n v="-10278286"/>
    <x v="6"/>
    <s v="Décharge"/>
    <x v="0"/>
    <s v="CONGO"/>
    <s v="ɣ"/>
  </r>
  <r>
    <d v="2018-01-31T00:00:00"/>
    <s v="Taxi: Restaurant-Hôtel "/>
    <x v="0"/>
    <x v="0"/>
    <m/>
    <n v="500"/>
    <n v="-10278786"/>
    <x v="6"/>
    <s v="Décharge"/>
    <x v="0"/>
    <s v="CONGO"/>
    <s v="ɣ"/>
  </r>
  <r>
    <d v="2018-01-31T00:00:00"/>
    <s v="Food Allowance du 29 au 31/01/2018 à Ouesso"/>
    <x v="2"/>
    <x v="0"/>
    <m/>
    <n v="30000"/>
    <n v="-10308786"/>
    <x v="6"/>
    <s v="Décharge"/>
    <x v="0"/>
    <s v="CONGO"/>
    <s v="ɣ"/>
  </r>
  <r>
    <d v="2018-01-31T00:00:00"/>
    <s v="Food allowance pendant la pause"/>
    <x v="4"/>
    <x v="2"/>
    <m/>
    <n v="1000"/>
    <n v="-10309786"/>
    <x v="8"/>
    <s v="Decharge"/>
    <x v="1"/>
    <s v="CONGO"/>
    <s v="ɣ"/>
  </r>
  <r>
    <d v="2018-01-31T00:00:00"/>
    <s v="Taxi Bureau-Domicile"/>
    <x v="0"/>
    <x v="2"/>
    <m/>
    <n v="1000"/>
    <n v="-10310786"/>
    <x v="8"/>
    <s v="Decharge"/>
    <x v="1"/>
    <s v="CONGO"/>
    <s v="ɣ"/>
  </r>
  <r>
    <d v="2018-01-31T00:00:00"/>
    <s v="Taxi domicile -Bureau"/>
    <x v="0"/>
    <x v="2"/>
    <m/>
    <n v="1000"/>
    <n v="-10311786"/>
    <x v="8"/>
    <s v="Decharge"/>
    <x v="1"/>
    <s v="CONGO"/>
    <s v="ɣ"/>
  </r>
  <r>
    <d v="2018-01-31T00:00:00"/>
    <s v="Taxi Bureau-Agence Océan du Nord pour l'achat des billets"/>
    <x v="0"/>
    <x v="2"/>
    <m/>
    <n v="1000"/>
    <n v="-10312786"/>
    <x v="8"/>
    <s v="Decharge"/>
    <x v="1"/>
    <s v="CONGO"/>
    <s v="ɣ"/>
  </r>
  <r>
    <d v="2018-01-31T00:00:00"/>
    <s v="Taxi Agence Océan du Nord-Bureau"/>
    <x v="0"/>
    <x v="2"/>
    <m/>
    <n v="1000"/>
    <n v="-10313786"/>
    <x v="8"/>
    <s v="Decharge"/>
    <x v="1"/>
    <s v="CONGO"/>
    <s v="ɣ"/>
  </r>
  <r>
    <d v="2018-01-31T00:00:00"/>
    <s v="Courses bureau BCI/Retrait des especes"/>
    <x v="0"/>
    <x v="3"/>
    <m/>
    <n v="2000"/>
    <n v="-10315786"/>
    <x v="2"/>
    <s v="Décharge"/>
    <x v="2"/>
    <s v="CONGO"/>
    <s v="ɣ"/>
  </r>
  <r>
    <d v="2018-01-31T00:00:00"/>
    <s v="it87-Bonus Opération OUESSO du 29 janvier 2018"/>
    <x v="15"/>
    <x v="5"/>
    <m/>
    <n v="80000"/>
    <n v="-10395786"/>
    <x v="2"/>
    <n v="25"/>
    <x v="1"/>
    <s v="CONGO"/>
    <s v="o"/>
  </r>
  <r>
    <d v="2018-01-31T00:00:00"/>
    <s v="Me Severin -Budget de mission SIBITI du 01 au 03 février 2018"/>
    <x v="10"/>
    <x v="0"/>
    <m/>
    <n v="88000"/>
    <n v="-10483786"/>
    <x v="2"/>
    <n v="28"/>
    <x v="0"/>
    <s v="CONGO"/>
    <s v="o"/>
  </r>
  <r>
    <d v="2018-01-31T00:00:00"/>
    <s v="Interview pour le poste de juriste- lieu public boisson pour occuper la place "/>
    <x v="4"/>
    <x v="3"/>
    <m/>
    <n v="2200"/>
    <n v="-10485986"/>
    <x v="12"/>
    <s v="Oui"/>
    <x v="2"/>
    <s v="CONGO"/>
    <s v="o"/>
  </r>
  <r>
    <d v="2018-01-31T00:00:00"/>
    <s v="Taxi hôtel-Gare sibiti-Marché (Investigations sur terrain)"/>
    <x v="0"/>
    <x v="2"/>
    <m/>
    <n v="2000"/>
    <n v="-10487986"/>
    <x v="9"/>
    <s v="Décharge"/>
    <x v="1"/>
    <s v="CONGO"/>
    <s v="ɣ"/>
  </r>
  <r>
    <d v="2018-01-31T00:00:00"/>
    <s v="Taxi Marché-Gare Nkayi-Hôtel (suite des investigations)"/>
    <x v="0"/>
    <x v="2"/>
    <m/>
    <n v="2000"/>
    <n v="-10489986"/>
    <x v="9"/>
    <s v="Décharge"/>
    <x v="1"/>
    <s v="CONGO"/>
    <s v="ɣ"/>
  </r>
  <r>
    <d v="2018-01-31T00:00:00"/>
    <s v="Taxi Hôtel-Derrière marché-Hôtel (rencontre avec la cible Hervé)"/>
    <x v="0"/>
    <x v="2"/>
    <m/>
    <n v="2000"/>
    <n v="-10491986"/>
    <x v="9"/>
    <s v="Décharge"/>
    <x v="1"/>
    <s v="CONGO"/>
    <s v="ɣ"/>
  </r>
  <r>
    <d v="2018-01-31T00:00:00"/>
    <s v="Achat boisson avec les cibles "/>
    <x v="11"/>
    <x v="2"/>
    <m/>
    <n v="4500"/>
    <n v="-10496486"/>
    <x v="9"/>
    <s v="Décharge"/>
    <x v="1"/>
    <s v="CONGO"/>
    <s v="ɣ"/>
  </r>
  <r>
    <d v="2018-01-31T00:00:00"/>
    <s v="Achat telephone pour HI92 de marque LION 5.0"/>
    <x v="17"/>
    <x v="2"/>
    <m/>
    <n v="40000"/>
    <n v="-10536486"/>
    <x v="13"/>
    <s v="Oui"/>
    <x v="1"/>
    <s v="CONGO"/>
    <s v="o"/>
  </r>
  <r>
    <d v="2018-01-31T00:00:00"/>
    <s v="Taxi bureau - marche total -marche moungali -bureau pour l'achat du  telephone de HI92"/>
    <x v="0"/>
    <x v="2"/>
    <m/>
    <n v="3000"/>
    <n v="-10539486"/>
    <x v="13"/>
    <s v="Décharge"/>
    <x v="1"/>
    <s v="CONGO"/>
    <s v="ɤ"/>
  </r>
  <r>
    <d v="2018-01-31T00:00:00"/>
    <s v="Taxi Sibiti - Zanaga"/>
    <x v="0"/>
    <x v="2"/>
    <m/>
    <n v="5000"/>
    <n v="-10544486"/>
    <x v="4"/>
    <s v="Decharge"/>
    <x v="1"/>
    <s v="CONGO"/>
    <s v="ɣ"/>
  </r>
  <r>
    <d v="2018-01-31T00:00:00"/>
    <s v="Taxi Moto Gare routiere Zanaga-Hôtel"/>
    <x v="0"/>
    <x v="2"/>
    <m/>
    <n v="500"/>
    <n v="-10544986"/>
    <x v="4"/>
    <s v="Decharge"/>
    <x v="1"/>
    <s v="CONGO"/>
    <s v="ɣ"/>
  </r>
  <r>
    <d v="2018-01-31T00:00:00"/>
    <s v="Taxi à Ouesso: Gendarmerie-restaurant-hôtel après le suivi juridique"/>
    <x v="0"/>
    <x v="0"/>
    <m/>
    <n v="1000"/>
    <n v="-10545986"/>
    <x v="10"/>
    <s v="Décharge"/>
    <x v="0"/>
    <s v="CONGO"/>
    <s v="ɣ"/>
  </r>
  <r>
    <d v="2018-01-31T00:00:00"/>
    <s v="FRAIS RET.DEPLACE Chq n° 03592856"/>
    <x v="3"/>
    <x v="1"/>
    <m/>
    <n v="3401"/>
    <n v="-10549387"/>
    <x v="1"/>
    <n v="3592856"/>
    <x v="1"/>
    <s v="CONGO"/>
    <s v="o"/>
  </r>
  <r>
    <d v="2018-01-31T00:00:00"/>
    <s v="FRAIS RET.DEPLACE Chq n° 03592847"/>
    <x v="3"/>
    <x v="1"/>
    <m/>
    <n v="3401"/>
    <n v="-10552788"/>
    <x v="1"/>
    <n v="3592857"/>
    <x v="1"/>
    <s v="CONGO"/>
    <s v="o"/>
  </r>
  <r>
    <d v="2018-01-31T00:00:00"/>
    <s v="Honoraires de consultation IT87-Janvier 2018/CHQ N 03592857"/>
    <x v="4"/>
    <x v="2"/>
    <m/>
    <n v="180000"/>
    <n v="-10732788"/>
    <x v="1"/>
    <n v="3592857"/>
    <x v="1"/>
    <s v="CONGO"/>
    <s v="o"/>
  </r>
  <r>
    <d v="2018-01-31T00:00:00"/>
    <s v="Achat Repas et boisson avec la cible "/>
    <x v="11"/>
    <x v="2"/>
    <m/>
    <n v="3000"/>
    <n v="-10735788"/>
    <x v="4"/>
    <s v="Decharge"/>
    <x v="1"/>
    <s v="CONGO"/>
    <s v="ɣ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47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6:T22" firstHeaderRow="1" firstDataRow="2" firstDataCol="1"/>
  <pivotFields count="12">
    <pivotField numFmtId="166" showAll="0"/>
    <pivotField showAll="0"/>
    <pivotField axis="axisCol" showAll="0">
      <items count="21">
        <item x="3"/>
        <item x="15"/>
        <item x="16"/>
        <item x="17"/>
        <item x="5"/>
        <item x="13"/>
        <item x="1"/>
        <item x="10"/>
        <item x="12"/>
        <item x="4"/>
        <item m="1" x="18"/>
        <item x="8"/>
        <item x="7"/>
        <item x="9"/>
        <item x="0"/>
        <item m="1" x="19"/>
        <item x="6"/>
        <item x="2"/>
        <item x="11"/>
        <item x="14"/>
        <item t="default"/>
      </items>
    </pivotField>
    <pivotField axis="axisRow" showAll="0">
      <items count="8">
        <item x="2"/>
        <item x="0"/>
        <item m="1" x="6"/>
        <item x="3"/>
        <item x="4"/>
        <item x="1"/>
        <item x="5"/>
        <item t="default"/>
      </items>
    </pivotField>
    <pivotField showAll="0"/>
    <pivotField dataField="1" numFmtId="164"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</pivotFields>
  <rowFields count="2">
    <field x="9"/>
    <field x="3"/>
  </rowFields>
  <rowItems count="15">
    <i>
      <x/>
    </i>
    <i r="1">
      <x v="3"/>
    </i>
    <i r="1">
      <x v="4"/>
    </i>
    <i>
      <x v="1"/>
    </i>
    <i r="1">
      <x/>
    </i>
    <i r="1">
      <x v="1"/>
    </i>
    <i r="1">
      <x v="5"/>
    </i>
    <i r="1">
      <x v="6"/>
    </i>
    <i>
      <x v="2"/>
    </i>
    <i r="1">
      <x/>
    </i>
    <i r="1">
      <x v="1"/>
    </i>
    <i r="1">
      <x v="3"/>
    </i>
    <i r="1">
      <x v="4"/>
    </i>
    <i r="1">
      <x v="5"/>
    </i>
    <i t="grand">
      <x/>
    </i>
  </rowItems>
  <colFields count="1">
    <field x="2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 t="grand">
      <x/>
    </i>
  </colItems>
  <dataFields count="1">
    <dataField name="Somme de Spent" fld="5" baseField="0" baseItem="0"/>
  </dataFields>
  <formats count="1">
    <format dxfId="1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47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6:C21" firstHeaderRow="0" firstDataRow="1" firstDataCol="1"/>
  <pivotFields count="12">
    <pivotField numFmtId="166" showAll="0"/>
    <pivotField showAll="0"/>
    <pivotField showAll="0"/>
    <pivotField showAll="0"/>
    <pivotField dataField="1" showAll="0"/>
    <pivotField dataField="1" numFmtId="164" showAll="0"/>
    <pivotField showAll="0"/>
    <pivotField axis="axisRow" showAll="0">
      <items count="15">
        <item x="1"/>
        <item x="0"/>
        <item x="6"/>
        <item x="7"/>
        <item x="10"/>
        <item x="8"/>
        <item x="9"/>
        <item x="13"/>
        <item x="4"/>
        <item x="5"/>
        <item x="3"/>
        <item x="2"/>
        <item x="11"/>
        <item x="12"/>
        <item t="default"/>
      </items>
    </pivotField>
    <pivotField showAll="0"/>
    <pivotField showAll="0"/>
    <pivotField showAll="0"/>
    <pivotField showAll="0"/>
  </pivotFields>
  <rowFields count="1"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Received" fld="4" baseField="7" baseItem="0"/>
    <dataField name="Somme de Spent" fld="5" baseField="7" baseItem="0"/>
  </dataFields>
  <formats count="1">
    <format dxfId="0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O32" sqref="O32"/>
    </sheetView>
  </sheetViews>
  <sheetFormatPr baseColWidth="10" defaultRowHeight="15" x14ac:dyDescent="0.25"/>
  <cols>
    <col min="1" max="1" width="22.42578125" style="2" bestFit="1" customWidth="1"/>
    <col min="2" max="2" width="25.28515625" style="2" bestFit="1" customWidth="1"/>
    <col min="3" max="3" width="10.28515625" style="2" bestFit="1" customWidth="1"/>
    <col min="4" max="4" width="11.5703125" style="2" bestFit="1" customWidth="1"/>
    <col min="5" max="5" width="12.5703125" style="2" bestFit="1" customWidth="1"/>
    <col min="6" max="6" width="10.28515625" style="2" bestFit="1" customWidth="1"/>
    <col min="7" max="7" width="9.7109375" style="2" bestFit="1" customWidth="1"/>
    <col min="8" max="8" width="10.28515625" style="2" bestFit="1" customWidth="1"/>
    <col min="9" max="9" width="13" style="2" bestFit="1" customWidth="1"/>
    <col min="10" max="10" width="16.7109375" style="2" bestFit="1" customWidth="1"/>
    <col min="11" max="11" width="11.7109375" style="2" bestFit="1" customWidth="1"/>
    <col min="12" max="12" width="16.28515625" style="2" bestFit="1" customWidth="1"/>
    <col min="13" max="13" width="12" style="2" customWidth="1"/>
    <col min="14" max="14" width="14" style="2" bestFit="1" customWidth="1"/>
    <col min="15" max="15" width="10.85546875" style="2" customWidth="1"/>
    <col min="16" max="16" width="16.85546875" style="2" bestFit="1" customWidth="1"/>
    <col min="17" max="17" width="18.85546875" style="2" bestFit="1" customWidth="1"/>
    <col min="18" max="18" width="14.5703125" style="2" customWidth="1"/>
    <col min="19" max="19" width="13.28515625" style="2" customWidth="1"/>
    <col min="20" max="21" width="14" style="2" bestFit="1" customWidth="1"/>
    <col min="22" max="16384" width="11.42578125" style="2"/>
  </cols>
  <sheetData>
    <row r="1" spans="1:21" x14ac:dyDescent="0.25">
      <c r="A1" s="93" t="s">
        <v>0</v>
      </c>
    </row>
    <row r="3" spans="1:21" ht="23.25" x14ac:dyDescent="0.35">
      <c r="A3" s="116" t="s">
        <v>771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6" spans="1:21" x14ac:dyDescent="0.25">
      <c r="A6" s="94" t="s">
        <v>767</v>
      </c>
      <c r="B6" s="94" t="s">
        <v>770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/>
    </row>
    <row r="7" spans="1:21" x14ac:dyDescent="0.25">
      <c r="A7" s="94" t="s">
        <v>765</v>
      </c>
      <c r="B7" s="95" t="s">
        <v>704</v>
      </c>
      <c r="C7" s="95" t="s">
        <v>306</v>
      </c>
      <c r="D7" s="95" t="s">
        <v>93</v>
      </c>
      <c r="E7" s="95" t="s">
        <v>712</v>
      </c>
      <c r="F7" s="95" t="s">
        <v>52</v>
      </c>
      <c r="G7" s="95" t="s">
        <v>326</v>
      </c>
      <c r="H7" s="95" t="s">
        <v>28</v>
      </c>
      <c r="I7" s="95" t="s">
        <v>339</v>
      </c>
      <c r="J7" s="95" t="s">
        <v>320</v>
      </c>
      <c r="K7" s="95" t="s">
        <v>244</v>
      </c>
      <c r="L7" s="95" t="s">
        <v>323</v>
      </c>
      <c r="M7" s="95" t="s">
        <v>309</v>
      </c>
      <c r="N7" s="95" t="s">
        <v>312</v>
      </c>
      <c r="O7" s="95" t="s">
        <v>21</v>
      </c>
      <c r="P7" s="95" t="s">
        <v>106</v>
      </c>
      <c r="Q7" s="95" t="s">
        <v>31</v>
      </c>
      <c r="R7" s="95" t="s">
        <v>428</v>
      </c>
      <c r="S7" s="95" t="s">
        <v>772</v>
      </c>
      <c r="T7" s="95" t="s">
        <v>766</v>
      </c>
      <c r="U7"/>
    </row>
    <row r="8" spans="1:21" x14ac:dyDescent="0.25">
      <c r="A8" s="96" t="s">
        <v>764</v>
      </c>
      <c r="B8" s="95"/>
      <c r="C8" s="95">
        <v>170000</v>
      </c>
      <c r="D8" s="95"/>
      <c r="E8" s="95"/>
      <c r="F8" s="95"/>
      <c r="G8" s="95"/>
      <c r="H8" s="95"/>
      <c r="I8" s="95"/>
      <c r="J8" s="95"/>
      <c r="K8" s="95">
        <v>6700</v>
      </c>
      <c r="L8" s="95"/>
      <c r="M8" s="95"/>
      <c r="N8" s="95"/>
      <c r="O8" s="95">
        <v>66500</v>
      </c>
      <c r="P8" s="95"/>
      <c r="Q8" s="95"/>
      <c r="R8" s="95"/>
      <c r="S8" s="95">
        <v>27000</v>
      </c>
      <c r="T8" s="95">
        <v>270200</v>
      </c>
      <c r="U8"/>
    </row>
    <row r="9" spans="1:21" x14ac:dyDescent="0.25">
      <c r="A9" s="97" t="s">
        <v>316</v>
      </c>
      <c r="B9" s="95"/>
      <c r="C9" s="95"/>
      <c r="D9" s="95"/>
      <c r="E9" s="95"/>
      <c r="F9" s="95"/>
      <c r="G9" s="95"/>
      <c r="H9" s="95"/>
      <c r="I9" s="95"/>
      <c r="J9" s="95"/>
      <c r="K9" s="95">
        <v>6700</v>
      </c>
      <c r="L9" s="95"/>
      <c r="M9" s="95"/>
      <c r="N9" s="95"/>
      <c r="O9" s="95">
        <v>37500</v>
      </c>
      <c r="P9" s="95"/>
      <c r="Q9" s="95"/>
      <c r="R9" s="95"/>
      <c r="S9" s="95"/>
      <c r="T9" s="95">
        <v>44200</v>
      </c>
      <c r="U9"/>
    </row>
    <row r="10" spans="1:21" x14ac:dyDescent="0.25">
      <c r="A10" s="97" t="s">
        <v>336</v>
      </c>
      <c r="B10" s="95"/>
      <c r="C10" s="95">
        <v>170000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>
        <v>29000</v>
      </c>
      <c r="P10" s="95"/>
      <c r="Q10" s="95"/>
      <c r="R10" s="95"/>
      <c r="S10" s="95">
        <v>27000</v>
      </c>
      <c r="T10" s="95">
        <v>226000</v>
      </c>
      <c r="U10"/>
    </row>
    <row r="11" spans="1:21" x14ac:dyDescent="0.25">
      <c r="A11" s="96" t="s">
        <v>762</v>
      </c>
      <c r="B11" s="95">
        <v>57455</v>
      </c>
      <c r="C11" s="95">
        <v>375000</v>
      </c>
      <c r="D11" s="95"/>
      <c r="E11" s="95">
        <v>40000</v>
      </c>
      <c r="F11" s="95">
        <v>144000</v>
      </c>
      <c r="G11" s="95"/>
      <c r="H11" s="95"/>
      <c r="I11" s="95">
        <v>30000</v>
      </c>
      <c r="J11" s="95">
        <v>44500</v>
      </c>
      <c r="K11" s="95">
        <v>753000</v>
      </c>
      <c r="L11" s="95">
        <v>2088683</v>
      </c>
      <c r="M11" s="95">
        <v>412000</v>
      </c>
      <c r="N11" s="95">
        <v>65298</v>
      </c>
      <c r="O11" s="95">
        <v>439300</v>
      </c>
      <c r="P11" s="95">
        <v>35200</v>
      </c>
      <c r="Q11" s="95">
        <v>819000</v>
      </c>
      <c r="R11" s="95">
        <v>76100</v>
      </c>
      <c r="S11" s="95"/>
      <c r="T11" s="95">
        <v>5379536</v>
      </c>
      <c r="U11"/>
    </row>
    <row r="12" spans="1:21" x14ac:dyDescent="0.25">
      <c r="A12" s="97" t="s">
        <v>240</v>
      </c>
      <c r="B12" s="95"/>
      <c r="C12" s="95">
        <v>20000</v>
      </c>
      <c r="D12" s="95"/>
      <c r="E12" s="95">
        <v>40000</v>
      </c>
      <c r="F12" s="95">
        <v>144000</v>
      </c>
      <c r="G12" s="95"/>
      <c r="H12" s="95"/>
      <c r="I12" s="95"/>
      <c r="J12" s="95"/>
      <c r="K12" s="95">
        <v>753000</v>
      </c>
      <c r="L12" s="95"/>
      <c r="M12" s="95">
        <v>12000</v>
      </c>
      <c r="N12" s="95"/>
      <c r="O12" s="95">
        <v>439300</v>
      </c>
      <c r="P12" s="95">
        <v>35200</v>
      </c>
      <c r="Q12" s="95">
        <v>819000</v>
      </c>
      <c r="R12" s="95">
        <v>76100</v>
      </c>
      <c r="S12" s="95"/>
      <c r="T12" s="95">
        <v>2338600</v>
      </c>
      <c r="U12"/>
    </row>
    <row r="13" spans="1:21" x14ac:dyDescent="0.25">
      <c r="A13" s="97" t="s">
        <v>22</v>
      </c>
      <c r="B13" s="95"/>
      <c r="C13" s="95"/>
      <c r="D13" s="95"/>
      <c r="E13" s="95"/>
      <c r="F13" s="95"/>
      <c r="G13" s="95"/>
      <c r="H13" s="95"/>
      <c r="I13" s="95">
        <v>30000</v>
      </c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>
        <v>30000</v>
      </c>
      <c r="U13"/>
    </row>
    <row r="14" spans="1:21" x14ac:dyDescent="0.25">
      <c r="A14" s="97" t="s">
        <v>91</v>
      </c>
      <c r="B14" s="95">
        <v>57455</v>
      </c>
      <c r="C14" s="95"/>
      <c r="D14" s="95"/>
      <c r="E14" s="95"/>
      <c r="F14" s="95"/>
      <c r="G14" s="95"/>
      <c r="H14" s="95"/>
      <c r="I14" s="95"/>
      <c r="J14" s="95">
        <v>44500</v>
      </c>
      <c r="K14" s="95"/>
      <c r="L14" s="95">
        <v>2088683</v>
      </c>
      <c r="M14" s="95">
        <v>400000</v>
      </c>
      <c r="N14" s="95">
        <v>65298</v>
      </c>
      <c r="O14" s="95"/>
      <c r="P14" s="95"/>
      <c r="Q14" s="95"/>
      <c r="R14" s="95"/>
      <c r="S14" s="95"/>
      <c r="T14" s="95">
        <v>2655936</v>
      </c>
      <c r="U14"/>
    </row>
    <row r="15" spans="1:21" x14ac:dyDescent="0.25">
      <c r="A15" s="97" t="s">
        <v>375</v>
      </c>
      <c r="B15" s="95"/>
      <c r="C15" s="95">
        <v>355000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>
        <v>355000</v>
      </c>
      <c r="U15"/>
    </row>
    <row r="16" spans="1:21" x14ac:dyDescent="0.25">
      <c r="A16" s="96" t="s">
        <v>763</v>
      </c>
      <c r="B16" s="95"/>
      <c r="C16" s="95">
        <v>50000</v>
      </c>
      <c r="D16" s="95">
        <v>80000</v>
      </c>
      <c r="E16" s="95"/>
      <c r="F16" s="95">
        <v>264000</v>
      </c>
      <c r="G16" s="95">
        <v>89175</v>
      </c>
      <c r="H16" s="95">
        <v>118650</v>
      </c>
      <c r="I16" s="95">
        <v>1406000</v>
      </c>
      <c r="J16" s="95"/>
      <c r="K16" s="95">
        <v>1809277</v>
      </c>
      <c r="L16" s="95"/>
      <c r="M16" s="95"/>
      <c r="N16" s="95"/>
      <c r="O16" s="95">
        <v>407050</v>
      </c>
      <c r="P16" s="95">
        <v>4400</v>
      </c>
      <c r="Q16" s="95">
        <v>857500</v>
      </c>
      <c r="R16" s="95"/>
      <c r="S16" s="95"/>
      <c r="T16" s="95">
        <v>5086052</v>
      </c>
      <c r="U16"/>
    </row>
    <row r="17" spans="1:21" x14ac:dyDescent="0.25">
      <c r="A17" s="97" t="s">
        <v>240</v>
      </c>
      <c r="B17" s="95"/>
      <c r="C17" s="95"/>
      <c r="D17" s="95"/>
      <c r="E17" s="95"/>
      <c r="F17" s="95"/>
      <c r="G17" s="95"/>
      <c r="H17" s="95"/>
      <c r="I17" s="95"/>
      <c r="J17" s="95"/>
      <c r="K17" s="95">
        <v>139366</v>
      </c>
      <c r="L17" s="95"/>
      <c r="M17" s="95"/>
      <c r="N17" s="95"/>
      <c r="O17" s="95"/>
      <c r="P17" s="95"/>
      <c r="Q17" s="95"/>
      <c r="R17" s="95"/>
      <c r="S17" s="95"/>
      <c r="T17" s="95">
        <v>139366</v>
      </c>
      <c r="U17"/>
    </row>
    <row r="18" spans="1:21" x14ac:dyDescent="0.25">
      <c r="A18" s="97" t="s">
        <v>22</v>
      </c>
      <c r="B18" s="95"/>
      <c r="C18" s="95">
        <v>50000</v>
      </c>
      <c r="D18" s="95">
        <v>80000</v>
      </c>
      <c r="E18" s="95"/>
      <c r="F18" s="95">
        <v>264000</v>
      </c>
      <c r="G18" s="95"/>
      <c r="H18" s="95">
        <v>118650</v>
      </c>
      <c r="I18" s="95">
        <v>1406000</v>
      </c>
      <c r="J18" s="95"/>
      <c r="K18" s="95">
        <v>1371975</v>
      </c>
      <c r="L18" s="95"/>
      <c r="M18" s="95"/>
      <c r="N18" s="95"/>
      <c r="O18" s="95">
        <v>407050</v>
      </c>
      <c r="P18" s="95">
        <v>4400</v>
      </c>
      <c r="Q18" s="95">
        <v>857500</v>
      </c>
      <c r="R18" s="95"/>
      <c r="S18" s="95"/>
      <c r="T18" s="95">
        <v>4559575</v>
      </c>
      <c r="U18"/>
    </row>
    <row r="19" spans="1:21" x14ac:dyDescent="0.25">
      <c r="A19" s="97" t="s">
        <v>316</v>
      </c>
      <c r="B19" s="95"/>
      <c r="C19" s="95"/>
      <c r="D19" s="95"/>
      <c r="E19" s="95"/>
      <c r="F19" s="95"/>
      <c r="G19" s="95"/>
      <c r="H19" s="95"/>
      <c r="I19" s="95"/>
      <c r="J19" s="95"/>
      <c r="K19" s="95">
        <v>204697</v>
      </c>
      <c r="L19" s="95"/>
      <c r="M19" s="95"/>
      <c r="N19" s="95"/>
      <c r="O19" s="95"/>
      <c r="P19" s="95"/>
      <c r="Q19" s="95"/>
      <c r="R19" s="95"/>
      <c r="S19" s="95"/>
      <c r="T19" s="95">
        <v>204697</v>
      </c>
      <c r="U19"/>
    </row>
    <row r="20" spans="1:21" x14ac:dyDescent="0.25">
      <c r="A20" s="97" t="s">
        <v>336</v>
      </c>
      <c r="B20" s="95"/>
      <c r="C20" s="95"/>
      <c r="D20" s="95"/>
      <c r="E20" s="95"/>
      <c r="F20" s="95"/>
      <c r="G20" s="95"/>
      <c r="H20" s="95"/>
      <c r="I20" s="95"/>
      <c r="J20" s="95"/>
      <c r="K20" s="95">
        <v>93239</v>
      </c>
      <c r="L20" s="95"/>
      <c r="M20" s="95"/>
      <c r="N20" s="95"/>
      <c r="O20" s="95"/>
      <c r="P20" s="95"/>
      <c r="Q20" s="95"/>
      <c r="R20" s="95"/>
      <c r="S20" s="95"/>
      <c r="T20" s="95">
        <v>93239</v>
      </c>
    </row>
    <row r="21" spans="1:21" x14ac:dyDescent="0.25">
      <c r="A21" s="97" t="s">
        <v>91</v>
      </c>
      <c r="B21" s="95"/>
      <c r="C21" s="95"/>
      <c r="D21" s="95"/>
      <c r="E21" s="95"/>
      <c r="F21" s="95"/>
      <c r="G21" s="95">
        <v>89175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>
        <v>89175</v>
      </c>
    </row>
    <row r="22" spans="1:21" x14ac:dyDescent="0.25">
      <c r="A22" s="96" t="s">
        <v>766</v>
      </c>
      <c r="B22" s="95">
        <v>57455</v>
      </c>
      <c r="C22" s="95">
        <v>595000</v>
      </c>
      <c r="D22" s="95">
        <v>80000</v>
      </c>
      <c r="E22" s="95">
        <v>40000</v>
      </c>
      <c r="F22" s="95">
        <v>408000</v>
      </c>
      <c r="G22" s="95">
        <v>89175</v>
      </c>
      <c r="H22" s="95">
        <v>118650</v>
      </c>
      <c r="I22" s="95">
        <v>1436000</v>
      </c>
      <c r="J22" s="95">
        <v>44500</v>
      </c>
      <c r="K22" s="95">
        <v>2568977</v>
      </c>
      <c r="L22" s="95">
        <v>2088683</v>
      </c>
      <c r="M22" s="95">
        <v>412000</v>
      </c>
      <c r="N22" s="95">
        <v>65298</v>
      </c>
      <c r="O22" s="95">
        <v>912850</v>
      </c>
      <c r="P22" s="95">
        <v>39600</v>
      </c>
      <c r="Q22" s="95">
        <v>1676500</v>
      </c>
      <c r="R22" s="95">
        <v>76100</v>
      </c>
      <c r="S22" s="95">
        <v>27000</v>
      </c>
      <c r="T22" s="95">
        <v>10735788</v>
      </c>
    </row>
  </sheetData>
  <mergeCells count="1"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G22" sqref="G22"/>
    </sheetView>
  </sheetViews>
  <sheetFormatPr baseColWidth="10" defaultRowHeight="15" x14ac:dyDescent="0.25"/>
  <cols>
    <col min="1" max="1" width="22.42578125" style="2" bestFit="1" customWidth="1"/>
    <col min="2" max="2" width="26.85546875" style="2" customWidth="1"/>
    <col min="3" max="3" width="28.42578125" style="2" customWidth="1"/>
    <col min="4" max="16384" width="11.42578125" style="2"/>
  </cols>
  <sheetData>
    <row r="1" spans="1:3" x14ac:dyDescent="0.25">
      <c r="A1" s="93" t="s">
        <v>0</v>
      </c>
    </row>
    <row r="3" spans="1:3" ht="15.75" x14ac:dyDescent="0.25">
      <c r="A3" s="117" t="s">
        <v>769</v>
      </c>
      <c r="B3" s="117"/>
      <c r="C3" s="117"/>
    </row>
    <row r="6" spans="1:3" x14ac:dyDescent="0.25">
      <c r="A6" s="94" t="s">
        <v>765</v>
      </c>
      <c r="B6" s="95" t="s">
        <v>768</v>
      </c>
      <c r="C6" s="95" t="s">
        <v>767</v>
      </c>
    </row>
    <row r="7" spans="1:3" x14ac:dyDescent="0.25">
      <c r="A7" s="96" t="s">
        <v>366</v>
      </c>
      <c r="B7" s="95"/>
      <c r="C7" s="95">
        <v>5386332</v>
      </c>
    </row>
    <row r="8" spans="1:3" x14ac:dyDescent="0.25">
      <c r="A8" s="96" t="s">
        <v>23</v>
      </c>
      <c r="B8" s="95"/>
      <c r="C8" s="95">
        <v>803400</v>
      </c>
    </row>
    <row r="9" spans="1:3" x14ac:dyDescent="0.25">
      <c r="A9" s="96" t="s">
        <v>135</v>
      </c>
      <c r="B9" s="95"/>
      <c r="C9" s="95">
        <v>529100</v>
      </c>
    </row>
    <row r="10" spans="1:3" x14ac:dyDescent="0.25">
      <c r="A10" s="96" t="s">
        <v>335</v>
      </c>
      <c r="B10" s="95"/>
      <c r="C10" s="95">
        <v>59000</v>
      </c>
    </row>
    <row r="11" spans="1:3" x14ac:dyDescent="0.25">
      <c r="A11" s="96" t="s">
        <v>542</v>
      </c>
      <c r="B11" s="95"/>
      <c r="C11" s="95">
        <v>505200</v>
      </c>
    </row>
    <row r="12" spans="1:3" x14ac:dyDescent="0.25">
      <c r="A12" s="96" t="s">
        <v>241</v>
      </c>
      <c r="B12" s="95"/>
      <c r="C12" s="95">
        <v>69000</v>
      </c>
    </row>
    <row r="13" spans="1:3" x14ac:dyDescent="0.25">
      <c r="A13" s="96" t="s">
        <v>337</v>
      </c>
      <c r="B13" s="95"/>
      <c r="C13" s="95">
        <v>315200</v>
      </c>
    </row>
    <row r="14" spans="1:3" x14ac:dyDescent="0.25">
      <c r="A14" s="96" t="s">
        <v>376</v>
      </c>
      <c r="B14" s="95"/>
      <c r="C14" s="95">
        <v>43000</v>
      </c>
    </row>
    <row r="15" spans="1:3" x14ac:dyDescent="0.25">
      <c r="A15" s="96" t="s">
        <v>463</v>
      </c>
      <c r="B15" s="95"/>
      <c r="C15" s="95">
        <v>572440</v>
      </c>
    </row>
    <row r="16" spans="1:3" x14ac:dyDescent="0.25">
      <c r="A16" s="96" t="s">
        <v>584</v>
      </c>
      <c r="B16" s="95"/>
      <c r="C16" s="95">
        <v>629900</v>
      </c>
    </row>
    <row r="17" spans="1:3" x14ac:dyDescent="0.25">
      <c r="A17" s="96" t="s">
        <v>273</v>
      </c>
      <c r="B17" s="95"/>
      <c r="C17" s="95">
        <v>383400</v>
      </c>
    </row>
    <row r="18" spans="1:3" x14ac:dyDescent="0.25">
      <c r="A18" s="96" t="s">
        <v>139</v>
      </c>
      <c r="B18" s="95"/>
      <c r="C18" s="95">
        <v>1426116</v>
      </c>
    </row>
    <row r="19" spans="1:3" x14ac:dyDescent="0.25">
      <c r="A19" s="96" t="s">
        <v>379</v>
      </c>
      <c r="B19" s="95"/>
      <c r="C19" s="95">
        <v>7000</v>
      </c>
    </row>
    <row r="20" spans="1:3" x14ac:dyDescent="0.25">
      <c r="A20" s="96" t="s">
        <v>386</v>
      </c>
      <c r="B20" s="95"/>
      <c r="C20" s="95">
        <v>6700</v>
      </c>
    </row>
    <row r="21" spans="1:3" x14ac:dyDescent="0.25">
      <c r="A21" s="96" t="s">
        <v>766</v>
      </c>
      <c r="B21" s="95"/>
      <c r="C21" s="95">
        <v>10735788</v>
      </c>
    </row>
  </sheetData>
  <mergeCells count="1">
    <mergeCell ref="A3:C3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3"/>
  <sheetViews>
    <sheetView workbookViewId="0">
      <selection activeCell="F1" sqref="F1:F1048576"/>
    </sheetView>
  </sheetViews>
  <sheetFormatPr baseColWidth="10" defaultColWidth="9.140625" defaultRowHeight="15" x14ac:dyDescent="0.25"/>
  <cols>
    <col min="1" max="1" width="9.85546875" style="26" customWidth="1"/>
    <col min="2" max="2" width="38.140625" style="26" customWidth="1"/>
    <col min="3" max="3" width="19.28515625" style="26" customWidth="1"/>
    <col min="4" max="4" width="17.5703125" style="26" customWidth="1"/>
    <col min="5" max="6" width="16.85546875" style="26" customWidth="1"/>
    <col min="7" max="7" width="17.5703125" style="26" customWidth="1"/>
    <col min="8" max="8" width="16.140625" style="26" customWidth="1"/>
    <col min="9" max="9" width="11.85546875" style="26" customWidth="1"/>
    <col min="10" max="10" width="13.5703125" style="26" customWidth="1"/>
    <col min="11" max="16384" width="9.140625" style="26"/>
  </cols>
  <sheetData>
    <row r="1" spans="1:12" x14ac:dyDescent="0.25">
      <c r="A1" s="25" t="s">
        <v>778</v>
      </c>
      <c r="E1" s="63"/>
      <c r="F1" s="63"/>
    </row>
    <row r="2" spans="1:12" ht="27" x14ac:dyDescent="0.35">
      <c r="A2" s="3" t="s">
        <v>19</v>
      </c>
      <c r="B2" s="4"/>
      <c r="C2" s="4"/>
      <c r="D2" s="4"/>
      <c r="E2" s="5"/>
      <c r="F2" s="5"/>
      <c r="G2" s="4"/>
      <c r="H2" s="4"/>
      <c r="I2" s="4"/>
      <c r="J2" s="4"/>
      <c r="K2" s="4"/>
      <c r="L2" s="4"/>
    </row>
    <row r="3" spans="1:12" ht="16.5" x14ac:dyDescent="0.3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</row>
    <row r="4" spans="1:12" ht="16.5" x14ac:dyDescent="0.3">
      <c r="A4" s="6"/>
      <c r="B4" s="9" t="s">
        <v>1</v>
      </c>
      <c r="C4" s="10" t="s">
        <v>2</v>
      </c>
      <c r="D4" s="11"/>
      <c r="E4" s="8"/>
      <c r="F4" s="8"/>
      <c r="G4" s="8"/>
      <c r="H4" s="7"/>
      <c r="I4" s="7"/>
      <c r="J4" s="7"/>
      <c r="K4" s="7"/>
      <c r="L4" s="7"/>
    </row>
    <row r="5" spans="1:12" ht="16.5" x14ac:dyDescent="0.3">
      <c r="A5" s="6"/>
      <c r="B5" s="9" t="s">
        <v>3</v>
      </c>
      <c r="C5" s="12">
        <f>SUM(E12:E752)</f>
        <v>0</v>
      </c>
      <c r="D5" s="13"/>
      <c r="E5" s="8"/>
      <c r="F5" s="14"/>
      <c r="G5" s="13"/>
      <c r="H5" s="7"/>
      <c r="I5" s="7"/>
      <c r="J5" s="7"/>
      <c r="K5" s="7"/>
      <c r="L5" s="7"/>
    </row>
    <row r="6" spans="1:12" ht="16.5" x14ac:dyDescent="0.3">
      <c r="A6" s="6"/>
      <c r="B6" s="9" t="s">
        <v>4</v>
      </c>
      <c r="C6" s="12">
        <f>SUM(F12:F752)</f>
        <v>10735788</v>
      </c>
      <c r="D6" s="13"/>
      <c r="E6" s="8"/>
      <c r="F6" s="15"/>
      <c r="G6" s="16"/>
      <c r="H6" s="7"/>
      <c r="I6" s="7"/>
      <c r="J6" s="7"/>
      <c r="K6" s="7"/>
      <c r="L6" s="7"/>
    </row>
    <row r="7" spans="1:12" ht="16.5" x14ac:dyDescent="0.3">
      <c r="A7" s="6"/>
      <c r="B7" s="9" t="s">
        <v>5</v>
      </c>
      <c r="C7" s="12">
        <f>+C5-C6</f>
        <v>-10735788</v>
      </c>
      <c r="D7" s="13"/>
      <c r="E7" s="8"/>
      <c r="F7" s="8"/>
      <c r="G7" s="8"/>
      <c r="H7" s="7"/>
      <c r="I7" s="7"/>
      <c r="J7" s="7"/>
      <c r="K7" s="7"/>
      <c r="L7" s="7"/>
    </row>
    <row r="8" spans="1:12" ht="16.5" x14ac:dyDescent="0.3">
      <c r="A8" s="6"/>
      <c r="B8" s="7"/>
      <c r="C8" s="7"/>
      <c r="D8" s="7"/>
      <c r="E8" s="8"/>
      <c r="F8" s="8"/>
      <c r="G8" s="7"/>
      <c r="H8" s="7"/>
      <c r="I8" s="7"/>
      <c r="J8" s="7"/>
      <c r="K8" s="7"/>
      <c r="L8" s="7"/>
    </row>
    <row r="9" spans="1:12" ht="16.5" x14ac:dyDescent="0.3">
      <c r="A9" s="6"/>
      <c r="B9" s="17"/>
      <c r="C9" s="7"/>
      <c r="D9" s="7"/>
      <c r="E9" s="8"/>
      <c r="F9" s="8"/>
      <c r="G9" s="7"/>
      <c r="H9" s="7"/>
      <c r="I9" s="7"/>
      <c r="J9" s="7"/>
      <c r="K9" s="7"/>
      <c r="L9" s="7"/>
    </row>
    <row r="10" spans="1:12" ht="16.5" x14ac:dyDescent="0.3">
      <c r="A10" s="18" t="s">
        <v>6</v>
      </c>
      <c r="B10" s="17"/>
      <c r="C10" s="17"/>
      <c r="D10" s="19"/>
      <c r="E10" s="20"/>
      <c r="F10" s="20"/>
      <c r="G10" s="17"/>
      <c r="H10" s="17"/>
      <c r="I10" s="17"/>
      <c r="J10" s="17"/>
      <c r="K10" s="17"/>
      <c r="L10" s="17"/>
    </row>
    <row r="11" spans="1:12" ht="16.5" x14ac:dyDescent="0.3">
      <c r="A11" s="21" t="s">
        <v>7</v>
      </c>
      <c r="B11" s="22" t="s">
        <v>8</v>
      </c>
      <c r="C11" s="22" t="s">
        <v>9</v>
      </c>
      <c r="D11" s="23" t="s">
        <v>10</v>
      </c>
      <c r="E11" s="24" t="s">
        <v>11</v>
      </c>
      <c r="F11" s="24" t="s">
        <v>12</v>
      </c>
      <c r="G11" s="24" t="s">
        <v>13</v>
      </c>
      <c r="H11" s="22" t="s">
        <v>14</v>
      </c>
      <c r="I11" s="22" t="s">
        <v>15</v>
      </c>
      <c r="J11" s="22" t="s">
        <v>16</v>
      </c>
      <c r="K11" s="22" t="s">
        <v>17</v>
      </c>
      <c r="L11" s="22" t="s">
        <v>18</v>
      </c>
    </row>
    <row r="12" spans="1:12" s="100" customFormat="1" x14ac:dyDescent="0.25">
      <c r="A12" s="103">
        <v>43102</v>
      </c>
      <c r="B12" s="104" t="s">
        <v>20</v>
      </c>
      <c r="C12" s="105" t="s">
        <v>21</v>
      </c>
      <c r="D12" s="106" t="s">
        <v>22</v>
      </c>
      <c r="E12" s="107"/>
      <c r="F12" s="108">
        <v>300</v>
      </c>
      <c r="G12" s="108">
        <f>+E12-F12</f>
        <v>-300</v>
      </c>
      <c r="H12" s="105" t="s">
        <v>23</v>
      </c>
      <c r="I12" s="109" t="s">
        <v>24</v>
      </c>
      <c r="J12" s="110" t="s">
        <v>763</v>
      </c>
      <c r="K12" s="105" t="s">
        <v>25</v>
      </c>
      <c r="L12" s="105" t="s">
        <v>26</v>
      </c>
    </row>
    <row r="13" spans="1:12" s="100" customFormat="1" x14ac:dyDescent="0.25">
      <c r="A13" s="103">
        <v>43102</v>
      </c>
      <c r="B13" s="104" t="s">
        <v>27</v>
      </c>
      <c r="C13" s="105" t="s">
        <v>28</v>
      </c>
      <c r="D13" s="106" t="s">
        <v>22</v>
      </c>
      <c r="E13" s="107"/>
      <c r="F13" s="108">
        <v>3000</v>
      </c>
      <c r="G13" s="108">
        <f>+G12+E13-F13</f>
        <v>-3300</v>
      </c>
      <c r="H13" s="105" t="s">
        <v>23</v>
      </c>
      <c r="I13" s="109" t="s">
        <v>24</v>
      </c>
      <c r="J13" s="110" t="s">
        <v>763</v>
      </c>
      <c r="K13" s="105" t="s">
        <v>25</v>
      </c>
      <c r="L13" s="105" t="s">
        <v>26</v>
      </c>
    </row>
    <row r="14" spans="1:12" s="100" customFormat="1" x14ac:dyDescent="0.25">
      <c r="A14" s="103">
        <v>43102</v>
      </c>
      <c r="B14" s="104" t="s">
        <v>29</v>
      </c>
      <c r="C14" s="105" t="s">
        <v>21</v>
      </c>
      <c r="D14" s="106" t="s">
        <v>22</v>
      </c>
      <c r="E14" s="107"/>
      <c r="F14" s="108">
        <v>300</v>
      </c>
      <c r="G14" s="108">
        <f t="shared" ref="G14:G77" si="0">+G13+E14-F14</f>
        <v>-3600</v>
      </c>
      <c r="H14" s="105" t="s">
        <v>23</v>
      </c>
      <c r="I14" s="109" t="s">
        <v>24</v>
      </c>
      <c r="J14" s="110" t="s">
        <v>763</v>
      </c>
      <c r="K14" s="105" t="s">
        <v>25</v>
      </c>
      <c r="L14" s="105" t="s">
        <v>26</v>
      </c>
    </row>
    <row r="15" spans="1:12" s="100" customFormat="1" x14ac:dyDescent="0.25">
      <c r="A15" s="103">
        <v>43102</v>
      </c>
      <c r="B15" s="104" t="s">
        <v>30</v>
      </c>
      <c r="C15" s="105" t="s">
        <v>31</v>
      </c>
      <c r="D15" s="106" t="s">
        <v>22</v>
      </c>
      <c r="E15" s="107"/>
      <c r="F15" s="108">
        <v>60000</v>
      </c>
      <c r="G15" s="108">
        <f t="shared" si="0"/>
        <v>-63600</v>
      </c>
      <c r="H15" s="105" t="s">
        <v>23</v>
      </c>
      <c r="I15" s="109" t="s">
        <v>32</v>
      </c>
      <c r="J15" s="110" t="s">
        <v>763</v>
      </c>
      <c r="K15" s="105" t="s">
        <v>25</v>
      </c>
      <c r="L15" s="105" t="s">
        <v>107</v>
      </c>
    </row>
    <row r="16" spans="1:12" s="100" customFormat="1" x14ac:dyDescent="0.25">
      <c r="A16" s="103">
        <v>43102</v>
      </c>
      <c r="B16" s="104" t="s">
        <v>34</v>
      </c>
      <c r="C16" s="105" t="s">
        <v>21</v>
      </c>
      <c r="D16" s="106" t="s">
        <v>22</v>
      </c>
      <c r="E16" s="107"/>
      <c r="F16" s="108">
        <v>300</v>
      </c>
      <c r="G16" s="108">
        <f t="shared" si="0"/>
        <v>-63900</v>
      </c>
      <c r="H16" s="105" t="s">
        <v>23</v>
      </c>
      <c r="I16" s="109" t="s">
        <v>24</v>
      </c>
      <c r="J16" s="110" t="s">
        <v>763</v>
      </c>
      <c r="K16" s="105" t="s">
        <v>25</v>
      </c>
      <c r="L16" s="105" t="s">
        <v>26</v>
      </c>
    </row>
    <row r="17" spans="1:12" s="100" customFormat="1" x14ac:dyDescent="0.25">
      <c r="A17" s="103">
        <v>43102</v>
      </c>
      <c r="B17" s="104" t="s">
        <v>35</v>
      </c>
      <c r="C17" s="105" t="s">
        <v>21</v>
      </c>
      <c r="D17" s="106" t="s">
        <v>22</v>
      </c>
      <c r="E17" s="107"/>
      <c r="F17" s="108">
        <v>5000</v>
      </c>
      <c r="G17" s="108">
        <f t="shared" si="0"/>
        <v>-68900</v>
      </c>
      <c r="H17" s="105" t="s">
        <v>23</v>
      </c>
      <c r="I17" s="109" t="s">
        <v>24</v>
      </c>
      <c r="J17" s="110" t="s">
        <v>763</v>
      </c>
      <c r="K17" s="105" t="s">
        <v>25</v>
      </c>
      <c r="L17" s="105" t="s">
        <v>26</v>
      </c>
    </row>
    <row r="18" spans="1:12" s="100" customFormat="1" x14ac:dyDescent="0.25">
      <c r="A18" s="103">
        <v>43102</v>
      </c>
      <c r="B18" s="104" t="s">
        <v>36</v>
      </c>
      <c r="C18" s="105" t="s">
        <v>21</v>
      </c>
      <c r="D18" s="106" t="s">
        <v>22</v>
      </c>
      <c r="E18" s="107"/>
      <c r="F18" s="108">
        <v>1000</v>
      </c>
      <c r="G18" s="108">
        <f t="shared" si="0"/>
        <v>-69900</v>
      </c>
      <c r="H18" s="105" t="s">
        <v>23</v>
      </c>
      <c r="I18" s="109" t="s">
        <v>24</v>
      </c>
      <c r="J18" s="110" t="s">
        <v>763</v>
      </c>
      <c r="K18" s="105" t="s">
        <v>25</v>
      </c>
      <c r="L18" s="105" t="s">
        <v>26</v>
      </c>
    </row>
    <row r="19" spans="1:12" s="100" customFormat="1" x14ac:dyDescent="0.25">
      <c r="A19" s="103">
        <v>43102</v>
      </c>
      <c r="B19" s="104" t="s">
        <v>37</v>
      </c>
      <c r="C19" s="105" t="s">
        <v>21</v>
      </c>
      <c r="D19" s="106" t="s">
        <v>22</v>
      </c>
      <c r="E19" s="107"/>
      <c r="F19" s="108">
        <v>700</v>
      </c>
      <c r="G19" s="108">
        <f t="shared" si="0"/>
        <v>-70600</v>
      </c>
      <c r="H19" s="105" t="s">
        <v>23</v>
      </c>
      <c r="I19" s="109" t="s">
        <v>24</v>
      </c>
      <c r="J19" s="110" t="s">
        <v>763</v>
      </c>
      <c r="K19" s="105" t="s">
        <v>25</v>
      </c>
      <c r="L19" s="105" t="s">
        <v>26</v>
      </c>
    </row>
    <row r="20" spans="1:12" s="100" customFormat="1" x14ac:dyDescent="0.25">
      <c r="A20" s="103">
        <v>43102</v>
      </c>
      <c r="B20" s="104" t="s">
        <v>38</v>
      </c>
      <c r="C20" s="105" t="s">
        <v>28</v>
      </c>
      <c r="D20" s="106" t="s">
        <v>22</v>
      </c>
      <c r="E20" s="107"/>
      <c r="F20" s="108">
        <v>2000</v>
      </c>
      <c r="G20" s="108">
        <f t="shared" si="0"/>
        <v>-72600</v>
      </c>
      <c r="H20" s="105" t="s">
        <v>23</v>
      </c>
      <c r="I20" s="109" t="s">
        <v>24</v>
      </c>
      <c r="J20" s="110" t="s">
        <v>763</v>
      </c>
      <c r="K20" s="105" t="s">
        <v>25</v>
      </c>
      <c r="L20" s="105" t="s">
        <v>26</v>
      </c>
    </row>
    <row r="21" spans="1:12" s="100" customFormat="1" x14ac:dyDescent="0.25">
      <c r="A21" s="103">
        <v>43102</v>
      </c>
      <c r="B21" s="104" t="s">
        <v>39</v>
      </c>
      <c r="C21" s="105" t="s">
        <v>21</v>
      </c>
      <c r="D21" s="106" t="s">
        <v>22</v>
      </c>
      <c r="E21" s="107"/>
      <c r="F21" s="108">
        <v>700</v>
      </c>
      <c r="G21" s="108">
        <f t="shared" si="0"/>
        <v>-73300</v>
      </c>
      <c r="H21" s="105" t="s">
        <v>23</v>
      </c>
      <c r="I21" s="109" t="s">
        <v>24</v>
      </c>
      <c r="J21" s="110" t="s">
        <v>763</v>
      </c>
      <c r="K21" s="105" t="s">
        <v>25</v>
      </c>
      <c r="L21" s="105" t="s">
        <v>26</v>
      </c>
    </row>
    <row r="22" spans="1:12" s="100" customFormat="1" x14ac:dyDescent="0.25">
      <c r="A22" s="103">
        <v>43102</v>
      </c>
      <c r="B22" s="104" t="s">
        <v>40</v>
      </c>
      <c r="C22" s="105" t="s">
        <v>31</v>
      </c>
      <c r="D22" s="106" t="s">
        <v>22</v>
      </c>
      <c r="E22" s="107"/>
      <c r="F22" s="108">
        <v>40000</v>
      </c>
      <c r="G22" s="108">
        <f t="shared" si="0"/>
        <v>-113300</v>
      </c>
      <c r="H22" s="105" t="s">
        <v>23</v>
      </c>
      <c r="I22" s="109" t="s">
        <v>24</v>
      </c>
      <c r="J22" s="110" t="s">
        <v>763</v>
      </c>
      <c r="K22" s="105" t="s">
        <v>25</v>
      </c>
      <c r="L22" s="105" t="s">
        <v>26</v>
      </c>
    </row>
    <row r="23" spans="1:12" s="100" customFormat="1" x14ac:dyDescent="0.25">
      <c r="A23" s="103">
        <v>43102</v>
      </c>
      <c r="B23" s="110" t="s">
        <v>671</v>
      </c>
      <c r="C23" s="110" t="s">
        <v>704</v>
      </c>
      <c r="D23" s="110" t="s">
        <v>91</v>
      </c>
      <c r="E23" s="111"/>
      <c r="F23" s="112">
        <v>3401</v>
      </c>
      <c r="G23" s="108">
        <f t="shared" si="0"/>
        <v>-116701</v>
      </c>
      <c r="H23" s="112" t="s">
        <v>366</v>
      </c>
      <c r="I23" s="110">
        <v>3592848</v>
      </c>
      <c r="J23" s="110" t="s">
        <v>762</v>
      </c>
      <c r="K23" s="105" t="s">
        <v>25</v>
      </c>
      <c r="L23" s="105" t="s">
        <v>107</v>
      </c>
    </row>
    <row r="24" spans="1:12" s="100" customFormat="1" x14ac:dyDescent="0.25">
      <c r="A24" s="103">
        <v>43102</v>
      </c>
      <c r="B24" s="110" t="s">
        <v>672</v>
      </c>
      <c r="C24" s="110" t="s">
        <v>244</v>
      </c>
      <c r="D24" s="110" t="s">
        <v>240</v>
      </c>
      <c r="E24" s="111"/>
      <c r="F24" s="112">
        <v>180000</v>
      </c>
      <c r="G24" s="108">
        <f t="shared" si="0"/>
        <v>-296701</v>
      </c>
      <c r="H24" s="112" t="s">
        <v>366</v>
      </c>
      <c r="I24" s="110">
        <v>3592848</v>
      </c>
      <c r="J24" s="110" t="s">
        <v>762</v>
      </c>
      <c r="K24" s="105" t="s">
        <v>25</v>
      </c>
      <c r="L24" s="105" t="s">
        <v>107</v>
      </c>
    </row>
    <row r="25" spans="1:12" s="100" customFormat="1" x14ac:dyDescent="0.25">
      <c r="A25" s="103">
        <v>43102</v>
      </c>
      <c r="B25" s="110" t="s">
        <v>673</v>
      </c>
      <c r="C25" s="110" t="s">
        <v>704</v>
      </c>
      <c r="D25" s="110" t="s">
        <v>91</v>
      </c>
      <c r="E25" s="111"/>
      <c r="F25" s="112">
        <v>3401</v>
      </c>
      <c r="G25" s="108">
        <f t="shared" si="0"/>
        <v>-300102</v>
      </c>
      <c r="H25" s="112" t="s">
        <v>366</v>
      </c>
      <c r="I25" s="110">
        <v>3592851</v>
      </c>
      <c r="J25" s="110" t="s">
        <v>762</v>
      </c>
      <c r="K25" s="105" t="s">
        <v>25</v>
      </c>
      <c r="L25" s="105" t="s">
        <v>107</v>
      </c>
    </row>
    <row r="26" spans="1:12" s="100" customFormat="1" x14ac:dyDescent="0.25">
      <c r="A26" s="103">
        <v>43102</v>
      </c>
      <c r="B26" s="110" t="s">
        <v>674</v>
      </c>
      <c r="C26" s="110" t="s">
        <v>244</v>
      </c>
      <c r="D26" s="106" t="s">
        <v>22</v>
      </c>
      <c r="E26" s="111"/>
      <c r="F26" s="112">
        <v>166755</v>
      </c>
      <c r="G26" s="108">
        <f t="shared" si="0"/>
        <v>-466857</v>
      </c>
      <c r="H26" s="112" t="s">
        <v>366</v>
      </c>
      <c r="I26" s="110">
        <v>3592851</v>
      </c>
      <c r="J26" s="110" t="s">
        <v>763</v>
      </c>
      <c r="K26" s="105" t="s">
        <v>25</v>
      </c>
      <c r="L26" s="105" t="s">
        <v>107</v>
      </c>
    </row>
    <row r="27" spans="1:12" s="100" customFormat="1" x14ac:dyDescent="0.25">
      <c r="A27" s="103">
        <v>43102</v>
      </c>
      <c r="B27" s="110" t="s">
        <v>675</v>
      </c>
      <c r="C27" s="110" t="s">
        <v>704</v>
      </c>
      <c r="D27" s="110" t="s">
        <v>91</v>
      </c>
      <c r="E27" s="111"/>
      <c r="F27" s="112">
        <v>3401</v>
      </c>
      <c r="G27" s="108">
        <f t="shared" si="0"/>
        <v>-470258</v>
      </c>
      <c r="H27" s="112" t="s">
        <v>366</v>
      </c>
      <c r="I27" s="110">
        <v>3592847</v>
      </c>
      <c r="J27" s="110" t="s">
        <v>762</v>
      </c>
      <c r="K27" s="105" t="s">
        <v>25</v>
      </c>
      <c r="L27" s="105" t="s">
        <v>107</v>
      </c>
    </row>
    <row r="28" spans="1:12" s="100" customFormat="1" x14ac:dyDescent="0.25">
      <c r="A28" s="103">
        <v>43102</v>
      </c>
      <c r="B28" s="110" t="s">
        <v>676</v>
      </c>
      <c r="C28" s="110" t="s">
        <v>244</v>
      </c>
      <c r="D28" s="110" t="s">
        <v>240</v>
      </c>
      <c r="E28" s="111"/>
      <c r="F28" s="112">
        <v>180000</v>
      </c>
      <c r="G28" s="108">
        <f t="shared" si="0"/>
        <v>-650258</v>
      </c>
      <c r="H28" s="112" t="s">
        <v>366</v>
      </c>
      <c r="I28" s="110">
        <v>3592847</v>
      </c>
      <c r="J28" s="110" t="s">
        <v>762</v>
      </c>
      <c r="K28" s="105" t="s">
        <v>25</v>
      </c>
      <c r="L28" s="105" t="s">
        <v>107</v>
      </c>
    </row>
    <row r="29" spans="1:12" s="100" customFormat="1" x14ac:dyDescent="0.25">
      <c r="A29" s="103">
        <v>43102</v>
      </c>
      <c r="B29" s="110" t="s">
        <v>677</v>
      </c>
      <c r="C29" s="110" t="s">
        <v>704</v>
      </c>
      <c r="D29" s="110" t="s">
        <v>91</v>
      </c>
      <c r="E29" s="111"/>
      <c r="F29" s="112">
        <v>3401</v>
      </c>
      <c r="G29" s="108">
        <f t="shared" si="0"/>
        <v>-653659</v>
      </c>
      <c r="H29" s="112" t="s">
        <v>366</v>
      </c>
      <c r="I29" s="110">
        <v>3592850</v>
      </c>
      <c r="J29" s="110" t="s">
        <v>762</v>
      </c>
      <c r="K29" s="105" t="s">
        <v>25</v>
      </c>
      <c r="L29" s="105" t="s">
        <v>107</v>
      </c>
    </row>
    <row r="30" spans="1:12" s="100" customFormat="1" x14ac:dyDescent="0.25">
      <c r="A30" s="103">
        <v>43102</v>
      </c>
      <c r="B30" s="110" t="s">
        <v>678</v>
      </c>
      <c r="C30" s="110" t="s">
        <v>244</v>
      </c>
      <c r="D30" s="106" t="s">
        <v>22</v>
      </c>
      <c r="E30" s="111"/>
      <c r="F30" s="112">
        <v>166755</v>
      </c>
      <c r="G30" s="108">
        <f t="shared" si="0"/>
        <v>-820414</v>
      </c>
      <c r="H30" s="112" t="s">
        <v>366</v>
      </c>
      <c r="I30" s="110">
        <v>3592850</v>
      </c>
      <c r="J30" s="110" t="s">
        <v>763</v>
      </c>
      <c r="K30" s="105" t="s">
        <v>25</v>
      </c>
      <c r="L30" s="105" t="s">
        <v>107</v>
      </c>
    </row>
    <row r="31" spans="1:12" s="100" customFormat="1" x14ac:dyDescent="0.25">
      <c r="A31" s="103">
        <v>43103</v>
      </c>
      <c r="B31" s="104" t="s">
        <v>43</v>
      </c>
      <c r="C31" s="105" t="s">
        <v>31</v>
      </c>
      <c r="D31" s="106" t="s">
        <v>22</v>
      </c>
      <c r="E31" s="107"/>
      <c r="F31" s="108">
        <v>15000</v>
      </c>
      <c r="G31" s="108">
        <f t="shared" si="0"/>
        <v>-835414</v>
      </c>
      <c r="H31" s="105" t="s">
        <v>23</v>
      </c>
      <c r="I31" s="109">
        <v>14</v>
      </c>
      <c r="J31" s="110" t="s">
        <v>763</v>
      </c>
      <c r="K31" s="105" t="s">
        <v>25</v>
      </c>
      <c r="L31" s="105" t="s">
        <v>107</v>
      </c>
    </row>
    <row r="32" spans="1:12" s="100" customFormat="1" x14ac:dyDescent="0.25">
      <c r="A32" s="103">
        <v>43103</v>
      </c>
      <c r="B32" s="104" t="s">
        <v>44</v>
      </c>
      <c r="C32" s="105" t="s">
        <v>21</v>
      </c>
      <c r="D32" s="106" t="s">
        <v>22</v>
      </c>
      <c r="E32" s="107"/>
      <c r="F32" s="108">
        <v>700</v>
      </c>
      <c r="G32" s="108">
        <f t="shared" si="0"/>
        <v>-836114</v>
      </c>
      <c r="H32" s="105" t="s">
        <v>23</v>
      </c>
      <c r="I32" s="109" t="s">
        <v>24</v>
      </c>
      <c r="J32" s="110" t="s">
        <v>763</v>
      </c>
      <c r="K32" s="105" t="s">
        <v>25</v>
      </c>
      <c r="L32" s="105" t="s">
        <v>26</v>
      </c>
    </row>
    <row r="33" spans="1:12" s="100" customFormat="1" x14ac:dyDescent="0.25">
      <c r="A33" s="103">
        <v>43103</v>
      </c>
      <c r="B33" s="104" t="s">
        <v>45</v>
      </c>
      <c r="C33" s="105" t="s">
        <v>21</v>
      </c>
      <c r="D33" s="106" t="s">
        <v>22</v>
      </c>
      <c r="E33" s="107"/>
      <c r="F33" s="108">
        <v>700</v>
      </c>
      <c r="G33" s="108">
        <f t="shared" si="0"/>
        <v>-836814</v>
      </c>
      <c r="H33" s="105" t="s">
        <v>23</v>
      </c>
      <c r="I33" s="109" t="s">
        <v>24</v>
      </c>
      <c r="J33" s="110" t="s">
        <v>763</v>
      </c>
      <c r="K33" s="105" t="s">
        <v>25</v>
      </c>
      <c r="L33" s="105" t="s">
        <v>26</v>
      </c>
    </row>
    <row r="34" spans="1:12" s="100" customFormat="1" x14ac:dyDescent="0.25">
      <c r="A34" s="103">
        <v>43103</v>
      </c>
      <c r="B34" s="104" t="s">
        <v>46</v>
      </c>
      <c r="C34" s="105" t="s">
        <v>21</v>
      </c>
      <c r="D34" s="106" t="s">
        <v>22</v>
      </c>
      <c r="E34" s="107"/>
      <c r="F34" s="108">
        <v>700</v>
      </c>
      <c r="G34" s="108">
        <f t="shared" si="0"/>
        <v>-837514</v>
      </c>
      <c r="H34" s="105" t="s">
        <v>23</v>
      </c>
      <c r="I34" s="109" t="s">
        <v>24</v>
      </c>
      <c r="J34" s="110" t="s">
        <v>763</v>
      </c>
      <c r="K34" s="105" t="s">
        <v>25</v>
      </c>
      <c r="L34" s="105" t="s">
        <v>26</v>
      </c>
    </row>
    <row r="35" spans="1:12" s="100" customFormat="1" x14ac:dyDescent="0.25">
      <c r="A35" s="103">
        <v>43103</v>
      </c>
      <c r="B35" s="104" t="s">
        <v>47</v>
      </c>
      <c r="C35" s="105" t="s">
        <v>31</v>
      </c>
      <c r="D35" s="106" t="s">
        <v>22</v>
      </c>
      <c r="E35" s="107"/>
      <c r="F35" s="108">
        <v>10000</v>
      </c>
      <c r="G35" s="108">
        <f t="shared" si="0"/>
        <v>-847514</v>
      </c>
      <c r="H35" s="105" t="s">
        <v>23</v>
      </c>
      <c r="I35" s="109" t="s">
        <v>24</v>
      </c>
      <c r="J35" s="110" t="s">
        <v>763</v>
      </c>
      <c r="K35" s="105" t="s">
        <v>25</v>
      </c>
      <c r="L35" s="105" t="s">
        <v>26</v>
      </c>
    </row>
    <row r="36" spans="1:12" s="100" customFormat="1" x14ac:dyDescent="0.25">
      <c r="A36" s="103">
        <v>43103</v>
      </c>
      <c r="B36" s="104" t="s">
        <v>48</v>
      </c>
      <c r="C36" s="105" t="s">
        <v>21</v>
      </c>
      <c r="D36" s="106" t="s">
        <v>22</v>
      </c>
      <c r="E36" s="107"/>
      <c r="F36" s="108">
        <v>1000</v>
      </c>
      <c r="G36" s="108">
        <f t="shared" si="0"/>
        <v>-848514</v>
      </c>
      <c r="H36" s="105" t="s">
        <v>23</v>
      </c>
      <c r="I36" s="109" t="s">
        <v>24</v>
      </c>
      <c r="J36" s="110" t="s">
        <v>763</v>
      </c>
      <c r="K36" s="105" t="s">
        <v>25</v>
      </c>
      <c r="L36" s="105" t="s">
        <v>26</v>
      </c>
    </row>
    <row r="37" spans="1:12" s="100" customFormat="1" x14ac:dyDescent="0.25">
      <c r="A37" s="103">
        <v>43103</v>
      </c>
      <c r="B37" s="104" t="s">
        <v>49</v>
      </c>
      <c r="C37" s="105" t="s">
        <v>21</v>
      </c>
      <c r="D37" s="106" t="s">
        <v>22</v>
      </c>
      <c r="E37" s="107"/>
      <c r="F37" s="108">
        <v>5000</v>
      </c>
      <c r="G37" s="108">
        <f t="shared" si="0"/>
        <v>-853514</v>
      </c>
      <c r="H37" s="105" t="s">
        <v>23</v>
      </c>
      <c r="I37" s="109" t="s">
        <v>24</v>
      </c>
      <c r="J37" s="110" t="s">
        <v>763</v>
      </c>
      <c r="K37" s="105" t="s">
        <v>25</v>
      </c>
      <c r="L37" s="105" t="s">
        <v>26</v>
      </c>
    </row>
    <row r="38" spans="1:12" s="100" customFormat="1" x14ac:dyDescent="0.25">
      <c r="A38" s="103">
        <v>43103</v>
      </c>
      <c r="B38" s="104" t="s">
        <v>50</v>
      </c>
      <c r="C38" s="105" t="s">
        <v>21</v>
      </c>
      <c r="D38" s="106" t="s">
        <v>22</v>
      </c>
      <c r="E38" s="107"/>
      <c r="F38" s="108">
        <v>1500</v>
      </c>
      <c r="G38" s="108">
        <f t="shared" si="0"/>
        <v>-855014</v>
      </c>
      <c r="H38" s="105" t="s">
        <v>23</v>
      </c>
      <c r="I38" s="109" t="s">
        <v>24</v>
      </c>
      <c r="J38" s="110" t="s">
        <v>763</v>
      </c>
      <c r="K38" s="105" t="s">
        <v>25</v>
      </c>
      <c r="L38" s="105" t="s">
        <v>26</v>
      </c>
    </row>
    <row r="39" spans="1:12" s="100" customFormat="1" x14ac:dyDescent="0.25">
      <c r="A39" s="103">
        <v>43103</v>
      </c>
      <c r="B39" s="104" t="s">
        <v>51</v>
      </c>
      <c r="C39" s="105" t="s">
        <v>21</v>
      </c>
      <c r="D39" s="106" t="s">
        <v>22</v>
      </c>
      <c r="E39" s="107"/>
      <c r="F39" s="108">
        <v>1000</v>
      </c>
      <c r="G39" s="108">
        <f t="shared" si="0"/>
        <v>-856014</v>
      </c>
      <c r="H39" s="105" t="s">
        <v>23</v>
      </c>
      <c r="I39" s="109" t="s">
        <v>24</v>
      </c>
      <c r="J39" s="110" t="s">
        <v>763</v>
      </c>
      <c r="K39" s="105" t="s">
        <v>25</v>
      </c>
      <c r="L39" s="105" t="s">
        <v>26</v>
      </c>
    </row>
    <row r="40" spans="1:12" s="100" customFormat="1" x14ac:dyDescent="0.25">
      <c r="A40" s="103">
        <v>43103</v>
      </c>
      <c r="B40" s="104" t="s">
        <v>715</v>
      </c>
      <c r="C40" s="105" t="s">
        <v>52</v>
      </c>
      <c r="D40" s="106" t="s">
        <v>22</v>
      </c>
      <c r="E40" s="107"/>
      <c r="F40" s="108">
        <v>36000</v>
      </c>
      <c r="G40" s="108">
        <f t="shared" si="0"/>
        <v>-892014</v>
      </c>
      <c r="H40" s="105" t="s">
        <v>23</v>
      </c>
      <c r="I40" s="109" t="s">
        <v>32</v>
      </c>
      <c r="J40" s="110" t="s">
        <v>763</v>
      </c>
      <c r="K40" s="105" t="s">
        <v>25</v>
      </c>
      <c r="L40" s="105" t="s">
        <v>107</v>
      </c>
    </row>
    <row r="41" spans="1:12" s="100" customFormat="1" x14ac:dyDescent="0.25">
      <c r="A41" s="103">
        <v>43103</v>
      </c>
      <c r="B41" s="104" t="s">
        <v>716</v>
      </c>
      <c r="C41" s="105" t="s">
        <v>106</v>
      </c>
      <c r="D41" s="106" t="s">
        <v>22</v>
      </c>
      <c r="E41" s="107"/>
      <c r="F41" s="108">
        <v>1000</v>
      </c>
      <c r="G41" s="108">
        <f t="shared" si="0"/>
        <v>-893014</v>
      </c>
      <c r="H41" s="105" t="s">
        <v>23</v>
      </c>
      <c r="I41" s="109" t="s">
        <v>32</v>
      </c>
      <c r="J41" s="110" t="s">
        <v>763</v>
      </c>
      <c r="K41" s="105" t="s">
        <v>25</v>
      </c>
      <c r="L41" s="105" t="s">
        <v>107</v>
      </c>
    </row>
    <row r="42" spans="1:12" s="100" customFormat="1" x14ac:dyDescent="0.25">
      <c r="A42" s="103">
        <v>43103</v>
      </c>
      <c r="B42" s="104" t="s">
        <v>53</v>
      </c>
      <c r="C42" s="105" t="s">
        <v>21</v>
      </c>
      <c r="D42" s="106" t="s">
        <v>22</v>
      </c>
      <c r="E42" s="107"/>
      <c r="F42" s="108">
        <v>1000</v>
      </c>
      <c r="G42" s="108">
        <f t="shared" si="0"/>
        <v>-894014</v>
      </c>
      <c r="H42" s="105" t="s">
        <v>23</v>
      </c>
      <c r="I42" s="109" t="s">
        <v>24</v>
      </c>
      <c r="J42" s="110" t="s">
        <v>763</v>
      </c>
      <c r="K42" s="105" t="s">
        <v>25</v>
      </c>
      <c r="L42" s="105" t="s">
        <v>26</v>
      </c>
    </row>
    <row r="43" spans="1:12" s="100" customFormat="1" x14ac:dyDescent="0.25">
      <c r="A43" s="103">
        <v>43103</v>
      </c>
      <c r="B43" s="104" t="s">
        <v>54</v>
      </c>
      <c r="C43" s="105" t="s">
        <v>21</v>
      </c>
      <c r="D43" s="106" t="s">
        <v>22</v>
      </c>
      <c r="E43" s="107"/>
      <c r="F43" s="108">
        <v>1000</v>
      </c>
      <c r="G43" s="108">
        <f t="shared" si="0"/>
        <v>-895014</v>
      </c>
      <c r="H43" s="105" t="s">
        <v>23</v>
      </c>
      <c r="I43" s="109" t="s">
        <v>24</v>
      </c>
      <c r="J43" s="110" t="s">
        <v>763</v>
      </c>
      <c r="K43" s="105" t="s">
        <v>25</v>
      </c>
      <c r="L43" s="105" t="s">
        <v>26</v>
      </c>
    </row>
    <row r="44" spans="1:12" s="100" customFormat="1" x14ac:dyDescent="0.25">
      <c r="A44" s="103">
        <v>43103</v>
      </c>
      <c r="B44" s="110" t="s">
        <v>308</v>
      </c>
      <c r="C44" s="110" t="s">
        <v>309</v>
      </c>
      <c r="D44" s="110" t="s">
        <v>91</v>
      </c>
      <c r="E44" s="112"/>
      <c r="F44" s="112">
        <v>100000</v>
      </c>
      <c r="G44" s="108">
        <f t="shared" si="0"/>
        <v>-995014</v>
      </c>
      <c r="H44" s="110" t="s">
        <v>139</v>
      </c>
      <c r="I44" s="110" t="s">
        <v>245</v>
      </c>
      <c r="J44" s="110" t="s">
        <v>762</v>
      </c>
      <c r="K44" s="105" t="s">
        <v>25</v>
      </c>
      <c r="L44" s="110" t="s">
        <v>107</v>
      </c>
    </row>
    <row r="45" spans="1:12" s="100" customFormat="1" x14ac:dyDescent="0.25">
      <c r="A45" s="103">
        <v>43103</v>
      </c>
      <c r="B45" s="110" t="s">
        <v>310</v>
      </c>
      <c r="C45" s="110" t="s">
        <v>323</v>
      </c>
      <c r="D45" s="110" t="s">
        <v>91</v>
      </c>
      <c r="E45" s="112"/>
      <c r="F45" s="112">
        <v>25000</v>
      </c>
      <c r="G45" s="108">
        <f t="shared" si="0"/>
        <v>-1020014</v>
      </c>
      <c r="H45" s="110" t="s">
        <v>139</v>
      </c>
      <c r="I45" s="110">
        <v>33</v>
      </c>
      <c r="J45" s="110" t="s">
        <v>762</v>
      </c>
      <c r="K45" s="105" t="s">
        <v>25</v>
      </c>
      <c r="L45" s="110" t="s">
        <v>107</v>
      </c>
    </row>
    <row r="46" spans="1:12" s="100" customFormat="1" x14ac:dyDescent="0.25">
      <c r="A46" s="103">
        <v>43103</v>
      </c>
      <c r="B46" s="110" t="s">
        <v>311</v>
      </c>
      <c r="C46" s="110" t="s">
        <v>312</v>
      </c>
      <c r="D46" s="110" t="s">
        <v>91</v>
      </c>
      <c r="E46" s="112"/>
      <c r="F46" s="112">
        <v>6000</v>
      </c>
      <c r="G46" s="108">
        <f t="shared" si="0"/>
        <v>-1026014</v>
      </c>
      <c r="H46" s="110" t="s">
        <v>139</v>
      </c>
      <c r="I46" s="110" t="s">
        <v>245</v>
      </c>
      <c r="J46" s="110" t="s">
        <v>762</v>
      </c>
      <c r="K46" s="105" t="s">
        <v>25</v>
      </c>
      <c r="L46" s="110" t="s">
        <v>107</v>
      </c>
    </row>
    <row r="47" spans="1:12" s="25" customFormat="1" x14ac:dyDescent="0.25">
      <c r="A47" s="103">
        <v>43103</v>
      </c>
      <c r="B47" s="110" t="s">
        <v>313</v>
      </c>
      <c r="C47" s="110" t="s">
        <v>312</v>
      </c>
      <c r="D47" s="110" t="s">
        <v>91</v>
      </c>
      <c r="E47" s="112"/>
      <c r="F47" s="112">
        <v>4000</v>
      </c>
      <c r="G47" s="108">
        <f t="shared" si="0"/>
        <v>-1030014</v>
      </c>
      <c r="H47" s="110" t="s">
        <v>139</v>
      </c>
      <c r="I47" s="110" t="s">
        <v>245</v>
      </c>
      <c r="J47" s="110" t="s">
        <v>762</v>
      </c>
      <c r="K47" s="105" t="s">
        <v>25</v>
      </c>
      <c r="L47" s="110" t="s">
        <v>107</v>
      </c>
    </row>
    <row r="48" spans="1:12" s="100" customFormat="1" x14ac:dyDescent="0.25">
      <c r="A48" s="103">
        <v>43103</v>
      </c>
      <c r="B48" s="106" t="s">
        <v>680</v>
      </c>
      <c r="C48" s="110" t="s">
        <v>704</v>
      </c>
      <c r="D48" s="110" t="s">
        <v>91</v>
      </c>
      <c r="E48" s="111"/>
      <c r="F48" s="112">
        <v>5549</v>
      </c>
      <c r="G48" s="108">
        <f t="shared" si="0"/>
        <v>-1035563</v>
      </c>
      <c r="H48" s="112" t="s">
        <v>366</v>
      </c>
      <c r="I48" s="113" t="s">
        <v>679</v>
      </c>
      <c r="J48" s="110" t="s">
        <v>762</v>
      </c>
      <c r="K48" s="105" t="s">
        <v>25</v>
      </c>
      <c r="L48" s="105" t="s">
        <v>107</v>
      </c>
    </row>
    <row r="49" spans="1:12" s="100" customFormat="1" x14ac:dyDescent="0.25">
      <c r="A49" s="103">
        <v>43103</v>
      </c>
      <c r="B49" s="110" t="s">
        <v>681</v>
      </c>
      <c r="C49" s="110" t="s">
        <v>704</v>
      </c>
      <c r="D49" s="110" t="s">
        <v>91</v>
      </c>
      <c r="E49" s="111"/>
      <c r="F49" s="112">
        <v>3401</v>
      </c>
      <c r="G49" s="108">
        <f t="shared" si="0"/>
        <v>-1038964</v>
      </c>
      <c r="H49" s="112" t="s">
        <v>366</v>
      </c>
      <c r="I49" s="110">
        <v>3592841</v>
      </c>
      <c r="J49" s="110" t="s">
        <v>762</v>
      </c>
      <c r="K49" s="105" t="s">
        <v>25</v>
      </c>
      <c r="L49" s="105" t="s">
        <v>107</v>
      </c>
    </row>
    <row r="50" spans="1:12" s="100" customFormat="1" x14ac:dyDescent="0.25">
      <c r="A50" s="103">
        <v>43103</v>
      </c>
      <c r="B50" s="110" t="s">
        <v>682</v>
      </c>
      <c r="C50" s="110" t="s">
        <v>323</v>
      </c>
      <c r="D50" s="110" t="s">
        <v>91</v>
      </c>
      <c r="E50" s="111"/>
      <c r="F50" s="112">
        <v>1800000</v>
      </c>
      <c r="G50" s="108">
        <f t="shared" si="0"/>
        <v>-2838964</v>
      </c>
      <c r="H50" s="112" t="s">
        <v>366</v>
      </c>
      <c r="I50" s="110">
        <v>3592841</v>
      </c>
      <c r="J50" s="110" t="s">
        <v>762</v>
      </c>
      <c r="K50" s="105" t="s">
        <v>25</v>
      </c>
      <c r="L50" s="105" t="s">
        <v>107</v>
      </c>
    </row>
    <row r="51" spans="1:12" s="100" customFormat="1" x14ac:dyDescent="0.25">
      <c r="A51" s="103">
        <v>43104</v>
      </c>
      <c r="B51" s="104" t="s">
        <v>55</v>
      </c>
      <c r="C51" s="105" t="s">
        <v>21</v>
      </c>
      <c r="D51" s="106" t="s">
        <v>22</v>
      </c>
      <c r="E51" s="107"/>
      <c r="F51" s="108">
        <v>1000</v>
      </c>
      <c r="G51" s="108">
        <f t="shared" si="0"/>
        <v>-2839964</v>
      </c>
      <c r="H51" s="105" t="s">
        <v>23</v>
      </c>
      <c r="I51" s="109" t="s">
        <v>24</v>
      </c>
      <c r="J51" s="110" t="s">
        <v>763</v>
      </c>
      <c r="K51" s="105" t="s">
        <v>25</v>
      </c>
      <c r="L51" s="105" t="s">
        <v>26</v>
      </c>
    </row>
    <row r="52" spans="1:12" s="100" customFormat="1" x14ac:dyDescent="0.25">
      <c r="A52" s="103">
        <v>43103</v>
      </c>
      <c r="B52" s="104" t="s">
        <v>56</v>
      </c>
      <c r="C52" s="105" t="s">
        <v>31</v>
      </c>
      <c r="D52" s="106" t="s">
        <v>22</v>
      </c>
      <c r="E52" s="107"/>
      <c r="F52" s="108">
        <v>15000</v>
      </c>
      <c r="G52" s="108">
        <f t="shared" si="0"/>
        <v>-2854964</v>
      </c>
      <c r="H52" s="105" t="s">
        <v>23</v>
      </c>
      <c r="I52" s="109">
        <v>1</v>
      </c>
      <c r="J52" s="110" t="s">
        <v>763</v>
      </c>
      <c r="K52" s="105" t="s">
        <v>25</v>
      </c>
      <c r="L52" s="105" t="s">
        <v>107</v>
      </c>
    </row>
    <row r="53" spans="1:12" s="100" customFormat="1" x14ac:dyDescent="0.25">
      <c r="A53" s="103">
        <v>43104</v>
      </c>
      <c r="B53" s="104" t="s">
        <v>57</v>
      </c>
      <c r="C53" s="105" t="s">
        <v>21</v>
      </c>
      <c r="D53" s="106" t="s">
        <v>22</v>
      </c>
      <c r="E53" s="107"/>
      <c r="F53" s="108">
        <v>1000</v>
      </c>
      <c r="G53" s="108">
        <f t="shared" si="0"/>
        <v>-2855964</v>
      </c>
      <c r="H53" s="105" t="s">
        <v>23</v>
      </c>
      <c r="I53" s="109" t="s">
        <v>24</v>
      </c>
      <c r="J53" s="110" t="s">
        <v>763</v>
      </c>
      <c r="K53" s="105" t="s">
        <v>25</v>
      </c>
      <c r="L53" s="105" t="s">
        <v>26</v>
      </c>
    </row>
    <row r="54" spans="1:12" s="100" customFormat="1" x14ac:dyDescent="0.25">
      <c r="A54" s="103">
        <v>43104</v>
      </c>
      <c r="B54" s="104" t="s">
        <v>58</v>
      </c>
      <c r="C54" s="105" t="s">
        <v>31</v>
      </c>
      <c r="D54" s="106" t="s">
        <v>22</v>
      </c>
      <c r="E54" s="107"/>
      <c r="F54" s="108">
        <v>10000</v>
      </c>
      <c r="G54" s="108">
        <f t="shared" si="0"/>
        <v>-2865964</v>
      </c>
      <c r="H54" s="105" t="s">
        <v>23</v>
      </c>
      <c r="I54" s="109" t="s">
        <v>24</v>
      </c>
      <c r="J54" s="110" t="s">
        <v>763</v>
      </c>
      <c r="K54" s="105" t="s">
        <v>25</v>
      </c>
      <c r="L54" s="105" t="s">
        <v>26</v>
      </c>
    </row>
    <row r="55" spans="1:12" s="100" customFormat="1" x14ac:dyDescent="0.25">
      <c r="A55" s="103">
        <v>43104</v>
      </c>
      <c r="B55" s="105" t="s">
        <v>274</v>
      </c>
      <c r="C55" s="105" t="s">
        <v>31</v>
      </c>
      <c r="D55" s="106" t="s">
        <v>22</v>
      </c>
      <c r="E55" s="108"/>
      <c r="F55" s="108">
        <v>25000</v>
      </c>
      <c r="G55" s="108">
        <f t="shared" si="0"/>
        <v>-2890964</v>
      </c>
      <c r="H55" s="105" t="s">
        <v>273</v>
      </c>
      <c r="I55" s="110" t="s">
        <v>245</v>
      </c>
      <c r="J55" s="110" t="s">
        <v>763</v>
      </c>
      <c r="K55" s="105" t="s">
        <v>25</v>
      </c>
      <c r="L55" s="105" t="s">
        <v>107</v>
      </c>
    </row>
    <row r="56" spans="1:12" s="100" customFormat="1" x14ac:dyDescent="0.25">
      <c r="A56" s="103">
        <v>43104</v>
      </c>
      <c r="B56" s="105" t="s">
        <v>275</v>
      </c>
      <c r="C56" s="105" t="s">
        <v>31</v>
      </c>
      <c r="D56" s="106" t="s">
        <v>22</v>
      </c>
      <c r="E56" s="108"/>
      <c r="F56" s="108">
        <v>60000</v>
      </c>
      <c r="G56" s="108">
        <f t="shared" si="0"/>
        <v>-2950964</v>
      </c>
      <c r="H56" s="105" t="s">
        <v>273</v>
      </c>
      <c r="I56" s="110" t="s">
        <v>24</v>
      </c>
      <c r="J56" s="110" t="s">
        <v>763</v>
      </c>
      <c r="K56" s="105" t="s">
        <v>25</v>
      </c>
      <c r="L56" s="110" t="s">
        <v>26</v>
      </c>
    </row>
    <row r="57" spans="1:12" s="100" customFormat="1" x14ac:dyDescent="0.25">
      <c r="A57" s="103">
        <v>43104</v>
      </c>
      <c r="B57" s="110" t="s">
        <v>314</v>
      </c>
      <c r="C57" s="110" t="s">
        <v>309</v>
      </c>
      <c r="D57" s="110" t="s">
        <v>91</v>
      </c>
      <c r="E57" s="112"/>
      <c r="F57" s="112">
        <v>100000</v>
      </c>
      <c r="G57" s="108">
        <f t="shared" si="0"/>
        <v>-3050964</v>
      </c>
      <c r="H57" s="110" t="s">
        <v>139</v>
      </c>
      <c r="I57" s="110" t="s">
        <v>245</v>
      </c>
      <c r="J57" s="110" t="s">
        <v>762</v>
      </c>
      <c r="K57" s="105" t="s">
        <v>25</v>
      </c>
      <c r="L57" s="110" t="s">
        <v>107</v>
      </c>
    </row>
    <row r="58" spans="1:12" s="100" customFormat="1" x14ac:dyDescent="0.25">
      <c r="A58" s="103">
        <v>43104</v>
      </c>
      <c r="B58" s="110" t="s">
        <v>315</v>
      </c>
      <c r="C58" s="105" t="s">
        <v>21</v>
      </c>
      <c r="D58" s="110" t="s">
        <v>316</v>
      </c>
      <c r="E58" s="112"/>
      <c r="F58" s="112">
        <v>2000</v>
      </c>
      <c r="G58" s="108">
        <f t="shared" si="0"/>
        <v>-3052964</v>
      </c>
      <c r="H58" s="110" t="s">
        <v>139</v>
      </c>
      <c r="I58" s="110" t="s">
        <v>24</v>
      </c>
      <c r="J58" s="110" t="s">
        <v>764</v>
      </c>
      <c r="K58" s="105" t="s">
        <v>25</v>
      </c>
      <c r="L58" s="110" t="s">
        <v>26</v>
      </c>
    </row>
    <row r="59" spans="1:12" s="25" customFormat="1" x14ac:dyDescent="0.25">
      <c r="A59" s="103">
        <v>43104</v>
      </c>
      <c r="B59" s="105" t="s">
        <v>462</v>
      </c>
      <c r="C59" s="105" t="s">
        <v>21</v>
      </c>
      <c r="D59" s="105" t="s">
        <v>240</v>
      </c>
      <c r="E59" s="112"/>
      <c r="F59" s="112">
        <v>1000</v>
      </c>
      <c r="G59" s="108">
        <f t="shared" si="0"/>
        <v>-3053964</v>
      </c>
      <c r="H59" s="105" t="s">
        <v>463</v>
      </c>
      <c r="I59" s="105" t="s">
        <v>242</v>
      </c>
      <c r="J59" s="110" t="s">
        <v>762</v>
      </c>
      <c r="K59" s="105" t="s">
        <v>25</v>
      </c>
      <c r="L59" s="110" t="s">
        <v>26</v>
      </c>
    </row>
    <row r="60" spans="1:12" s="100" customFormat="1" x14ac:dyDescent="0.25">
      <c r="A60" s="103">
        <v>43104</v>
      </c>
      <c r="B60" s="105" t="s">
        <v>465</v>
      </c>
      <c r="C60" s="105" t="s">
        <v>52</v>
      </c>
      <c r="D60" s="105" t="s">
        <v>240</v>
      </c>
      <c r="E60" s="112"/>
      <c r="F60" s="112">
        <v>36000</v>
      </c>
      <c r="G60" s="108">
        <f t="shared" si="0"/>
        <v>-3089964</v>
      </c>
      <c r="H60" s="105" t="s">
        <v>463</v>
      </c>
      <c r="I60" s="105">
        <v>34</v>
      </c>
      <c r="J60" s="110" t="s">
        <v>762</v>
      </c>
      <c r="K60" s="105" t="s">
        <v>25</v>
      </c>
      <c r="L60" s="110" t="s">
        <v>107</v>
      </c>
    </row>
    <row r="61" spans="1:12" s="100" customFormat="1" x14ac:dyDescent="0.25">
      <c r="A61" s="103">
        <v>43104</v>
      </c>
      <c r="B61" s="105" t="s">
        <v>717</v>
      </c>
      <c r="C61" s="105" t="s">
        <v>106</v>
      </c>
      <c r="D61" s="105" t="s">
        <v>240</v>
      </c>
      <c r="E61" s="112"/>
      <c r="F61" s="112">
        <v>1000</v>
      </c>
      <c r="G61" s="108">
        <f t="shared" si="0"/>
        <v>-3090964</v>
      </c>
      <c r="H61" s="105" t="s">
        <v>463</v>
      </c>
      <c r="I61" s="105">
        <v>34</v>
      </c>
      <c r="J61" s="110" t="s">
        <v>762</v>
      </c>
      <c r="K61" s="105" t="s">
        <v>25</v>
      </c>
      <c r="L61" s="110" t="s">
        <v>107</v>
      </c>
    </row>
    <row r="62" spans="1:12" s="100" customFormat="1" x14ac:dyDescent="0.25">
      <c r="A62" s="103">
        <v>43104</v>
      </c>
      <c r="B62" s="109" t="s">
        <v>591</v>
      </c>
      <c r="C62" s="109" t="s">
        <v>52</v>
      </c>
      <c r="D62" s="110" t="s">
        <v>240</v>
      </c>
      <c r="E62" s="107"/>
      <c r="F62" s="107">
        <v>36000</v>
      </c>
      <c r="G62" s="108">
        <f t="shared" si="0"/>
        <v>-3126964</v>
      </c>
      <c r="H62" s="109" t="s">
        <v>584</v>
      </c>
      <c r="I62" s="109">
        <v>33</v>
      </c>
      <c r="J62" s="110" t="s">
        <v>762</v>
      </c>
      <c r="K62" s="105" t="s">
        <v>25</v>
      </c>
      <c r="L62" s="105" t="s">
        <v>107</v>
      </c>
    </row>
    <row r="63" spans="1:12" s="100" customFormat="1" x14ac:dyDescent="0.25">
      <c r="A63" s="103">
        <v>43104</v>
      </c>
      <c r="B63" s="109" t="s">
        <v>718</v>
      </c>
      <c r="C63" s="109" t="s">
        <v>106</v>
      </c>
      <c r="D63" s="110" t="s">
        <v>240</v>
      </c>
      <c r="E63" s="107"/>
      <c r="F63" s="107">
        <v>1000</v>
      </c>
      <c r="G63" s="108">
        <f t="shared" si="0"/>
        <v>-3127964</v>
      </c>
      <c r="H63" s="109" t="s">
        <v>584</v>
      </c>
      <c r="I63" s="109">
        <v>33</v>
      </c>
      <c r="J63" s="110" t="s">
        <v>762</v>
      </c>
      <c r="K63" s="105" t="s">
        <v>25</v>
      </c>
      <c r="L63" s="105" t="s">
        <v>107</v>
      </c>
    </row>
    <row r="64" spans="1:12" s="100" customFormat="1" x14ac:dyDescent="0.25">
      <c r="A64" s="103">
        <v>43105</v>
      </c>
      <c r="B64" s="105" t="s">
        <v>276</v>
      </c>
      <c r="C64" s="105" t="s">
        <v>21</v>
      </c>
      <c r="D64" s="106" t="s">
        <v>22</v>
      </c>
      <c r="E64" s="112"/>
      <c r="F64" s="108">
        <v>300</v>
      </c>
      <c r="G64" s="108">
        <f t="shared" si="0"/>
        <v>-3128264</v>
      </c>
      <c r="H64" s="105" t="s">
        <v>273</v>
      </c>
      <c r="I64" s="110" t="s">
        <v>24</v>
      </c>
      <c r="J64" s="110" t="s">
        <v>763</v>
      </c>
      <c r="K64" s="105" t="s">
        <v>25</v>
      </c>
      <c r="L64" s="110" t="s">
        <v>26</v>
      </c>
    </row>
    <row r="65" spans="1:12" s="100" customFormat="1" x14ac:dyDescent="0.25">
      <c r="A65" s="103">
        <v>43105</v>
      </c>
      <c r="B65" s="105" t="s">
        <v>277</v>
      </c>
      <c r="C65" s="105" t="s">
        <v>21</v>
      </c>
      <c r="D65" s="106" t="s">
        <v>22</v>
      </c>
      <c r="E65" s="112"/>
      <c r="F65" s="108">
        <v>300</v>
      </c>
      <c r="G65" s="108">
        <f t="shared" si="0"/>
        <v>-3128564</v>
      </c>
      <c r="H65" s="105" t="s">
        <v>273</v>
      </c>
      <c r="I65" s="110" t="s">
        <v>24</v>
      </c>
      <c r="J65" s="110" t="s">
        <v>763</v>
      </c>
      <c r="K65" s="105" t="s">
        <v>25</v>
      </c>
      <c r="L65" s="110" t="s">
        <v>26</v>
      </c>
    </row>
    <row r="66" spans="1:12" s="100" customFormat="1" x14ac:dyDescent="0.25">
      <c r="A66" s="103">
        <v>43105</v>
      </c>
      <c r="B66" s="105" t="s">
        <v>278</v>
      </c>
      <c r="C66" s="105" t="s">
        <v>21</v>
      </c>
      <c r="D66" s="106" t="s">
        <v>22</v>
      </c>
      <c r="E66" s="112"/>
      <c r="F66" s="108">
        <v>300</v>
      </c>
      <c r="G66" s="108">
        <f t="shared" si="0"/>
        <v>-3128864</v>
      </c>
      <c r="H66" s="105" t="s">
        <v>273</v>
      </c>
      <c r="I66" s="110" t="s">
        <v>24</v>
      </c>
      <c r="J66" s="110" t="s">
        <v>763</v>
      </c>
      <c r="K66" s="105" t="s">
        <v>25</v>
      </c>
      <c r="L66" s="110" t="s">
        <v>26</v>
      </c>
    </row>
    <row r="67" spans="1:12" s="100" customFormat="1" x14ac:dyDescent="0.25">
      <c r="A67" s="103">
        <v>43105</v>
      </c>
      <c r="B67" s="105" t="s">
        <v>279</v>
      </c>
      <c r="C67" s="105" t="s">
        <v>21</v>
      </c>
      <c r="D67" s="106" t="s">
        <v>22</v>
      </c>
      <c r="E67" s="112"/>
      <c r="F67" s="108">
        <v>300</v>
      </c>
      <c r="G67" s="108">
        <f t="shared" si="0"/>
        <v>-3129164</v>
      </c>
      <c r="H67" s="105" t="s">
        <v>273</v>
      </c>
      <c r="I67" s="110" t="s">
        <v>24</v>
      </c>
      <c r="J67" s="110" t="s">
        <v>763</v>
      </c>
      <c r="K67" s="105" t="s">
        <v>25</v>
      </c>
      <c r="L67" s="110" t="s">
        <v>26</v>
      </c>
    </row>
    <row r="68" spans="1:12" s="100" customFormat="1" x14ac:dyDescent="0.25">
      <c r="A68" s="103">
        <v>43105</v>
      </c>
      <c r="B68" s="105" t="s">
        <v>278</v>
      </c>
      <c r="C68" s="105" t="s">
        <v>21</v>
      </c>
      <c r="D68" s="106" t="s">
        <v>22</v>
      </c>
      <c r="E68" s="112"/>
      <c r="F68" s="108">
        <v>300</v>
      </c>
      <c r="G68" s="108">
        <f t="shared" si="0"/>
        <v>-3129464</v>
      </c>
      <c r="H68" s="105" t="s">
        <v>273</v>
      </c>
      <c r="I68" s="110" t="s">
        <v>24</v>
      </c>
      <c r="J68" s="110" t="s">
        <v>763</v>
      </c>
      <c r="K68" s="105" t="s">
        <v>25</v>
      </c>
      <c r="L68" s="110" t="s">
        <v>26</v>
      </c>
    </row>
    <row r="69" spans="1:12" s="25" customFormat="1" x14ac:dyDescent="0.25">
      <c r="A69" s="103">
        <v>43105</v>
      </c>
      <c r="B69" s="105" t="s">
        <v>466</v>
      </c>
      <c r="C69" s="105" t="s">
        <v>21</v>
      </c>
      <c r="D69" s="105" t="s">
        <v>240</v>
      </c>
      <c r="E69" s="112"/>
      <c r="F69" s="112">
        <v>2000</v>
      </c>
      <c r="G69" s="108">
        <f t="shared" si="0"/>
        <v>-3131464</v>
      </c>
      <c r="H69" s="105" t="s">
        <v>463</v>
      </c>
      <c r="I69" s="105" t="s">
        <v>242</v>
      </c>
      <c r="J69" s="110" t="s">
        <v>762</v>
      </c>
      <c r="K69" s="105" t="s">
        <v>25</v>
      </c>
      <c r="L69" s="110" t="s">
        <v>26</v>
      </c>
    </row>
    <row r="70" spans="1:12" s="25" customFormat="1" x14ac:dyDescent="0.25">
      <c r="A70" s="103">
        <v>43105</v>
      </c>
      <c r="B70" s="105" t="s">
        <v>467</v>
      </c>
      <c r="C70" s="105" t="s">
        <v>21</v>
      </c>
      <c r="D70" s="105" t="s">
        <v>240</v>
      </c>
      <c r="E70" s="112"/>
      <c r="F70" s="112">
        <v>2500</v>
      </c>
      <c r="G70" s="108">
        <f t="shared" si="0"/>
        <v>-3133964</v>
      </c>
      <c r="H70" s="105" t="s">
        <v>463</v>
      </c>
      <c r="I70" s="105" t="s">
        <v>242</v>
      </c>
      <c r="J70" s="110" t="s">
        <v>762</v>
      </c>
      <c r="K70" s="105" t="s">
        <v>25</v>
      </c>
      <c r="L70" s="110" t="s">
        <v>26</v>
      </c>
    </row>
    <row r="71" spans="1:12" s="25" customFormat="1" x14ac:dyDescent="0.25">
      <c r="A71" s="103">
        <v>43105</v>
      </c>
      <c r="B71" s="105" t="s">
        <v>468</v>
      </c>
      <c r="C71" s="105" t="s">
        <v>21</v>
      </c>
      <c r="D71" s="105" t="s">
        <v>240</v>
      </c>
      <c r="E71" s="112"/>
      <c r="F71" s="112">
        <v>10000</v>
      </c>
      <c r="G71" s="108">
        <f t="shared" si="0"/>
        <v>-3143964</v>
      </c>
      <c r="H71" s="105" t="s">
        <v>463</v>
      </c>
      <c r="I71" s="105" t="s">
        <v>242</v>
      </c>
      <c r="J71" s="110" t="s">
        <v>762</v>
      </c>
      <c r="K71" s="105" t="s">
        <v>25</v>
      </c>
      <c r="L71" s="110" t="s">
        <v>26</v>
      </c>
    </row>
    <row r="72" spans="1:12" s="25" customFormat="1" x14ac:dyDescent="0.25">
      <c r="A72" s="103">
        <v>43105</v>
      </c>
      <c r="B72" s="105" t="s">
        <v>469</v>
      </c>
      <c r="C72" s="105" t="s">
        <v>21</v>
      </c>
      <c r="D72" s="105" t="s">
        <v>240</v>
      </c>
      <c r="E72" s="112"/>
      <c r="F72" s="112">
        <v>500</v>
      </c>
      <c r="G72" s="108">
        <f t="shared" si="0"/>
        <v>-3144464</v>
      </c>
      <c r="H72" s="105" t="s">
        <v>463</v>
      </c>
      <c r="I72" s="105" t="s">
        <v>242</v>
      </c>
      <c r="J72" s="110" t="s">
        <v>762</v>
      </c>
      <c r="K72" s="105" t="s">
        <v>25</v>
      </c>
      <c r="L72" s="110" t="s">
        <v>26</v>
      </c>
    </row>
    <row r="73" spans="1:12" s="100" customFormat="1" x14ac:dyDescent="0.25">
      <c r="A73" s="103">
        <v>43105</v>
      </c>
      <c r="B73" s="109" t="s">
        <v>592</v>
      </c>
      <c r="C73" s="105" t="s">
        <v>21</v>
      </c>
      <c r="D73" s="110" t="s">
        <v>240</v>
      </c>
      <c r="E73" s="107"/>
      <c r="F73" s="107">
        <v>2500</v>
      </c>
      <c r="G73" s="108">
        <f t="shared" si="0"/>
        <v>-3146964</v>
      </c>
      <c r="H73" s="109" t="s">
        <v>584</v>
      </c>
      <c r="I73" s="109" t="s">
        <v>24</v>
      </c>
      <c r="J73" s="110" t="s">
        <v>762</v>
      </c>
      <c r="K73" s="105" t="s">
        <v>25</v>
      </c>
      <c r="L73" s="105" t="s">
        <v>26</v>
      </c>
    </row>
    <row r="74" spans="1:12" s="100" customFormat="1" x14ac:dyDescent="0.25">
      <c r="A74" s="103">
        <v>43105</v>
      </c>
      <c r="B74" s="109" t="s">
        <v>593</v>
      </c>
      <c r="C74" s="105" t="s">
        <v>21</v>
      </c>
      <c r="D74" s="110" t="s">
        <v>240</v>
      </c>
      <c r="E74" s="107"/>
      <c r="F74" s="107">
        <v>10000</v>
      </c>
      <c r="G74" s="108">
        <f t="shared" si="0"/>
        <v>-3156964</v>
      </c>
      <c r="H74" s="109" t="s">
        <v>584</v>
      </c>
      <c r="I74" s="109" t="s">
        <v>24</v>
      </c>
      <c r="J74" s="110" t="s">
        <v>762</v>
      </c>
      <c r="K74" s="105" t="s">
        <v>25</v>
      </c>
      <c r="L74" s="105" t="s">
        <v>26</v>
      </c>
    </row>
    <row r="75" spans="1:12" s="100" customFormat="1" x14ac:dyDescent="0.25">
      <c r="A75" s="103">
        <v>43105</v>
      </c>
      <c r="B75" s="109" t="s">
        <v>594</v>
      </c>
      <c r="C75" s="105" t="s">
        <v>21</v>
      </c>
      <c r="D75" s="110" t="s">
        <v>240</v>
      </c>
      <c r="E75" s="107"/>
      <c r="F75" s="107">
        <v>300</v>
      </c>
      <c r="G75" s="108">
        <f t="shared" si="0"/>
        <v>-3157264</v>
      </c>
      <c r="H75" s="109" t="s">
        <v>584</v>
      </c>
      <c r="I75" s="109" t="s">
        <v>24</v>
      </c>
      <c r="J75" s="110" t="s">
        <v>762</v>
      </c>
      <c r="K75" s="105" t="s">
        <v>25</v>
      </c>
      <c r="L75" s="105" t="s">
        <v>26</v>
      </c>
    </row>
    <row r="76" spans="1:12" s="100" customFormat="1" x14ac:dyDescent="0.25">
      <c r="A76" s="103">
        <v>43105</v>
      </c>
      <c r="B76" s="109" t="s">
        <v>595</v>
      </c>
      <c r="C76" s="105" t="s">
        <v>21</v>
      </c>
      <c r="D76" s="110" t="s">
        <v>240</v>
      </c>
      <c r="E76" s="107"/>
      <c r="F76" s="107">
        <v>300</v>
      </c>
      <c r="G76" s="108">
        <f t="shared" si="0"/>
        <v>-3157564</v>
      </c>
      <c r="H76" s="109" t="s">
        <v>584</v>
      </c>
      <c r="I76" s="109" t="s">
        <v>24</v>
      </c>
      <c r="J76" s="110" t="s">
        <v>762</v>
      </c>
      <c r="K76" s="105" t="s">
        <v>25</v>
      </c>
      <c r="L76" s="105" t="s">
        <v>26</v>
      </c>
    </row>
    <row r="77" spans="1:12" s="100" customFormat="1" x14ac:dyDescent="0.25">
      <c r="A77" s="103">
        <v>43105</v>
      </c>
      <c r="B77" s="109" t="s">
        <v>596</v>
      </c>
      <c r="C77" s="105" t="s">
        <v>21</v>
      </c>
      <c r="D77" s="110" t="s">
        <v>240</v>
      </c>
      <c r="E77" s="107"/>
      <c r="F77" s="107">
        <v>300</v>
      </c>
      <c r="G77" s="108">
        <f t="shared" si="0"/>
        <v>-3157864</v>
      </c>
      <c r="H77" s="109" t="s">
        <v>584</v>
      </c>
      <c r="I77" s="109" t="s">
        <v>24</v>
      </c>
      <c r="J77" s="110" t="s">
        <v>762</v>
      </c>
      <c r="K77" s="105" t="s">
        <v>25</v>
      </c>
      <c r="L77" s="105" t="s">
        <v>26</v>
      </c>
    </row>
    <row r="78" spans="1:12" s="100" customFormat="1" x14ac:dyDescent="0.25">
      <c r="A78" s="103">
        <v>43105</v>
      </c>
      <c r="B78" s="109" t="s">
        <v>597</v>
      </c>
      <c r="C78" s="105" t="s">
        <v>31</v>
      </c>
      <c r="D78" s="110" t="s">
        <v>240</v>
      </c>
      <c r="E78" s="107"/>
      <c r="F78" s="107">
        <v>15000</v>
      </c>
      <c r="G78" s="108">
        <f t="shared" ref="G78:G141" si="1">+G77+E78-F78</f>
        <v>-3172864</v>
      </c>
      <c r="H78" s="109" t="s">
        <v>584</v>
      </c>
      <c r="I78" s="109">
        <v>297</v>
      </c>
      <c r="J78" s="110" t="s">
        <v>762</v>
      </c>
      <c r="K78" s="105" t="s">
        <v>25</v>
      </c>
      <c r="L78" s="105" t="s">
        <v>107</v>
      </c>
    </row>
    <row r="79" spans="1:12" s="100" customFormat="1" x14ac:dyDescent="0.25">
      <c r="A79" s="103">
        <v>43105</v>
      </c>
      <c r="B79" s="110" t="s">
        <v>683</v>
      </c>
      <c r="C79" s="110" t="s">
        <v>704</v>
      </c>
      <c r="D79" s="110" t="s">
        <v>91</v>
      </c>
      <c r="E79" s="111"/>
      <c r="F79" s="112">
        <v>3401</v>
      </c>
      <c r="G79" s="108">
        <f t="shared" si="1"/>
        <v>-3176265</v>
      </c>
      <c r="H79" s="112" t="s">
        <v>366</v>
      </c>
      <c r="I79" s="110">
        <v>3592843</v>
      </c>
      <c r="J79" s="110" t="s">
        <v>762</v>
      </c>
      <c r="K79" s="105" t="s">
        <v>25</v>
      </c>
      <c r="L79" s="105" t="s">
        <v>107</v>
      </c>
    </row>
    <row r="80" spans="1:12" s="100" customFormat="1" x14ac:dyDescent="0.25">
      <c r="A80" s="103">
        <v>43105</v>
      </c>
      <c r="B80" s="110" t="s">
        <v>684</v>
      </c>
      <c r="C80" s="110" t="s">
        <v>339</v>
      </c>
      <c r="D80" s="106" t="s">
        <v>22</v>
      </c>
      <c r="E80" s="111"/>
      <c r="F80" s="112">
        <v>250000</v>
      </c>
      <c r="G80" s="108">
        <f t="shared" si="1"/>
        <v>-3426265</v>
      </c>
      <c r="H80" s="112" t="s">
        <v>366</v>
      </c>
      <c r="I80" s="110">
        <v>3592843</v>
      </c>
      <c r="J80" s="110" t="s">
        <v>763</v>
      </c>
      <c r="K80" s="105" t="s">
        <v>25</v>
      </c>
      <c r="L80" s="105" t="s">
        <v>107</v>
      </c>
    </row>
    <row r="81" spans="1:12" s="100" customFormat="1" x14ac:dyDescent="0.25">
      <c r="A81" s="103">
        <v>43105</v>
      </c>
      <c r="B81" s="110" t="s">
        <v>685</v>
      </c>
      <c r="C81" s="110" t="s">
        <v>704</v>
      </c>
      <c r="D81" s="110" t="s">
        <v>91</v>
      </c>
      <c r="E81" s="111"/>
      <c r="F81" s="112">
        <v>3401</v>
      </c>
      <c r="G81" s="108">
        <f t="shared" si="1"/>
        <v>-3429666</v>
      </c>
      <c r="H81" s="112" t="s">
        <v>366</v>
      </c>
      <c r="I81" s="110">
        <v>3592846</v>
      </c>
      <c r="J81" s="110" t="s">
        <v>762</v>
      </c>
      <c r="K81" s="105" t="s">
        <v>25</v>
      </c>
      <c r="L81" s="105" t="s">
        <v>107</v>
      </c>
    </row>
    <row r="82" spans="1:12" s="100" customFormat="1" x14ac:dyDescent="0.25">
      <c r="A82" s="103">
        <v>43105</v>
      </c>
      <c r="B82" s="110" t="s">
        <v>686</v>
      </c>
      <c r="C82" s="110" t="s">
        <v>244</v>
      </c>
      <c r="D82" s="110" t="s">
        <v>240</v>
      </c>
      <c r="E82" s="111"/>
      <c r="F82" s="112">
        <v>200000</v>
      </c>
      <c r="G82" s="108">
        <f t="shared" si="1"/>
        <v>-3629666</v>
      </c>
      <c r="H82" s="112" t="s">
        <v>366</v>
      </c>
      <c r="I82" s="110">
        <v>3592846</v>
      </c>
      <c r="J82" s="110" t="s">
        <v>762</v>
      </c>
      <c r="K82" s="105" t="s">
        <v>25</v>
      </c>
      <c r="L82" s="105" t="s">
        <v>107</v>
      </c>
    </row>
    <row r="83" spans="1:12" s="100" customFormat="1" x14ac:dyDescent="0.25">
      <c r="A83" s="103">
        <v>43106</v>
      </c>
      <c r="B83" s="105" t="s">
        <v>280</v>
      </c>
      <c r="C83" s="105" t="s">
        <v>31</v>
      </c>
      <c r="D83" s="106" t="s">
        <v>22</v>
      </c>
      <c r="E83" s="108"/>
      <c r="F83" s="108">
        <v>20000</v>
      </c>
      <c r="G83" s="108">
        <f t="shared" si="1"/>
        <v>-3649666</v>
      </c>
      <c r="H83" s="105" t="s">
        <v>273</v>
      </c>
      <c r="I83" s="110">
        <v>96</v>
      </c>
      <c r="J83" s="110" t="s">
        <v>763</v>
      </c>
      <c r="K83" s="105" t="s">
        <v>25</v>
      </c>
      <c r="L83" s="110" t="s">
        <v>107</v>
      </c>
    </row>
    <row r="84" spans="1:12" s="100" customFormat="1" x14ac:dyDescent="0.25">
      <c r="A84" s="103">
        <v>43106</v>
      </c>
      <c r="B84" s="105" t="s">
        <v>281</v>
      </c>
      <c r="C84" s="105" t="s">
        <v>31</v>
      </c>
      <c r="D84" s="106" t="s">
        <v>22</v>
      </c>
      <c r="E84" s="108"/>
      <c r="F84" s="108">
        <v>20000</v>
      </c>
      <c r="G84" s="108">
        <f t="shared" si="1"/>
        <v>-3669666</v>
      </c>
      <c r="H84" s="105" t="s">
        <v>273</v>
      </c>
      <c r="I84" s="110" t="s">
        <v>24</v>
      </c>
      <c r="J84" s="110" t="s">
        <v>763</v>
      </c>
      <c r="K84" s="105" t="s">
        <v>25</v>
      </c>
      <c r="L84" s="110" t="s">
        <v>26</v>
      </c>
    </row>
    <row r="85" spans="1:12" s="100" customFormat="1" x14ac:dyDescent="0.25">
      <c r="A85" s="103">
        <v>43106</v>
      </c>
      <c r="B85" s="105" t="s">
        <v>282</v>
      </c>
      <c r="C85" s="105" t="s">
        <v>21</v>
      </c>
      <c r="D85" s="106" t="s">
        <v>22</v>
      </c>
      <c r="E85" s="108"/>
      <c r="F85" s="108">
        <v>30000</v>
      </c>
      <c r="G85" s="108">
        <f t="shared" si="1"/>
        <v>-3699666</v>
      </c>
      <c r="H85" s="105" t="s">
        <v>273</v>
      </c>
      <c r="I85" s="110" t="s">
        <v>24</v>
      </c>
      <c r="J85" s="110" t="s">
        <v>763</v>
      </c>
      <c r="K85" s="105" t="s">
        <v>25</v>
      </c>
      <c r="L85" s="110" t="s">
        <v>26</v>
      </c>
    </row>
    <row r="86" spans="1:12" s="100" customFormat="1" x14ac:dyDescent="0.25">
      <c r="A86" s="103">
        <v>43106</v>
      </c>
      <c r="B86" s="105" t="s">
        <v>470</v>
      </c>
      <c r="C86" s="105" t="s">
        <v>31</v>
      </c>
      <c r="D86" s="105" t="s">
        <v>240</v>
      </c>
      <c r="E86" s="112"/>
      <c r="F86" s="112">
        <v>15000</v>
      </c>
      <c r="G86" s="108">
        <f t="shared" si="1"/>
        <v>-3714666</v>
      </c>
      <c r="H86" s="105" t="s">
        <v>463</v>
      </c>
      <c r="I86" s="105" t="s">
        <v>416</v>
      </c>
      <c r="J86" s="110" t="s">
        <v>762</v>
      </c>
      <c r="K86" s="105" t="s">
        <v>25</v>
      </c>
      <c r="L86" s="110" t="s">
        <v>107</v>
      </c>
    </row>
    <row r="87" spans="1:12" s="25" customFormat="1" x14ac:dyDescent="0.25">
      <c r="A87" s="103">
        <v>43106</v>
      </c>
      <c r="B87" s="105" t="s">
        <v>471</v>
      </c>
      <c r="C87" s="105" t="s">
        <v>21</v>
      </c>
      <c r="D87" s="105" t="s">
        <v>240</v>
      </c>
      <c r="E87" s="112"/>
      <c r="F87" s="112">
        <v>5000</v>
      </c>
      <c r="G87" s="108">
        <f t="shared" si="1"/>
        <v>-3719666</v>
      </c>
      <c r="H87" s="105" t="s">
        <v>463</v>
      </c>
      <c r="I87" s="105" t="s">
        <v>242</v>
      </c>
      <c r="J87" s="110" t="s">
        <v>762</v>
      </c>
      <c r="K87" s="105" t="s">
        <v>25</v>
      </c>
      <c r="L87" s="110" t="s">
        <v>26</v>
      </c>
    </row>
    <row r="88" spans="1:12" s="25" customFormat="1" x14ac:dyDescent="0.25">
      <c r="A88" s="103">
        <v>43106</v>
      </c>
      <c r="B88" s="105" t="s">
        <v>472</v>
      </c>
      <c r="C88" s="105" t="s">
        <v>21</v>
      </c>
      <c r="D88" s="105" t="s">
        <v>240</v>
      </c>
      <c r="E88" s="112"/>
      <c r="F88" s="112">
        <v>500</v>
      </c>
      <c r="G88" s="108">
        <f t="shared" si="1"/>
        <v>-3720166</v>
      </c>
      <c r="H88" s="105" t="s">
        <v>463</v>
      </c>
      <c r="I88" s="105" t="s">
        <v>242</v>
      </c>
      <c r="J88" s="110" t="s">
        <v>762</v>
      </c>
      <c r="K88" s="105" t="s">
        <v>25</v>
      </c>
      <c r="L88" s="110" t="s">
        <v>26</v>
      </c>
    </row>
    <row r="89" spans="1:12" s="100" customFormat="1" x14ac:dyDescent="0.25">
      <c r="A89" s="103">
        <v>43106</v>
      </c>
      <c r="B89" s="109" t="s">
        <v>598</v>
      </c>
      <c r="C89" s="105" t="s">
        <v>21</v>
      </c>
      <c r="D89" s="110" t="s">
        <v>240</v>
      </c>
      <c r="E89" s="107"/>
      <c r="F89" s="107">
        <v>300</v>
      </c>
      <c r="G89" s="108">
        <f t="shared" si="1"/>
        <v>-3720466</v>
      </c>
      <c r="H89" s="109" t="s">
        <v>584</v>
      </c>
      <c r="I89" s="109" t="s">
        <v>24</v>
      </c>
      <c r="J89" s="110" t="s">
        <v>762</v>
      </c>
      <c r="K89" s="105" t="s">
        <v>25</v>
      </c>
      <c r="L89" s="105" t="s">
        <v>26</v>
      </c>
    </row>
    <row r="90" spans="1:12" s="100" customFormat="1" x14ac:dyDescent="0.25">
      <c r="A90" s="103">
        <v>43106</v>
      </c>
      <c r="B90" s="109" t="s">
        <v>599</v>
      </c>
      <c r="C90" s="105" t="s">
        <v>21</v>
      </c>
      <c r="D90" s="110" t="s">
        <v>240</v>
      </c>
      <c r="E90" s="107"/>
      <c r="F90" s="107">
        <v>300</v>
      </c>
      <c r="G90" s="108">
        <f t="shared" si="1"/>
        <v>-3720766</v>
      </c>
      <c r="H90" s="109" t="s">
        <v>584</v>
      </c>
      <c r="I90" s="109" t="s">
        <v>24</v>
      </c>
      <c r="J90" s="110" t="s">
        <v>762</v>
      </c>
      <c r="K90" s="105" t="s">
        <v>25</v>
      </c>
      <c r="L90" s="105" t="s">
        <v>26</v>
      </c>
    </row>
    <row r="91" spans="1:12" s="100" customFormat="1" x14ac:dyDescent="0.25">
      <c r="A91" s="103">
        <v>43106</v>
      </c>
      <c r="B91" s="109" t="s">
        <v>600</v>
      </c>
      <c r="C91" s="105" t="s">
        <v>21</v>
      </c>
      <c r="D91" s="110" t="s">
        <v>240</v>
      </c>
      <c r="E91" s="107"/>
      <c r="F91" s="107">
        <v>300</v>
      </c>
      <c r="G91" s="108">
        <f t="shared" si="1"/>
        <v>-3721066</v>
      </c>
      <c r="H91" s="109" t="s">
        <v>584</v>
      </c>
      <c r="I91" s="109" t="s">
        <v>24</v>
      </c>
      <c r="J91" s="110" t="s">
        <v>762</v>
      </c>
      <c r="K91" s="105" t="s">
        <v>25</v>
      </c>
      <c r="L91" s="105" t="s">
        <v>26</v>
      </c>
    </row>
    <row r="92" spans="1:12" s="100" customFormat="1" x14ac:dyDescent="0.25">
      <c r="A92" s="103">
        <v>43106</v>
      </c>
      <c r="B92" s="109" t="s">
        <v>601</v>
      </c>
      <c r="C92" s="105" t="s">
        <v>21</v>
      </c>
      <c r="D92" s="110" t="s">
        <v>240</v>
      </c>
      <c r="E92" s="107"/>
      <c r="F92" s="107">
        <v>9000</v>
      </c>
      <c r="G92" s="108">
        <f t="shared" si="1"/>
        <v>-3730066</v>
      </c>
      <c r="H92" s="109" t="s">
        <v>584</v>
      </c>
      <c r="I92" s="109" t="s">
        <v>24</v>
      </c>
      <c r="J92" s="110" t="s">
        <v>762</v>
      </c>
      <c r="K92" s="105" t="s">
        <v>25</v>
      </c>
      <c r="L92" s="105" t="s">
        <v>26</v>
      </c>
    </row>
    <row r="93" spans="1:12" s="25" customFormat="1" x14ac:dyDescent="0.25">
      <c r="A93" s="103">
        <v>43107</v>
      </c>
      <c r="B93" s="105" t="s">
        <v>473</v>
      </c>
      <c r="C93" s="105" t="s">
        <v>21</v>
      </c>
      <c r="D93" s="105" t="s">
        <v>240</v>
      </c>
      <c r="E93" s="112"/>
      <c r="F93" s="112">
        <v>500</v>
      </c>
      <c r="G93" s="108">
        <f t="shared" si="1"/>
        <v>-3730566</v>
      </c>
      <c r="H93" s="105" t="s">
        <v>463</v>
      </c>
      <c r="I93" s="105" t="s">
        <v>242</v>
      </c>
      <c r="J93" s="110" t="s">
        <v>762</v>
      </c>
      <c r="K93" s="105" t="s">
        <v>25</v>
      </c>
      <c r="L93" s="110" t="s">
        <v>26</v>
      </c>
    </row>
    <row r="94" spans="1:12" s="25" customFormat="1" x14ac:dyDescent="0.25">
      <c r="A94" s="103">
        <v>43107</v>
      </c>
      <c r="B94" s="105" t="s">
        <v>474</v>
      </c>
      <c r="C94" s="105" t="s">
        <v>21</v>
      </c>
      <c r="D94" s="105" t="s">
        <v>240</v>
      </c>
      <c r="E94" s="112"/>
      <c r="F94" s="112">
        <v>500</v>
      </c>
      <c r="G94" s="108">
        <f t="shared" si="1"/>
        <v>-3731066</v>
      </c>
      <c r="H94" s="105" t="s">
        <v>463</v>
      </c>
      <c r="I94" s="105" t="s">
        <v>242</v>
      </c>
      <c r="J94" s="110" t="s">
        <v>762</v>
      </c>
      <c r="K94" s="105" t="s">
        <v>25</v>
      </c>
      <c r="L94" s="110" t="s">
        <v>26</v>
      </c>
    </row>
    <row r="95" spans="1:12" s="25" customFormat="1" x14ac:dyDescent="0.25">
      <c r="A95" s="103">
        <v>43107</v>
      </c>
      <c r="B95" s="105" t="s">
        <v>475</v>
      </c>
      <c r="C95" s="105" t="s">
        <v>21</v>
      </c>
      <c r="D95" s="105" t="s">
        <v>240</v>
      </c>
      <c r="E95" s="112"/>
      <c r="F95" s="112">
        <v>500</v>
      </c>
      <c r="G95" s="108">
        <f t="shared" si="1"/>
        <v>-3731566</v>
      </c>
      <c r="H95" s="105" t="s">
        <v>463</v>
      </c>
      <c r="I95" s="105" t="s">
        <v>242</v>
      </c>
      <c r="J95" s="110" t="s">
        <v>762</v>
      </c>
      <c r="K95" s="105" t="s">
        <v>25</v>
      </c>
      <c r="L95" s="110" t="s">
        <v>26</v>
      </c>
    </row>
    <row r="96" spans="1:12" s="25" customFormat="1" x14ac:dyDescent="0.25">
      <c r="A96" s="103">
        <v>43107</v>
      </c>
      <c r="B96" s="105" t="s">
        <v>724</v>
      </c>
      <c r="C96" s="105" t="s">
        <v>428</v>
      </c>
      <c r="D96" s="105" t="s">
        <v>240</v>
      </c>
      <c r="E96" s="112"/>
      <c r="F96" s="112">
        <v>3000</v>
      </c>
      <c r="G96" s="108">
        <f t="shared" si="1"/>
        <v>-3734566</v>
      </c>
      <c r="H96" s="105" t="s">
        <v>463</v>
      </c>
      <c r="I96" s="105" t="s">
        <v>242</v>
      </c>
      <c r="J96" s="110" t="s">
        <v>762</v>
      </c>
      <c r="K96" s="105" t="s">
        <v>25</v>
      </c>
      <c r="L96" s="110" t="s">
        <v>26</v>
      </c>
    </row>
    <row r="97" spans="1:12" s="100" customFormat="1" x14ac:dyDescent="0.25">
      <c r="A97" s="103">
        <v>43107</v>
      </c>
      <c r="B97" s="109" t="s">
        <v>602</v>
      </c>
      <c r="C97" s="105" t="s">
        <v>21</v>
      </c>
      <c r="D97" s="110" t="s">
        <v>240</v>
      </c>
      <c r="E97" s="107"/>
      <c r="F97" s="107">
        <v>300</v>
      </c>
      <c r="G97" s="108">
        <f t="shared" si="1"/>
        <v>-3734866</v>
      </c>
      <c r="H97" s="109" t="s">
        <v>584</v>
      </c>
      <c r="I97" s="109" t="s">
        <v>24</v>
      </c>
      <c r="J97" s="110" t="s">
        <v>762</v>
      </c>
      <c r="K97" s="105" t="s">
        <v>25</v>
      </c>
      <c r="L97" s="105" t="s">
        <v>26</v>
      </c>
    </row>
    <row r="98" spans="1:12" s="100" customFormat="1" x14ac:dyDescent="0.25">
      <c r="A98" s="103">
        <v>43107</v>
      </c>
      <c r="B98" s="109" t="s">
        <v>603</v>
      </c>
      <c r="C98" s="105" t="s">
        <v>21</v>
      </c>
      <c r="D98" s="110" t="s">
        <v>240</v>
      </c>
      <c r="E98" s="107"/>
      <c r="F98" s="107">
        <v>300</v>
      </c>
      <c r="G98" s="108">
        <f t="shared" si="1"/>
        <v>-3735166</v>
      </c>
      <c r="H98" s="109" t="s">
        <v>584</v>
      </c>
      <c r="I98" s="109" t="s">
        <v>24</v>
      </c>
      <c r="J98" s="110" t="s">
        <v>762</v>
      </c>
      <c r="K98" s="105" t="s">
        <v>25</v>
      </c>
      <c r="L98" s="105" t="s">
        <v>26</v>
      </c>
    </row>
    <row r="99" spans="1:12" s="100" customFormat="1" x14ac:dyDescent="0.25">
      <c r="A99" s="103">
        <v>43107</v>
      </c>
      <c r="B99" s="109" t="s">
        <v>604</v>
      </c>
      <c r="C99" s="105" t="s">
        <v>21</v>
      </c>
      <c r="D99" s="110" t="s">
        <v>240</v>
      </c>
      <c r="E99" s="107"/>
      <c r="F99" s="107">
        <v>300</v>
      </c>
      <c r="G99" s="108">
        <f t="shared" si="1"/>
        <v>-3735466</v>
      </c>
      <c r="H99" s="109" t="s">
        <v>584</v>
      </c>
      <c r="I99" s="109" t="s">
        <v>24</v>
      </c>
      <c r="J99" s="110" t="s">
        <v>762</v>
      </c>
      <c r="K99" s="105" t="s">
        <v>25</v>
      </c>
      <c r="L99" s="105" t="s">
        <v>26</v>
      </c>
    </row>
    <row r="100" spans="1:12" s="100" customFormat="1" x14ac:dyDescent="0.25">
      <c r="A100" s="103">
        <v>43107</v>
      </c>
      <c r="B100" s="109" t="s">
        <v>605</v>
      </c>
      <c r="C100" s="105" t="s">
        <v>21</v>
      </c>
      <c r="D100" s="110" t="s">
        <v>240</v>
      </c>
      <c r="E100" s="107"/>
      <c r="F100" s="107">
        <v>300</v>
      </c>
      <c r="G100" s="108">
        <f t="shared" si="1"/>
        <v>-3735766</v>
      </c>
      <c r="H100" s="109" t="s">
        <v>584</v>
      </c>
      <c r="I100" s="109" t="s">
        <v>24</v>
      </c>
      <c r="J100" s="110" t="s">
        <v>762</v>
      </c>
      <c r="K100" s="105" t="s">
        <v>25</v>
      </c>
      <c r="L100" s="105" t="s">
        <v>26</v>
      </c>
    </row>
    <row r="101" spans="1:12" s="100" customFormat="1" x14ac:dyDescent="0.25">
      <c r="A101" s="103">
        <v>43108</v>
      </c>
      <c r="B101" s="104" t="s">
        <v>60</v>
      </c>
      <c r="C101" s="105" t="s">
        <v>21</v>
      </c>
      <c r="D101" s="106" t="s">
        <v>22</v>
      </c>
      <c r="E101" s="107"/>
      <c r="F101" s="108">
        <v>1000</v>
      </c>
      <c r="G101" s="108">
        <f t="shared" si="1"/>
        <v>-3736766</v>
      </c>
      <c r="H101" s="105" t="s">
        <v>23</v>
      </c>
      <c r="I101" s="109" t="s">
        <v>24</v>
      </c>
      <c r="J101" s="110" t="s">
        <v>763</v>
      </c>
      <c r="K101" s="105" t="s">
        <v>25</v>
      </c>
      <c r="L101" s="105" t="s">
        <v>26</v>
      </c>
    </row>
    <row r="102" spans="1:12" s="100" customFormat="1" x14ac:dyDescent="0.25">
      <c r="A102" s="103">
        <v>43108</v>
      </c>
      <c r="B102" s="104" t="s">
        <v>61</v>
      </c>
      <c r="C102" s="105" t="s">
        <v>21</v>
      </c>
      <c r="D102" s="106" t="s">
        <v>22</v>
      </c>
      <c r="E102" s="107"/>
      <c r="F102" s="108">
        <v>1000</v>
      </c>
      <c r="G102" s="108">
        <f t="shared" si="1"/>
        <v>-3737766</v>
      </c>
      <c r="H102" s="105" t="s">
        <v>23</v>
      </c>
      <c r="I102" s="109" t="s">
        <v>24</v>
      </c>
      <c r="J102" s="110" t="s">
        <v>763</v>
      </c>
      <c r="K102" s="105" t="s">
        <v>25</v>
      </c>
      <c r="L102" s="105" t="s">
        <v>26</v>
      </c>
    </row>
    <row r="103" spans="1:12" s="100" customFormat="1" x14ac:dyDescent="0.25">
      <c r="A103" s="103">
        <v>43108</v>
      </c>
      <c r="B103" s="104" t="s">
        <v>62</v>
      </c>
      <c r="C103" s="105" t="s">
        <v>21</v>
      </c>
      <c r="D103" s="106" t="s">
        <v>22</v>
      </c>
      <c r="E103" s="107"/>
      <c r="F103" s="108">
        <v>1000</v>
      </c>
      <c r="G103" s="108">
        <f t="shared" si="1"/>
        <v>-3738766</v>
      </c>
      <c r="H103" s="105" t="s">
        <v>23</v>
      </c>
      <c r="I103" s="109" t="s">
        <v>24</v>
      </c>
      <c r="J103" s="110" t="s">
        <v>763</v>
      </c>
      <c r="K103" s="105" t="s">
        <v>25</v>
      </c>
      <c r="L103" s="105" t="s">
        <v>26</v>
      </c>
    </row>
    <row r="104" spans="1:12" s="100" customFormat="1" x14ac:dyDescent="0.25">
      <c r="A104" s="103">
        <v>43108</v>
      </c>
      <c r="B104" s="104" t="s">
        <v>63</v>
      </c>
      <c r="C104" s="105" t="s">
        <v>21</v>
      </c>
      <c r="D104" s="106" t="s">
        <v>22</v>
      </c>
      <c r="E104" s="107"/>
      <c r="F104" s="108">
        <v>1000</v>
      </c>
      <c r="G104" s="108">
        <f t="shared" si="1"/>
        <v>-3739766</v>
      </c>
      <c r="H104" s="105" t="s">
        <v>23</v>
      </c>
      <c r="I104" s="109" t="s">
        <v>24</v>
      </c>
      <c r="J104" s="110" t="s">
        <v>763</v>
      </c>
      <c r="K104" s="105" t="s">
        <v>25</v>
      </c>
      <c r="L104" s="105" t="s">
        <v>26</v>
      </c>
    </row>
    <row r="105" spans="1:12" x14ac:dyDescent="0.25">
      <c r="A105" s="103">
        <v>43108</v>
      </c>
      <c r="B105" s="110" t="s">
        <v>134</v>
      </c>
      <c r="C105" s="105" t="s">
        <v>21</v>
      </c>
      <c r="D105" s="106" t="s">
        <v>22</v>
      </c>
      <c r="E105" s="112"/>
      <c r="F105" s="112">
        <v>500</v>
      </c>
      <c r="G105" s="108">
        <f t="shared" si="1"/>
        <v>-3740266</v>
      </c>
      <c r="H105" s="110" t="s">
        <v>135</v>
      </c>
      <c r="I105" s="110" t="s">
        <v>24</v>
      </c>
      <c r="J105" s="110" t="s">
        <v>763</v>
      </c>
      <c r="K105" s="105" t="s">
        <v>25</v>
      </c>
      <c r="L105" s="110" t="s">
        <v>26</v>
      </c>
    </row>
    <row r="106" spans="1:12" x14ac:dyDescent="0.25">
      <c r="A106" s="103">
        <v>43108</v>
      </c>
      <c r="B106" s="110" t="s">
        <v>136</v>
      </c>
      <c r="C106" s="105" t="s">
        <v>21</v>
      </c>
      <c r="D106" s="106" t="s">
        <v>22</v>
      </c>
      <c r="E106" s="112"/>
      <c r="F106" s="112">
        <v>500</v>
      </c>
      <c r="G106" s="108">
        <f t="shared" si="1"/>
        <v>-3740766</v>
      </c>
      <c r="H106" s="110" t="s">
        <v>135</v>
      </c>
      <c r="I106" s="110" t="s">
        <v>24</v>
      </c>
      <c r="J106" s="110" t="s">
        <v>763</v>
      </c>
      <c r="K106" s="105" t="s">
        <v>25</v>
      </c>
      <c r="L106" s="110" t="s">
        <v>26</v>
      </c>
    </row>
    <row r="107" spans="1:12" x14ac:dyDescent="0.25">
      <c r="A107" s="103">
        <v>43108</v>
      </c>
      <c r="B107" s="110" t="s">
        <v>137</v>
      </c>
      <c r="C107" s="105" t="s">
        <v>21</v>
      </c>
      <c r="D107" s="106" t="s">
        <v>22</v>
      </c>
      <c r="E107" s="112"/>
      <c r="F107" s="112">
        <v>500</v>
      </c>
      <c r="G107" s="108">
        <f t="shared" si="1"/>
        <v>-3741266</v>
      </c>
      <c r="H107" s="110" t="s">
        <v>135</v>
      </c>
      <c r="I107" s="110" t="s">
        <v>24</v>
      </c>
      <c r="J107" s="110" t="s">
        <v>763</v>
      </c>
      <c r="K107" s="105" t="s">
        <v>25</v>
      </c>
      <c r="L107" s="110" t="s">
        <v>26</v>
      </c>
    </row>
    <row r="108" spans="1:12" x14ac:dyDescent="0.25">
      <c r="A108" s="103">
        <v>43108</v>
      </c>
      <c r="B108" s="110" t="s">
        <v>138</v>
      </c>
      <c r="C108" s="105" t="s">
        <v>21</v>
      </c>
      <c r="D108" s="106" t="s">
        <v>22</v>
      </c>
      <c r="E108" s="112"/>
      <c r="F108" s="112">
        <v>1000</v>
      </c>
      <c r="G108" s="108">
        <f t="shared" si="1"/>
        <v>-3742266</v>
      </c>
      <c r="H108" s="110" t="s">
        <v>135</v>
      </c>
      <c r="I108" s="110" t="s">
        <v>24</v>
      </c>
      <c r="J108" s="110" t="s">
        <v>763</v>
      </c>
      <c r="K108" s="105" t="s">
        <v>25</v>
      </c>
      <c r="L108" s="110" t="s">
        <v>26</v>
      </c>
    </row>
    <row r="109" spans="1:12" x14ac:dyDescent="0.25">
      <c r="A109" s="103">
        <v>43108</v>
      </c>
      <c r="B109" s="110" t="s">
        <v>141</v>
      </c>
      <c r="C109" s="105" t="s">
        <v>21</v>
      </c>
      <c r="D109" s="106" t="s">
        <v>22</v>
      </c>
      <c r="E109" s="112"/>
      <c r="F109" s="112">
        <v>1000</v>
      </c>
      <c r="G109" s="108">
        <f t="shared" si="1"/>
        <v>-3743266</v>
      </c>
      <c r="H109" s="110" t="s">
        <v>135</v>
      </c>
      <c r="I109" s="110" t="s">
        <v>24</v>
      </c>
      <c r="J109" s="110" t="s">
        <v>763</v>
      </c>
      <c r="K109" s="105" t="s">
        <v>25</v>
      </c>
      <c r="L109" s="110" t="s">
        <v>26</v>
      </c>
    </row>
    <row r="110" spans="1:12" s="100" customFormat="1" x14ac:dyDescent="0.25">
      <c r="A110" s="103">
        <v>43108</v>
      </c>
      <c r="B110" s="105" t="s">
        <v>283</v>
      </c>
      <c r="C110" s="105" t="s">
        <v>21</v>
      </c>
      <c r="D110" s="106" t="s">
        <v>22</v>
      </c>
      <c r="E110" s="112"/>
      <c r="F110" s="108">
        <v>7500</v>
      </c>
      <c r="G110" s="108">
        <f t="shared" si="1"/>
        <v>-3750766</v>
      </c>
      <c r="H110" s="105" t="s">
        <v>273</v>
      </c>
      <c r="I110" s="110" t="s">
        <v>24</v>
      </c>
      <c r="J110" s="110" t="s">
        <v>763</v>
      </c>
      <c r="K110" s="105" t="s">
        <v>25</v>
      </c>
      <c r="L110" s="110" t="s">
        <v>26</v>
      </c>
    </row>
    <row r="111" spans="1:12" s="100" customFormat="1" x14ac:dyDescent="0.25">
      <c r="A111" s="103">
        <v>43108</v>
      </c>
      <c r="B111" s="105" t="s">
        <v>284</v>
      </c>
      <c r="C111" s="105" t="s">
        <v>21</v>
      </c>
      <c r="D111" s="106" t="s">
        <v>22</v>
      </c>
      <c r="E111" s="112"/>
      <c r="F111" s="108">
        <v>7500</v>
      </c>
      <c r="G111" s="108">
        <f t="shared" si="1"/>
        <v>-3758266</v>
      </c>
      <c r="H111" s="105" t="s">
        <v>273</v>
      </c>
      <c r="I111" s="110" t="s">
        <v>24</v>
      </c>
      <c r="J111" s="110" t="s">
        <v>763</v>
      </c>
      <c r="K111" s="105" t="s">
        <v>25</v>
      </c>
      <c r="L111" s="110" t="s">
        <v>26</v>
      </c>
    </row>
    <row r="112" spans="1:12" s="100" customFormat="1" x14ac:dyDescent="0.25">
      <c r="A112" s="103">
        <v>43108</v>
      </c>
      <c r="B112" s="110" t="s">
        <v>319</v>
      </c>
      <c r="C112" s="110" t="s">
        <v>320</v>
      </c>
      <c r="D112" s="110" t="s">
        <v>91</v>
      </c>
      <c r="E112" s="112"/>
      <c r="F112" s="112">
        <v>4000</v>
      </c>
      <c r="G112" s="108">
        <f t="shared" si="1"/>
        <v>-3762266</v>
      </c>
      <c r="H112" s="110" t="s">
        <v>139</v>
      </c>
      <c r="I112" s="110" t="s">
        <v>24</v>
      </c>
      <c r="J112" s="110" t="s">
        <v>762</v>
      </c>
      <c r="K112" s="105" t="s">
        <v>25</v>
      </c>
      <c r="L112" s="110" t="s">
        <v>26</v>
      </c>
    </row>
    <row r="113" spans="1:12" s="100" customFormat="1" x14ac:dyDescent="0.25">
      <c r="A113" s="103">
        <v>43108</v>
      </c>
      <c r="B113" s="110" t="s">
        <v>321</v>
      </c>
      <c r="C113" s="110" t="s">
        <v>312</v>
      </c>
      <c r="D113" s="110" t="s">
        <v>91</v>
      </c>
      <c r="E113" s="112"/>
      <c r="F113" s="112">
        <v>5200</v>
      </c>
      <c r="G113" s="108">
        <f t="shared" si="1"/>
        <v>-3767466</v>
      </c>
      <c r="H113" s="110" t="s">
        <v>139</v>
      </c>
      <c r="I113" s="110" t="s">
        <v>245</v>
      </c>
      <c r="J113" s="110" t="s">
        <v>762</v>
      </c>
      <c r="K113" s="105" t="s">
        <v>25</v>
      </c>
      <c r="L113" s="110" t="s">
        <v>107</v>
      </c>
    </row>
    <row r="114" spans="1:12" s="100" customFormat="1" x14ac:dyDescent="0.25">
      <c r="A114" s="103">
        <v>43108</v>
      </c>
      <c r="B114" s="110" t="s">
        <v>322</v>
      </c>
      <c r="C114" s="110" t="s">
        <v>323</v>
      </c>
      <c r="D114" s="110" t="s">
        <v>91</v>
      </c>
      <c r="E114" s="112"/>
      <c r="F114" s="112">
        <v>23743</v>
      </c>
      <c r="G114" s="108">
        <f t="shared" si="1"/>
        <v>-3791209</v>
      </c>
      <c r="H114" s="110" t="s">
        <v>139</v>
      </c>
      <c r="I114" s="110" t="s">
        <v>324</v>
      </c>
      <c r="J114" s="110" t="s">
        <v>762</v>
      </c>
      <c r="K114" s="105" t="s">
        <v>25</v>
      </c>
      <c r="L114" s="110" t="s">
        <v>107</v>
      </c>
    </row>
    <row r="115" spans="1:12" s="100" customFormat="1" x14ac:dyDescent="0.25">
      <c r="A115" s="103">
        <v>43108</v>
      </c>
      <c r="B115" s="110" t="s">
        <v>325</v>
      </c>
      <c r="C115" s="110" t="s">
        <v>326</v>
      </c>
      <c r="D115" s="110" t="s">
        <v>91</v>
      </c>
      <c r="E115" s="112"/>
      <c r="F115" s="112">
        <v>89175</v>
      </c>
      <c r="G115" s="108">
        <f t="shared" si="1"/>
        <v>-3880384</v>
      </c>
      <c r="H115" s="110" t="s">
        <v>139</v>
      </c>
      <c r="I115" s="110">
        <v>2.018010810001E+16</v>
      </c>
      <c r="J115" s="106" t="s">
        <v>763</v>
      </c>
      <c r="K115" s="105" t="s">
        <v>25</v>
      </c>
      <c r="L115" s="110" t="s">
        <v>107</v>
      </c>
    </row>
    <row r="116" spans="1:12" s="100" customFormat="1" x14ac:dyDescent="0.25">
      <c r="A116" s="103">
        <v>43108</v>
      </c>
      <c r="B116" s="110" t="s">
        <v>327</v>
      </c>
      <c r="C116" s="105" t="s">
        <v>21</v>
      </c>
      <c r="D116" s="110" t="s">
        <v>316</v>
      </c>
      <c r="E116" s="112"/>
      <c r="F116" s="112">
        <v>2000</v>
      </c>
      <c r="G116" s="108">
        <f t="shared" si="1"/>
        <v>-3882384</v>
      </c>
      <c r="H116" s="110" t="s">
        <v>139</v>
      </c>
      <c r="I116" s="110" t="s">
        <v>24</v>
      </c>
      <c r="J116" s="110" t="s">
        <v>764</v>
      </c>
      <c r="K116" s="105" t="s">
        <v>25</v>
      </c>
      <c r="L116" s="110" t="s">
        <v>26</v>
      </c>
    </row>
    <row r="117" spans="1:12" s="25" customFormat="1" x14ac:dyDescent="0.25">
      <c r="A117" s="103">
        <v>43108</v>
      </c>
      <c r="B117" s="105" t="s">
        <v>476</v>
      </c>
      <c r="C117" s="105" t="s">
        <v>21</v>
      </c>
      <c r="D117" s="105" t="s">
        <v>240</v>
      </c>
      <c r="E117" s="112"/>
      <c r="F117" s="112">
        <v>500</v>
      </c>
      <c r="G117" s="108">
        <f t="shared" si="1"/>
        <v>-3882884</v>
      </c>
      <c r="H117" s="105" t="s">
        <v>463</v>
      </c>
      <c r="I117" s="105" t="s">
        <v>242</v>
      </c>
      <c r="J117" s="110" t="s">
        <v>762</v>
      </c>
      <c r="K117" s="105" t="s">
        <v>25</v>
      </c>
      <c r="L117" s="110" t="s">
        <v>26</v>
      </c>
    </row>
    <row r="118" spans="1:12" s="25" customFormat="1" x14ac:dyDescent="0.25">
      <c r="A118" s="103">
        <v>43108</v>
      </c>
      <c r="B118" s="105" t="s">
        <v>477</v>
      </c>
      <c r="C118" s="105" t="s">
        <v>21</v>
      </c>
      <c r="D118" s="105" t="s">
        <v>240</v>
      </c>
      <c r="E118" s="112"/>
      <c r="F118" s="112">
        <v>500</v>
      </c>
      <c r="G118" s="108">
        <f t="shared" si="1"/>
        <v>-3883384</v>
      </c>
      <c r="H118" s="105" t="s">
        <v>463</v>
      </c>
      <c r="I118" s="105" t="s">
        <v>242</v>
      </c>
      <c r="J118" s="110" t="s">
        <v>762</v>
      </c>
      <c r="K118" s="105" t="s">
        <v>25</v>
      </c>
      <c r="L118" s="110" t="s">
        <v>26</v>
      </c>
    </row>
    <row r="119" spans="1:12" s="25" customFormat="1" x14ac:dyDescent="0.25">
      <c r="A119" s="103">
        <v>43108</v>
      </c>
      <c r="B119" s="105" t="s">
        <v>735</v>
      </c>
      <c r="C119" s="105" t="s">
        <v>428</v>
      </c>
      <c r="D119" s="105" t="s">
        <v>240</v>
      </c>
      <c r="E119" s="112"/>
      <c r="F119" s="112">
        <v>3000</v>
      </c>
      <c r="G119" s="108">
        <f t="shared" si="1"/>
        <v>-3886384</v>
      </c>
      <c r="H119" s="105" t="s">
        <v>463</v>
      </c>
      <c r="I119" s="105" t="s">
        <v>242</v>
      </c>
      <c r="J119" s="110" t="s">
        <v>762</v>
      </c>
      <c r="K119" s="105" t="s">
        <v>25</v>
      </c>
      <c r="L119" s="110" t="s">
        <v>26</v>
      </c>
    </row>
    <row r="120" spans="1:12" s="25" customFormat="1" x14ac:dyDescent="0.25">
      <c r="A120" s="103">
        <v>43108</v>
      </c>
      <c r="B120" s="105" t="s">
        <v>478</v>
      </c>
      <c r="C120" s="105" t="s">
        <v>21</v>
      </c>
      <c r="D120" s="105" t="s">
        <v>240</v>
      </c>
      <c r="E120" s="112"/>
      <c r="F120" s="112">
        <v>500</v>
      </c>
      <c r="G120" s="108">
        <f t="shared" si="1"/>
        <v>-3886884</v>
      </c>
      <c r="H120" s="105" t="s">
        <v>463</v>
      </c>
      <c r="I120" s="105" t="s">
        <v>242</v>
      </c>
      <c r="J120" s="110" t="s">
        <v>762</v>
      </c>
      <c r="K120" s="105" t="s">
        <v>25</v>
      </c>
      <c r="L120" s="110" t="s">
        <v>26</v>
      </c>
    </row>
    <row r="121" spans="1:12" s="100" customFormat="1" x14ac:dyDescent="0.25">
      <c r="A121" s="103">
        <v>43108</v>
      </c>
      <c r="B121" s="109" t="s">
        <v>606</v>
      </c>
      <c r="C121" s="105" t="s">
        <v>21</v>
      </c>
      <c r="D121" s="110" t="s">
        <v>240</v>
      </c>
      <c r="E121" s="107"/>
      <c r="F121" s="107">
        <v>300</v>
      </c>
      <c r="G121" s="108">
        <f t="shared" si="1"/>
        <v>-3887184</v>
      </c>
      <c r="H121" s="109" t="s">
        <v>584</v>
      </c>
      <c r="I121" s="109" t="s">
        <v>24</v>
      </c>
      <c r="J121" s="110" t="s">
        <v>762</v>
      </c>
      <c r="K121" s="105" t="s">
        <v>25</v>
      </c>
      <c r="L121" s="105" t="s">
        <v>26</v>
      </c>
    </row>
    <row r="122" spans="1:12" s="100" customFormat="1" x14ac:dyDescent="0.25">
      <c r="A122" s="103">
        <v>43108</v>
      </c>
      <c r="B122" s="109" t="s">
        <v>607</v>
      </c>
      <c r="C122" s="105" t="s">
        <v>21</v>
      </c>
      <c r="D122" s="110" t="s">
        <v>240</v>
      </c>
      <c r="E122" s="107"/>
      <c r="F122" s="107">
        <v>300</v>
      </c>
      <c r="G122" s="108">
        <f t="shared" si="1"/>
        <v>-3887484</v>
      </c>
      <c r="H122" s="109" t="s">
        <v>584</v>
      </c>
      <c r="I122" s="109" t="s">
        <v>24</v>
      </c>
      <c r="J122" s="110" t="s">
        <v>762</v>
      </c>
      <c r="K122" s="105" t="s">
        <v>25</v>
      </c>
      <c r="L122" s="105" t="s">
        <v>26</v>
      </c>
    </row>
    <row r="123" spans="1:12" s="100" customFormat="1" x14ac:dyDescent="0.25">
      <c r="A123" s="103">
        <v>43108</v>
      </c>
      <c r="B123" s="109" t="s">
        <v>608</v>
      </c>
      <c r="C123" s="109" t="s">
        <v>262</v>
      </c>
      <c r="D123" s="110" t="s">
        <v>240</v>
      </c>
      <c r="E123" s="107"/>
      <c r="F123" s="107">
        <v>3000</v>
      </c>
      <c r="G123" s="108">
        <f t="shared" si="1"/>
        <v>-3890484</v>
      </c>
      <c r="H123" s="109" t="s">
        <v>584</v>
      </c>
      <c r="I123" s="109" t="s">
        <v>24</v>
      </c>
      <c r="J123" s="110" t="s">
        <v>762</v>
      </c>
      <c r="K123" s="105" t="s">
        <v>25</v>
      </c>
      <c r="L123" s="105" t="s">
        <v>26</v>
      </c>
    </row>
    <row r="124" spans="1:12" s="100" customFormat="1" x14ac:dyDescent="0.25">
      <c r="A124" s="103">
        <v>43108</v>
      </c>
      <c r="B124" s="109" t="s">
        <v>609</v>
      </c>
      <c r="C124" s="105" t="s">
        <v>21</v>
      </c>
      <c r="D124" s="110" t="s">
        <v>240</v>
      </c>
      <c r="E124" s="107"/>
      <c r="F124" s="107">
        <v>300</v>
      </c>
      <c r="G124" s="108">
        <f t="shared" si="1"/>
        <v>-3890784</v>
      </c>
      <c r="H124" s="109" t="s">
        <v>584</v>
      </c>
      <c r="I124" s="109" t="s">
        <v>24</v>
      </c>
      <c r="J124" s="110" t="s">
        <v>762</v>
      </c>
      <c r="K124" s="105" t="s">
        <v>25</v>
      </c>
      <c r="L124" s="105" t="s">
        <v>26</v>
      </c>
    </row>
    <row r="125" spans="1:12" s="100" customFormat="1" x14ac:dyDescent="0.25">
      <c r="A125" s="103">
        <v>43108</v>
      </c>
      <c r="B125" s="109" t="s">
        <v>610</v>
      </c>
      <c r="C125" s="109" t="s">
        <v>262</v>
      </c>
      <c r="D125" s="110" t="s">
        <v>240</v>
      </c>
      <c r="E125" s="107"/>
      <c r="F125" s="107">
        <v>3000</v>
      </c>
      <c r="G125" s="108">
        <f t="shared" si="1"/>
        <v>-3893784</v>
      </c>
      <c r="H125" s="109" t="s">
        <v>584</v>
      </c>
      <c r="I125" s="109" t="s">
        <v>24</v>
      </c>
      <c r="J125" s="110" t="s">
        <v>762</v>
      </c>
      <c r="K125" s="105" t="s">
        <v>25</v>
      </c>
      <c r="L125" s="105" t="s">
        <v>26</v>
      </c>
    </row>
    <row r="126" spans="1:12" s="100" customFormat="1" x14ac:dyDescent="0.25">
      <c r="A126" s="103">
        <v>43108</v>
      </c>
      <c r="B126" s="109" t="s">
        <v>611</v>
      </c>
      <c r="C126" s="105" t="s">
        <v>21</v>
      </c>
      <c r="D126" s="110" t="s">
        <v>240</v>
      </c>
      <c r="E126" s="107"/>
      <c r="F126" s="107">
        <v>300</v>
      </c>
      <c r="G126" s="108">
        <f t="shared" si="1"/>
        <v>-3894084</v>
      </c>
      <c r="H126" s="109" t="s">
        <v>584</v>
      </c>
      <c r="I126" s="109" t="s">
        <v>24</v>
      </c>
      <c r="J126" s="110" t="s">
        <v>762</v>
      </c>
      <c r="K126" s="105" t="s">
        <v>25</v>
      </c>
      <c r="L126" s="105" t="s">
        <v>26</v>
      </c>
    </row>
    <row r="127" spans="1:12" s="100" customFormat="1" x14ac:dyDescent="0.25">
      <c r="A127" s="103">
        <v>43108</v>
      </c>
      <c r="B127" s="109" t="s">
        <v>612</v>
      </c>
      <c r="C127" s="105" t="s">
        <v>21</v>
      </c>
      <c r="D127" s="110" t="s">
        <v>240</v>
      </c>
      <c r="E127" s="107"/>
      <c r="F127" s="107">
        <v>300</v>
      </c>
      <c r="G127" s="108">
        <f t="shared" si="1"/>
        <v>-3894384</v>
      </c>
      <c r="H127" s="109" t="s">
        <v>584</v>
      </c>
      <c r="I127" s="109" t="s">
        <v>24</v>
      </c>
      <c r="J127" s="110" t="s">
        <v>762</v>
      </c>
      <c r="K127" s="105" t="s">
        <v>25</v>
      </c>
      <c r="L127" s="105" t="s">
        <v>26</v>
      </c>
    </row>
    <row r="128" spans="1:12" s="100" customFormat="1" x14ac:dyDescent="0.25">
      <c r="A128" s="103">
        <v>43108</v>
      </c>
      <c r="B128" s="109" t="s">
        <v>780</v>
      </c>
      <c r="C128" s="105" t="s">
        <v>31</v>
      </c>
      <c r="D128" s="110" t="s">
        <v>240</v>
      </c>
      <c r="E128" s="107"/>
      <c r="F128" s="107">
        <v>70000</v>
      </c>
      <c r="G128" s="108">
        <f t="shared" si="1"/>
        <v>-3964384</v>
      </c>
      <c r="H128" s="109" t="s">
        <v>584</v>
      </c>
      <c r="I128" s="109" t="s">
        <v>24</v>
      </c>
      <c r="J128" s="110" t="s">
        <v>762</v>
      </c>
      <c r="K128" s="105" t="s">
        <v>25</v>
      </c>
      <c r="L128" s="105" t="s">
        <v>26</v>
      </c>
    </row>
    <row r="129" spans="1:12" s="100" customFormat="1" x14ac:dyDescent="0.25">
      <c r="A129" s="103">
        <v>43109</v>
      </c>
      <c r="B129" s="104" t="s">
        <v>64</v>
      </c>
      <c r="C129" s="105" t="s">
        <v>21</v>
      </c>
      <c r="D129" s="106" t="s">
        <v>22</v>
      </c>
      <c r="E129" s="107"/>
      <c r="F129" s="108">
        <v>1000</v>
      </c>
      <c r="G129" s="108">
        <f t="shared" si="1"/>
        <v>-3965384</v>
      </c>
      <c r="H129" s="105" t="s">
        <v>23</v>
      </c>
      <c r="I129" s="109" t="s">
        <v>24</v>
      </c>
      <c r="J129" s="110" t="s">
        <v>763</v>
      </c>
      <c r="K129" s="105" t="s">
        <v>25</v>
      </c>
      <c r="L129" s="105" t="s">
        <v>26</v>
      </c>
    </row>
    <row r="130" spans="1:12" s="100" customFormat="1" x14ac:dyDescent="0.25">
      <c r="A130" s="103">
        <v>43109</v>
      </c>
      <c r="B130" s="104" t="s">
        <v>65</v>
      </c>
      <c r="C130" s="105" t="s">
        <v>21</v>
      </c>
      <c r="D130" s="106" t="s">
        <v>22</v>
      </c>
      <c r="E130" s="107"/>
      <c r="F130" s="108">
        <v>1000</v>
      </c>
      <c r="G130" s="108">
        <f t="shared" si="1"/>
        <v>-3966384</v>
      </c>
      <c r="H130" s="105" t="s">
        <v>23</v>
      </c>
      <c r="I130" s="109" t="s">
        <v>24</v>
      </c>
      <c r="J130" s="110" t="s">
        <v>763</v>
      </c>
      <c r="K130" s="105" t="s">
        <v>25</v>
      </c>
      <c r="L130" s="105" t="s">
        <v>26</v>
      </c>
    </row>
    <row r="131" spans="1:12" x14ac:dyDescent="0.25">
      <c r="A131" s="103">
        <v>43109</v>
      </c>
      <c r="B131" s="110" t="s">
        <v>142</v>
      </c>
      <c r="C131" s="105" t="s">
        <v>21</v>
      </c>
      <c r="D131" s="106" t="s">
        <v>22</v>
      </c>
      <c r="E131" s="112"/>
      <c r="F131" s="112">
        <v>1000</v>
      </c>
      <c r="G131" s="108">
        <f t="shared" si="1"/>
        <v>-3967384</v>
      </c>
      <c r="H131" s="110" t="s">
        <v>135</v>
      </c>
      <c r="I131" s="110" t="s">
        <v>24</v>
      </c>
      <c r="J131" s="110" t="s">
        <v>763</v>
      </c>
      <c r="K131" s="105" t="s">
        <v>25</v>
      </c>
      <c r="L131" s="110" t="s">
        <v>26</v>
      </c>
    </row>
    <row r="132" spans="1:12" x14ac:dyDescent="0.25">
      <c r="A132" s="103">
        <v>43109</v>
      </c>
      <c r="B132" s="110" t="s">
        <v>143</v>
      </c>
      <c r="C132" s="105" t="s">
        <v>21</v>
      </c>
      <c r="D132" s="106" t="s">
        <v>22</v>
      </c>
      <c r="E132" s="112"/>
      <c r="F132" s="112">
        <v>1000</v>
      </c>
      <c r="G132" s="108">
        <f t="shared" si="1"/>
        <v>-3968384</v>
      </c>
      <c r="H132" s="110" t="s">
        <v>135</v>
      </c>
      <c r="I132" s="110" t="s">
        <v>24</v>
      </c>
      <c r="J132" s="110" t="s">
        <v>763</v>
      </c>
      <c r="K132" s="105" t="s">
        <v>25</v>
      </c>
      <c r="L132" s="110" t="s">
        <v>26</v>
      </c>
    </row>
    <row r="133" spans="1:12" s="100" customFormat="1" x14ac:dyDescent="0.25">
      <c r="A133" s="103">
        <v>43109</v>
      </c>
      <c r="B133" s="105" t="s">
        <v>285</v>
      </c>
      <c r="C133" s="105" t="s">
        <v>31</v>
      </c>
      <c r="D133" s="106" t="s">
        <v>22</v>
      </c>
      <c r="E133" s="108"/>
      <c r="F133" s="108">
        <v>9000</v>
      </c>
      <c r="G133" s="108">
        <f t="shared" si="1"/>
        <v>-3977384</v>
      </c>
      <c r="H133" s="105" t="s">
        <v>273</v>
      </c>
      <c r="I133" s="110">
        <v>2</v>
      </c>
      <c r="J133" s="110" t="s">
        <v>763</v>
      </c>
      <c r="K133" s="105" t="s">
        <v>25</v>
      </c>
      <c r="L133" s="110" t="s">
        <v>107</v>
      </c>
    </row>
    <row r="134" spans="1:12" s="100" customFormat="1" x14ac:dyDescent="0.25">
      <c r="A134" s="103">
        <v>43109</v>
      </c>
      <c r="B134" s="105" t="s">
        <v>286</v>
      </c>
      <c r="C134" s="105" t="s">
        <v>31</v>
      </c>
      <c r="D134" s="106" t="s">
        <v>22</v>
      </c>
      <c r="E134" s="108"/>
      <c r="F134" s="108">
        <v>30000</v>
      </c>
      <c r="G134" s="108">
        <f t="shared" si="1"/>
        <v>-4007384</v>
      </c>
      <c r="H134" s="105" t="s">
        <v>273</v>
      </c>
      <c r="I134" s="110" t="s">
        <v>24</v>
      </c>
      <c r="J134" s="110" t="s">
        <v>763</v>
      </c>
      <c r="K134" s="105" t="s">
        <v>25</v>
      </c>
      <c r="L134" s="110" t="s">
        <v>26</v>
      </c>
    </row>
    <row r="135" spans="1:12" s="100" customFormat="1" x14ac:dyDescent="0.25">
      <c r="A135" s="103">
        <v>43109</v>
      </c>
      <c r="B135" s="105" t="s">
        <v>287</v>
      </c>
      <c r="C135" s="105" t="s">
        <v>31</v>
      </c>
      <c r="D135" s="106" t="s">
        <v>22</v>
      </c>
      <c r="E135" s="108"/>
      <c r="F135" s="108">
        <v>5000</v>
      </c>
      <c r="G135" s="108">
        <f t="shared" si="1"/>
        <v>-4012384</v>
      </c>
      <c r="H135" s="105" t="s">
        <v>273</v>
      </c>
      <c r="I135" s="110">
        <v>1</v>
      </c>
      <c r="J135" s="110" t="s">
        <v>763</v>
      </c>
      <c r="K135" s="105" t="s">
        <v>25</v>
      </c>
      <c r="L135" s="110" t="s">
        <v>107</v>
      </c>
    </row>
    <row r="136" spans="1:12" s="100" customFormat="1" x14ac:dyDescent="0.25">
      <c r="A136" s="103">
        <v>43109</v>
      </c>
      <c r="B136" s="110" t="s">
        <v>779</v>
      </c>
      <c r="C136" s="110" t="s">
        <v>312</v>
      </c>
      <c r="D136" s="110" t="s">
        <v>91</v>
      </c>
      <c r="E136" s="112"/>
      <c r="F136" s="112">
        <v>3480</v>
      </c>
      <c r="G136" s="108">
        <f t="shared" si="1"/>
        <v>-4015864</v>
      </c>
      <c r="H136" s="110" t="s">
        <v>139</v>
      </c>
      <c r="I136" s="110" t="s">
        <v>328</v>
      </c>
      <c r="J136" s="110" t="s">
        <v>762</v>
      </c>
      <c r="K136" s="105" t="s">
        <v>25</v>
      </c>
      <c r="L136" s="110" t="s">
        <v>107</v>
      </c>
    </row>
    <row r="137" spans="1:12" s="25" customFormat="1" x14ac:dyDescent="0.25">
      <c r="A137" s="103">
        <v>43109</v>
      </c>
      <c r="B137" s="105" t="s">
        <v>479</v>
      </c>
      <c r="C137" s="105" t="s">
        <v>21</v>
      </c>
      <c r="D137" s="105" t="s">
        <v>240</v>
      </c>
      <c r="E137" s="112"/>
      <c r="F137" s="112">
        <v>500</v>
      </c>
      <c r="G137" s="108">
        <f t="shared" si="1"/>
        <v>-4016364</v>
      </c>
      <c r="H137" s="105" t="s">
        <v>463</v>
      </c>
      <c r="I137" s="105" t="s">
        <v>242</v>
      </c>
      <c r="J137" s="110" t="s">
        <v>762</v>
      </c>
      <c r="K137" s="105" t="s">
        <v>25</v>
      </c>
      <c r="L137" s="110" t="s">
        <v>26</v>
      </c>
    </row>
    <row r="138" spans="1:12" s="25" customFormat="1" x14ac:dyDescent="0.25">
      <c r="A138" s="103">
        <v>43109</v>
      </c>
      <c r="B138" s="105" t="s">
        <v>722</v>
      </c>
      <c r="C138" s="105" t="s">
        <v>428</v>
      </c>
      <c r="D138" s="105" t="s">
        <v>240</v>
      </c>
      <c r="E138" s="112"/>
      <c r="F138" s="112">
        <v>2000</v>
      </c>
      <c r="G138" s="108">
        <f t="shared" si="1"/>
        <v>-4018364</v>
      </c>
      <c r="H138" s="105" t="s">
        <v>463</v>
      </c>
      <c r="I138" s="105" t="s">
        <v>242</v>
      </c>
      <c r="J138" s="110" t="s">
        <v>762</v>
      </c>
      <c r="K138" s="105" t="s">
        <v>25</v>
      </c>
      <c r="L138" s="110" t="s">
        <v>26</v>
      </c>
    </row>
    <row r="139" spans="1:12" s="25" customFormat="1" x14ac:dyDescent="0.25">
      <c r="A139" s="103">
        <v>43109</v>
      </c>
      <c r="B139" s="105" t="s">
        <v>480</v>
      </c>
      <c r="C139" s="105" t="s">
        <v>21</v>
      </c>
      <c r="D139" s="105" t="s">
        <v>240</v>
      </c>
      <c r="E139" s="112"/>
      <c r="F139" s="112">
        <v>500</v>
      </c>
      <c r="G139" s="108">
        <f t="shared" si="1"/>
        <v>-4018864</v>
      </c>
      <c r="H139" s="105" t="s">
        <v>463</v>
      </c>
      <c r="I139" s="105" t="s">
        <v>242</v>
      </c>
      <c r="J139" s="110" t="s">
        <v>762</v>
      </c>
      <c r="K139" s="105" t="s">
        <v>25</v>
      </c>
      <c r="L139" s="110" t="s">
        <v>26</v>
      </c>
    </row>
    <row r="140" spans="1:12" s="25" customFormat="1" x14ac:dyDescent="0.25">
      <c r="A140" s="103">
        <v>43109</v>
      </c>
      <c r="B140" s="105" t="s">
        <v>722</v>
      </c>
      <c r="C140" s="105" t="s">
        <v>428</v>
      </c>
      <c r="D140" s="105" t="s">
        <v>240</v>
      </c>
      <c r="E140" s="112"/>
      <c r="F140" s="112">
        <v>3000</v>
      </c>
      <c r="G140" s="108">
        <f t="shared" si="1"/>
        <v>-4021864</v>
      </c>
      <c r="H140" s="105" t="s">
        <v>463</v>
      </c>
      <c r="I140" s="105" t="s">
        <v>242</v>
      </c>
      <c r="J140" s="110" t="s">
        <v>762</v>
      </c>
      <c r="K140" s="105" t="s">
        <v>25</v>
      </c>
      <c r="L140" s="110" t="s">
        <v>26</v>
      </c>
    </row>
    <row r="141" spans="1:12" s="25" customFormat="1" x14ac:dyDescent="0.25">
      <c r="A141" s="103">
        <v>43109</v>
      </c>
      <c r="B141" s="105" t="s">
        <v>724</v>
      </c>
      <c r="C141" s="105" t="s">
        <v>428</v>
      </c>
      <c r="D141" s="105" t="s">
        <v>240</v>
      </c>
      <c r="E141" s="112"/>
      <c r="F141" s="112">
        <v>3000</v>
      </c>
      <c r="G141" s="108">
        <f t="shared" si="1"/>
        <v>-4024864</v>
      </c>
      <c r="H141" s="105" t="s">
        <v>463</v>
      </c>
      <c r="I141" s="105" t="s">
        <v>242</v>
      </c>
      <c r="J141" s="110" t="s">
        <v>762</v>
      </c>
      <c r="K141" s="105" t="s">
        <v>25</v>
      </c>
      <c r="L141" s="110" t="s">
        <v>26</v>
      </c>
    </row>
    <row r="142" spans="1:12" s="25" customFormat="1" x14ac:dyDescent="0.25">
      <c r="A142" s="103">
        <v>43109</v>
      </c>
      <c r="B142" s="105" t="s">
        <v>735</v>
      </c>
      <c r="C142" s="105" t="s">
        <v>428</v>
      </c>
      <c r="D142" s="105" t="s">
        <v>240</v>
      </c>
      <c r="E142" s="112"/>
      <c r="F142" s="112">
        <v>3000</v>
      </c>
      <c r="G142" s="108">
        <f t="shared" ref="G142:G205" si="2">+G141+E142-F142</f>
        <v>-4027864</v>
      </c>
      <c r="H142" s="105" t="s">
        <v>463</v>
      </c>
      <c r="I142" s="105" t="s">
        <v>242</v>
      </c>
      <c r="J142" s="110" t="s">
        <v>762</v>
      </c>
      <c r="K142" s="105" t="s">
        <v>25</v>
      </c>
      <c r="L142" s="110" t="s">
        <v>26</v>
      </c>
    </row>
    <row r="143" spans="1:12" s="100" customFormat="1" x14ac:dyDescent="0.25">
      <c r="A143" s="103">
        <v>43109</v>
      </c>
      <c r="B143" s="109" t="s">
        <v>613</v>
      </c>
      <c r="C143" s="105" t="s">
        <v>21</v>
      </c>
      <c r="D143" s="110" t="s">
        <v>240</v>
      </c>
      <c r="E143" s="107"/>
      <c r="F143" s="107">
        <v>300</v>
      </c>
      <c r="G143" s="108">
        <f t="shared" si="2"/>
        <v>-4028164</v>
      </c>
      <c r="H143" s="109" t="s">
        <v>584</v>
      </c>
      <c r="I143" s="109" t="s">
        <v>24</v>
      </c>
      <c r="J143" s="110" t="s">
        <v>762</v>
      </c>
      <c r="K143" s="105" t="s">
        <v>25</v>
      </c>
      <c r="L143" s="105" t="s">
        <v>26</v>
      </c>
    </row>
    <row r="144" spans="1:12" s="100" customFormat="1" x14ac:dyDescent="0.25">
      <c r="A144" s="103">
        <v>43109</v>
      </c>
      <c r="B144" s="109" t="s">
        <v>734</v>
      </c>
      <c r="C144" s="109" t="s">
        <v>262</v>
      </c>
      <c r="D144" s="110" t="s">
        <v>240</v>
      </c>
      <c r="E144" s="107"/>
      <c r="F144" s="107">
        <v>3600</v>
      </c>
      <c r="G144" s="108">
        <f t="shared" si="2"/>
        <v>-4031764</v>
      </c>
      <c r="H144" s="109" t="s">
        <v>584</v>
      </c>
      <c r="I144" s="109" t="s">
        <v>24</v>
      </c>
      <c r="J144" s="110" t="s">
        <v>762</v>
      </c>
      <c r="K144" s="105" t="s">
        <v>25</v>
      </c>
      <c r="L144" s="105" t="s">
        <v>26</v>
      </c>
    </row>
    <row r="145" spans="1:12" s="100" customFormat="1" x14ac:dyDescent="0.25">
      <c r="A145" s="103">
        <v>43109</v>
      </c>
      <c r="B145" s="109" t="s">
        <v>614</v>
      </c>
      <c r="C145" s="105" t="s">
        <v>21</v>
      </c>
      <c r="D145" s="110" t="s">
        <v>240</v>
      </c>
      <c r="E145" s="107"/>
      <c r="F145" s="107">
        <v>300</v>
      </c>
      <c r="G145" s="108">
        <f t="shared" si="2"/>
        <v>-4032064</v>
      </c>
      <c r="H145" s="109" t="s">
        <v>584</v>
      </c>
      <c r="I145" s="109" t="s">
        <v>24</v>
      </c>
      <c r="J145" s="110" t="s">
        <v>762</v>
      </c>
      <c r="K145" s="105" t="s">
        <v>25</v>
      </c>
      <c r="L145" s="105" t="s">
        <v>26</v>
      </c>
    </row>
    <row r="146" spans="1:12" s="100" customFormat="1" x14ac:dyDescent="0.25">
      <c r="A146" s="103">
        <v>43109</v>
      </c>
      <c r="B146" s="109" t="s">
        <v>615</v>
      </c>
      <c r="C146" s="105" t="s">
        <v>21</v>
      </c>
      <c r="D146" s="110" t="s">
        <v>240</v>
      </c>
      <c r="E146" s="107"/>
      <c r="F146" s="107">
        <v>300</v>
      </c>
      <c r="G146" s="108">
        <f t="shared" si="2"/>
        <v>-4032364</v>
      </c>
      <c r="H146" s="109" t="s">
        <v>584</v>
      </c>
      <c r="I146" s="109" t="s">
        <v>24</v>
      </c>
      <c r="J146" s="110" t="s">
        <v>762</v>
      </c>
      <c r="K146" s="105" t="s">
        <v>25</v>
      </c>
      <c r="L146" s="105" t="s">
        <v>26</v>
      </c>
    </row>
    <row r="147" spans="1:12" s="100" customFormat="1" x14ac:dyDescent="0.25">
      <c r="A147" s="103">
        <v>43109</v>
      </c>
      <c r="B147" s="109" t="s">
        <v>616</v>
      </c>
      <c r="C147" s="105" t="s">
        <v>31</v>
      </c>
      <c r="D147" s="110" t="s">
        <v>240</v>
      </c>
      <c r="E147" s="107"/>
      <c r="F147" s="107">
        <v>39000</v>
      </c>
      <c r="G147" s="108">
        <f t="shared" si="2"/>
        <v>-4071364</v>
      </c>
      <c r="H147" s="109" t="s">
        <v>584</v>
      </c>
      <c r="I147" s="109">
        <v>24</v>
      </c>
      <c r="J147" s="110" t="s">
        <v>762</v>
      </c>
      <c r="K147" s="105" t="s">
        <v>25</v>
      </c>
      <c r="L147" s="105" t="s">
        <v>107</v>
      </c>
    </row>
    <row r="148" spans="1:12" s="100" customFormat="1" x14ac:dyDescent="0.25">
      <c r="A148" s="103">
        <v>43109</v>
      </c>
      <c r="B148" s="109" t="s">
        <v>617</v>
      </c>
      <c r="C148" s="105" t="s">
        <v>21</v>
      </c>
      <c r="D148" s="110" t="s">
        <v>240</v>
      </c>
      <c r="E148" s="107"/>
      <c r="F148" s="107">
        <v>300</v>
      </c>
      <c r="G148" s="108">
        <f t="shared" si="2"/>
        <v>-4071664</v>
      </c>
      <c r="H148" s="109" t="s">
        <v>584</v>
      </c>
      <c r="I148" s="109" t="s">
        <v>24</v>
      </c>
      <c r="J148" s="110" t="s">
        <v>762</v>
      </c>
      <c r="K148" s="105" t="s">
        <v>25</v>
      </c>
      <c r="L148" s="105" t="s">
        <v>26</v>
      </c>
    </row>
    <row r="149" spans="1:12" s="100" customFormat="1" x14ac:dyDescent="0.25">
      <c r="A149" s="103">
        <v>43109</v>
      </c>
      <c r="B149" s="109" t="s">
        <v>618</v>
      </c>
      <c r="C149" s="105" t="s">
        <v>21</v>
      </c>
      <c r="D149" s="110" t="s">
        <v>240</v>
      </c>
      <c r="E149" s="107"/>
      <c r="F149" s="107">
        <v>8000</v>
      </c>
      <c r="G149" s="108">
        <f t="shared" si="2"/>
        <v>-4079664</v>
      </c>
      <c r="H149" s="109" t="s">
        <v>584</v>
      </c>
      <c r="I149" s="109" t="s">
        <v>24</v>
      </c>
      <c r="J149" s="110" t="s">
        <v>762</v>
      </c>
      <c r="K149" s="105" t="s">
        <v>25</v>
      </c>
      <c r="L149" s="105" t="s">
        <v>26</v>
      </c>
    </row>
    <row r="150" spans="1:12" s="100" customFormat="1" x14ac:dyDescent="0.25">
      <c r="A150" s="103">
        <v>43110</v>
      </c>
      <c r="B150" s="105" t="s">
        <v>288</v>
      </c>
      <c r="C150" s="105" t="s">
        <v>31</v>
      </c>
      <c r="D150" s="106" t="s">
        <v>22</v>
      </c>
      <c r="E150" s="108"/>
      <c r="F150" s="108">
        <v>10000</v>
      </c>
      <c r="G150" s="108">
        <f t="shared" si="2"/>
        <v>-4089664</v>
      </c>
      <c r="H150" s="105" t="s">
        <v>273</v>
      </c>
      <c r="I150" s="110" t="s">
        <v>24</v>
      </c>
      <c r="J150" s="110" t="s">
        <v>763</v>
      </c>
      <c r="K150" s="105" t="s">
        <v>25</v>
      </c>
      <c r="L150" s="110" t="s">
        <v>26</v>
      </c>
    </row>
    <row r="151" spans="1:12" s="100" customFormat="1" x14ac:dyDescent="0.25">
      <c r="A151" s="103">
        <v>43110</v>
      </c>
      <c r="B151" s="105" t="s">
        <v>481</v>
      </c>
      <c r="C151" s="105" t="s">
        <v>31</v>
      </c>
      <c r="D151" s="105" t="s">
        <v>240</v>
      </c>
      <c r="E151" s="112"/>
      <c r="F151" s="112">
        <v>40000</v>
      </c>
      <c r="G151" s="108">
        <f t="shared" si="2"/>
        <v>-4129664</v>
      </c>
      <c r="H151" s="105" t="s">
        <v>463</v>
      </c>
      <c r="I151" s="105" t="s">
        <v>416</v>
      </c>
      <c r="J151" s="110" t="s">
        <v>762</v>
      </c>
      <c r="K151" s="105" t="s">
        <v>25</v>
      </c>
      <c r="L151" s="110" t="s">
        <v>107</v>
      </c>
    </row>
    <row r="152" spans="1:12" s="25" customFormat="1" x14ac:dyDescent="0.25">
      <c r="A152" s="103">
        <v>43110</v>
      </c>
      <c r="B152" s="105" t="s">
        <v>482</v>
      </c>
      <c r="C152" s="105" t="s">
        <v>21</v>
      </c>
      <c r="D152" s="105" t="s">
        <v>240</v>
      </c>
      <c r="E152" s="112"/>
      <c r="F152" s="112">
        <v>500</v>
      </c>
      <c r="G152" s="108">
        <f t="shared" si="2"/>
        <v>-4130164</v>
      </c>
      <c r="H152" s="105" t="s">
        <v>463</v>
      </c>
      <c r="I152" s="105" t="s">
        <v>242</v>
      </c>
      <c r="J152" s="110" t="s">
        <v>762</v>
      </c>
      <c r="K152" s="105" t="s">
        <v>25</v>
      </c>
      <c r="L152" s="110" t="s">
        <v>26</v>
      </c>
    </row>
    <row r="153" spans="1:12" s="25" customFormat="1" x14ac:dyDescent="0.25">
      <c r="A153" s="103">
        <v>43110</v>
      </c>
      <c r="B153" s="105" t="s">
        <v>483</v>
      </c>
      <c r="C153" s="105" t="s">
        <v>21</v>
      </c>
      <c r="D153" s="105" t="s">
        <v>240</v>
      </c>
      <c r="E153" s="112"/>
      <c r="F153" s="112">
        <v>5000</v>
      </c>
      <c r="G153" s="108">
        <f t="shared" si="2"/>
        <v>-4135164</v>
      </c>
      <c r="H153" s="105" t="s">
        <v>463</v>
      </c>
      <c r="I153" s="105" t="s">
        <v>242</v>
      </c>
      <c r="J153" s="110" t="s">
        <v>762</v>
      </c>
      <c r="K153" s="105" t="s">
        <v>25</v>
      </c>
      <c r="L153" s="110" t="s">
        <v>26</v>
      </c>
    </row>
    <row r="154" spans="1:12" s="25" customFormat="1" x14ac:dyDescent="0.25">
      <c r="A154" s="103">
        <v>43110</v>
      </c>
      <c r="B154" s="105" t="s">
        <v>484</v>
      </c>
      <c r="C154" s="105" t="s">
        <v>21</v>
      </c>
      <c r="D154" s="105" t="s">
        <v>240</v>
      </c>
      <c r="E154" s="112"/>
      <c r="F154" s="112">
        <v>10000</v>
      </c>
      <c r="G154" s="108">
        <f t="shared" si="2"/>
        <v>-4145164</v>
      </c>
      <c r="H154" s="105" t="s">
        <v>463</v>
      </c>
      <c r="I154" s="105" t="s">
        <v>242</v>
      </c>
      <c r="J154" s="110" t="s">
        <v>762</v>
      </c>
      <c r="K154" s="105" t="s">
        <v>25</v>
      </c>
      <c r="L154" s="110" t="s">
        <v>26</v>
      </c>
    </row>
    <row r="155" spans="1:12" s="100" customFormat="1" x14ac:dyDescent="0.25">
      <c r="A155" s="103">
        <v>43110</v>
      </c>
      <c r="B155" s="109" t="s">
        <v>619</v>
      </c>
      <c r="C155" s="105" t="s">
        <v>21</v>
      </c>
      <c r="D155" s="110" t="s">
        <v>240</v>
      </c>
      <c r="E155" s="107"/>
      <c r="F155" s="107">
        <v>300</v>
      </c>
      <c r="G155" s="108">
        <f t="shared" si="2"/>
        <v>-4145464</v>
      </c>
      <c r="H155" s="109" t="s">
        <v>584</v>
      </c>
      <c r="I155" s="109" t="s">
        <v>24</v>
      </c>
      <c r="J155" s="110" t="s">
        <v>762</v>
      </c>
      <c r="K155" s="105" t="s">
        <v>25</v>
      </c>
      <c r="L155" s="105" t="s">
        <v>26</v>
      </c>
    </row>
    <row r="156" spans="1:12" s="100" customFormat="1" x14ac:dyDescent="0.25">
      <c r="A156" s="103">
        <v>43110</v>
      </c>
      <c r="B156" s="109" t="s">
        <v>620</v>
      </c>
      <c r="C156" s="105" t="s">
        <v>31</v>
      </c>
      <c r="D156" s="110" t="s">
        <v>240</v>
      </c>
      <c r="E156" s="107"/>
      <c r="F156" s="107">
        <v>15000</v>
      </c>
      <c r="G156" s="108">
        <f t="shared" si="2"/>
        <v>-4160464</v>
      </c>
      <c r="H156" s="109" t="s">
        <v>584</v>
      </c>
      <c r="I156" s="109">
        <v>322</v>
      </c>
      <c r="J156" s="110" t="s">
        <v>762</v>
      </c>
      <c r="K156" s="105" t="s">
        <v>25</v>
      </c>
      <c r="L156" s="105" t="s">
        <v>107</v>
      </c>
    </row>
    <row r="157" spans="1:12" s="100" customFormat="1" x14ac:dyDescent="0.25">
      <c r="A157" s="103">
        <v>43110</v>
      </c>
      <c r="B157" s="109" t="s">
        <v>621</v>
      </c>
      <c r="C157" s="105" t="s">
        <v>21</v>
      </c>
      <c r="D157" s="110" t="s">
        <v>240</v>
      </c>
      <c r="E157" s="107"/>
      <c r="F157" s="107">
        <v>300</v>
      </c>
      <c r="G157" s="108">
        <f t="shared" si="2"/>
        <v>-4160764</v>
      </c>
      <c r="H157" s="109" t="s">
        <v>584</v>
      </c>
      <c r="I157" s="109" t="s">
        <v>24</v>
      </c>
      <c r="J157" s="110" t="s">
        <v>762</v>
      </c>
      <c r="K157" s="105" t="s">
        <v>25</v>
      </c>
      <c r="L157" s="105" t="s">
        <v>26</v>
      </c>
    </row>
    <row r="158" spans="1:12" s="100" customFormat="1" x14ac:dyDescent="0.25">
      <c r="A158" s="103">
        <v>43110</v>
      </c>
      <c r="B158" s="109" t="s">
        <v>622</v>
      </c>
      <c r="C158" s="105" t="s">
        <v>21</v>
      </c>
      <c r="D158" s="110" t="s">
        <v>240</v>
      </c>
      <c r="E158" s="107"/>
      <c r="F158" s="107">
        <v>10000</v>
      </c>
      <c r="G158" s="108">
        <f t="shared" si="2"/>
        <v>-4170764</v>
      </c>
      <c r="H158" s="109" t="s">
        <v>584</v>
      </c>
      <c r="I158" s="109" t="s">
        <v>24</v>
      </c>
      <c r="J158" s="110" t="s">
        <v>762</v>
      </c>
      <c r="K158" s="105" t="s">
        <v>25</v>
      </c>
      <c r="L158" s="105" t="s">
        <v>26</v>
      </c>
    </row>
    <row r="159" spans="1:12" s="100" customFormat="1" x14ac:dyDescent="0.25">
      <c r="A159" s="103">
        <v>43110</v>
      </c>
      <c r="B159" s="109" t="s">
        <v>623</v>
      </c>
      <c r="C159" s="105" t="s">
        <v>21</v>
      </c>
      <c r="D159" s="110" t="s">
        <v>240</v>
      </c>
      <c r="E159" s="107"/>
      <c r="F159" s="107">
        <v>3000</v>
      </c>
      <c r="G159" s="108">
        <f t="shared" si="2"/>
        <v>-4173764</v>
      </c>
      <c r="H159" s="109" t="s">
        <v>584</v>
      </c>
      <c r="I159" s="109" t="s">
        <v>24</v>
      </c>
      <c r="J159" s="110" t="s">
        <v>762</v>
      </c>
      <c r="K159" s="105" t="s">
        <v>25</v>
      </c>
      <c r="L159" s="105" t="s">
        <v>26</v>
      </c>
    </row>
    <row r="160" spans="1:12" s="100" customFormat="1" x14ac:dyDescent="0.25">
      <c r="A160" s="103">
        <v>43111</v>
      </c>
      <c r="B160" s="105" t="s">
        <v>289</v>
      </c>
      <c r="C160" s="105" t="s">
        <v>31</v>
      </c>
      <c r="D160" s="106" t="s">
        <v>22</v>
      </c>
      <c r="E160" s="108"/>
      <c r="F160" s="108">
        <v>3000</v>
      </c>
      <c r="G160" s="108">
        <f t="shared" si="2"/>
        <v>-4176764</v>
      </c>
      <c r="H160" s="105" t="s">
        <v>273</v>
      </c>
      <c r="I160" s="110">
        <v>4</v>
      </c>
      <c r="J160" s="110" t="s">
        <v>763</v>
      </c>
      <c r="K160" s="105" t="s">
        <v>25</v>
      </c>
      <c r="L160" s="110" t="s">
        <v>107</v>
      </c>
    </row>
    <row r="161" spans="1:12" s="100" customFormat="1" x14ac:dyDescent="0.25">
      <c r="A161" s="103">
        <v>43111</v>
      </c>
      <c r="B161" s="105" t="s">
        <v>290</v>
      </c>
      <c r="C161" s="105" t="s">
        <v>31</v>
      </c>
      <c r="D161" s="106" t="s">
        <v>22</v>
      </c>
      <c r="E161" s="108"/>
      <c r="F161" s="108">
        <v>10000</v>
      </c>
      <c r="G161" s="108">
        <f t="shared" si="2"/>
        <v>-4186764</v>
      </c>
      <c r="H161" s="105" t="s">
        <v>273</v>
      </c>
      <c r="I161" s="110" t="s">
        <v>24</v>
      </c>
      <c r="J161" s="110" t="s">
        <v>763</v>
      </c>
      <c r="K161" s="105" t="s">
        <v>25</v>
      </c>
      <c r="L161" s="110" t="s">
        <v>26</v>
      </c>
    </row>
    <row r="162" spans="1:12" s="100" customFormat="1" x14ac:dyDescent="0.25">
      <c r="A162" s="103">
        <v>43111</v>
      </c>
      <c r="B162" s="105" t="s">
        <v>291</v>
      </c>
      <c r="C162" s="105" t="s">
        <v>21</v>
      </c>
      <c r="D162" s="106" t="s">
        <v>22</v>
      </c>
      <c r="E162" s="112"/>
      <c r="F162" s="108">
        <v>500</v>
      </c>
      <c r="G162" s="108">
        <f t="shared" si="2"/>
        <v>-4187264</v>
      </c>
      <c r="H162" s="105" t="s">
        <v>273</v>
      </c>
      <c r="I162" s="110" t="s">
        <v>24</v>
      </c>
      <c r="J162" s="110" t="s">
        <v>763</v>
      </c>
      <c r="K162" s="105" t="s">
        <v>25</v>
      </c>
      <c r="L162" s="110" t="s">
        <v>26</v>
      </c>
    </row>
    <row r="163" spans="1:12" s="100" customFormat="1" x14ac:dyDescent="0.25">
      <c r="A163" s="103">
        <v>43111</v>
      </c>
      <c r="B163" s="105" t="s">
        <v>292</v>
      </c>
      <c r="C163" s="105" t="s">
        <v>21</v>
      </c>
      <c r="D163" s="106" t="s">
        <v>22</v>
      </c>
      <c r="E163" s="112"/>
      <c r="F163" s="108">
        <v>500</v>
      </c>
      <c r="G163" s="108">
        <f t="shared" si="2"/>
        <v>-4187764</v>
      </c>
      <c r="H163" s="105" t="s">
        <v>273</v>
      </c>
      <c r="I163" s="110" t="s">
        <v>24</v>
      </c>
      <c r="J163" s="110" t="s">
        <v>763</v>
      </c>
      <c r="K163" s="105" t="s">
        <v>25</v>
      </c>
      <c r="L163" s="110" t="s">
        <v>26</v>
      </c>
    </row>
    <row r="164" spans="1:12" s="100" customFormat="1" x14ac:dyDescent="0.25">
      <c r="A164" s="103">
        <v>43111</v>
      </c>
      <c r="B164" s="105" t="s">
        <v>293</v>
      </c>
      <c r="C164" s="105" t="s">
        <v>21</v>
      </c>
      <c r="D164" s="106" t="s">
        <v>22</v>
      </c>
      <c r="E164" s="112"/>
      <c r="F164" s="108">
        <v>500</v>
      </c>
      <c r="G164" s="108">
        <f t="shared" si="2"/>
        <v>-4188264</v>
      </c>
      <c r="H164" s="105" t="s">
        <v>273</v>
      </c>
      <c r="I164" s="110" t="s">
        <v>24</v>
      </c>
      <c r="J164" s="110" t="s">
        <v>763</v>
      </c>
      <c r="K164" s="105" t="s">
        <v>25</v>
      </c>
      <c r="L164" s="110" t="s">
        <v>26</v>
      </c>
    </row>
    <row r="165" spans="1:12" s="100" customFormat="1" x14ac:dyDescent="0.25">
      <c r="A165" s="103">
        <v>43111</v>
      </c>
      <c r="B165" s="105" t="s">
        <v>294</v>
      </c>
      <c r="C165" s="105" t="s">
        <v>21</v>
      </c>
      <c r="D165" s="106" t="s">
        <v>22</v>
      </c>
      <c r="E165" s="112"/>
      <c r="F165" s="108">
        <v>500</v>
      </c>
      <c r="G165" s="108">
        <f t="shared" si="2"/>
        <v>-4188764</v>
      </c>
      <c r="H165" s="105" t="s">
        <v>273</v>
      </c>
      <c r="I165" s="110" t="s">
        <v>24</v>
      </c>
      <c r="J165" s="110" t="s">
        <v>763</v>
      </c>
      <c r="K165" s="105" t="s">
        <v>25</v>
      </c>
      <c r="L165" s="110" t="s">
        <v>26</v>
      </c>
    </row>
    <row r="166" spans="1:12" s="100" customFormat="1" x14ac:dyDescent="0.25">
      <c r="A166" s="103">
        <v>43111</v>
      </c>
      <c r="B166" s="110" t="s">
        <v>329</v>
      </c>
      <c r="C166" s="105" t="s">
        <v>21</v>
      </c>
      <c r="D166" s="110" t="s">
        <v>316</v>
      </c>
      <c r="E166" s="112"/>
      <c r="F166" s="112">
        <v>2000</v>
      </c>
      <c r="G166" s="108">
        <f t="shared" si="2"/>
        <v>-4190764</v>
      </c>
      <c r="H166" s="110" t="s">
        <v>139</v>
      </c>
      <c r="I166" s="110" t="s">
        <v>24</v>
      </c>
      <c r="J166" s="110" t="s">
        <v>764</v>
      </c>
      <c r="K166" s="105" t="s">
        <v>25</v>
      </c>
      <c r="L166" s="110" t="s">
        <v>26</v>
      </c>
    </row>
    <row r="167" spans="1:12" s="100" customFormat="1" x14ac:dyDescent="0.25">
      <c r="A167" s="103">
        <v>43111</v>
      </c>
      <c r="B167" s="110" t="s">
        <v>331</v>
      </c>
      <c r="C167" s="110" t="s">
        <v>312</v>
      </c>
      <c r="D167" s="110" t="s">
        <v>91</v>
      </c>
      <c r="E167" s="112"/>
      <c r="F167" s="112">
        <v>4000</v>
      </c>
      <c r="G167" s="108">
        <f t="shared" si="2"/>
        <v>-4194764</v>
      </c>
      <c r="H167" s="110" t="s">
        <v>139</v>
      </c>
      <c r="I167" s="110" t="s">
        <v>330</v>
      </c>
      <c r="J167" s="110" t="s">
        <v>762</v>
      </c>
      <c r="K167" s="105" t="s">
        <v>25</v>
      </c>
      <c r="L167" s="110" t="s">
        <v>107</v>
      </c>
    </row>
    <row r="168" spans="1:12" s="25" customFormat="1" x14ac:dyDescent="0.25">
      <c r="A168" s="103">
        <v>43111</v>
      </c>
      <c r="B168" s="105" t="s">
        <v>485</v>
      </c>
      <c r="C168" s="105" t="s">
        <v>21</v>
      </c>
      <c r="D168" s="105" t="s">
        <v>240</v>
      </c>
      <c r="E168" s="112"/>
      <c r="F168" s="112">
        <v>1000</v>
      </c>
      <c r="G168" s="108">
        <f t="shared" si="2"/>
        <v>-4195764</v>
      </c>
      <c r="H168" s="105" t="s">
        <v>463</v>
      </c>
      <c r="I168" s="105" t="s">
        <v>242</v>
      </c>
      <c r="J168" s="110" t="s">
        <v>762</v>
      </c>
      <c r="K168" s="105" t="s">
        <v>25</v>
      </c>
      <c r="L168" s="110" t="s">
        <v>26</v>
      </c>
    </row>
    <row r="169" spans="1:12" s="100" customFormat="1" x14ac:dyDescent="0.25">
      <c r="A169" s="103">
        <v>43111</v>
      </c>
      <c r="B169" s="105" t="s">
        <v>486</v>
      </c>
      <c r="C169" s="110" t="s">
        <v>323</v>
      </c>
      <c r="D169" s="105" t="s">
        <v>91</v>
      </c>
      <c r="E169" s="112"/>
      <c r="F169" s="112">
        <v>14940</v>
      </c>
      <c r="G169" s="108">
        <f t="shared" si="2"/>
        <v>-4210704</v>
      </c>
      <c r="H169" s="105" t="s">
        <v>463</v>
      </c>
      <c r="I169" s="105" t="s">
        <v>487</v>
      </c>
      <c r="J169" s="110" t="s">
        <v>762</v>
      </c>
      <c r="K169" s="105" t="s">
        <v>25</v>
      </c>
      <c r="L169" s="110" t="s">
        <v>107</v>
      </c>
    </row>
    <row r="170" spans="1:12" s="25" customFormat="1" x14ac:dyDescent="0.25">
      <c r="A170" s="103">
        <v>43111</v>
      </c>
      <c r="B170" s="105" t="s">
        <v>488</v>
      </c>
      <c r="C170" s="105" t="s">
        <v>21</v>
      </c>
      <c r="D170" s="105" t="s">
        <v>240</v>
      </c>
      <c r="E170" s="112"/>
      <c r="F170" s="112">
        <v>1000</v>
      </c>
      <c r="G170" s="108">
        <f t="shared" si="2"/>
        <v>-4211704</v>
      </c>
      <c r="H170" s="105" t="s">
        <v>463</v>
      </c>
      <c r="I170" s="105" t="s">
        <v>242</v>
      </c>
      <c r="J170" s="110" t="s">
        <v>762</v>
      </c>
      <c r="K170" s="105" t="s">
        <v>25</v>
      </c>
      <c r="L170" s="110" t="s">
        <v>26</v>
      </c>
    </row>
    <row r="171" spans="1:12" s="100" customFormat="1" x14ac:dyDescent="0.25">
      <c r="A171" s="103">
        <v>43111</v>
      </c>
      <c r="B171" s="105" t="s">
        <v>489</v>
      </c>
      <c r="C171" s="105" t="s">
        <v>52</v>
      </c>
      <c r="D171" s="105" t="s">
        <v>240</v>
      </c>
      <c r="E171" s="112"/>
      <c r="F171" s="112">
        <v>36000</v>
      </c>
      <c r="G171" s="108">
        <f t="shared" si="2"/>
        <v>-4247704</v>
      </c>
      <c r="H171" s="105" t="s">
        <v>463</v>
      </c>
      <c r="I171" s="105">
        <v>120122</v>
      </c>
      <c r="J171" s="110" t="s">
        <v>762</v>
      </c>
      <c r="K171" s="105" t="s">
        <v>25</v>
      </c>
      <c r="L171" s="110" t="s">
        <v>107</v>
      </c>
    </row>
    <row r="172" spans="1:12" s="100" customFormat="1" x14ac:dyDescent="0.25">
      <c r="A172" s="103">
        <v>43111</v>
      </c>
      <c r="B172" s="105" t="s">
        <v>736</v>
      </c>
      <c r="C172" s="105" t="s">
        <v>106</v>
      </c>
      <c r="D172" s="105" t="s">
        <v>240</v>
      </c>
      <c r="E172" s="112"/>
      <c r="F172" s="112">
        <v>1000</v>
      </c>
      <c r="G172" s="108">
        <f t="shared" si="2"/>
        <v>-4248704</v>
      </c>
      <c r="H172" s="105" t="s">
        <v>463</v>
      </c>
      <c r="I172" s="105">
        <v>120122</v>
      </c>
      <c r="J172" s="110" t="s">
        <v>762</v>
      </c>
      <c r="K172" s="105" t="s">
        <v>25</v>
      </c>
      <c r="L172" s="110" t="s">
        <v>107</v>
      </c>
    </row>
    <row r="173" spans="1:12" s="25" customFormat="1" x14ac:dyDescent="0.25">
      <c r="A173" s="103">
        <v>43111</v>
      </c>
      <c r="B173" s="105" t="s">
        <v>490</v>
      </c>
      <c r="C173" s="105" t="s">
        <v>21</v>
      </c>
      <c r="D173" s="105" t="s">
        <v>240</v>
      </c>
      <c r="E173" s="112"/>
      <c r="F173" s="112">
        <v>2000</v>
      </c>
      <c r="G173" s="108">
        <f t="shared" si="2"/>
        <v>-4250704</v>
      </c>
      <c r="H173" s="105" t="s">
        <v>463</v>
      </c>
      <c r="I173" s="105" t="s">
        <v>242</v>
      </c>
      <c r="J173" s="110" t="s">
        <v>762</v>
      </c>
      <c r="K173" s="105" t="s">
        <v>25</v>
      </c>
      <c r="L173" s="110" t="s">
        <v>26</v>
      </c>
    </row>
    <row r="174" spans="1:12" s="100" customFormat="1" x14ac:dyDescent="0.25">
      <c r="A174" s="103">
        <v>43111</v>
      </c>
      <c r="B174" s="105" t="s">
        <v>491</v>
      </c>
      <c r="C174" s="105" t="s">
        <v>31</v>
      </c>
      <c r="D174" s="105" t="s">
        <v>240</v>
      </c>
      <c r="E174" s="112"/>
      <c r="F174" s="112">
        <v>70000</v>
      </c>
      <c r="G174" s="108">
        <f t="shared" si="2"/>
        <v>-4320704</v>
      </c>
      <c r="H174" s="105" t="s">
        <v>463</v>
      </c>
      <c r="I174" s="105" t="s">
        <v>242</v>
      </c>
      <c r="J174" s="110" t="s">
        <v>762</v>
      </c>
      <c r="K174" s="105" t="s">
        <v>25</v>
      </c>
      <c r="L174" s="110" t="s">
        <v>26</v>
      </c>
    </row>
    <row r="175" spans="1:12" s="100" customFormat="1" x14ac:dyDescent="0.25">
      <c r="A175" s="103">
        <v>43111</v>
      </c>
      <c r="B175" s="109" t="s">
        <v>625</v>
      </c>
      <c r="C175" s="109" t="s">
        <v>52</v>
      </c>
      <c r="D175" s="110" t="s">
        <v>240</v>
      </c>
      <c r="E175" s="107"/>
      <c r="F175" s="107">
        <v>36000</v>
      </c>
      <c r="G175" s="108">
        <f t="shared" si="2"/>
        <v>-4356704</v>
      </c>
      <c r="H175" s="109" t="s">
        <v>584</v>
      </c>
      <c r="I175" s="109">
        <v>120121</v>
      </c>
      <c r="J175" s="110" t="s">
        <v>762</v>
      </c>
      <c r="K175" s="105" t="s">
        <v>25</v>
      </c>
      <c r="L175" s="105" t="s">
        <v>107</v>
      </c>
    </row>
    <row r="176" spans="1:12" s="100" customFormat="1" x14ac:dyDescent="0.25">
      <c r="A176" s="103">
        <v>43111</v>
      </c>
      <c r="B176" s="109" t="s">
        <v>626</v>
      </c>
      <c r="C176" s="109" t="s">
        <v>106</v>
      </c>
      <c r="D176" s="110" t="s">
        <v>240</v>
      </c>
      <c r="E176" s="107"/>
      <c r="F176" s="107">
        <v>1000</v>
      </c>
      <c r="G176" s="108">
        <f t="shared" si="2"/>
        <v>-4357704</v>
      </c>
      <c r="H176" s="109" t="s">
        <v>584</v>
      </c>
      <c r="I176" s="109" t="s">
        <v>140</v>
      </c>
      <c r="J176" s="110" t="s">
        <v>762</v>
      </c>
      <c r="K176" s="105" t="s">
        <v>25</v>
      </c>
      <c r="L176" s="105" t="s">
        <v>107</v>
      </c>
    </row>
    <row r="177" spans="1:12" s="100" customFormat="1" x14ac:dyDescent="0.25">
      <c r="A177" s="103">
        <v>43111</v>
      </c>
      <c r="B177" s="109" t="s">
        <v>627</v>
      </c>
      <c r="C177" s="105" t="s">
        <v>21</v>
      </c>
      <c r="D177" s="110" t="s">
        <v>240</v>
      </c>
      <c r="E177" s="107"/>
      <c r="F177" s="107">
        <v>2500</v>
      </c>
      <c r="G177" s="108">
        <f t="shared" si="2"/>
        <v>-4360204</v>
      </c>
      <c r="H177" s="109" t="s">
        <v>584</v>
      </c>
      <c r="I177" s="109" t="s">
        <v>24</v>
      </c>
      <c r="J177" s="110" t="s">
        <v>762</v>
      </c>
      <c r="K177" s="105" t="s">
        <v>25</v>
      </c>
      <c r="L177" s="105" t="s">
        <v>26</v>
      </c>
    </row>
    <row r="178" spans="1:12" s="100" customFormat="1" x14ac:dyDescent="0.25">
      <c r="A178" s="103">
        <v>43111</v>
      </c>
      <c r="B178" s="109" t="s">
        <v>624</v>
      </c>
      <c r="C178" s="105" t="s">
        <v>21</v>
      </c>
      <c r="D178" s="110" t="s">
        <v>240</v>
      </c>
      <c r="E178" s="107"/>
      <c r="F178" s="107">
        <v>1000</v>
      </c>
      <c r="G178" s="108">
        <f t="shared" si="2"/>
        <v>-4361204</v>
      </c>
      <c r="H178" s="109" t="s">
        <v>584</v>
      </c>
      <c r="I178" s="109" t="s">
        <v>24</v>
      </c>
      <c r="J178" s="110" t="s">
        <v>762</v>
      </c>
      <c r="K178" s="105" t="s">
        <v>25</v>
      </c>
      <c r="L178" s="105" t="s">
        <v>26</v>
      </c>
    </row>
    <row r="179" spans="1:12" s="100" customFormat="1" x14ac:dyDescent="0.25">
      <c r="A179" s="103">
        <v>43111</v>
      </c>
      <c r="B179" s="110" t="s">
        <v>687</v>
      </c>
      <c r="C179" s="110" t="s">
        <v>704</v>
      </c>
      <c r="D179" s="110" t="s">
        <v>91</v>
      </c>
      <c r="E179" s="111"/>
      <c r="F179" s="112">
        <v>3401</v>
      </c>
      <c r="G179" s="108">
        <f t="shared" si="2"/>
        <v>-4364605</v>
      </c>
      <c r="H179" s="112" t="s">
        <v>366</v>
      </c>
      <c r="I179" s="110">
        <v>3592844</v>
      </c>
      <c r="J179" s="110" t="s">
        <v>762</v>
      </c>
      <c r="K179" s="105" t="s">
        <v>25</v>
      </c>
      <c r="L179" s="105" t="s">
        <v>107</v>
      </c>
    </row>
    <row r="180" spans="1:12" s="100" customFormat="1" x14ac:dyDescent="0.25">
      <c r="A180" s="103">
        <v>43111</v>
      </c>
      <c r="B180" s="110" t="s">
        <v>782</v>
      </c>
      <c r="C180" s="110" t="s">
        <v>339</v>
      </c>
      <c r="D180" s="106" t="s">
        <v>22</v>
      </c>
      <c r="E180" s="111"/>
      <c r="F180" s="112">
        <v>300000</v>
      </c>
      <c r="G180" s="108">
        <f t="shared" si="2"/>
        <v>-4664605</v>
      </c>
      <c r="H180" s="112" t="s">
        <v>366</v>
      </c>
      <c r="I180" s="110">
        <v>3592844</v>
      </c>
      <c r="J180" s="110" t="s">
        <v>763</v>
      </c>
      <c r="K180" s="105" t="s">
        <v>25</v>
      </c>
      <c r="L180" s="105" t="s">
        <v>107</v>
      </c>
    </row>
    <row r="181" spans="1:12" s="100" customFormat="1" x14ac:dyDescent="0.25">
      <c r="A181" s="103">
        <v>43112</v>
      </c>
      <c r="B181" s="105" t="s">
        <v>295</v>
      </c>
      <c r="C181" s="105" t="s">
        <v>31</v>
      </c>
      <c r="D181" s="106" t="s">
        <v>22</v>
      </c>
      <c r="E181" s="108"/>
      <c r="F181" s="108">
        <v>15000</v>
      </c>
      <c r="G181" s="108">
        <f t="shared" si="2"/>
        <v>-4679605</v>
      </c>
      <c r="H181" s="105" t="s">
        <v>273</v>
      </c>
      <c r="I181" s="110" t="s">
        <v>245</v>
      </c>
      <c r="J181" s="110" t="s">
        <v>763</v>
      </c>
      <c r="K181" s="105" t="s">
        <v>25</v>
      </c>
      <c r="L181" s="110" t="s">
        <v>107</v>
      </c>
    </row>
    <row r="182" spans="1:12" s="100" customFormat="1" x14ac:dyDescent="0.25">
      <c r="A182" s="103">
        <v>43112</v>
      </c>
      <c r="B182" s="105" t="s">
        <v>296</v>
      </c>
      <c r="C182" s="105" t="s">
        <v>31</v>
      </c>
      <c r="D182" s="106" t="s">
        <v>22</v>
      </c>
      <c r="E182" s="108"/>
      <c r="F182" s="108">
        <v>10000</v>
      </c>
      <c r="G182" s="108">
        <f t="shared" si="2"/>
        <v>-4689605</v>
      </c>
      <c r="H182" s="105" t="s">
        <v>273</v>
      </c>
      <c r="I182" s="110" t="s">
        <v>24</v>
      </c>
      <c r="J182" s="110" t="s">
        <v>763</v>
      </c>
      <c r="K182" s="105" t="s">
        <v>25</v>
      </c>
      <c r="L182" s="110" t="s">
        <v>26</v>
      </c>
    </row>
    <row r="183" spans="1:12" s="100" customFormat="1" x14ac:dyDescent="0.25">
      <c r="A183" s="103">
        <v>43112</v>
      </c>
      <c r="B183" s="105" t="s">
        <v>297</v>
      </c>
      <c r="C183" s="105" t="s">
        <v>21</v>
      </c>
      <c r="D183" s="106" t="s">
        <v>22</v>
      </c>
      <c r="E183" s="112"/>
      <c r="F183" s="108">
        <v>500</v>
      </c>
      <c r="G183" s="108">
        <f t="shared" si="2"/>
        <v>-4690105</v>
      </c>
      <c r="H183" s="105" t="s">
        <v>273</v>
      </c>
      <c r="I183" s="110" t="s">
        <v>24</v>
      </c>
      <c r="J183" s="110" t="s">
        <v>763</v>
      </c>
      <c r="K183" s="105" t="s">
        <v>25</v>
      </c>
      <c r="L183" s="110" t="s">
        <v>26</v>
      </c>
    </row>
    <row r="184" spans="1:12" s="100" customFormat="1" x14ac:dyDescent="0.25">
      <c r="A184" s="103">
        <v>43112</v>
      </c>
      <c r="B184" s="105" t="s">
        <v>298</v>
      </c>
      <c r="C184" s="105" t="s">
        <v>52</v>
      </c>
      <c r="D184" s="106" t="s">
        <v>22</v>
      </c>
      <c r="E184" s="112"/>
      <c r="F184" s="108">
        <v>50000</v>
      </c>
      <c r="G184" s="108">
        <f t="shared" si="2"/>
        <v>-4740105</v>
      </c>
      <c r="H184" s="105" t="s">
        <v>273</v>
      </c>
      <c r="I184" s="110" t="s">
        <v>245</v>
      </c>
      <c r="J184" s="110" t="s">
        <v>763</v>
      </c>
      <c r="K184" s="105" t="s">
        <v>25</v>
      </c>
      <c r="L184" s="110" t="s">
        <v>107</v>
      </c>
    </row>
    <row r="185" spans="1:12" s="100" customFormat="1" x14ac:dyDescent="0.25">
      <c r="A185" s="103">
        <v>43112</v>
      </c>
      <c r="B185" s="105" t="s">
        <v>299</v>
      </c>
      <c r="C185" s="105" t="s">
        <v>106</v>
      </c>
      <c r="D185" s="106" t="s">
        <v>22</v>
      </c>
      <c r="E185" s="112"/>
      <c r="F185" s="108">
        <v>1400</v>
      </c>
      <c r="G185" s="108">
        <f t="shared" si="2"/>
        <v>-4741505</v>
      </c>
      <c r="H185" s="105" t="s">
        <v>273</v>
      </c>
      <c r="I185" s="110" t="s">
        <v>245</v>
      </c>
      <c r="J185" s="110" t="s">
        <v>763</v>
      </c>
      <c r="K185" s="105" t="s">
        <v>25</v>
      </c>
      <c r="L185" s="110" t="s">
        <v>107</v>
      </c>
    </row>
    <row r="186" spans="1:12" s="100" customFormat="1" x14ac:dyDescent="0.25">
      <c r="A186" s="103">
        <v>43112</v>
      </c>
      <c r="B186" s="105" t="s">
        <v>300</v>
      </c>
      <c r="C186" s="105" t="s">
        <v>21</v>
      </c>
      <c r="D186" s="106" t="s">
        <v>22</v>
      </c>
      <c r="E186" s="112"/>
      <c r="F186" s="108">
        <v>1000</v>
      </c>
      <c r="G186" s="108">
        <f t="shared" si="2"/>
        <v>-4742505</v>
      </c>
      <c r="H186" s="105" t="s">
        <v>273</v>
      </c>
      <c r="I186" s="110" t="s">
        <v>24</v>
      </c>
      <c r="J186" s="110" t="s">
        <v>763</v>
      </c>
      <c r="K186" s="105" t="s">
        <v>25</v>
      </c>
      <c r="L186" s="110" t="s">
        <v>26</v>
      </c>
    </row>
    <row r="187" spans="1:12" s="100" customFormat="1" x14ac:dyDescent="0.25">
      <c r="A187" s="103">
        <v>43112</v>
      </c>
      <c r="B187" s="110" t="s">
        <v>332</v>
      </c>
      <c r="C187" s="105" t="s">
        <v>21</v>
      </c>
      <c r="D187" s="110" t="s">
        <v>316</v>
      </c>
      <c r="E187" s="112"/>
      <c r="F187" s="112">
        <v>2000</v>
      </c>
      <c r="G187" s="108">
        <f t="shared" si="2"/>
        <v>-4744505</v>
      </c>
      <c r="H187" s="110" t="s">
        <v>139</v>
      </c>
      <c r="I187" s="110" t="s">
        <v>24</v>
      </c>
      <c r="J187" s="110" t="s">
        <v>764</v>
      </c>
      <c r="K187" s="105" t="s">
        <v>25</v>
      </c>
      <c r="L187" s="110" t="s">
        <v>26</v>
      </c>
    </row>
    <row r="188" spans="1:12" s="100" customFormat="1" x14ac:dyDescent="0.25">
      <c r="A188" s="103">
        <v>43113</v>
      </c>
      <c r="B188" s="110" t="s">
        <v>333</v>
      </c>
      <c r="C188" s="105" t="s">
        <v>21</v>
      </c>
      <c r="D188" s="110" t="s">
        <v>316</v>
      </c>
      <c r="E188" s="112"/>
      <c r="F188" s="112">
        <v>3000</v>
      </c>
      <c r="G188" s="108">
        <f t="shared" si="2"/>
        <v>-4747505</v>
      </c>
      <c r="H188" s="110" t="s">
        <v>139</v>
      </c>
      <c r="I188" s="110" t="s">
        <v>24</v>
      </c>
      <c r="J188" s="110" t="s">
        <v>764</v>
      </c>
      <c r="K188" s="105" t="s">
        <v>25</v>
      </c>
      <c r="L188" s="110" t="s">
        <v>26</v>
      </c>
    </row>
    <row r="189" spans="1:12" s="100" customFormat="1" x14ac:dyDescent="0.25">
      <c r="A189" s="103">
        <v>43113</v>
      </c>
      <c r="B189" s="110" t="s">
        <v>387</v>
      </c>
      <c r="C189" s="105" t="s">
        <v>21</v>
      </c>
      <c r="D189" s="110" t="s">
        <v>336</v>
      </c>
      <c r="E189" s="112"/>
      <c r="F189" s="112">
        <v>1000</v>
      </c>
      <c r="G189" s="108">
        <f t="shared" si="2"/>
        <v>-4748505</v>
      </c>
      <c r="H189" s="110" t="s">
        <v>335</v>
      </c>
      <c r="I189" s="110" t="s">
        <v>24</v>
      </c>
      <c r="J189" s="110" t="s">
        <v>764</v>
      </c>
      <c r="K189" s="105" t="s">
        <v>25</v>
      </c>
      <c r="L189" s="105" t="s">
        <v>26</v>
      </c>
    </row>
    <row r="190" spans="1:12" s="100" customFormat="1" x14ac:dyDescent="0.25">
      <c r="A190" s="103">
        <v>43113</v>
      </c>
      <c r="B190" s="110" t="s">
        <v>388</v>
      </c>
      <c r="C190" s="105" t="s">
        <v>21</v>
      </c>
      <c r="D190" s="110" t="s">
        <v>336</v>
      </c>
      <c r="E190" s="112"/>
      <c r="F190" s="112">
        <v>1000</v>
      </c>
      <c r="G190" s="108">
        <f t="shared" si="2"/>
        <v>-4749505</v>
      </c>
      <c r="H190" s="110" t="s">
        <v>335</v>
      </c>
      <c r="I190" s="110" t="s">
        <v>24</v>
      </c>
      <c r="J190" s="110" t="s">
        <v>764</v>
      </c>
      <c r="K190" s="105" t="s">
        <v>25</v>
      </c>
      <c r="L190" s="105" t="s">
        <v>26</v>
      </c>
    </row>
    <row r="191" spans="1:12" s="100" customFormat="1" x14ac:dyDescent="0.25">
      <c r="A191" s="103">
        <v>43113</v>
      </c>
      <c r="B191" s="110" t="s">
        <v>389</v>
      </c>
      <c r="C191" s="105" t="s">
        <v>21</v>
      </c>
      <c r="D191" s="110" t="s">
        <v>336</v>
      </c>
      <c r="E191" s="112"/>
      <c r="F191" s="112">
        <v>1000</v>
      </c>
      <c r="G191" s="108">
        <f t="shared" si="2"/>
        <v>-4750505</v>
      </c>
      <c r="H191" s="110" t="s">
        <v>335</v>
      </c>
      <c r="I191" s="110" t="s">
        <v>24</v>
      </c>
      <c r="J191" s="110" t="s">
        <v>764</v>
      </c>
      <c r="K191" s="105" t="s">
        <v>25</v>
      </c>
      <c r="L191" s="105" t="s">
        <v>26</v>
      </c>
    </row>
    <row r="192" spans="1:12" s="100" customFormat="1" x14ac:dyDescent="0.25">
      <c r="A192" s="103">
        <v>43113</v>
      </c>
      <c r="B192" s="110" t="s">
        <v>390</v>
      </c>
      <c r="C192" s="105" t="s">
        <v>21</v>
      </c>
      <c r="D192" s="110" t="s">
        <v>336</v>
      </c>
      <c r="E192" s="112"/>
      <c r="F192" s="112">
        <v>1000</v>
      </c>
      <c r="G192" s="108">
        <f t="shared" si="2"/>
        <v>-4751505</v>
      </c>
      <c r="H192" s="110" t="s">
        <v>335</v>
      </c>
      <c r="I192" s="110" t="s">
        <v>24</v>
      </c>
      <c r="J192" s="110" t="s">
        <v>764</v>
      </c>
      <c r="K192" s="105" t="s">
        <v>25</v>
      </c>
      <c r="L192" s="105" t="s">
        <v>26</v>
      </c>
    </row>
    <row r="193" spans="1:12" s="100" customFormat="1" x14ac:dyDescent="0.25">
      <c r="A193" s="103">
        <v>43114</v>
      </c>
      <c r="B193" s="110" t="s">
        <v>334</v>
      </c>
      <c r="C193" s="105" t="s">
        <v>21</v>
      </c>
      <c r="D193" s="110" t="s">
        <v>316</v>
      </c>
      <c r="E193" s="112"/>
      <c r="F193" s="112">
        <v>3000</v>
      </c>
      <c r="G193" s="108">
        <f t="shared" si="2"/>
        <v>-4754505</v>
      </c>
      <c r="H193" s="110" t="s">
        <v>139</v>
      </c>
      <c r="I193" s="110" t="s">
        <v>24</v>
      </c>
      <c r="J193" s="110" t="s">
        <v>764</v>
      </c>
      <c r="K193" s="105" t="s">
        <v>25</v>
      </c>
      <c r="L193" s="110" t="s">
        <v>26</v>
      </c>
    </row>
    <row r="194" spans="1:12" s="100" customFormat="1" x14ac:dyDescent="0.25">
      <c r="A194" s="103">
        <v>43115</v>
      </c>
      <c r="B194" s="104" t="s">
        <v>66</v>
      </c>
      <c r="C194" s="105" t="s">
        <v>21</v>
      </c>
      <c r="D194" s="106" t="s">
        <v>22</v>
      </c>
      <c r="E194" s="107"/>
      <c r="F194" s="108">
        <v>1000</v>
      </c>
      <c r="G194" s="108">
        <f t="shared" si="2"/>
        <v>-4755505</v>
      </c>
      <c r="H194" s="105" t="s">
        <v>23</v>
      </c>
      <c r="I194" s="109" t="s">
        <v>24</v>
      </c>
      <c r="J194" s="110" t="s">
        <v>763</v>
      </c>
      <c r="K194" s="105" t="s">
        <v>25</v>
      </c>
      <c r="L194" s="105" t="s">
        <v>26</v>
      </c>
    </row>
    <row r="195" spans="1:12" s="100" customFormat="1" x14ac:dyDescent="0.25">
      <c r="A195" s="103">
        <v>43115</v>
      </c>
      <c r="B195" s="104" t="s">
        <v>67</v>
      </c>
      <c r="C195" s="105" t="s">
        <v>21</v>
      </c>
      <c r="D195" s="106" t="s">
        <v>22</v>
      </c>
      <c r="E195" s="107"/>
      <c r="F195" s="108">
        <v>1000</v>
      </c>
      <c r="G195" s="108">
        <f t="shared" si="2"/>
        <v>-4756505</v>
      </c>
      <c r="H195" s="105" t="s">
        <v>23</v>
      </c>
      <c r="I195" s="109" t="s">
        <v>24</v>
      </c>
      <c r="J195" s="110" t="s">
        <v>763</v>
      </c>
      <c r="K195" s="105" t="s">
        <v>25</v>
      </c>
      <c r="L195" s="105" t="s">
        <v>26</v>
      </c>
    </row>
    <row r="196" spans="1:12" x14ac:dyDescent="0.25">
      <c r="A196" s="103">
        <v>43115</v>
      </c>
      <c r="B196" s="110" t="s">
        <v>144</v>
      </c>
      <c r="C196" s="105" t="s">
        <v>21</v>
      </c>
      <c r="D196" s="106" t="s">
        <v>22</v>
      </c>
      <c r="E196" s="112"/>
      <c r="F196" s="112">
        <v>1000</v>
      </c>
      <c r="G196" s="108">
        <f t="shared" si="2"/>
        <v>-4757505</v>
      </c>
      <c r="H196" s="110" t="s">
        <v>135</v>
      </c>
      <c r="I196" s="110" t="s">
        <v>24</v>
      </c>
      <c r="J196" s="110" t="s">
        <v>763</v>
      </c>
      <c r="K196" s="105" t="s">
        <v>25</v>
      </c>
      <c r="L196" s="110" t="s">
        <v>26</v>
      </c>
    </row>
    <row r="197" spans="1:12" x14ac:dyDescent="0.25">
      <c r="A197" s="103">
        <v>43115</v>
      </c>
      <c r="B197" s="110" t="s">
        <v>145</v>
      </c>
      <c r="C197" s="105" t="s">
        <v>21</v>
      </c>
      <c r="D197" s="106" t="s">
        <v>22</v>
      </c>
      <c r="E197" s="112"/>
      <c r="F197" s="112">
        <v>1000</v>
      </c>
      <c r="G197" s="108">
        <f t="shared" si="2"/>
        <v>-4758505</v>
      </c>
      <c r="H197" s="110" t="s">
        <v>135</v>
      </c>
      <c r="I197" s="110" t="s">
        <v>24</v>
      </c>
      <c r="J197" s="110" t="s">
        <v>763</v>
      </c>
      <c r="K197" s="105" t="s">
        <v>25</v>
      </c>
      <c r="L197" s="110" t="s">
        <v>26</v>
      </c>
    </row>
    <row r="198" spans="1:12" s="25" customFormat="1" x14ac:dyDescent="0.25">
      <c r="A198" s="103">
        <v>43115</v>
      </c>
      <c r="B198" s="110" t="s">
        <v>239</v>
      </c>
      <c r="C198" s="105" t="s">
        <v>21</v>
      </c>
      <c r="D198" s="110" t="s">
        <v>240</v>
      </c>
      <c r="E198" s="114"/>
      <c r="F198" s="112">
        <v>1000</v>
      </c>
      <c r="G198" s="108">
        <f t="shared" si="2"/>
        <v>-4759505</v>
      </c>
      <c r="H198" s="110" t="s">
        <v>241</v>
      </c>
      <c r="I198" s="110" t="s">
        <v>242</v>
      </c>
      <c r="J198" s="110" t="s">
        <v>762</v>
      </c>
      <c r="K198" s="105" t="s">
        <v>25</v>
      </c>
      <c r="L198" s="110" t="s">
        <v>26</v>
      </c>
    </row>
    <row r="199" spans="1:12" s="25" customFormat="1" x14ac:dyDescent="0.25">
      <c r="A199" s="103">
        <v>43115</v>
      </c>
      <c r="B199" s="110" t="s">
        <v>59</v>
      </c>
      <c r="C199" s="105" t="s">
        <v>21</v>
      </c>
      <c r="D199" s="110" t="s">
        <v>240</v>
      </c>
      <c r="E199" s="114"/>
      <c r="F199" s="112">
        <v>1000</v>
      </c>
      <c r="G199" s="108">
        <f t="shared" si="2"/>
        <v>-4760505</v>
      </c>
      <c r="H199" s="110" t="s">
        <v>241</v>
      </c>
      <c r="I199" s="110" t="s">
        <v>242</v>
      </c>
      <c r="J199" s="110" t="s">
        <v>762</v>
      </c>
      <c r="K199" s="105" t="s">
        <v>25</v>
      </c>
      <c r="L199" s="110" t="s">
        <v>26</v>
      </c>
    </row>
    <row r="200" spans="1:12" s="25" customFormat="1" x14ac:dyDescent="0.25">
      <c r="A200" s="103">
        <v>43115</v>
      </c>
      <c r="B200" s="110" t="s">
        <v>243</v>
      </c>
      <c r="C200" s="110" t="s">
        <v>244</v>
      </c>
      <c r="D200" s="110" t="s">
        <v>240</v>
      </c>
      <c r="E200" s="114"/>
      <c r="F200" s="112">
        <v>1000</v>
      </c>
      <c r="G200" s="108">
        <f t="shared" si="2"/>
        <v>-4761505</v>
      </c>
      <c r="H200" s="110" t="s">
        <v>241</v>
      </c>
      <c r="I200" s="110" t="s">
        <v>242</v>
      </c>
      <c r="J200" s="110" t="s">
        <v>762</v>
      </c>
      <c r="K200" s="105" t="s">
        <v>25</v>
      </c>
      <c r="L200" s="110" t="s">
        <v>26</v>
      </c>
    </row>
    <row r="201" spans="1:12" s="25" customFormat="1" x14ac:dyDescent="0.25">
      <c r="A201" s="103">
        <v>43115</v>
      </c>
      <c r="B201" s="110" t="s">
        <v>338</v>
      </c>
      <c r="C201" s="110" t="s">
        <v>339</v>
      </c>
      <c r="D201" s="106" t="s">
        <v>22</v>
      </c>
      <c r="E201" s="112"/>
      <c r="F201" s="112">
        <v>35000</v>
      </c>
      <c r="G201" s="108">
        <f t="shared" si="2"/>
        <v>-4796505</v>
      </c>
      <c r="H201" s="110" t="s">
        <v>139</v>
      </c>
      <c r="I201" s="110">
        <v>56042</v>
      </c>
      <c r="J201" s="110" t="s">
        <v>763</v>
      </c>
      <c r="K201" s="105" t="s">
        <v>25</v>
      </c>
      <c r="L201" s="110" t="s">
        <v>107</v>
      </c>
    </row>
    <row r="202" spans="1:12" s="100" customFormat="1" x14ac:dyDescent="0.25">
      <c r="A202" s="103">
        <v>43115</v>
      </c>
      <c r="B202" s="110" t="s">
        <v>340</v>
      </c>
      <c r="C202" s="110" t="s">
        <v>52</v>
      </c>
      <c r="D202" s="106" t="s">
        <v>22</v>
      </c>
      <c r="E202" s="112"/>
      <c r="F202" s="112">
        <v>35000</v>
      </c>
      <c r="G202" s="108">
        <f t="shared" si="2"/>
        <v>-4831505</v>
      </c>
      <c r="H202" s="110" t="s">
        <v>139</v>
      </c>
      <c r="I202" s="110">
        <v>56042</v>
      </c>
      <c r="J202" s="110" t="s">
        <v>763</v>
      </c>
      <c r="K202" s="105" t="s">
        <v>25</v>
      </c>
      <c r="L202" s="110" t="s">
        <v>107</v>
      </c>
    </row>
    <row r="203" spans="1:12" s="100" customFormat="1" x14ac:dyDescent="0.25">
      <c r="A203" s="103">
        <v>43115</v>
      </c>
      <c r="B203" s="110" t="s">
        <v>341</v>
      </c>
      <c r="C203" s="110" t="s">
        <v>52</v>
      </c>
      <c r="D203" s="106" t="s">
        <v>22</v>
      </c>
      <c r="E203" s="112"/>
      <c r="F203" s="112">
        <v>35000</v>
      </c>
      <c r="G203" s="108">
        <f t="shared" si="2"/>
        <v>-4866505</v>
      </c>
      <c r="H203" s="110" t="s">
        <v>139</v>
      </c>
      <c r="I203" s="110">
        <v>56042</v>
      </c>
      <c r="J203" s="110" t="s">
        <v>763</v>
      </c>
      <c r="K203" s="105" t="s">
        <v>25</v>
      </c>
      <c r="L203" s="110" t="s">
        <v>107</v>
      </c>
    </row>
    <row r="204" spans="1:12" s="100" customFormat="1" x14ac:dyDescent="0.25">
      <c r="A204" s="103">
        <v>43115</v>
      </c>
      <c r="B204" s="110" t="s">
        <v>391</v>
      </c>
      <c r="C204" s="105" t="s">
        <v>21</v>
      </c>
      <c r="D204" s="110" t="s">
        <v>336</v>
      </c>
      <c r="E204" s="112"/>
      <c r="F204" s="112">
        <v>1000</v>
      </c>
      <c r="G204" s="108">
        <f t="shared" si="2"/>
        <v>-4867505</v>
      </c>
      <c r="H204" s="110" t="s">
        <v>335</v>
      </c>
      <c r="I204" s="110" t="s">
        <v>24</v>
      </c>
      <c r="J204" s="110" t="s">
        <v>764</v>
      </c>
      <c r="K204" s="105" t="s">
        <v>25</v>
      </c>
      <c r="L204" s="105" t="s">
        <v>26</v>
      </c>
    </row>
    <row r="205" spans="1:12" s="100" customFormat="1" x14ac:dyDescent="0.25">
      <c r="A205" s="103">
        <v>43115</v>
      </c>
      <c r="B205" s="110" t="s">
        <v>392</v>
      </c>
      <c r="C205" s="110" t="s">
        <v>772</v>
      </c>
      <c r="D205" s="110" t="s">
        <v>336</v>
      </c>
      <c r="E205" s="112"/>
      <c r="F205" s="112">
        <v>27000</v>
      </c>
      <c r="G205" s="108">
        <f t="shared" si="2"/>
        <v>-4894505</v>
      </c>
      <c r="H205" s="110" t="s">
        <v>335</v>
      </c>
      <c r="I205" s="110" t="s">
        <v>393</v>
      </c>
      <c r="J205" s="110" t="s">
        <v>764</v>
      </c>
      <c r="K205" s="105" t="s">
        <v>25</v>
      </c>
      <c r="L205" s="105" t="s">
        <v>107</v>
      </c>
    </row>
    <row r="206" spans="1:12" s="100" customFormat="1" x14ac:dyDescent="0.25">
      <c r="A206" s="103">
        <v>43115</v>
      </c>
      <c r="B206" s="110" t="s">
        <v>394</v>
      </c>
      <c r="C206" s="105" t="s">
        <v>21</v>
      </c>
      <c r="D206" s="110" t="s">
        <v>336</v>
      </c>
      <c r="E206" s="112"/>
      <c r="F206" s="112">
        <v>1000</v>
      </c>
      <c r="G206" s="108">
        <f t="shared" ref="G206:G269" si="3">+G205+E206-F206</f>
        <v>-4895505</v>
      </c>
      <c r="H206" s="110" t="s">
        <v>335</v>
      </c>
      <c r="I206" s="110" t="s">
        <v>24</v>
      </c>
      <c r="J206" s="110" t="s">
        <v>764</v>
      </c>
      <c r="K206" s="105" t="s">
        <v>25</v>
      </c>
      <c r="L206" s="105" t="s">
        <v>26</v>
      </c>
    </row>
    <row r="207" spans="1:12" s="100" customFormat="1" x14ac:dyDescent="0.25">
      <c r="A207" s="103">
        <v>43115</v>
      </c>
      <c r="B207" s="110" t="s">
        <v>415</v>
      </c>
      <c r="C207" s="105" t="s">
        <v>21</v>
      </c>
      <c r="D207" s="110" t="s">
        <v>240</v>
      </c>
      <c r="E207" s="112"/>
      <c r="F207" s="112">
        <v>2000</v>
      </c>
      <c r="G207" s="108">
        <f t="shared" si="3"/>
        <v>-4897505</v>
      </c>
      <c r="H207" s="110" t="s">
        <v>337</v>
      </c>
      <c r="I207" s="106" t="s">
        <v>24</v>
      </c>
      <c r="J207" s="110" t="s">
        <v>762</v>
      </c>
      <c r="K207" s="105" t="s">
        <v>25</v>
      </c>
      <c r="L207" s="105" t="s">
        <v>26</v>
      </c>
    </row>
    <row r="208" spans="1:12" s="25" customFormat="1" x14ac:dyDescent="0.25">
      <c r="A208" s="103">
        <v>43115</v>
      </c>
      <c r="B208" s="105" t="s">
        <v>492</v>
      </c>
      <c r="C208" s="105" t="s">
        <v>21</v>
      </c>
      <c r="D208" s="105" t="s">
        <v>240</v>
      </c>
      <c r="E208" s="112"/>
      <c r="F208" s="112">
        <v>3000</v>
      </c>
      <c r="G208" s="108">
        <f t="shared" si="3"/>
        <v>-4900505</v>
      </c>
      <c r="H208" s="105" t="s">
        <v>463</v>
      </c>
      <c r="I208" s="105" t="s">
        <v>242</v>
      </c>
      <c r="J208" s="110" t="s">
        <v>762</v>
      </c>
      <c r="K208" s="105" t="s">
        <v>25</v>
      </c>
      <c r="L208" s="110" t="s">
        <v>26</v>
      </c>
    </row>
    <row r="209" spans="1:12" s="100" customFormat="1" x14ac:dyDescent="0.25">
      <c r="A209" s="103">
        <v>43115</v>
      </c>
      <c r="B209" s="105" t="s">
        <v>541</v>
      </c>
      <c r="C209" s="105" t="s">
        <v>21</v>
      </c>
      <c r="D209" s="106" t="s">
        <v>22</v>
      </c>
      <c r="E209" s="108"/>
      <c r="F209" s="108">
        <v>1000</v>
      </c>
      <c r="G209" s="108">
        <f t="shared" si="3"/>
        <v>-4901505</v>
      </c>
      <c r="H209" s="105" t="s">
        <v>542</v>
      </c>
      <c r="I209" s="105" t="s">
        <v>24</v>
      </c>
      <c r="J209" s="110" t="s">
        <v>763</v>
      </c>
      <c r="K209" s="105" t="s">
        <v>25</v>
      </c>
      <c r="L209" s="105" t="s">
        <v>26</v>
      </c>
    </row>
    <row r="210" spans="1:12" s="100" customFormat="1" x14ac:dyDescent="0.25">
      <c r="A210" s="103">
        <v>43115</v>
      </c>
      <c r="B210" s="105" t="s">
        <v>543</v>
      </c>
      <c r="C210" s="105" t="s">
        <v>21</v>
      </c>
      <c r="D210" s="106" t="s">
        <v>22</v>
      </c>
      <c r="E210" s="108"/>
      <c r="F210" s="108">
        <v>3500</v>
      </c>
      <c r="G210" s="108">
        <f t="shared" si="3"/>
        <v>-4905005</v>
      </c>
      <c r="H210" s="105" t="s">
        <v>542</v>
      </c>
      <c r="I210" s="105" t="s">
        <v>24</v>
      </c>
      <c r="J210" s="110" t="s">
        <v>763</v>
      </c>
      <c r="K210" s="105" t="s">
        <v>25</v>
      </c>
      <c r="L210" s="105" t="s">
        <v>26</v>
      </c>
    </row>
    <row r="211" spans="1:12" x14ac:dyDescent="0.25">
      <c r="A211" s="103">
        <v>43116</v>
      </c>
      <c r="B211" s="110" t="s">
        <v>146</v>
      </c>
      <c r="C211" s="105" t="s">
        <v>21</v>
      </c>
      <c r="D211" s="106" t="s">
        <v>22</v>
      </c>
      <c r="E211" s="112"/>
      <c r="F211" s="112">
        <v>1000</v>
      </c>
      <c r="G211" s="108">
        <f t="shared" si="3"/>
        <v>-4906005</v>
      </c>
      <c r="H211" s="110" t="s">
        <v>135</v>
      </c>
      <c r="I211" s="110" t="s">
        <v>24</v>
      </c>
      <c r="J211" s="110" t="s">
        <v>763</v>
      </c>
      <c r="K211" s="105" t="s">
        <v>25</v>
      </c>
      <c r="L211" s="110" t="s">
        <v>26</v>
      </c>
    </row>
    <row r="212" spans="1:12" x14ac:dyDescent="0.25">
      <c r="A212" s="103">
        <v>43116</v>
      </c>
      <c r="B212" s="110" t="s">
        <v>147</v>
      </c>
      <c r="C212" s="105" t="s">
        <v>21</v>
      </c>
      <c r="D212" s="106" t="s">
        <v>22</v>
      </c>
      <c r="E212" s="112"/>
      <c r="F212" s="112">
        <v>300</v>
      </c>
      <c r="G212" s="108">
        <f t="shared" si="3"/>
        <v>-4906305</v>
      </c>
      <c r="H212" s="110" t="s">
        <v>135</v>
      </c>
      <c r="I212" s="110" t="s">
        <v>24</v>
      </c>
      <c r="J212" s="110" t="s">
        <v>763</v>
      </c>
      <c r="K212" s="105" t="s">
        <v>25</v>
      </c>
      <c r="L212" s="110" t="s">
        <v>26</v>
      </c>
    </row>
    <row r="213" spans="1:12" s="100" customFormat="1" x14ac:dyDescent="0.25">
      <c r="A213" s="103">
        <v>43116</v>
      </c>
      <c r="B213" s="110" t="s">
        <v>701</v>
      </c>
      <c r="C213" s="105" t="s">
        <v>21</v>
      </c>
      <c r="D213" s="106" t="s">
        <v>22</v>
      </c>
      <c r="E213" s="112"/>
      <c r="F213" s="112">
        <v>20000</v>
      </c>
      <c r="G213" s="108">
        <f t="shared" si="3"/>
        <v>-4926305</v>
      </c>
      <c r="H213" s="110" t="s">
        <v>135</v>
      </c>
      <c r="I213" s="110" t="s">
        <v>140</v>
      </c>
      <c r="J213" s="110" t="s">
        <v>763</v>
      </c>
      <c r="K213" s="105" t="s">
        <v>25</v>
      </c>
      <c r="L213" s="110" t="s">
        <v>107</v>
      </c>
    </row>
    <row r="214" spans="1:12" s="100" customFormat="1" x14ac:dyDescent="0.25">
      <c r="A214" s="103">
        <v>43116</v>
      </c>
      <c r="B214" s="110" t="s">
        <v>703</v>
      </c>
      <c r="C214" s="105" t="s">
        <v>21</v>
      </c>
      <c r="D214" s="106" t="s">
        <v>22</v>
      </c>
      <c r="E214" s="112"/>
      <c r="F214" s="112">
        <v>10000</v>
      </c>
      <c r="G214" s="108">
        <f t="shared" si="3"/>
        <v>-4936305</v>
      </c>
      <c r="H214" s="110" t="s">
        <v>135</v>
      </c>
      <c r="I214" s="110" t="s">
        <v>776</v>
      </c>
      <c r="J214" s="110" t="s">
        <v>763</v>
      </c>
      <c r="K214" s="105" t="s">
        <v>25</v>
      </c>
      <c r="L214" s="110" t="s">
        <v>107</v>
      </c>
    </row>
    <row r="215" spans="1:12" s="25" customFormat="1" x14ac:dyDescent="0.25">
      <c r="A215" s="103">
        <v>43116</v>
      </c>
      <c r="B215" s="110" t="s">
        <v>702</v>
      </c>
      <c r="C215" s="105" t="s">
        <v>21</v>
      </c>
      <c r="D215" s="106" t="s">
        <v>22</v>
      </c>
      <c r="E215" s="112"/>
      <c r="F215" s="112">
        <v>20000</v>
      </c>
      <c r="G215" s="108">
        <f t="shared" si="3"/>
        <v>-4956305</v>
      </c>
      <c r="H215" s="110" t="s">
        <v>135</v>
      </c>
      <c r="I215" s="110" t="s">
        <v>140</v>
      </c>
      <c r="J215" s="110" t="s">
        <v>763</v>
      </c>
      <c r="K215" s="105" t="s">
        <v>25</v>
      </c>
      <c r="L215" s="110" t="s">
        <v>33</v>
      </c>
    </row>
    <row r="216" spans="1:12" s="25" customFormat="1" x14ac:dyDescent="0.25">
      <c r="A216" s="103">
        <v>43116</v>
      </c>
      <c r="B216" s="110" t="s">
        <v>246</v>
      </c>
      <c r="C216" s="105" t="s">
        <v>21</v>
      </c>
      <c r="D216" s="110" t="s">
        <v>240</v>
      </c>
      <c r="E216" s="112"/>
      <c r="F216" s="112">
        <v>1000</v>
      </c>
      <c r="G216" s="108">
        <f t="shared" si="3"/>
        <v>-4957305</v>
      </c>
      <c r="H216" s="110" t="s">
        <v>241</v>
      </c>
      <c r="I216" s="110" t="s">
        <v>242</v>
      </c>
      <c r="J216" s="110" t="s">
        <v>762</v>
      </c>
      <c r="K216" s="105" t="s">
        <v>25</v>
      </c>
      <c r="L216" s="110" t="s">
        <v>26</v>
      </c>
    </row>
    <row r="217" spans="1:12" s="25" customFormat="1" x14ac:dyDescent="0.25">
      <c r="A217" s="103">
        <v>43116</v>
      </c>
      <c r="B217" s="110" t="s">
        <v>247</v>
      </c>
      <c r="C217" s="105" t="s">
        <v>21</v>
      </c>
      <c r="D217" s="110" t="s">
        <v>240</v>
      </c>
      <c r="E217" s="112"/>
      <c r="F217" s="112">
        <v>1000</v>
      </c>
      <c r="G217" s="108">
        <f t="shared" si="3"/>
        <v>-4958305</v>
      </c>
      <c r="H217" s="110" t="s">
        <v>241</v>
      </c>
      <c r="I217" s="110" t="s">
        <v>242</v>
      </c>
      <c r="J217" s="110" t="s">
        <v>762</v>
      </c>
      <c r="K217" s="105" t="s">
        <v>25</v>
      </c>
      <c r="L217" s="110" t="s">
        <v>26</v>
      </c>
    </row>
    <row r="218" spans="1:12" s="25" customFormat="1" x14ac:dyDescent="0.25">
      <c r="A218" s="103">
        <v>43116</v>
      </c>
      <c r="B218" s="110" t="s">
        <v>239</v>
      </c>
      <c r="C218" s="105" t="s">
        <v>21</v>
      </c>
      <c r="D218" s="110" t="s">
        <v>240</v>
      </c>
      <c r="E218" s="114"/>
      <c r="F218" s="112">
        <v>1000</v>
      </c>
      <c r="G218" s="108">
        <f t="shared" si="3"/>
        <v>-4959305</v>
      </c>
      <c r="H218" s="110" t="s">
        <v>241</v>
      </c>
      <c r="I218" s="110" t="s">
        <v>242</v>
      </c>
      <c r="J218" s="110" t="s">
        <v>762</v>
      </c>
      <c r="K218" s="105" t="s">
        <v>25</v>
      </c>
      <c r="L218" s="110" t="s">
        <v>26</v>
      </c>
    </row>
    <row r="219" spans="1:12" s="25" customFormat="1" x14ac:dyDescent="0.25">
      <c r="A219" s="103">
        <v>43116</v>
      </c>
      <c r="B219" s="110" t="s">
        <v>59</v>
      </c>
      <c r="C219" s="105" t="s">
        <v>21</v>
      </c>
      <c r="D219" s="110" t="s">
        <v>240</v>
      </c>
      <c r="E219" s="114"/>
      <c r="F219" s="112">
        <v>1000</v>
      </c>
      <c r="G219" s="108">
        <f t="shared" si="3"/>
        <v>-4960305</v>
      </c>
      <c r="H219" s="110" t="s">
        <v>241</v>
      </c>
      <c r="I219" s="110" t="s">
        <v>242</v>
      </c>
      <c r="J219" s="110" t="s">
        <v>762</v>
      </c>
      <c r="K219" s="105" t="s">
        <v>25</v>
      </c>
      <c r="L219" s="110" t="s">
        <v>26</v>
      </c>
    </row>
    <row r="220" spans="1:12" s="25" customFormat="1" x14ac:dyDescent="0.25">
      <c r="A220" s="103">
        <v>43116</v>
      </c>
      <c r="B220" s="110" t="s">
        <v>243</v>
      </c>
      <c r="C220" s="110" t="s">
        <v>244</v>
      </c>
      <c r="D220" s="110" t="s">
        <v>240</v>
      </c>
      <c r="E220" s="114"/>
      <c r="F220" s="112">
        <v>1000</v>
      </c>
      <c r="G220" s="108">
        <f t="shared" si="3"/>
        <v>-4961305</v>
      </c>
      <c r="H220" s="110" t="s">
        <v>241</v>
      </c>
      <c r="I220" s="110" t="s">
        <v>242</v>
      </c>
      <c r="J220" s="110" t="s">
        <v>762</v>
      </c>
      <c r="K220" s="105" t="s">
        <v>25</v>
      </c>
      <c r="L220" s="110" t="s">
        <v>26</v>
      </c>
    </row>
    <row r="221" spans="1:12" s="25" customFormat="1" x14ac:dyDescent="0.25">
      <c r="A221" s="103">
        <v>43116</v>
      </c>
      <c r="B221" s="110" t="s">
        <v>248</v>
      </c>
      <c r="C221" s="105" t="s">
        <v>21</v>
      </c>
      <c r="D221" s="110" t="s">
        <v>240</v>
      </c>
      <c r="E221" s="112"/>
      <c r="F221" s="112">
        <v>1000</v>
      </c>
      <c r="G221" s="108">
        <f t="shared" si="3"/>
        <v>-4962305</v>
      </c>
      <c r="H221" s="110" t="s">
        <v>241</v>
      </c>
      <c r="I221" s="110" t="s">
        <v>242</v>
      </c>
      <c r="J221" s="110" t="s">
        <v>762</v>
      </c>
      <c r="K221" s="105" t="s">
        <v>25</v>
      </c>
      <c r="L221" s="110" t="s">
        <v>26</v>
      </c>
    </row>
    <row r="222" spans="1:12" s="25" customFormat="1" x14ac:dyDescent="0.25">
      <c r="A222" s="103">
        <v>43116</v>
      </c>
      <c r="B222" s="110" t="s">
        <v>249</v>
      </c>
      <c r="C222" s="105" t="s">
        <v>21</v>
      </c>
      <c r="D222" s="110" t="s">
        <v>240</v>
      </c>
      <c r="E222" s="112"/>
      <c r="F222" s="112">
        <v>1000</v>
      </c>
      <c r="G222" s="108">
        <f t="shared" si="3"/>
        <v>-4963305</v>
      </c>
      <c r="H222" s="110" t="s">
        <v>241</v>
      </c>
      <c r="I222" s="110" t="s">
        <v>242</v>
      </c>
      <c r="J222" s="110" t="s">
        <v>762</v>
      </c>
      <c r="K222" s="105" t="s">
        <v>25</v>
      </c>
      <c r="L222" s="110" t="s">
        <v>26</v>
      </c>
    </row>
    <row r="223" spans="1:12" s="100" customFormat="1" x14ac:dyDescent="0.25">
      <c r="A223" s="103">
        <v>43116</v>
      </c>
      <c r="B223" s="110" t="s">
        <v>342</v>
      </c>
      <c r="C223" s="110" t="s">
        <v>306</v>
      </c>
      <c r="D223" s="106" t="s">
        <v>22</v>
      </c>
      <c r="E223" s="112"/>
      <c r="F223" s="112">
        <v>50000</v>
      </c>
      <c r="G223" s="108">
        <f t="shared" si="3"/>
        <v>-5013305</v>
      </c>
      <c r="H223" s="110" t="s">
        <v>139</v>
      </c>
      <c r="I223" s="110">
        <v>46</v>
      </c>
      <c r="J223" s="110" t="s">
        <v>763</v>
      </c>
      <c r="K223" s="105" t="s">
        <v>25</v>
      </c>
      <c r="L223" s="110" t="s">
        <v>107</v>
      </c>
    </row>
    <row r="224" spans="1:12" s="100" customFormat="1" x14ac:dyDescent="0.25">
      <c r="A224" s="103">
        <v>43116</v>
      </c>
      <c r="B224" s="110" t="s">
        <v>343</v>
      </c>
      <c r="C224" s="110" t="s">
        <v>244</v>
      </c>
      <c r="D224" s="106" t="s">
        <v>22</v>
      </c>
      <c r="E224" s="112"/>
      <c r="F224" s="112">
        <v>95400</v>
      </c>
      <c r="G224" s="108">
        <f t="shared" si="3"/>
        <v>-5108705</v>
      </c>
      <c r="H224" s="110" t="s">
        <v>139</v>
      </c>
      <c r="I224" s="110">
        <v>47</v>
      </c>
      <c r="J224" s="110" t="s">
        <v>763</v>
      </c>
      <c r="K224" s="105" t="s">
        <v>25</v>
      </c>
      <c r="L224" s="110" t="s">
        <v>107</v>
      </c>
    </row>
    <row r="225" spans="1:12" s="100" customFormat="1" x14ac:dyDescent="0.25">
      <c r="A225" s="103">
        <v>43116</v>
      </c>
      <c r="B225" s="110" t="s">
        <v>344</v>
      </c>
      <c r="C225" s="110" t="s">
        <v>339</v>
      </c>
      <c r="D225" s="106" t="s">
        <v>22</v>
      </c>
      <c r="E225" s="112"/>
      <c r="F225" s="112">
        <v>143000</v>
      </c>
      <c r="G225" s="108">
        <f t="shared" si="3"/>
        <v>-5251705</v>
      </c>
      <c r="H225" s="110" t="s">
        <v>139</v>
      </c>
      <c r="I225" s="110">
        <v>48</v>
      </c>
      <c r="J225" s="110" t="s">
        <v>763</v>
      </c>
      <c r="K225" s="105" t="s">
        <v>25</v>
      </c>
      <c r="L225" s="110" t="s">
        <v>107</v>
      </c>
    </row>
    <row r="226" spans="1:12" s="100" customFormat="1" x14ac:dyDescent="0.25">
      <c r="A226" s="103">
        <v>43116</v>
      </c>
      <c r="B226" s="110" t="s">
        <v>345</v>
      </c>
      <c r="C226" s="110" t="s">
        <v>306</v>
      </c>
      <c r="D226" s="110" t="s">
        <v>336</v>
      </c>
      <c r="E226" s="112"/>
      <c r="F226" s="112">
        <v>170000</v>
      </c>
      <c r="G226" s="108">
        <f t="shared" si="3"/>
        <v>-5421705</v>
      </c>
      <c r="H226" s="110" t="s">
        <v>139</v>
      </c>
      <c r="I226" s="110">
        <v>2</v>
      </c>
      <c r="J226" s="110" t="s">
        <v>764</v>
      </c>
      <c r="K226" s="105" t="s">
        <v>25</v>
      </c>
      <c r="L226" s="110" t="s">
        <v>107</v>
      </c>
    </row>
    <row r="227" spans="1:12" s="100" customFormat="1" x14ac:dyDescent="0.25">
      <c r="A227" s="103">
        <v>43116</v>
      </c>
      <c r="B227" s="110" t="s">
        <v>391</v>
      </c>
      <c r="C227" s="105" t="s">
        <v>21</v>
      </c>
      <c r="D227" s="110" t="s">
        <v>336</v>
      </c>
      <c r="E227" s="112"/>
      <c r="F227" s="112">
        <v>1000</v>
      </c>
      <c r="G227" s="108">
        <f t="shared" si="3"/>
        <v>-5422705</v>
      </c>
      <c r="H227" s="110" t="s">
        <v>335</v>
      </c>
      <c r="I227" s="110" t="s">
        <v>24</v>
      </c>
      <c r="J227" s="110" t="s">
        <v>764</v>
      </c>
      <c r="K227" s="105" t="s">
        <v>25</v>
      </c>
      <c r="L227" s="105" t="s">
        <v>26</v>
      </c>
    </row>
    <row r="228" spans="1:12" s="100" customFormat="1" x14ac:dyDescent="0.25">
      <c r="A228" s="103">
        <v>43116</v>
      </c>
      <c r="B228" s="110" t="s">
        <v>395</v>
      </c>
      <c r="C228" s="105" t="s">
        <v>21</v>
      </c>
      <c r="D228" s="110" t="s">
        <v>336</v>
      </c>
      <c r="E228" s="112"/>
      <c r="F228" s="112">
        <v>1000</v>
      </c>
      <c r="G228" s="108">
        <f t="shared" si="3"/>
        <v>-5423705</v>
      </c>
      <c r="H228" s="110" t="s">
        <v>335</v>
      </c>
      <c r="I228" s="110" t="s">
        <v>24</v>
      </c>
      <c r="J228" s="110" t="s">
        <v>764</v>
      </c>
      <c r="K228" s="105" t="s">
        <v>25</v>
      </c>
      <c r="L228" s="105" t="s">
        <v>26</v>
      </c>
    </row>
    <row r="229" spans="1:12" s="100" customFormat="1" x14ac:dyDescent="0.25">
      <c r="A229" s="103">
        <v>43116</v>
      </c>
      <c r="B229" s="110" t="s">
        <v>396</v>
      </c>
      <c r="C229" s="105" t="s">
        <v>21</v>
      </c>
      <c r="D229" s="110" t="s">
        <v>336</v>
      </c>
      <c r="E229" s="112"/>
      <c r="F229" s="112">
        <v>1000</v>
      </c>
      <c r="G229" s="108">
        <f t="shared" si="3"/>
        <v>-5424705</v>
      </c>
      <c r="H229" s="110" t="s">
        <v>335</v>
      </c>
      <c r="I229" s="110" t="s">
        <v>24</v>
      </c>
      <c r="J229" s="110" t="s">
        <v>764</v>
      </c>
      <c r="K229" s="105" t="s">
        <v>25</v>
      </c>
      <c r="L229" s="105" t="s">
        <v>26</v>
      </c>
    </row>
    <row r="230" spans="1:12" s="100" customFormat="1" x14ac:dyDescent="0.25">
      <c r="A230" s="103">
        <v>43116</v>
      </c>
      <c r="B230" s="110" t="s">
        <v>397</v>
      </c>
      <c r="C230" s="105" t="s">
        <v>21</v>
      </c>
      <c r="D230" s="110" t="s">
        <v>336</v>
      </c>
      <c r="E230" s="112"/>
      <c r="F230" s="112">
        <v>1000</v>
      </c>
      <c r="G230" s="108">
        <f t="shared" si="3"/>
        <v>-5425705</v>
      </c>
      <c r="H230" s="110" t="s">
        <v>335</v>
      </c>
      <c r="I230" s="110" t="s">
        <v>24</v>
      </c>
      <c r="J230" s="110" t="s">
        <v>764</v>
      </c>
      <c r="K230" s="105" t="s">
        <v>25</v>
      </c>
      <c r="L230" s="105" t="s">
        <v>26</v>
      </c>
    </row>
    <row r="231" spans="1:12" s="100" customFormat="1" x14ac:dyDescent="0.25">
      <c r="A231" s="103">
        <v>43116</v>
      </c>
      <c r="B231" s="110" t="s">
        <v>398</v>
      </c>
      <c r="C231" s="105" t="s">
        <v>21</v>
      </c>
      <c r="D231" s="110" t="s">
        <v>336</v>
      </c>
      <c r="E231" s="112"/>
      <c r="F231" s="112">
        <v>1000</v>
      </c>
      <c r="G231" s="108">
        <f t="shared" si="3"/>
        <v>-5426705</v>
      </c>
      <c r="H231" s="110" t="s">
        <v>335</v>
      </c>
      <c r="I231" s="110" t="s">
        <v>24</v>
      </c>
      <c r="J231" s="110" t="s">
        <v>764</v>
      </c>
      <c r="K231" s="105" t="s">
        <v>25</v>
      </c>
      <c r="L231" s="105" t="s">
        <v>26</v>
      </c>
    </row>
    <row r="232" spans="1:12" s="100" customFormat="1" x14ac:dyDescent="0.25">
      <c r="A232" s="103">
        <v>43116</v>
      </c>
      <c r="B232" s="110" t="s">
        <v>417</v>
      </c>
      <c r="C232" s="105" t="s">
        <v>21</v>
      </c>
      <c r="D232" s="110" t="s">
        <v>240</v>
      </c>
      <c r="E232" s="112"/>
      <c r="F232" s="112">
        <v>1000</v>
      </c>
      <c r="G232" s="108">
        <f t="shared" si="3"/>
        <v>-5427705</v>
      </c>
      <c r="H232" s="110" t="s">
        <v>337</v>
      </c>
      <c r="I232" s="106" t="s">
        <v>24</v>
      </c>
      <c r="J232" s="110" t="s">
        <v>762</v>
      </c>
      <c r="K232" s="105" t="s">
        <v>25</v>
      </c>
      <c r="L232" s="105" t="s">
        <v>26</v>
      </c>
    </row>
    <row r="233" spans="1:12" s="100" customFormat="1" x14ac:dyDescent="0.25">
      <c r="A233" s="103">
        <v>43116</v>
      </c>
      <c r="B233" s="110" t="s">
        <v>418</v>
      </c>
      <c r="C233" s="105" t="s">
        <v>21</v>
      </c>
      <c r="D233" s="110" t="s">
        <v>240</v>
      </c>
      <c r="E233" s="112"/>
      <c r="F233" s="112">
        <v>17500</v>
      </c>
      <c r="G233" s="108">
        <f t="shared" si="3"/>
        <v>-5445205</v>
      </c>
      <c r="H233" s="110" t="s">
        <v>337</v>
      </c>
      <c r="I233" s="106" t="s">
        <v>416</v>
      </c>
      <c r="J233" s="110" t="s">
        <v>762</v>
      </c>
      <c r="K233" s="105" t="s">
        <v>25</v>
      </c>
      <c r="L233" s="105" t="s">
        <v>107</v>
      </c>
    </row>
    <row r="234" spans="1:12" s="25" customFormat="1" x14ac:dyDescent="0.25">
      <c r="A234" s="103">
        <v>43116</v>
      </c>
      <c r="B234" s="110" t="s">
        <v>419</v>
      </c>
      <c r="C234" s="110" t="s">
        <v>106</v>
      </c>
      <c r="D234" s="110" t="s">
        <v>240</v>
      </c>
      <c r="E234" s="112"/>
      <c r="F234" s="112">
        <v>3000</v>
      </c>
      <c r="G234" s="108">
        <f t="shared" si="3"/>
        <v>-5448205</v>
      </c>
      <c r="H234" s="110" t="s">
        <v>337</v>
      </c>
      <c r="I234" s="106" t="s">
        <v>416</v>
      </c>
      <c r="J234" s="110" t="s">
        <v>762</v>
      </c>
      <c r="K234" s="105" t="s">
        <v>25</v>
      </c>
      <c r="L234" s="105" t="s">
        <v>107</v>
      </c>
    </row>
    <row r="235" spans="1:12" s="25" customFormat="1" x14ac:dyDescent="0.25">
      <c r="A235" s="103">
        <v>43116</v>
      </c>
      <c r="B235" s="110" t="s">
        <v>420</v>
      </c>
      <c r="C235" s="110" t="s">
        <v>106</v>
      </c>
      <c r="D235" s="110" t="s">
        <v>240</v>
      </c>
      <c r="E235" s="112"/>
      <c r="F235" s="112">
        <v>3000</v>
      </c>
      <c r="G235" s="108">
        <f t="shared" si="3"/>
        <v>-5451205</v>
      </c>
      <c r="H235" s="110" t="s">
        <v>337</v>
      </c>
      <c r="I235" s="106" t="s">
        <v>416</v>
      </c>
      <c r="J235" s="110" t="s">
        <v>762</v>
      </c>
      <c r="K235" s="105" t="s">
        <v>25</v>
      </c>
      <c r="L235" s="105" t="s">
        <v>107</v>
      </c>
    </row>
    <row r="236" spans="1:12" s="25" customFormat="1" x14ac:dyDescent="0.25">
      <c r="A236" s="103">
        <v>43116</v>
      </c>
      <c r="B236" s="110" t="s">
        <v>421</v>
      </c>
      <c r="C236" s="110" t="s">
        <v>106</v>
      </c>
      <c r="D236" s="110" t="s">
        <v>240</v>
      </c>
      <c r="E236" s="112"/>
      <c r="F236" s="112">
        <v>4000</v>
      </c>
      <c r="G236" s="108">
        <f t="shared" si="3"/>
        <v>-5455205</v>
      </c>
      <c r="H236" s="110" t="s">
        <v>337</v>
      </c>
      <c r="I236" s="106" t="s">
        <v>416</v>
      </c>
      <c r="J236" s="110" t="s">
        <v>762</v>
      </c>
      <c r="K236" s="105" t="s">
        <v>25</v>
      </c>
      <c r="L236" s="105" t="s">
        <v>107</v>
      </c>
    </row>
    <row r="237" spans="1:12" s="25" customFormat="1" x14ac:dyDescent="0.25">
      <c r="A237" s="103">
        <v>43116</v>
      </c>
      <c r="B237" s="110" t="s">
        <v>422</v>
      </c>
      <c r="C237" s="110" t="s">
        <v>106</v>
      </c>
      <c r="D237" s="110" t="s">
        <v>240</v>
      </c>
      <c r="E237" s="112"/>
      <c r="F237" s="112">
        <v>7000</v>
      </c>
      <c r="G237" s="108">
        <f t="shared" si="3"/>
        <v>-5462205</v>
      </c>
      <c r="H237" s="110" t="s">
        <v>337</v>
      </c>
      <c r="I237" s="106" t="s">
        <v>416</v>
      </c>
      <c r="J237" s="110" t="s">
        <v>762</v>
      </c>
      <c r="K237" s="105" t="s">
        <v>25</v>
      </c>
      <c r="L237" s="105" t="s">
        <v>107</v>
      </c>
    </row>
    <row r="238" spans="1:12" s="25" customFormat="1" x14ac:dyDescent="0.25">
      <c r="A238" s="103">
        <v>43116</v>
      </c>
      <c r="B238" s="110" t="s">
        <v>423</v>
      </c>
      <c r="C238" s="109" t="s">
        <v>320</v>
      </c>
      <c r="D238" s="110" t="s">
        <v>91</v>
      </c>
      <c r="E238" s="112"/>
      <c r="F238" s="112">
        <v>1000</v>
      </c>
      <c r="G238" s="108">
        <f t="shared" si="3"/>
        <v>-5463205</v>
      </c>
      <c r="H238" s="110" t="s">
        <v>337</v>
      </c>
      <c r="I238" s="106" t="s">
        <v>416</v>
      </c>
      <c r="J238" s="110" t="s">
        <v>762</v>
      </c>
      <c r="K238" s="105" t="s">
        <v>25</v>
      </c>
      <c r="L238" s="105" t="s">
        <v>107</v>
      </c>
    </row>
    <row r="239" spans="1:12" s="25" customFormat="1" x14ac:dyDescent="0.25">
      <c r="A239" s="103">
        <v>43116</v>
      </c>
      <c r="B239" s="110" t="s">
        <v>424</v>
      </c>
      <c r="C239" s="110" t="s">
        <v>309</v>
      </c>
      <c r="D239" s="110" t="s">
        <v>240</v>
      </c>
      <c r="E239" s="112"/>
      <c r="F239" s="112">
        <v>5000</v>
      </c>
      <c r="G239" s="108">
        <f t="shared" si="3"/>
        <v>-5468205</v>
      </c>
      <c r="H239" s="110" t="s">
        <v>337</v>
      </c>
      <c r="I239" s="106" t="s">
        <v>416</v>
      </c>
      <c r="J239" s="110" t="s">
        <v>762</v>
      </c>
      <c r="K239" s="105" t="s">
        <v>25</v>
      </c>
      <c r="L239" s="105" t="s">
        <v>107</v>
      </c>
    </row>
    <row r="240" spans="1:12" s="100" customFormat="1" x14ac:dyDescent="0.25">
      <c r="A240" s="103">
        <v>43116</v>
      </c>
      <c r="B240" s="110" t="s">
        <v>425</v>
      </c>
      <c r="C240" s="105" t="s">
        <v>21</v>
      </c>
      <c r="D240" s="110" t="s">
        <v>240</v>
      </c>
      <c r="E240" s="112"/>
      <c r="F240" s="112">
        <v>3000</v>
      </c>
      <c r="G240" s="108">
        <f t="shared" si="3"/>
        <v>-5471205</v>
      </c>
      <c r="H240" s="110" t="s">
        <v>337</v>
      </c>
      <c r="I240" s="106" t="s">
        <v>24</v>
      </c>
      <c r="J240" s="110" t="s">
        <v>762</v>
      </c>
      <c r="K240" s="105" t="s">
        <v>25</v>
      </c>
      <c r="L240" s="105" t="s">
        <v>26</v>
      </c>
    </row>
    <row r="241" spans="1:12" s="100" customFormat="1" x14ac:dyDescent="0.25">
      <c r="A241" s="103">
        <v>43116</v>
      </c>
      <c r="B241" s="110" t="s">
        <v>426</v>
      </c>
      <c r="C241" s="105" t="s">
        <v>21</v>
      </c>
      <c r="D241" s="110" t="s">
        <v>240</v>
      </c>
      <c r="E241" s="112"/>
      <c r="F241" s="112">
        <v>2000</v>
      </c>
      <c r="G241" s="108">
        <f t="shared" si="3"/>
        <v>-5473205</v>
      </c>
      <c r="H241" s="110" t="s">
        <v>337</v>
      </c>
      <c r="I241" s="106" t="s">
        <v>24</v>
      </c>
      <c r="J241" s="110" t="s">
        <v>762</v>
      </c>
      <c r="K241" s="105" t="s">
        <v>25</v>
      </c>
      <c r="L241" s="105" t="s">
        <v>26</v>
      </c>
    </row>
    <row r="242" spans="1:12" s="100" customFormat="1" x14ac:dyDescent="0.25">
      <c r="A242" s="103">
        <v>43116</v>
      </c>
      <c r="B242" s="110" t="s">
        <v>427</v>
      </c>
      <c r="C242" s="105" t="s">
        <v>21</v>
      </c>
      <c r="D242" s="110" t="s">
        <v>240</v>
      </c>
      <c r="E242" s="112"/>
      <c r="F242" s="112">
        <v>2500</v>
      </c>
      <c r="G242" s="108">
        <f t="shared" si="3"/>
        <v>-5475705</v>
      </c>
      <c r="H242" s="110" t="s">
        <v>337</v>
      </c>
      <c r="I242" s="106" t="s">
        <v>24</v>
      </c>
      <c r="J242" s="110" t="s">
        <v>762</v>
      </c>
      <c r="K242" s="105" t="s">
        <v>25</v>
      </c>
      <c r="L242" s="105" t="s">
        <v>26</v>
      </c>
    </row>
    <row r="243" spans="1:12" s="100" customFormat="1" x14ac:dyDescent="0.25">
      <c r="A243" s="103">
        <v>43116</v>
      </c>
      <c r="B243" s="110" t="s">
        <v>733</v>
      </c>
      <c r="C243" s="110" t="s">
        <v>428</v>
      </c>
      <c r="D243" s="110" t="s">
        <v>240</v>
      </c>
      <c r="E243" s="112"/>
      <c r="F243" s="112">
        <v>1500</v>
      </c>
      <c r="G243" s="108">
        <f t="shared" si="3"/>
        <v>-5477205</v>
      </c>
      <c r="H243" s="110" t="s">
        <v>337</v>
      </c>
      <c r="I243" s="106" t="s">
        <v>24</v>
      </c>
      <c r="J243" s="110" t="s">
        <v>762</v>
      </c>
      <c r="K243" s="105" t="s">
        <v>25</v>
      </c>
      <c r="L243" s="105" t="s">
        <v>26</v>
      </c>
    </row>
    <row r="244" spans="1:12" s="25" customFormat="1" x14ac:dyDescent="0.25">
      <c r="A244" s="103">
        <v>43116</v>
      </c>
      <c r="B244" s="105" t="s">
        <v>493</v>
      </c>
      <c r="C244" s="105" t="s">
        <v>21</v>
      </c>
      <c r="D244" s="105" t="s">
        <v>240</v>
      </c>
      <c r="E244" s="112"/>
      <c r="F244" s="112">
        <v>500</v>
      </c>
      <c r="G244" s="108">
        <f t="shared" si="3"/>
        <v>-5477705</v>
      </c>
      <c r="H244" s="105" t="s">
        <v>463</v>
      </c>
      <c r="I244" s="105" t="s">
        <v>242</v>
      </c>
      <c r="J244" s="110" t="s">
        <v>762</v>
      </c>
      <c r="K244" s="105" t="s">
        <v>25</v>
      </c>
      <c r="L244" s="110" t="s">
        <v>26</v>
      </c>
    </row>
    <row r="245" spans="1:12" s="100" customFormat="1" x14ac:dyDescent="0.25">
      <c r="A245" s="103">
        <v>43116</v>
      </c>
      <c r="B245" s="105" t="s">
        <v>494</v>
      </c>
      <c r="C245" s="105" t="s">
        <v>31</v>
      </c>
      <c r="D245" s="105" t="s">
        <v>240</v>
      </c>
      <c r="E245" s="112"/>
      <c r="F245" s="112">
        <v>15000</v>
      </c>
      <c r="G245" s="108">
        <f t="shared" si="3"/>
        <v>-5492705</v>
      </c>
      <c r="H245" s="105" t="s">
        <v>463</v>
      </c>
      <c r="I245" s="105" t="s">
        <v>416</v>
      </c>
      <c r="J245" s="110" t="s">
        <v>762</v>
      </c>
      <c r="K245" s="105" t="s">
        <v>25</v>
      </c>
      <c r="L245" s="110" t="s">
        <v>107</v>
      </c>
    </row>
    <row r="246" spans="1:12" s="100" customFormat="1" x14ac:dyDescent="0.25">
      <c r="A246" s="103">
        <v>43116</v>
      </c>
      <c r="B246" s="109" t="s">
        <v>628</v>
      </c>
      <c r="C246" s="105" t="s">
        <v>21</v>
      </c>
      <c r="D246" s="110" t="s">
        <v>240</v>
      </c>
      <c r="E246" s="107"/>
      <c r="F246" s="107">
        <v>1500</v>
      </c>
      <c r="G246" s="108">
        <f t="shared" si="3"/>
        <v>-5494205</v>
      </c>
      <c r="H246" s="109" t="s">
        <v>584</v>
      </c>
      <c r="I246" s="109" t="s">
        <v>24</v>
      </c>
      <c r="J246" s="110" t="s">
        <v>762</v>
      </c>
      <c r="K246" s="105" t="s">
        <v>25</v>
      </c>
      <c r="L246" s="105" t="s">
        <v>26</v>
      </c>
    </row>
    <row r="247" spans="1:12" s="100" customFormat="1" x14ac:dyDescent="0.25">
      <c r="A247" s="103">
        <v>43116</v>
      </c>
      <c r="B247" s="109" t="s">
        <v>629</v>
      </c>
      <c r="C247" s="105" t="s">
        <v>21</v>
      </c>
      <c r="D247" s="110" t="s">
        <v>240</v>
      </c>
      <c r="E247" s="107"/>
      <c r="F247" s="107">
        <v>500</v>
      </c>
      <c r="G247" s="108">
        <f t="shared" si="3"/>
        <v>-5494705</v>
      </c>
      <c r="H247" s="109" t="s">
        <v>584</v>
      </c>
      <c r="I247" s="109" t="s">
        <v>24</v>
      </c>
      <c r="J247" s="110" t="s">
        <v>762</v>
      </c>
      <c r="K247" s="105" t="s">
        <v>25</v>
      </c>
      <c r="L247" s="105" t="s">
        <v>26</v>
      </c>
    </row>
    <row r="248" spans="1:12" s="100" customFormat="1" x14ac:dyDescent="0.25">
      <c r="A248" s="103">
        <v>43116</v>
      </c>
      <c r="B248" s="110" t="s">
        <v>705</v>
      </c>
      <c r="C248" s="105" t="s">
        <v>244</v>
      </c>
      <c r="D248" s="106" t="s">
        <v>22</v>
      </c>
      <c r="E248" s="111"/>
      <c r="F248" s="112">
        <v>749465</v>
      </c>
      <c r="G248" s="108">
        <f t="shared" si="3"/>
        <v>-6244170</v>
      </c>
      <c r="H248" s="112" t="s">
        <v>366</v>
      </c>
      <c r="I248" s="110">
        <v>3592853</v>
      </c>
      <c r="J248" s="110" t="s">
        <v>763</v>
      </c>
      <c r="K248" s="105" t="s">
        <v>25</v>
      </c>
      <c r="L248" s="105" t="s">
        <v>107</v>
      </c>
    </row>
    <row r="249" spans="1:12" s="100" customFormat="1" x14ac:dyDescent="0.25">
      <c r="A249" s="103">
        <v>43116</v>
      </c>
      <c r="B249" s="110" t="s">
        <v>706</v>
      </c>
      <c r="C249" s="105" t="s">
        <v>244</v>
      </c>
      <c r="D249" s="110" t="s">
        <v>336</v>
      </c>
      <c r="E249" s="111"/>
      <c r="F249" s="112">
        <v>93239</v>
      </c>
      <c r="G249" s="108">
        <f t="shared" si="3"/>
        <v>-6337409</v>
      </c>
      <c r="H249" s="112" t="s">
        <v>366</v>
      </c>
      <c r="I249" s="110">
        <v>3592853</v>
      </c>
      <c r="J249" s="110" t="s">
        <v>763</v>
      </c>
      <c r="K249" s="105" t="s">
        <v>25</v>
      </c>
      <c r="L249" s="105" t="s">
        <v>107</v>
      </c>
    </row>
    <row r="250" spans="1:12" s="100" customFormat="1" x14ac:dyDescent="0.25">
      <c r="A250" s="103">
        <v>43116</v>
      </c>
      <c r="B250" s="110" t="s">
        <v>707</v>
      </c>
      <c r="C250" s="105" t="s">
        <v>244</v>
      </c>
      <c r="D250" s="110" t="s">
        <v>316</v>
      </c>
      <c r="E250" s="111"/>
      <c r="F250" s="112">
        <v>204697</v>
      </c>
      <c r="G250" s="108">
        <f t="shared" si="3"/>
        <v>-6542106</v>
      </c>
      <c r="H250" s="112" t="s">
        <v>366</v>
      </c>
      <c r="I250" s="110">
        <v>3592853</v>
      </c>
      <c r="J250" s="110" t="s">
        <v>763</v>
      </c>
      <c r="K250" s="105" t="s">
        <v>25</v>
      </c>
      <c r="L250" s="105" t="s">
        <v>107</v>
      </c>
    </row>
    <row r="251" spans="1:12" s="100" customFormat="1" x14ac:dyDescent="0.25">
      <c r="A251" s="103">
        <v>43116</v>
      </c>
      <c r="B251" s="110" t="s">
        <v>708</v>
      </c>
      <c r="C251" s="105" t="s">
        <v>244</v>
      </c>
      <c r="D251" s="110" t="s">
        <v>240</v>
      </c>
      <c r="E251" s="111"/>
      <c r="F251" s="112">
        <v>139366</v>
      </c>
      <c r="G251" s="108">
        <f t="shared" si="3"/>
        <v>-6681472</v>
      </c>
      <c r="H251" s="112" t="s">
        <v>366</v>
      </c>
      <c r="I251" s="110">
        <v>3592853</v>
      </c>
      <c r="J251" s="110" t="s">
        <v>763</v>
      </c>
      <c r="K251" s="105" t="s">
        <v>25</v>
      </c>
      <c r="L251" s="105" t="s">
        <v>107</v>
      </c>
    </row>
    <row r="252" spans="1:12" s="100" customFormat="1" x14ac:dyDescent="0.25">
      <c r="A252" s="103">
        <v>43117</v>
      </c>
      <c r="B252" s="104" t="s">
        <v>68</v>
      </c>
      <c r="C252" s="105" t="s">
        <v>21</v>
      </c>
      <c r="D252" s="106" t="s">
        <v>22</v>
      </c>
      <c r="E252" s="107"/>
      <c r="F252" s="108">
        <v>1000</v>
      </c>
      <c r="G252" s="108">
        <f t="shared" si="3"/>
        <v>-6682472</v>
      </c>
      <c r="H252" s="105" t="s">
        <v>23</v>
      </c>
      <c r="I252" s="109" t="s">
        <v>24</v>
      </c>
      <c r="J252" s="110" t="s">
        <v>763</v>
      </c>
      <c r="K252" s="105" t="s">
        <v>25</v>
      </c>
      <c r="L252" s="105" t="s">
        <v>26</v>
      </c>
    </row>
    <row r="253" spans="1:12" s="100" customFormat="1" x14ac:dyDescent="0.25">
      <c r="A253" s="103">
        <v>43117</v>
      </c>
      <c r="B253" s="104" t="s">
        <v>69</v>
      </c>
      <c r="C253" s="105" t="s">
        <v>21</v>
      </c>
      <c r="D253" s="106" t="s">
        <v>22</v>
      </c>
      <c r="E253" s="107"/>
      <c r="F253" s="108">
        <v>1000</v>
      </c>
      <c r="G253" s="108">
        <f t="shared" si="3"/>
        <v>-6683472</v>
      </c>
      <c r="H253" s="105" t="s">
        <v>23</v>
      </c>
      <c r="I253" s="109" t="s">
        <v>24</v>
      </c>
      <c r="J253" s="110" t="s">
        <v>763</v>
      </c>
      <c r="K253" s="105" t="s">
        <v>25</v>
      </c>
      <c r="L253" s="105" t="s">
        <v>26</v>
      </c>
    </row>
    <row r="254" spans="1:12" s="100" customFormat="1" x14ac:dyDescent="0.25">
      <c r="A254" s="103">
        <v>43117</v>
      </c>
      <c r="B254" s="104" t="s">
        <v>70</v>
      </c>
      <c r="C254" s="105" t="s">
        <v>21</v>
      </c>
      <c r="D254" s="106" t="s">
        <v>22</v>
      </c>
      <c r="E254" s="107"/>
      <c r="F254" s="108">
        <v>1000</v>
      </c>
      <c r="G254" s="108">
        <f t="shared" si="3"/>
        <v>-6684472</v>
      </c>
      <c r="H254" s="105" t="s">
        <v>23</v>
      </c>
      <c r="I254" s="109" t="s">
        <v>24</v>
      </c>
      <c r="J254" s="110" t="s">
        <v>763</v>
      </c>
      <c r="K254" s="105" t="s">
        <v>25</v>
      </c>
      <c r="L254" s="105" t="s">
        <v>26</v>
      </c>
    </row>
    <row r="255" spans="1:12" s="100" customFormat="1" x14ac:dyDescent="0.25">
      <c r="A255" s="103">
        <v>43117</v>
      </c>
      <c r="B255" s="104" t="s">
        <v>71</v>
      </c>
      <c r="C255" s="105" t="s">
        <v>21</v>
      </c>
      <c r="D255" s="106" t="s">
        <v>22</v>
      </c>
      <c r="E255" s="107"/>
      <c r="F255" s="108">
        <v>1000</v>
      </c>
      <c r="G255" s="108">
        <f t="shared" si="3"/>
        <v>-6685472</v>
      </c>
      <c r="H255" s="105" t="s">
        <v>23</v>
      </c>
      <c r="I255" s="109" t="s">
        <v>24</v>
      </c>
      <c r="J255" s="110" t="s">
        <v>763</v>
      </c>
      <c r="K255" s="105" t="s">
        <v>25</v>
      </c>
      <c r="L255" s="105" t="s">
        <v>26</v>
      </c>
    </row>
    <row r="256" spans="1:12" s="100" customFormat="1" x14ac:dyDescent="0.25">
      <c r="A256" s="103">
        <v>43117</v>
      </c>
      <c r="B256" s="104" t="s">
        <v>72</v>
      </c>
      <c r="C256" s="110" t="s">
        <v>339</v>
      </c>
      <c r="D256" s="106" t="s">
        <v>22</v>
      </c>
      <c r="E256" s="107"/>
      <c r="F256" s="108">
        <v>275000</v>
      </c>
      <c r="G256" s="108">
        <f t="shared" si="3"/>
        <v>-6960472</v>
      </c>
      <c r="H256" s="105" t="s">
        <v>23</v>
      </c>
      <c r="I256" s="109" t="s">
        <v>32</v>
      </c>
      <c r="J256" s="110" t="s">
        <v>763</v>
      </c>
      <c r="K256" s="105" t="s">
        <v>25</v>
      </c>
      <c r="L256" s="105" t="s">
        <v>107</v>
      </c>
    </row>
    <row r="257" spans="1:12" s="100" customFormat="1" x14ac:dyDescent="0.25">
      <c r="A257" s="103">
        <v>43117</v>
      </c>
      <c r="B257" s="104" t="s">
        <v>73</v>
      </c>
      <c r="C257" s="105" t="s">
        <v>21</v>
      </c>
      <c r="D257" s="106" t="s">
        <v>22</v>
      </c>
      <c r="E257" s="107"/>
      <c r="F257" s="108">
        <v>1000</v>
      </c>
      <c r="G257" s="108">
        <f t="shared" si="3"/>
        <v>-6961472</v>
      </c>
      <c r="H257" s="105" t="s">
        <v>23</v>
      </c>
      <c r="I257" s="109" t="s">
        <v>24</v>
      </c>
      <c r="J257" s="110" t="s">
        <v>763</v>
      </c>
      <c r="K257" s="105" t="s">
        <v>25</v>
      </c>
      <c r="L257" s="105" t="s">
        <v>26</v>
      </c>
    </row>
    <row r="258" spans="1:12" s="100" customFormat="1" x14ac:dyDescent="0.25">
      <c r="A258" s="103">
        <v>43117</v>
      </c>
      <c r="B258" s="104" t="s">
        <v>74</v>
      </c>
      <c r="C258" s="105" t="s">
        <v>21</v>
      </c>
      <c r="D258" s="106" t="s">
        <v>22</v>
      </c>
      <c r="E258" s="107"/>
      <c r="F258" s="108">
        <v>1000</v>
      </c>
      <c r="G258" s="108">
        <f t="shared" si="3"/>
        <v>-6962472</v>
      </c>
      <c r="H258" s="105" t="s">
        <v>23</v>
      </c>
      <c r="I258" s="109" t="s">
        <v>24</v>
      </c>
      <c r="J258" s="110" t="s">
        <v>763</v>
      </c>
      <c r="K258" s="105" t="s">
        <v>25</v>
      </c>
      <c r="L258" s="105" t="s">
        <v>26</v>
      </c>
    </row>
    <row r="259" spans="1:12" x14ac:dyDescent="0.25">
      <c r="A259" s="103">
        <v>43117</v>
      </c>
      <c r="B259" s="110" t="s">
        <v>148</v>
      </c>
      <c r="C259" s="105" t="s">
        <v>21</v>
      </c>
      <c r="D259" s="106" t="s">
        <v>22</v>
      </c>
      <c r="E259" s="112"/>
      <c r="F259" s="112">
        <v>300</v>
      </c>
      <c r="G259" s="108">
        <f t="shared" si="3"/>
        <v>-6962772</v>
      </c>
      <c r="H259" s="110" t="s">
        <v>135</v>
      </c>
      <c r="I259" s="110" t="s">
        <v>24</v>
      </c>
      <c r="J259" s="110" t="s">
        <v>763</v>
      </c>
      <c r="K259" s="105" t="s">
        <v>25</v>
      </c>
      <c r="L259" s="110" t="s">
        <v>26</v>
      </c>
    </row>
    <row r="260" spans="1:12" s="100" customFormat="1" x14ac:dyDescent="0.25">
      <c r="A260" s="103">
        <v>43117</v>
      </c>
      <c r="B260" s="110" t="s">
        <v>149</v>
      </c>
      <c r="C260" s="105" t="s">
        <v>28</v>
      </c>
      <c r="D260" s="106" t="s">
        <v>22</v>
      </c>
      <c r="E260" s="112"/>
      <c r="F260" s="112">
        <v>4000</v>
      </c>
      <c r="G260" s="108">
        <f t="shared" si="3"/>
        <v>-6966772</v>
      </c>
      <c r="H260" s="110" t="s">
        <v>135</v>
      </c>
      <c r="I260" s="110" t="s">
        <v>24</v>
      </c>
      <c r="J260" s="110" t="s">
        <v>763</v>
      </c>
      <c r="K260" s="105" t="s">
        <v>25</v>
      </c>
      <c r="L260" s="110" t="s">
        <v>26</v>
      </c>
    </row>
    <row r="261" spans="1:12" x14ac:dyDescent="0.25">
      <c r="A261" s="103">
        <v>43117</v>
      </c>
      <c r="B261" s="110" t="s">
        <v>150</v>
      </c>
      <c r="C261" s="105" t="s">
        <v>21</v>
      </c>
      <c r="D261" s="106" t="s">
        <v>22</v>
      </c>
      <c r="E261" s="112"/>
      <c r="F261" s="112">
        <v>300</v>
      </c>
      <c r="G261" s="108">
        <f t="shared" si="3"/>
        <v>-6967072</v>
      </c>
      <c r="H261" s="110" t="s">
        <v>135</v>
      </c>
      <c r="I261" s="110" t="s">
        <v>24</v>
      </c>
      <c r="J261" s="110" t="s">
        <v>763</v>
      </c>
      <c r="K261" s="105" t="s">
        <v>25</v>
      </c>
      <c r="L261" s="110" t="s">
        <v>26</v>
      </c>
    </row>
    <row r="262" spans="1:12" x14ac:dyDescent="0.25">
      <c r="A262" s="103">
        <v>43117</v>
      </c>
      <c r="B262" s="110" t="s">
        <v>151</v>
      </c>
      <c r="C262" s="105" t="s">
        <v>21</v>
      </c>
      <c r="D262" s="106" t="s">
        <v>22</v>
      </c>
      <c r="E262" s="112"/>
      <c r="F262" s="112">
        <v>300</v>
      </c>
      <c r="G262" s="108">
        <f t="shared" si="3"/>
        <v>-6967372</v>
      </c>
      <c r="H262" s="110" t="s">
        <v>135</v>
      </c>
      <c r="I262" s="110" t="s">
        <v>24</v>
      </c>
      <c r="J262" s="110" t="s">
        <v>763</v>
      </c>
      <c r="K262" s="105" t="s">
        <v>25</v>
      </c>
      <c r="L262" s="110" t="s">
        <v>26</v>
      </c>
    </row>
    <row r="263" spans="1:12" x14ac:dyDescent="0.25">
      <c r="A263" s="103">
        <v>43117</v>
      </c>
      <c r="B263" s="110" t="s">
        <v>152</v>
      </c>
      <c r="C263" s="105" t="s">
        <v>21</v>
      </c>
      <c r="D263" s="106" t="s">
        <v>22</v>
      </c>
      <c r="E263" s="112"/>
      <c r="F263" s="112">
        <v>300</v>
      </c>
      <c r="G263" s="108">
        <f t="shared" si="3"/>
        <v>-6967672</v>
      </c>
      <c r="H263" s="110" t="s">
        <v>135</v>
      </c>
      <c r="I263" s="110" t="s">
        <v>24</v>
      </c>
      <c r="J263" s="110" t="s">
        <v>763</v>
      </c>
      <c r="K263" s="105" t="s">
        <v>25</v>
      </c>
      <c r="L263" s="110" t="s">
        <v>26</v>
      </c>
    </row>
    <row r="264" spans="1:12" x14ac:dyDescent="0.25">
      <c r="A264" s="103">
        <v>43117</v>
      </c>
      <c r="B264" s="110" t="s">
        <v>153</v>
      </c>
      <c r="C264" s="105" t="s">
        <v>21</v>
      </c>
      <c r="D264" s="106" t="s">
        <v>22</v>
      </c>
      <c r="E264" s="112"/>
      <c r="F264" s="112">
        <v>300</v>
      </c>
      <c r="G264" s="108">
        <f t="shared" si="3"/>
        <v>-6967972</v>
      </c>
      <c r="H264" s="110" t="s">
        <v>135</v>
      </c>
      <c r="I264" s="110" t="s">
        <v>24</v>
      </c>
      <c r="J264" s="110" t="s">
        <v>763</v>
      </c>
      <c r="K264" s="105" t="s">
        <v>25</v>
      </c>
      <c r="L264" s="110" t="s">
        <v>26</v>
      </c>
    </row>
    <row r="265" spans="1:12" x14ac:dyDescent="0.25">
      <c r="A265" s="103">
        <v>43117</v>
      </c>
      <c r="B265" s="110" t="s">
        <v>154</v>
      </c>
      <c r="C265" s="105" t="s">
        <v>21</v>
      </c>
      <c r="D265" s="106" t="s">
        <v>22</v>
      </c>
      <c r="E265" s="112"/>
      <c r="F265" s="112">
        <v>300</v>
      </c>
      <c r="G265" s="108">
        <f t="shared" si="3"/>
        <v>-6968272</v>
      </c>
      <c r="H265" s="110" t="s">
        <v>135</v>
      </c>
      <c r="I265" s="110" t="s">
        <v>24</v>
      </c>
      <c r="J265" s="110" t="s">
        <v>763</v>
      </c>
      <c r="K265" s="105" t="s">
        <v>25</v>
      </c>
      <c r="L265" s="110" t="s">
        <v>26</v>
      </c>
    </row>
    <row r="266" spans="1:12" x14ac:dyDescent="0.25">
      <c r="A266" s="103">
        <v>43117</v>
      </c>
      <c r="B266" s="110" t="s">
        <v>155</v>
      </c>
      <c r="C266" s="105" t="s">
        <v>21</v>
      </c>
      <c r="D266" s="106" t="s">
        <v>22</v>
      </c>
      <c r="E266" s="112"/>
      <c r="F266" s="112">
        <v>300</v>
      </c>
      <c r="G266" s="108">
        <f t="shared" si="3"/>
        <v>-6968572</v>
      </c>
      <c r="H266" s="110" t="s">
        <v>135</v>
      </c>
      <c r="I266" s="110" t="s">
        <v>24</v>
      </c>
      <c r="J266" s="110" t="s">
        <v>763</v>
      </c>
      <c r="K266" s="105" t="s">
        <v>25</v>
      </c>
      <c r="L266" s="110" t="s">
        <v>26</v>
      </c>
    </row>
    <row r="267" spans="1:12" s="100" customFormat="1" x14ac:dyDescent="0.25">
      <c r="A267" s="103">
        <v>43117</v>
      </c>
      <c r="B267" s="110" t="s">
        <v>156</v>
      </c>
      <c r="C267" s="105" t="s">
        <v>28</v>
      </c>
      <c r="D267" s="106" t="s">
        <v>22</v>
      </c>
      <c r="E267" s="112"/>
      <c r="F267" s="112">
        <v>6000</v>
      </c>
      <c r="G267" s="108">
        <f t="shared" si="3"/>
        <v>-6974572</v>
      </c>
      <c r="H267" s="110" t="s">
        <v>135</v>
      </c>
      <c r="I267" s="110" t="s">
        <v>24</v>
      </c>
      <c r="J267" s="110" t="s">
        <v>763</v>
      </c>
      <c r="K267" s="105" t="s">
        <v>25</v>
      </c>
      <c r="L267" s="110" t="s">
        <v>26</v>
      </c>
    </row>
    <row r="268" spans="1:12" x14ac:dyDescent="0.25">
      <c r="A268" s="103">
        <v>43117</v>
      </c>
      <c r="B268" s="110" t="s">
        <v>157</v>
      </c>
      <c r="C268" s="105" t="s">
        <v>21</v>
      </c>
      <c r="D268" s="106" t="s">
        <v>22</v>
      </c>
      <c r="E268" s="112"/>
      <c r="F268" s="112">
        <v>300</v>
      </c>
      <c r="G268" s="108">
        <f t="shared" si="3"/>
        <v>-6974872</v>
      </c>
      <c r="H268" s="110" t="s">
        <v>135</v>
      </c>
      <c r="I268" s="110" t="s">
        <v>24</v>
      </c>
      <c r="J268" s="110" t="s">
        <v>763</v>
      </c>
      <c r="K268" s="105" t="s">
        <v>25</v>
      </c>
      <c r="L268" s="110" t="s">
        <v>26</v>
      </c>
    </row>
    <row r="269" spans="1:12" s="25" customFormat="1" x14ac:dyDescent="0.25">
      <c r="A269" s="103">
        <v>43117</v>
      </c>
      <c r="B269" s="110" t="s">
        <v>239</v>
      </c>
      <c r="C269" s="105" t="s">
        <v>21</v>
      </c>
      <c r="D269" s="110" t="s">
        <v>240</v>
      </c>
      <c r="E269" s="114"/>
      <c r="F269" s="112">
        <v>1000</v>
      </c>
      <c r="G269" s="108">
        <f t="shared" si="3"/>
        <v>-6975872</v>
      </c>
      <c r="H269" s="110" t="s">
        <v>241</v>
      </c>
      <c r="I269" s="110" t="s">
        <v>242</v>
      </c>
      <c r="J269" s="110" t="s">
        <v>762</v>
      </c>
      <c r="K269" s="105" t="s">
        <v>25</v>
      </c>
      <c r="L269" s="110" t="s">
        <v>26</v>
      </c>
    </row>
    <row r="270" spans="1:12" s="25" customFormat="1" x14ac:dyDescent="0.25">
      <c r="A270" s="103">
        <v>43117</v>
      </c>
      <c r="B270" s="110" t="s">
        <v>59</v>
      </c>
      <c r="C270" s="105" t="s">
        <v>21</v>
      </c>
      <c r="D270" s="110" t="s">
        <v>240</v>
      </c>
      <c r="E270" s="114"/>
      <c r="F270" s="112">
        <v>1000</v>
      </c>
      <c r="G270" s="108">
        <f t="shared" ref="G270:G333" si="4">+G269+E270-F270</f>
        <v>-6976872</v>
      </c>
      <c r="H270" s="110" t="s">
        <v>241</v>
      </c>
      <c r="I270" s="110" t="s">
        <v>242</v>
      </c>
      <c r="J270" s="110" t="s">
        <v>762</v>
      </c>
      <c r="K270" s="105" t="s">
        <v>25</v>
      </c>
      <c r="L270" s="110" t="s">
        <v>26</v>
      </c>
    </row>
    <row r="271" spans="1:12" s="25" customFormat="1" x14ac:dyDescent="0.25">
      <c r="A271" s="103">
        <v>43117</v>
      </c>
      <c r="B271" s="110" t="s">
        <v>243</v>
      </c>
      <c r="C271" s="110" t="s">
        <v>244</v>
      </c>
      <c r="D271" s="110" t="s">
        <v>240</v>
      </c>
      <c r="E271" s="114"/>
      <c r="F271" s="112">
        <v>1000</v>
      </c>
      <c r="G271" s="108">
        <f t="shared" si="4"/>
        <v>-6977872</v>
      </c>
      <c r="H271" s="110" t="s">
        <v>241</v>
      </c>
      <c r="I271" s="110" t="s">
        <v>242</v>
      </c>
      <c r="J271" s="110" t="s">
        <v>762</v>
      </c>
      <c r="K271" s="105" t="s">
        <v>25</v>
      </c>
      <c r="L271" s="110" t="s">
        <v>26</v>
      </c>
    </row>
    <row r="272" spans="1:12" s="25" customFormat="1" x14ac:dyDescent="0.25">
      <c r="A272" s="103">
        <v>43117</v>
      </c>
      <c r="B272" s="110" t="s">
        <v>250</v>
      </c>
      <c r="C272" s="105" t="s">
        <v>21</v>
      </c>
      <c r="D272" s="110" t="s">
        <v>240</v>
      </c>
      <c r="E272" s="112"/>
      <c r="F272" s="112">
        <v>1000</v>
      </c>
      <c r="G272" s="108">
        <f t="shared" si="4"/>
        <v>-6978872</v>
      </c>
      <c r="H272" s="110" t="s">
        <v>241</v>
      </c>
      <c r="I272" s="110" t="s">
        <v>242</v>
      </c>
      <c r="J272" s="110" t="s">
        <v>762</v>
      </c>
      <c r="K272" s="105" t="s">
        <v>25</v>
      </c>
      <c r="L272" s="110" t="s">
        <v>26</v>
      </c>
    </row>
    <row r="273" spans="1:12" s="25" customFormat="1" x14ac:dyDescent="0.25">
      <c r="A273" s="103">
        <v>43117</v>
      </c>
      <c r="B273" s="110" t="s">
        <v>251</v>
      </c>
      <c r="C273" s="105" t="s">
        <v>21</v>
      </c>
      <c r="D273" s="110" t="s">
        <v>240</v>
      </c>
      <c r="E273" s="112"/>
      <c r="F273" s="112">
        <v>1000</v>
      </c>
      <c r="G273" s="108">
        <f t="shared" si="4"/>
        <v>-6979872</v>
      </c>
      <c r="H273" s="110" t="s">
        <v>241</v>
      </c>
      <c r="I273" s="110" t="s">
        <v>242</v>
      </c>
      <c r="J273" s="110" t="s">
        <v>762</v>
      </c>
      <c r="K273" s="105" t="s">
        <v>25</v>
      </c>
      <c r="L273" s="110" t="s">
        <v>26</v>
      </c>
    </row>
    <row r="274" spans="1:12" s="100" customFormat="1" x14ac:dyDescent="0.25">
      <c r="A274" s="103">
        <v>43117</v>
      </c>
      <c r="B274" s="105" t="s">
        <v>301</v>
      </c>
      <c r="C274" s="105" t="s">
        <v>21</v>
      </c>
      <c r="D274" s="106" t="s">
        <v>22</v>
      </c>
      <c r="E274" s="112"/>
      <c r="F274" s="108">
        <v>1000</v>
      </c>
      <c r="G274" s="108">
        <f t="shared" si="4"/>
        <v>-6980872</v>
      </c>
      <c r="H274" s="105" t="s">
        <v>273</v>
      </c>
      <c r="I274" s="110" t="s">
        <v>24</v>
      </c>
      <c r="J274" s="110" t="s">
        <v>763</v>
      </c>
      <c r="K274" s="105" t="s">
        <v>25</v>
      </c>
      <c r="L274" s="110" t="s">
        <v>26</v>
      </c>
    </row>
    <row r="275" spans="1:12" s="100" customFormat="1" x14ac:dyDescent="0.25">
      <c r="A275" s="103">
        <v>43117</v>
      </c>
      <c r="B275" s="105" t="s">
        <v>302</v>
      </c>
      <c r="C275" s="105" t="s">
        <v>21</v>
      </c>
      <c r="D275" s="106" t="s">
        <v>22</v>
      </c>
      <c r="E275" s="112"/>
      <c r="F275" s="108">
        <v>1000</v>
      </c>
      <c r="G275" s="108">
        <f t="shared" si="4"/>
        <v>-6981872</v>
      </c>
      <c r="H275" s="105" t="s">
        <v>273</v>
      </c>
      <c r="I275" s="110" t="s">
        <v>24</v>
      </c>
      <c r="J275" s="110" t="s">
        <v>763</v>
      </c>
      <c r="K275" s="105" t="s">
        <v>25</v>
      </c>
      <c r="L275" s="110" t="s">
        <v>26</v>
      </c>
    </row>
    <row r="276" spans="1:12" s="100" customFormat="1" x14ac:dyDescent="0.25">
      <c r="A276" s="103">
        <v>43117</v>
      </c>
      <c r="B276" s="110" t="s">
        <v>399</v>
      </c>
      <c r="C276" s="105" t="s">
        <v>21</v>
      </c>
      <c r="D276" s="110" t="s">
        <v>336</v>
      </c>
      <c r="E276" s="112"/>
      <c r="F276" s="112">
        <v>1000</v>
      </c>
      <c r="G276" s="108">
        <f t="shared" si="4"/>
        <v>-6982872</v>
      </c>
      <c r="H276" s="110" t="s">
        <v>335</v>
      </c>
      <c r="I276" s="110" t="s">
        <v>24</v>
      </c>
      <c r="J276" s="110" t="s">
        <v>764</v>
      </c>
      <c r="K276" s="105" t="s">
        <v>25</v>
      </c>
      <c r="L276" s="105" t="s">
        <v>26</v>
      </c>
    </row>
    <row r="277" spans="1:12" s="100" customFormat="1" x14ac:dyDescent="0.25">
      <c r="A277" s="103">
        <v>43117</v>
      </c>
      <c r="B277" s="110" t="s">
        <v>400</v>
      </c>
      <c r="C277" s="105" t="s">
        <v>21</v>
      </c>
      <c r="D277" s="110" t="s">
        <v>336</v>
      </c>
      <c r="E277" s="112"/>
      <c r="F277" s="112">
        <v>1000</v>
      </c>
      <c r="G277" s="108">
        <f t="shared" si="4"/>
        <v>-6983872</v>
      </c>
      <c r="H277" s="110" t="s">
        <v>335</v>
      </c>
      <c r="I277" s="110" t="s">
        <v>24</v>
      </c>
      <c r="J277" s="110" t="s">
        <v>764</v>
      </c>
      <c r="K277" s="105" t="s">
        <v>25</v>
      </c>
      <c r="L277" s="105" t="s">
        <v>26</v>
      </c>
    </row>
    <row r="278" spans="1:12" s="100" customFormat="1" x14ac:dyDescent="0.25">
      <c r="A278" s="103">
        <v>43117</v>
      </c>
      <c r="B278" s="110" t="s">
        <v>401</v>
      </c>
      <c r="C278" s="105" t="s">
        <v>21</v>
      </c>
      <c r="D278" s="110" t="s">
        <v>336</v>
      </c>
      <c r="E278" s="112"/>
      <c r="F278" s="112">
        <v>1000</v>
      </c>
      <c r="G278" s="108">
        <f t="shared" si="4"/>
        <v>-6984872</v>
      </c>
      <c r="H278" s="110" t="s">
        <v>335</v>
      </c>
      <c r="I278" s="110" t="s">
        <v>24</v>
      </c>
      <c r="J278" s="110" t="s">
        <v>764</v>
      </c>
      <c r="K278" s="105" t="s">
        <v>25</v>
      </c>
      <c r="L278" s="105" t="s">
        <v>26</v>
      </c>
    </row>
    <row r="279" spans="1:12" s="100" customFormat="1" x14ac:dyDescent="0.25">
      <c r="A279" s="103">
        <v>43117</v>
      </c>
      <c r="B279" s="110" t="s">
        <v>402</v>
      </c>
      <c r="C279" s="105" t="s">
        <v>21</v>
      </c>
      <c r="D279" s="110" t="s">
        <v>336</v>
      </c>
      <c r="E279" s="112"/>
      <c r="F279" s="112">
        <v>1000</v>
      </c>
      <c r="G279" s="108">
        <f t="shared" si="4"/>
        <v>-6985872</v>
      </c>
      <c r="H279" s="110" t="s">
        <v>335</v>
      </c>
      <c r="I279" s="110" t="s">
        <v>24</v>
      </c>
      <c r="J279" s="110" t="s">
        <v>764</v>
      </c>
      <c r="K279" s="105" t="s">
        <v>25</v>
      </c>
      <c r="L279" s="105" t="s">
        <v>26</v>
      </c>
    </row>
    <row r="280" spans="1:12" s="100" customFormat="1" x14ac:dyDescent="0.25">
      <c r="A280" s="103">
        <v>43117</v>
      </c>
      <c r="B280" s="110" t="s">
        <v>403</v>
      </c>
      <c r="C280" s="105" t="s">
        <v>21</v>
      </c>
      <c r="D280" s="110" t="s">
        <v>336</v>
      </c>
      <c r="E280" s="112"/>
      <c r="F280" s="112">
        <v>1000</v>
      </c>
      <c r="G280" s="108">
        <f t="shared" si="4"/>
        <v>-6986872</v>
      </c>
      <c r="H280" s="110" t="s">
        <v>335</v>
      </c>
      <c r="I280" s="110" t="s">
        <v>24</v>
      </c>
      <c r="J280" s="110" t="s">
        <v>764</v>
      </c>
      <c r="K280" s="105" t="s">
        <v>25</v>
      </c>
      <c r="L280" s="105" t="s">
        <v>26</v>
      </c>
    </row>
    <row r="281" spans="1:12" s="100" customFormat="1" x14ac:dyDescent="0.25">
      <c r="A281" s="103">
        <v>43117</v>
      </c>
      <c r="B281" s="110" t="s">
        <v>404</v>
      </c>
      <c r="C281" s="105" t="s">
        <v>21</v>
      </c>
      <c r="D281" s="110" t="s">
        <v>336</v>
      </c>
      <c r="E281" s="112"/>
      <c r="F281" s="112">
        <v>1000</v>
      </c>
      <c r="G281" s="108">
        <f t="shared" si="4"/>
        <v>-6987872</v>
      </c>
      <c r="H281" s="110" t="s">
        <v>335</v>
      </c>
      <c r="I281" s="110" t="s">
        <v>24</v>
      </c>
      <c r="J281" s="110" t="s">
        <v>764</v>
      </c>
      <c r="K281" s="105" t="s">
        <v>25</v>
      </c>
      <c r="L281" s="105" t="s">
        <v>26</v>
      </c>
    </row>
    <row r="282" spans="1:12" s="100" customFormat="1" x14ac:dyDescent="0.25">
      <c r="A282" s="103">
        <v>43117</v>
      </c>
      <c r="B282" s="110" t="s">
        <v>405</v>
      </c>
      <c r="C282" s="105" t="s">
        <v>21</v>
      </c>
      <c r="D282" s="110" t="s">
        <v>336</v>
      </c>
      <c r="E282" s="112"/>
      <c r="F282" s="112">
        <v>1000</v>
      </c>
      <c r="G282" s="108">
        <f t="shared" si="4"/>
        <v>-6988872</v>
      </c>
      <c r="H282" s="110" t="s">
        <v>335</v>
      </c>
      <c r="I282" s="110" t="s">
        <v>24</v>
      </c>
      <c r="J282" s="110" t="s">
        <v>764</v>
      </c>
      <c r="K282" s="105" t="s">
        <v>25</v>
      </c>
      <c r="L282" s="105" t="s">
        <v>26</v>
      </c>
    </row>
    <row r="283" spans="1:12" s="100" customFormat="1" x14ac:dyDescent="0.25">
      <c r="A283" s="103">
        <v>43117</v>
      </c>
      <c r="B283" s="110" t="s">
        <v>406</v>
      </c>
      <c r="C283" s="105" t="s">
        <v>21</v>
      </c>
      <c r="D283" s="110" t="s">
        <v>336</v>
      </c>
      <c r="E283" s="112"/>
      <c r="F283" s="112">
        <v>1000</v>
      </c>
      <c r="G283" s="108">
        <f t="shared" si="4"/>
        <v>-6989872</v>
      </c>
      <c r="H283" s="110" t="s">
        <v>335</v>
      </c>
      <c r="I283" s="110" t="s">
        <v>24</v>
      </c>
      <c r="J283" s="110" t="s">
        <v>764</v>
      </c>
      <c r="K283" s="105" t="s">
        <v>25</v>
      </c>
      <c r="L283" s="105" t="s">
        <v>26</v>
      </c>
    </row>
    <row r="284" spans="1:12" s="100" customFormat="1" x14ac:dyDescent="0.25">
      <c r="A284" s="103">
        <v>43117</v>
      </c>
      <c r="B284" s="110" t="s">
        <v>429</v>
      </c>
      <c r="C284" s="105" t="s">
        <v>21</v>
      </c>
      <c r="D284" s="110" t="s">
        <v>240</v>
      </c>
      <c r="E284" s="112"/>
      <c r="F284" s="112">
        <v>3000</v>
      </c>
      <c r="G284" s="108">
        <f t="shared" si="4"/>
        <v>-6992872</v>
      </c>
      <c r="H284" s="110" t="s">
        <v>337</v>
      </c>
      <c r="I284" s="106" t="s">
        <v>24</v>
      </c>
      <c r="J284" s="110" t="s">
        <v>762</v>
      </c>
      <c r="K284" s="105" t="s">
        <v>25</v>
      </c>
      <c r="L284" s="105" t="s">
        <v>26</v>
      </c>
    </row>
    <row r="285" spans="1:12" s="100" customFormat="1" x14ac:dyDescent="0.25">
      <c r="A285" s="103">
        <v>43117</v>
      </c>
      <c r="B285" s="110" t="s">
        <v>732</v>
      </c>
      <c r="C285" s="110" t="s">
        <v>428</v>
      </c>
      <c r="D285" s="110" t="s">
        <v>240</v>
      </c>
      <c r="E285" s="112"/>
      <c r="F285" s="112">
        <v>2500</v>
      </c>
      <c r="G285" s="108">
        <f t="shared" si="4"/>
        <v>-6995372</v>
      </c>
      <c r="H285" s="110" t="s">
        <v>337</v>
      </c>
      <c r="I285" s="106" t="s">
        <v>24</v>
      </c>
      <c r="J285" s="110" t="s">
        <v>762</v>
      </c>
      <c r="K285" s="105" t="s">
        <v>25</v>
      </c>
      <c r="L285" s="105" t="s">
        <v>26</v>
      </c>
    </row>
    <row r="286" spans="1:12" s="100" customFormat="1" x14ac:dyDescent="0.25">
      <c r="A286" s="103">
        <v>43117</v>
      </c>
      <c r="B286" s="110" t="s">
        <v>430</v>
      </c>
      <c r="C286" s="105" t="s">
        <v>21</v>
      </c>
      <c r="D286" s="110" t="s">
        <v>240</v>
      </c>
      <c r="E286" s="112"/>
      <c r="F286" s="112">
        <v>2000</v>
      </c>
      <c r="G286" s="108">
        <f t="shared" si="4"/>
        <v>-6997372</v>
      </c>
      <c r="H286" s="110" t="s">
        <v>337</v>
      </c>
      <c r="I286" s="106" t="s">
        <v>24</v>
      </c>
      <c r="J286" s="110" t="s">
        <v>762</v>
      </c>
      <c r="K286" s="105" t="s">
        <v>25</v>
      </c>
      <c r="L286" s="105" t="s">
        <v>26</v>
      </c>
    </row>
    <row r="287" spans="1:12" s="25" customFormat="1" x14ac:dyDescent="0.25">
      <c r="A287" s="103">
        <v>43117</v>
      </c>
      <c r="B287" s="110" t="s">
        <v>431</v>
      </c>
      <c r="C287" s="110" t="s">
        <v>309</v>
      </c>
      <c r="D287" s="110" t="s">
        <v>240</v>
      </c>
      <c r="E287" s="112"/>
      <c r="F287" s="112">
        <v>2000</v>
      </c>
      <c r="G287" s="108">
        <f t="shared" si="4"/>
        <v>-6999372</v>
      </c>
      <c r="H287" s="110" t="s">
        <v>337</v>
      </c>
      <c r="I287" s="106" t="s">
        <v>416</v>
      </c>
      <c r="J287" s="110" t="s">
        <v>762</v>
      </c>
      <c r="K287" s="105" t="s">
        <v>25</v>
      </c>
      <c r="L287" s="105" t="s">
        <v>107</v>
      </c>
    </row>
    <row r="288" spans="1:12" s="100" customFormat="1" x14ac:dyDescent="0.25">
      <c r="A288" s="103">
        <v>43117</v>
      </c>
      <c r="B288" s="110" t="s">
        <v>432</v>
      </c>
      <c r="C288" s="105" t="s">
        <v>21</v>
      </c>
      <c r="D288" s="110" t="s">
        <v>240</v>
      </c>
      <c r="E288" s="112"/>
      <c r="F288" s="112">
        <v>2000</v>
      </c>
      <c r="G288" s="108">
        <f t="shared" si="4"/>
        <v>-7001372</v>
      </c>
      <c r="H288" s="110" t="s">
        <v>337</v>
      </c>
      <c r="I288" s="106" t="s">
        <v>24</v>
      </c>
      <c r="J288" s="110" t="s">
        <v>762</v>
      </c>
      <c r="K288" s="105" t="s">
        <v>25</v>
      </c>
      <c r="L288" s="105" t="s">
        <v>26</v>
      </c>
    </row>
    <row r="289" spans="1:12" s="25" customFormat="1" x14ac:dyDescent="0.25">
      <c r="A289" s="103">
        <v>43117</v>
      </c>
      <c r="B289" s="105" t="s">
        <v>495</v>
      </c>
      <c r="C289" s="105" t="s">
        <v>21</v>
      </c>
      <c r="D289" s="105" t="s">
        <v>240</v>
      </c>
      <c r="E289" s="112"/>
      <c r="F289" s="112">
        <v>500</v>
      </c>
      <c r="G289" s="108">
        <f t="shared" si="4"/>
        <v>-7001872</v>
      </c>
      <c r="H289" s="105" t="s">
        <v>463</v>
      </c>
      <c r="I289" s="105" t="s">
        <v>242</v>
      </c>
      <c r="J289" s="110" t="s">
        <v>762</v>
      </c>
      <c r="K289" s="105" t="s">
        <v>25</v>
      </c>
      <c r="L289" s="110" t="s">
        <v>26</v>
      </c>
    </row>
    <row r="290" spans="1:12" s="25" customFormat="1" x14ac:dyDescent="0.25">
      <c r="A290" s="103">
        <v>43117</v>
      </c>
      <c r="B290" s="105" t="s">
        <v>496</v>
      </c>
      <c r="C290" s="105" t="s">
        <v>21</v>
      </c>
      <c r="D290" s="105" t="s">
        <v>240</v>
      </c>
      <c r="E290" s="112"/>
      <c r="F290" s="112">
        <v>1000</v>
      </c>
      <c r="G290" s="108">
        <f t="shared" si="4"/>
        <v>-7002872</v>
      </c>
      <c r="H290" s="105" t="s">
        <v>463</v>
      </c>
      <c r="I290" s="105" t="s">
        <v>242</v>
      </c>
      <c r="J290" s="110" t="s">
        <v>762</v>
      </c>
      <c r="K290" s="105" t="s">
        <v>25</v>
      </c>
      <c r="L290" s="110" t="s">
        <v>26</v>
      </c>
    </row>
    <row r="291" spans="1:12" s="25" customFormat="1" x14ac:dyDescent="0.25">
      <c r="A291" s="103">
        <v>43117</v>
      </c>
      <c r="B291" s="105" t="s">
        <v>497</v>
      </c>
      <c r="C291" s="105" t="s">
        <v>21</v>
      </c>
      <c r="D291" s="105" t="s">
        <v>240</v>
      </c>
      <c r="E291" s="112"/>
      <c r="F291" s="112">
        <v>2000</v>
      </c>
      <c r="G291" s="108">
        <f t="shared" si="4"/>
        <v>-7004872</v>
      </c>
      <c r="H291" s="105" t="s">
        <v>463</v>
      </c>
      <c r="I291" s="105" t="s">
        <v>242</v>
      </c>
      <c r="J291" s="110" t="s">
        <v>762</v>
      </c>
      <c r="K291" s="105" t="s">
        <v>25</v>
      </c>
      <c r="L291" s="110" t="s">
        <v>26</v>
      </c>
    </row>
    <row r="292" spans="1:12" s="25" customFormat="1" x14ac:dyDescent="0.25">
      <c r="A292" s="103">
        <v>43117</v>
      </c>
      <c r="B292" s="105" t="s">
        <v>498</v>
      </c>
      <c r="C292" s="105" t="s">
        <v>21</v>
      </c>
      <c r="D292" s="105" t="s">
        <v>240</v>
      </c>
      <c r="E292" s="112"/>
      <c r="F292" s="112">
        <v>500</v>
      </c>
      <c r="G292" s="108">
        <f t="shared" si="4"/>
        <v>-7005372</v>
      </c>
      <c r="H292" s="105" t="s">
        <v>463</v>
      </c>
      <c r="I292" s="105" t="s">
        <v>242</v>
      </c>
      <c r="J292" s="110" t="s">
        <v>762</v>
      </c>
      <c r="K292" s="105" t="s">
        <v>25</v>
      </c>
      <c r="L292" s="110" t="s">
        <v>26</v>
      </c>
    </row>
    <row r="293" spans="1:12" s="25" customFormat="1" x14ac:dyDescent="0.25">
      <c r="A293" s="103">
        <v>43117</v>
      </c>
      <c r="B293" s="105" t="s">
        <v>499</v>
      </c>
      <c r="C293" s="105" t="s">
        <v>21</v>
      </c>
      <c r="D293" s="105" t="s">
        <v>240</v>
      </c>
      <c r="E293" s="112"/>
      <c r="F293" s="112">
        <v>500</v>
      </c>
      <c r="G293" s="108">
        <f t="shared" si="4"/>
        <v>-7005872</v>
      </c>
      <c r="H293" s="105" t="s">
        <v>463</v>
      </c>
      <c r="I293" s="105" t="s">
        <v>242</v>
      </c>
      <c r="J293" s="110" t="s">
        <v>762</v>
      </c>
      <c r="K293" s="105" t="s">
        <v>25</v>
      </c>
      <c r="L293" s="110" t="s">
        <v>26</v>
      </c>
    </row>
    <row r="294" spans="1:12" s="25" customFormat="1" x14ac:dyDescent="0.25">
      <c r="A294" s="103">
        <v>43117</v>
      </c>
      <c r="B294" s="105" t="s">
        <v>500</v>
      </c>
      <c r="C294" s="105" t="s">
        <v>21</v>
      </c>
      <c r="D294" s="105" t="s">
        <v>240</v>
      </c>
      <c r="E294" s="112"/>
      <c r="F294" s="112">
        <v>500</v>
      </c>
      <c r="G294" s="108">
        <f t="shared" si="4"/>
        <v>-7006372</v>
      </c>
      <c r="H294" s="105" t="s">
        <v>463</v>
      </c>
      <c r="I294" s="105" t="s">
        <v>242</v>
      </c>
      <c r="J294" s="110" t="s">
        <v>762</v>
      </c>
      <c r="K294" s="105" t="s">
        <v>25</v>
      </c>
      <c r="L294" s="110" t="s">
        <v>26</v>
      </c>
    </row>
    <row r="295" spans="1:12" s="25" customFormat="1" x14ac:dyDescent="0.25">
      <c r="A295" s="103">
        <v>43117</v>
      </c>
      <c r="B295" s="105" t="s">
        <v>501</v>
      </c>
      <c r="C295" s="105" t="s">
        <v>21</v>
      </c>
      <c r="D295" s="105" t="s">
        <v>240</v>
      </c>
      <c r="E295" s="112"/>
      <c r="F295" s="112">
        <v>500</v>
      </c>
      <c r="G295" s="108">
        <f t="shared" si="4"/>
        <v>-7006872</v>
      </c>
      <c r="H295" s="105" t="s">
        <v>463</v>
      </c>
      <c r="I295" s="105" t="s">
        <v>242</v>
      </c>
      <c r="J295" s="110" t="s">
        <v>762</v>
      </c>
      <c r="K295" s="105" t="s">
        <v>25</v>
      </c>
      <c r="L295" s="110" t="s">
        <v>26</v>
      </c>
    </row>
    <row r="296" spans="1:12" s="25" customFormat="1" x14ac:dyDescent="0.25">
      <c r="A296" s="103">
        <v>43117</v>
      </c>
      <c r="B296" s="105" t="s">
        <v>709</v>
      </c>
      <c r="C296" s="105" t="s">
        <v>21</v>
      </c>
      <c r="D296" s="105" t="s">
        <v>240</v>
      </c>
      <c r="E296" s="112"/>
      <c r="F296" s="112">
        <v>500</v>
      </c>
      <c r="G296" s="108">
        <f t="shared" si="4"/>
        <v>-7007372</v>
      </c>
      <c r="H296" s="105" t="s">
        <v>463</v>
      </c>
      <c r="I296" s="105" t="s">
        <v>242</v>
      </c>
      <c r="J296" s="110" t="s">
        <v>762</v>
      </c>
      <c r="K296" s="105" t="s">
        <v>25</v>
      </c>
      <c r="L296" s="110" t="s">
        <v>26</v>
      </c>
    </row>
    <row r="297" spans="1:12" s="25" customFormat="1" x14ac:dyDescent="0.25">
      <c r="A297" s="103">
        <v>43117</v>
      </c>
      <c r="B297" s="105" t="s">
        <v>731</v>
      </c>
      <c r="C297" s="105" t="s">
        <v>428</v>
      </c>
      <c r="D297" s="105" t="s">
        <v>240</v>
      </c>
      <c r="E297" s="112"/>
      <c r="F297" s="112">
        <v>4000</v>
      </c>
      <c r="G297" s="108">
        <f t="shared" si="4"/>
        <v>-7011372</v>
      </c>
      <c r="H297" s="105" t="s">
        <v>463</v>
      </c>
      <c r="I297" s="105" t="s">
        <v>242</v>
      </c>
      <c r="J297" s="110" t="s">
        <v>762</v>
      </c>
      <c r="K297" s="105" t="s">
        <v>25</v>
      </c>
      <c r="L297" s="110" t="s">
        <v>26</v>
      </c>
    </row>
    <row r="298" spans="1:12" s="25" customFormat="1" x14ac:dyDescent="0.25">
      <c r="A298" s="103">
        <v>43117</v>
      </c>
      <c r="B298" s="105" t="s">
        <v>502</v>
      </c>
      <c r="C298" s="105" t="s">
        <v>21</v>
      </c>
      <c r="D298" s="105" t="s">
        <v>240</v>
      </c>
      <c r="E298" s="112"/>
      <c r="F298" s="112">
        <v>500</v>
      </c>
      <c r="G298" s="108">
        <f t="shared" si="4"/>
        <v>-7011872</v>
      </c>
      <c r="H298" s="105" t="s">
        <v>463</v>
      </c>
      <c r="I298" s="105" t="s">
        <v>242</v>
      </c>
      <c r="J298" s="110" t="s">
        <v>762</v>
      </c>
      <c r="K298" s="105" t="s">
        <v>25</v>
      </c>
      <c r="L298" s="110" t="s">
        <v>26</v>
      </c>
    </row>
    <row r="299" spans="1:12" s="100" customFormat="1" x14ac:dyDescent="0.25">
      <c r="A299" s="103">
        <v>43117</v>
      </c>
      <c r="B299" s="105" t="s">
        <v>544</v>
      </c>
      <c r="C299" s="105" t="s">
        <v>21</v>
      </c>
      <c r="D299" s="106" t="s">
        <v>22</v>
      </c>
      <c r="E299" s="108"/>
      <c r="F299" s="108">
        <v>1000</v>
      </c>
      <c r="G299" s="108">
        <f t="shared" si="4"/>
        <v>-7012872</v>
      </c>
      <c r="H299" s="105" t="s">
        <v>542</v>
      </c>
      <c r="I299" s="105" t="s">
        <v>24</v>
      </c>
      <c r="J299" s="110" t="s">
        <v>763</v>
      </c>
      <c r="K299" s="105" t="s">
        <v>25</v>
      </c>
      <c r="L299" s="105" t="s">
        <v>26</v>
      </c>
    </row>
    <row r="300" spans="1:12" s="100" customFormat="1" x14ac:dyDescent="0.25">
      <c r="A300" s="103">
        <v>43117</v>
      </c>
      <c r="B300" s="105" t="s">
        <v>545</v>
      </c>
      <c r="C300" s="105" t="s">
        <v>21</v>
      </c>
      <c r="D300" s="106" t="s">
        <v>22</v>
      </c>
      <c r="E300" s="108"/>
      <c r="F300" s="108">
        <v>1500</v>
      </c>
      <c r="G300" s="108">
        <f t="shared" si="4"/>
        <v>-7014372</v>
      </c>
      <c r="H300" s="105" t="s">
        <v>542</v>
      </c>
      <c r="I300" s="105" t="s">
        <v>24</v>
      </c>
      <c r="J300" s="110" t="s">
        <v>763</v>
      </c>
      <c r="K300" s="105" t="s">
        <v>25</v>
      </c>
      <c r="L300" s="105" t="s">
        <v>26</v>
      </c>
    </row>
    <row r="301" spans="1:12" s="100" customFormat="1" x14ac:dyDescent="0.25">
      <c r="A301" s="103">
        <v>43117</v>
      </c>
      <c r="B301" s="105" t="s">
        <v>546</v>
      </c>
      <c r="C301" s="105" t="s">
        <v>21</v>
      </c>
      <c r="D301" s="106" t="s">
        <v>22</v>
      </c>
      <c r="E301" s="108"/>
      <c r="F301" s="108">
        <v>5000</v>
      </c>
      <c r="G301" s="108">
        <f t="shared" si="4"/>
        <v>-7019372</v>
      </c>
      <c r="H301" s="105" t="s">
        <v>542</v>
      </c>
      <c r="I301" s="105" t="s">
        <v>24</v>
      </c>
      <c r="J301" s="110" t="s">
        <v>763</v>
      </c>
      <c r="K301" s="105" t="s">
        <v>25</v>
      </c>
      <c r="L301" s="105" t="s">
        <v>26</v>
      </c>
    </row>
    <row r="302" spans="1:12" s="100" customFormat="1" x14ac:dyDescent="0.25">
      <c r="A302" s="103">
        <v>43117</v>
      </c>
      <c r="B302" s="105" t="s">
        <v>547</v>
      </c>
      <c r="C302" s="105" t="s">
        <v>21</v>
      </c>
      <c r="D302" s="106" t="s">
        <v>22</v>
      </c>
      <c r="E302" s="108"/>
      <c r="F302" s="108">
        <v>1000</v>
      </c>
      <c r="G302" s="108">
        <f t="shared" si="4"/>
        <v>-7020372</v>
      </c>
      <c r="H302" s="105" t="s">
        <v>542</v>
      </c>
      <c r="I302" s="105" t="s">
        <v>24</v>
      </c>
      <c r="J302" s="110" t="s">
        <v>763</v>
      </c>
      <c r="K302" s="105" t="s">
        <v>25</v>
      </c>
      <c r="L302" s="105" t="s">
        <v>26</v>
      </c>
    </row>
    <row r="303" spans="1:12" s="100" customFormat="1" x14ac:dyDescent="0.25">
      <c r="A303" s="103">
        <v>43117</v>
      </c>
      <c r="B303" s="105" t="s">
        <v>548</v>
      </c>
      <c r="C303" s="105" t="s">
        <v>21</v>
      </c>
      <c r="D303" s="106" t="s">
        <v>22</v>
      </c>
      <c r="E303" s="108"/>
      <c r="F303" s="108">
        <v>700</v>
      </c>
      <c r="G303" s="108">
        <f t="shared" si="4"/>
        <v>-7021072</v>
      </c>
      <c r="H303" s="105" t="s">
        <v>542</v>
      </c>
      <c r="I303" s="105" t="s">
        <v>24</v>
      </c>
      <c r="J303" s="110" t="s">
        <v>763</v>
      </c>
      <c r="K303" s="105" t="s">
        <v>25</v>
      </c>
      <c r="L303" s="105" t="s">
        <v>26</v>
      </c>
    </row>
    <row r="304" spans="1:12" s="100" customFormat="1" x14ac:dyDescent="0.25">
      <c r="A304" s="103">
        <v>43117</v>
      </c>
      <c r="B304" s="105" t="s">
        <v>549</v>
      </c>
      <c r="C304" s="105" t="s">
        <v>21</v>
      </c>
      <c r="D304" s="106" t="s">
        <v>22</v>
      </c>
      <c r="E304" s="108"/>
      <c r="F304" s="108">
        <v>1400</v>
      </c>
      <c r="G304" s="108">
        <f t="shared" si="4"/>
        <v>-7022472</v>
      </c>
      <c r="H304" s="105" t="s">
        <v>542</v>
      </c>
      <c r="I304" s="105" t="s">
        <v>24</v>
      </c>
      <c r="J304" s="110" t="s">
        <v>763</v>
      </c>
      <c r="K304" s="105" t="s">
        <v>25</v>
      </c>
      <c r="L304" s="105" t="s">
        <v>26</v>
      </c>
    </row>
    <row r="305" spans="1:12" s="100" customFormat="1" x14ac:dyDescent="0.25">
      <c r="A305" s="103">
        <v>43117</v>
      </c>
      <c r="B305" s="109" t="s">
        <v>630</v>
      </c>
      <c r="C305" s="105" t="s">
        <v>21</v>
      </c>
      <c r="D305" s="110" t="s">
        <v>240</v>
      </c>
      <c r="E305" s="107"/>
      <c r="F305" s="107">
        <v>500</v>
      </c>
      <c r="G305" s="108">
        <f t="shared" si="4"/>
        <v>-7022972</v>
      </c>
      <c r="H305" s="109" t="s">
        <v>584</v>
      </c>
      <c r="I305" s="109" t="s">
        <v>24</v>
      </c>
      <c r="J305" s="110" t="s">
        <v>762</v>
      </c>
      <c r="K305" s="105" t="s">
        <v>25</v>
      </c>
      <c r="L305" s="105" t="s">
        <v>26</v>
      </c>
    </row>
    <row r="306" spans="1:12" s="100" customFormat="1" x14ac:dyDescent="0.25">
      <c r="A306" s="103">
        <v>43117</v>
      </c>
      <c r="B306" s="109" t="s">
        <v>631</v>
      </c>
      <c r="C306" s="105" t="s">
        <v>21</v>
      </c>
      <c r="D306" s="110" t="s">
        <v>240</v>
      </c>
      <c r="E306" s="107"/>
      <c r="F306" s="107">
        <v>500</v>
      </c>
      <c r="G306" s="108">
        <f t="shared" si="4"/>
        <v>-7023472</v>
      </c>
      <c r="H306" s="109" t="s">
        <v>584</v>
      </c>
      <c r="I306" s="109" t="s">
        <v>24</v>
      </c>
      <c r="J306" s="110" t="s">
        <v>762</v>
      </c>
      <c r="K306" s="105" t="s">
        <v>25</v>
      </c>
      <c r="L306" s="105" t="s">
        <v>26</v>
      </c>
    </row>
    <row r="307" spans="1:12" s="100" customFormat="1" x14ac:dyDescent="0.25">
      <c r="A307" s="103">
        <v>43117</v>
      </c>
      <c r="B307" s="109" t="s">
        <v>632</v>
      </c>
      <c r="C307" s="105" t="s">
        <v>21</v>
      </c>
      <c r="D307" s="110" t="s">
        <v>240</v>
      </c>
      <c r="E307" s="107"/>
      <c r="F307" s="107">
        <v>500</v>
      </c>
      <c r="G307" s="108">
        <f t="shared" si="4"/>
        <v>-7023972</v>
      </c>
      <c r="H307" s="109" t="s">
        <v>584</v>
      </c>
      <c r="I307" s="109" t="s">
        <v>24</v>
      </c>
      <c r="J307" s="110" t="s">
        <v>762</v>
      </c>
      <c r="K307" s="105" t="s">
        <v>25</v>
      </c>
      <c r="L307" s="105" t="s">
        <v>26</v>
      </c>
    </row>
    <row r="308" spans="1:12" s="100" customFormat="1" x14ac:dyDescent="0.25">
      <c r="A308" s="103">
        <v>43117</v>
      </c>
      <c r="B308" s="109" t="s">
        <v>633</v>
      </c>
      <c r="C308" s="105" t="s">
        <v>21</v>
      </c>
      <c r="D308" s="110" t="s">
        <v>240</v>
      </c>
      <c r="E308" s="107"/>
      <c r="F308" s="107">
        <v>500</v>
      </c>
      <c r="G308" s="108">
        <f t="shared" si="4"/>
        <v>-7024472</v>
      </c>
      <c r="H308" s="109" t="s">
        <v>584</v>
      </c>
      <c r="I308" s="109" t="s">
        <v>24</v>
      </c>
      <c r="J308" s="110" t="s">
        <v>762</v>
      </c>
      <c r="K308" s="105" t="s">
        <v>25</v>
      </c>
      <c r="L308" s="105" t="s">
        <v>26</v>
      </c>
    </row>
    <row r="309" spans="1:12" s="100" customFormat="1" x14ac:dyDescent="0.25">
      <c r="A309" s="103">
        <v>43117</v>
      </c>
      <c r="B309" s="109" t="s">
        <v>634</v>
      </c>
      <c r="C309" s="105" t="s">
        <v>21</v>
      </c>
      <c r="D309" s="110" t="s">
        <v>240</v>
      </c>
      <c r="E309" s="107"/>
      <c r="F309" s="107">
        <v>500</v>
      </c>
      <c r="G309" s="108">
        <f t="shared" si="4"/>
        <v>-7024972</v>
      </c>
      <c r="H309" s="109" t="s">
        <v>584</v>
      </c>
      <c r="I309" s="109" t="s">
        <v>24</v>
      </c>
      <c r="J309" s="110" t="s">
        <v>762</v>
      </c>
      <c r="K309" s="105" t="s">
        <v>25</v>
      </c>
      <c r="L309" s="105" t="s">
        <v>26</v>
      </c>
    </row>
    <row r="310" spans="1:12" s="100" customFormat="1" x14ac:dyDescent="0.25">
      <c r="A310" s="103">
        <v>43118</v>
      </c>
      <c r="B310" s="104" t="s">
        <v>75</v>
      </c>
      <c r="C310" s="105" t="s">
        <v>21</v>
      </c>
      <c r="D310" s="106" t="s">
        <v>22</v>
      </c>
      <c r="E310" s="107"/>
      <c r="F310" s="108">
        <v>1000</v>
      </c>
      <c r="G310" s="108">
        <f t="shared" si="4"/>
        <v>-7025972</v>
      </c>
      <c r="H310" s="105" t="s">
        <v>23</v>
      </c>
      <c r="I310" s="109" t="s">
        <v>24</v>
      </c>
      <c r="J310" s="110" t="s">
        <v>763</v>
      </c>
      <c r="K310" s="105" t="s">
        <v>25</v>
      </c>
      <c r="L310" s="105" t="s">
        <v>26</v>
      </c>
    </row>
    <row r="311" spans="1:12" s="100" customFormat="1" x14ac:dyDescent="0.25">
      <c r="A311" s="103">
        <v>43118</v>
      </c>
      <c r="B311" s="104" t="s">
        <v>76</v>
      </c>
      <c r="C311" s="105" t="s">
        <v>21</v>
      </c>
      <c r="D311" s="106" t="s">
        <v>22</v>
      </c>
      <c r="E311" s="107"/>
      <c r="F311" s="108">
        <v>1000</v>
      </c>
      <c r="G311" s="108">
        <f t="shared" si="4"/>
        <v>-7026972</v>
      </c>
      <c r="H311" s="105" t="s">
        <v>23</v>
      </c>
      <c r="I311" s="109" t="s">
        <v>24</v>
      </c>
      <c r="J311" s="110" t="s">
        <v>763</v>
      </c>
      <c r="K311" s="105" t="s">
        <v>25</v>
      </c>
      <c r="L311" s="105" t="s">
        <v>26</v>
      </c>
    </row>
    <row r="312" spans="1:12" s="100" customFormat="1" x14ac:dyDescent="0.25">
      <c r="A312" s="103">
        <v>43118</v>
      </c>
      <c r="B312" s="104" t="s">
        <v>77</v>
      </c>
      <c r="C312" s="105" t="s">
        <v>21</v>
      </c>
      <c r="D312" s="106" t="s">
        <v>22</v>
      </c>
      <c r="E312" s="107"/>
      <c r="F312" s="108">
        <v>1000</v>
      </c>
      <c r="G312" s="108">
        <f t="shared" si="4"/>
        <v>-7027972</v>
      </c>
      <c r="H312" s="105" t="s">
        <v>23</v>
      </c>
      <c r="I312" s="109" t="s">
        <v>24</v>
      </c>
      <c r="J312" s="110" t="s">
        <v>763</v>
      </c>
      <c r="K312" s="105" t="s">
        <v>25</v>
      </c>
      <c r="L312" s="105" t="s">
        <v>26</v>
      </c>
    </row>
    <row r="313" spans="1:12" s="100" customFormat="1" x14ac:dyDescent="0.25">
      <c r="A313" s="103">
        <v>43118</v>
      </c>
      <c r="B313" s="104" t="s">
        <v>78</v>
      </c>
      <c r="C313" s="105" t="s">
        <v>21</v>
      </c>
      <c r="D313" s="106" t="s">
        <v>22</v>
      </c>
      <c r="E313" s="107"/>
      <c r="F313" s="108">
        <v>1000</v>
      </c>
      <c r="G313" s="108">
        <f t="shared" si="4"/>
        <v>-7028972</v>
      </c>
      <c r="H313" s="105" t="s">
        <v>23</v>
      </c>
      <c r="I313" s="109" t="s">
        <v>24</v>
      </c>
      <c r="J313" s="110" t="s">
        <v>763</v>
      </c>
      <c r="K313" s="105" t="s">
        <v>25</v>
      </c>
      <c r="L313" s="105" t="s">
        <v>26</v>
      </c>
    </row>
    <row r="314" spans="1:12" s="100" customFormat="1" x14ac:dyDescent="0.25">
      <c r="A314" s="103">
        <v>43118</v>
      </c>
      <c r="B314" s="104" t="s">
        <v>79</v>
      </c>
      <c r="C314" s="105" t="s">
        <v>21</v>
      </c>
      <c r="D314" s="106" t="s">
        <v>22</v>
      </c>
      <c r="E314" s="107"/>
      <c r="F314" s="108">
        <v>1000</v>
      </c>
      <c r="G314" s="108">
        <f t="shared" si="4"/>
        <v>-7029972</v>
      </c>
      <c r="H314" s="105" t="s">
        <v>23</v>
      </c>
      <c r="I314" s="109" t="s">
        <v>24</v>
      </c>
      <c r="J314" s="110" t="s">
        <v>763</v>
      </c>
      <c r="K314" s="105" t="s">
        <v>25</v>
      </c>
      <c r="L314" s="105" t="s">
        <v>26</v>
      </c>
    </row>
    <row r="315" spans="1:12" s="100" customFormat="1" x14ac:dyDescent="0.25">
      <c r="A315" s="103">
        <v>43118</v>
      </c>
      <c r="B315" s="104" t="s">
        <v>80</v>
      </c>
      <c r="C315" s="105" t="s">
        <v>21</v>
      </c>
      <c r="D315" s="106" t="s">
        <v>22</v>
      </c>
      <c r="E315" s="107"/>
      <c r="F315" s="108">
        <v>1000</v>
      </c>
      <c r="G315" s="108">
        <f t="shared" si="4"/>
        <v>-7030972</v>
      </c>
      <c r="H315" s="105" t="s">
        <v>23</v>
      </c>
      <c r="I315" s="109" t="s">
        <v>24</v>
      </c>
      <c r="J315" s="110" t="s">
        <v>763</v>
      </c>
      <c r="K315" s="105" t="s">
        <v>25</v>
      </c>
      <c r="L315" s="105" t="s">
        <v>26</v>
      </c>
    </row>
    <row r="316" spans="1:12" x14ac:dyDescent="0.25">
      <c r="A316" s="103">
        <v>43118</v>
      </c>
      <c r="B316" s="110" t="s">
        <v>158</v>
      </c>
      <c r="C316" s="105" t="s">
        <v>21</v>
      </c>
      <c r="D316" s="106" t="s">
        <v>22</v>
      </c>
      <c r="E316" s="112"/>
      <c r="F316" s="112">
        <v>300</v>
      </c>
      <c r="G316" s="108">
        <f t="shared" si="4"/>
        <v>-7031272</v>
      </c>
      <c r="H316" s="110" t="s">
        <v>135</v>
      </c>
      <c r="I316" s="110" t="s">
        <v>24</v>
      </c>
      <c r="J316" s="110" t="s">
        <v>763</v>
      </c>
      <c r="K316" s="105" t="s">
        <v>25</v>
      </c>
      <c r="L316" s="110" t="s">
        <v>26</v>
      </c>
    </row>
    <row r="317" spans="1:12" s="100" customFormat="1" x14ac:dyDescent="0.25">
      <c r="A317" s="103">
        <v>43118</v>
      </c>
      <c r="B317" s="110" t="s">
        <v>159</v>
      </c>
      <c r="C317" s="105" t="s">
        <v>28</v>
      </c>
      <c r="D317" s="106" t="s">
        <v>22</v>
      </c>
      <c r="E317" s="112"/>
      <c r="F317" s="112">
        <v>5750</v>
      </c>
      <c r="G317" s="108">
        <f t="shared" si="4"/>
        <v>-7037022</v>
      </c>
      <c r="H317" s="110" t="s">
        <v>135</v>
      </c>
      <c r="I317" s="110" t="s">
        <v>24</v>
      </c>
      <c r="J317" s="110" t="s">
        <v>763</v>
      </c>
      <c r="K317" s="105" t="s">
        <v>25</v>
      </c>
      <c r="L317" s="110" t="s">
        <v>26</v>
      </c>
    </row>
    <row r="318" spans="1:12" x14ac:dyDescent="0.25">
      <c r="A318" s="103">
        <v>43118</v>
      </c>
      <c r="B318" s="110" t="s">
        <v>160</v>
      </c>
      <c r="C318" s="105" t="s">
        <v>21</v>
      </c>
      <c r="D318" s="106" t="s">
        <v>22</v>
      </c>
      <c r="E318" s="112"/>
      <c r="F318" s="112">
        <v>300</v>
      </c>
      <c r="G318" s="108">
        <f t="shared" si="4"/>
        <v>-7037322</v>
      </c>
      <c r="H318" s="110" t="s">
        <v>135</v>
      </c>
      <c r="I318" s="110" t="s">
        <v>24</v>
      </c>
      <c r="J318" s="110" t="s">
        <v>763</v>
      </c>
      <c r="K318" s="105" t="s">
        <v>25</v>
      </c>
      <c r="L318" s="110" t="s">
        <v>26</v>
      </c>
    </row>
    <row r="319" spans="1:12" x14ac:dyDescent="0.25">
      <c r="A319" s="103">
        <v>43118</v>
      </c>
      <c r="B319" s="110" t="s">
        <v>155</v>
      </c>
      <c r="C319" s="105" t="s">
        <v>21</v>
      </c>
      <c r="D319" s="106" t="s">
        <v>22</v>
      </c>
      <c r="E319" s="112"/>
      <c r="F319" s="112">
        <v>300</v>
      </c>
      <c r="G319" s="108">
        <f t="shared" si="4"/>
        <v>-7037622</v>
      </c>
      <c r="H319" s="110" t="s">
        <v>135</v>
      </c>
      <c r="I319" s="110" t="s">
        <v>24</v>
      </c>
      <c r="J319" s="110" t="s">
        <v>763</v>
      </c>
      <c r="K319" s="105" t="s">
        <v>25</v>
      </c>
      <c r="L319" s="110" t="s">
        <v>26</v>
      </c>
    </row>
    <row r="320" spans="1:12" x14ac:dyDescent="0.25">
      <c r="A320" s="103">
        <v>43118</v>
      </c>
      <c r="B320" s="110" t="s">
        <v>161</v>
      </c>
      <c r="C320" s="105" t="s">
        <v>21</v>
      </c>
      <c r="D320" s="106" t="s">
        <v>22</v>
      </c>
      <c r="E320" s="112"/>
      <c r="F320" s="112">
        <v>300</v>
      </c>
      <c r="G320" s="108">
        <f t="shared" si="4"/>
        <v>-7037922</v>
      </c>
      <c r="H320" s="110" t="s">
        <v>135</v>
      </c>
      <c r="I320" s="110" t="s">
        <v>24</v>
      </c>
      <c r="J320" s="110" t="s">
        <v>763</v>
      </c>
      <c r="K320" s="105" t="s">
        <v>25</v>
      </c>
      <c r="L320" s="110" t="s">
        <v>26</v>
      </c>
    </row>
    <row r="321" spans="1:12" x14ac:dyDescent="0.25">
      <c r="A321" s="103">
        <v>43118</v>
      </c>
      <c r="B321" s="110" t="s">
        <v>162</v>
      </c>
      <c r="C321" s="105" t="s">
        <v>21</v>
      </c>
      <c r="D321" s="106" t="s">
        <v>22</v>
      </c>
      <c r="E321" s="112"/>
      <c r="F321" s="112">
        <v>300</v>
      </c>
      <c r="G321" s="108">
        <f t="shared" si="4"/>
        <v>-7038222</v>
      </c>
      <c r="H321" s="110" t="s">
        <v>135</v>
      </c>
      <c r="I321" s="110" t="s">
        <v>24</v>
      </c>
      <c r="J321" s="110" t="s">
        <v>763</v>
      </c>
      <c r="K321" s="105" t="s">
        <v>25</v>
      </c>
      <c r="L321" s="110" t="s">
        <v>26</v>
      </c>
    </row>
    <row r="322" spans="1:12" x14ac:dyDescent="0.25">
      <c r="A322" s="103">
        <v>43118</v>
      </c>
      <c r="B322" s="110" t="s">
        <v>148</v>
      </c>
      <c r="C322" s="105" t="s">
        <v>21</v>
      </c>
      <c r="D322" s="106" t="s">
        <v>22</v>
      </c>
      <c r="E322" s="112"/>
      <c r="F322" s="112">
        <v>300</v>
      </c>
      <c r="G322" s="108">
        <f t="shared" si="4"/>
        <v>-7038522</v>
      </c>
      <c r="H322" s="110" t="s">
        <v>135</v>
      </c>
      <c r="I322" s="110" t="s">
        <v>24</v>
      </c>
      <c r="J322" s="110" t="s">
        <v>763</v>
      </c>
      <c r="K322" s="105" t="s">
        <v>25</v>
      </c>
      <c r="L322" s="110" t="s">
        <v>26</v>
      </c>
    </row>
    <row r="323" spans="1:12" x14ac:dyDescent="0.25">
      <c r="A323" s="103">
        <v>43118</v>
      </c>
      <c r="B323" s="110" t="s">
        <v>163</v>
      </c>
      <c r="C323" s="105" t="s">
        <v>21</v>
      </c>
      <c r="D323" s="106" t="s">
        <v>22</v>
      </c>
      <c r="E323" s="112"/>
      <c r="F323" s="112">
        <v>300</v>
      </c>
      <c r="G323" s="108">
        <f t="shared" si="4"/>
        <v>-7038822</v>
      </c>
      <c r="H323" s="110" t="s">
        <v>135</v>
      </c>
      <c r="I323" s="110" t="s">
        <v>24</v>
      </c>
      <c r="J323" s="110" t="s">
        <v>763</v>
      </c>
      <c r="K323" s="105" t="s">
        <v>25</v>
      </c>
      <c r="L323" s="110" t="s">
        <v>26</v>
      </c>
    </row>
    <row r="324" spans="1:12" s="100" customFormat="1" x14ac:dyDescent="0.25">
      <c r="A324" s="103">
        <v>43118</v>
      </c>
      <c r="B324" s="110" t="s">
        <v>164</v>
      </c>
      <c r="C324" s="105" t="s">
        <v>28</v>
      </c>
      <c r="D324" s="106" t="s">
        <v>22</v>
      </c>
      <c r="E324" s="112"/>
      <c r="F324" s="112">
        <v>5000</v>
      </c>
      <c r="G324" s="108">
        <f t="shared" si="4"/>
        <v>-7043822</v>
      </c>
      <c r="H324" s="110" t="s">
        <v>135</v>
      </c>
      <c r="I324" s="110" t="s">
        <v>24</v>
      </c>
      <c r="J324" s="110" t="s">
        <v>763</v>
      </c>
      <c r="K324" s="105" t="s">
        <v>25</v>
      </c>
      <c r="L324" s="110" t="s">
        <v>26</v>
      </c>
    </row>
    <row r="325" spans="1:12" x14ac:dyDescent="0.25">
      <c r="A325" s="103">
        <v>43118</v>
      </c>
      <c r="B325" s="110" t="s">
        <v>165</v>
      </c>
      <c r="C325" s="105" t="s">
        <v>21</v>
      </c>
      <c r="D325" s="106" t="s">
        <v>22</v>
      </c>
      <c r="E325" s="112"/>
      <c r="F325" s="112">
        <v>300</v>
      </c>
      <c r="G325" s="108">
        <f t="shared" si="4"/>
        <v>-7044122</v>
      </c>
      <c r="H325" s="110" t="s">
        <v>135</v>
      </c>
      <c r="I325" s="110" t="s">
        <v>24</v>
      </c>
      <c r="J325" s="110" t="s">
        <v>763</v>
      </c>
      <c r="K325" s="105" t="s">
        <v>25</v>
      </c>
      <c r="L325" s="110" t="s">
        <v>26</v>
      </c>
    </row>
    <row r="326" spans="1:12" x14ac:dyDescent="0.25">
      <c r="A326" s="103">
        <v>43118</v>
      </c>
      <c r="B326" s="110" t="s">
        <v>166</v>
      </c>
      <c r="C326" s="105" t="s">
        <v>21</v>
      </c>
      <c r="D326" s="106" t="s">
        <v>22</v>
      </c>
      <c r="E326" s="112"/>
      <c r="F326" s="112">
        <v>300</v>
      </c>
      <c r="G326" s="108">
        <f t="shared" si="4"/>
        <v>-7044422</v>
      </c>
      <c r="H326" s="110" t="s">
        <v>135</v>
      </c>
      <c r="I326" s="110" t="s">
        <v>24</v>
      </c>
      <c r="J326" s="110" t="s">
        <v>763</v>
      </c>
      <c r="K326" s="105" t="s">
        <v>25</v>
      </c>
      <c r="L326" s="110" t="s">
        <v>26</v>
      </c>
    </row>
    <row r="327" spans="1:12" s="100" customFormat="1" x14ac:dyDescent="0.25">
      <c r="A327" s="103">
        <v>43118</v>
      </c>
      <c r="B327" s="110" t="s">
        <v>168</v>
      </c>
      <c r="C327" s="105" t="s">
        <v>31</v>
      </c>
      <c r="D327" s="106" t="s">
        <v>22</v>
      </c>
      <c r="E327" s="112"/>
      <c r="F327" s="112">
        <v>45000</v>
      </c>
      <c r="G327" s="108">
        <f t="shared" si="4"/>
        <v>-7089422</v>
      </c>
      <c r="H327" s="110" t="s">
        <v>135</v>
      </c>
      <c r="I327" s="110">
        <v>104</v>
      </c>
      <c r="J327" s="110" t="s">
        <v>763</v>
      </c>
      <c r="K327" s="105" t="s">
        <v>25</v>
      </c>
      <c r="L327" s="110" t="s">
        <v>107</v>
      </c>
    </row>
    <row r="328" spans="1:12" s="25" customFormat="1" x14ac:dyDescent="0.25">
      <c r="A328" s="103">
        <v>43118</v>
      </c>
      <c r="B328" s="110" t="s">
        <v>59</v>
      </c>
      <c r="C328" s="105" t="s">
        <v>21</v>
      </c>
      <c r="D328" s="110" t="s">
        <v>240</v>
      </c>
      <c r="E328" s="114"/>
      <c r="F328" s="112">
        <v>1000</v>
      </c>
      <c r="G328" s="108">
        <f t="shared" si="4"/>
        <v>-7090422</v>
      </c>
      <c r="H328" s="110" t="s">
        <v>241</v>
      </c>
      <c r="I328" s="110" t="s">
        <v>242</v>
      </c>
      <c r="J328" s="110" t="s">
        <v>762</v>
      </c>
      <c r="K328" s="105" t="s">
        <v>25</v>
      </c>
      <c r="L328" s="110" t="s">
        <v>26</v>
      </c>
    </row>
    <row r="329" spans="1:12" s="25" customFormat="1" x14ac:dyDescent="0.25">
      <c r="A329" s="103">
        <v>43118</v>
      </c>
      <c r="B329" s="110" t="s">
        <v>243</v>
      </c>
      <c r="C329" s="110" t="s">
        <v>244</v>
      </c>
      <c r="D329" s="110" t="s">
        <v>240</v>
      </c>
      <c r="E329" s="114"/>
      <c r="F329" s="112">
        <v>1000</v>
      </c>
      <c r="G329" s="108">
        <f t="shared" si="4"/>
        <v>-7091422</v>
      </c>
      <c r="H329" s="110" t="s">
        <v>241</v>
      </c>
      <c r="I329" s="110" t="s">
        <v>242</v>
      </c>
      <c r="J329" s="110" t="s">
        <v>762</v>
      </c>
      <c r="K329" s="105" t="s">
        <v>25</v>
      </c>
      <c r="L329" s="110" t="s">
        <v>26</v>
      </c>
    </row>
    <row r="330" spans="1:12" s="25" customFormat="1" x14ac:dyDescent="0.25">
      <c r="A330" s="103">
        <v>43118</v>
      </c>
      <c r="B330" s="110" t="s">
        <v>252</v>
      </c>
      <c r="C330" s="105" t="s">
        <v>21</v>
      </c>
      <c r="D330" s="110" t="s">
        <v>240</v>
      </c>
      <c r="E330" s="114"/>
      <c r="F330" s="112">
        <v>1000</v>
      </c>
      <c r="G330" s="108">
        <f t="shared" si="4"/>
        <v>-7092422</v>
      </c>
      <c r="H330" s="110" t="s">
        <v>241</v>
      </c>
      <c r="I330" s="110" t="s">
        <v>242</v>
      </c>
      <c r="J330" s="110" t="s">
        <v>762</v>
      </c>
      <c r="K330" s="105" t="s">
        <v>25</v>
      </c>
      <c r="L330" s="110" t="s">
        <v>26</v>
      </c>
    </row>
    <row r="331" spans="1:12" s="100" customFormat="1" x14ac:dyDescent="0.25">
      <c r="A331" s="103">
        <v>43118</v>
      </c>
      <c r="B331" s="110" t="s">
        <v>347</v>
      </c>
      <c r="C331" s="110" t="s">
        <v>312</v>
      </c>
      <c r="D331" s="110" t="s">
        <v>91</v>
      </c>
      <c r="E331" s="112"/>
      <c r="F331" s="112">
        <v>3600</v>
      </c>
      <c r="G331" s="108">
        <f t="shared" si="4"/>
        <v>-7096022</v>
      </c>
      <c r="H331" s="110" t="s">
        <v>139</v>
      </c>
      <c r="I331" s="110" t="s">
        <v>346</v>
      </c>
      <c r="J331" s="110" t="s">
        <v>762</v>
      </c>
      <c r="K331" s="105" t="s">
        <v>25</v>
      </c>
      <c r="L331" s="110" t="s">
        <v>107</v>
      </c>
    </row>
    <row r="332" spans="1:12" s="100" customFormat="1" x14ac:dyDescent="0.25">
      <c r="A332" s="103">
        <v>43118</v>
      </c>
      <c r="B332" s="110" t="s">
        <v>349</v>
      </c>
      <c r="C332" s="110" t="s">
        <v>312</v>
      </c>
      <c r="D332" s="110" t="s">
        <v>91</v>
      </c>
      <c r="E332" s="112"/>
      <c r="F332" s="112">
        <v>4000</v>
      </c>
      <c r="G332" s="108">
        <f t="shared" si="4"/>
        <v>-7100022</v>
      </c>
      <c r="H332" s="110" t="s">
        <v>139</v>
      </c>
      <c r="I332" s="110" t="s">
        <v>348</v>
      </c>
      <c r="J332" s="110" t="s">
        <v>762</v>
      </c>
      <c r="K332" s="105" t="s">
        <v>25</v>
      </c>
      <c r="L332" s="110" t="s">
        <v>107</v>
      </c>
    </row>
    <row r="333" spans="1:12" s="100" customFormat="1" x14ac:dyDescent="0.25">
      <c r="A333" s="103">
        <v>43118</v>
      </c>
      <c r="B333" s="110" t="s">
        <v>351</v>
      </c>
      <c r="C333" s="110" t="s">
        <v>312</v>
      </c>
      <c r="D333" s="110" t="s">
        <v>91</v>
      </c>
      <c r="E333" s="112"/>
      <c r="F333" s="112">
        <v>4000</v>
      </c>
      <c r="G333" s="108">
        <f t="shared" si="4"/>
        <v>-7104022</v>
      </c>
      <c r="H333" s="110" t="s">
        <v>139</v>
      </c>
      <c r="I333" s="110" t="s">
        <v>350</v>
      </c>
      <c r="J333" s="110" t="s">
        <v>762</v>
      </c>
      <c r="K333" s="105" t="s">
        <v>25</v>
      </c>
      <c r="L333" s="110" t="s">
        <v>107</v>
      </c>
    </row>
    <row r="334" spans="1:12" s="100" customFormat="1" x14ac:dyDescent="0.25">
      <c r="A334" s="103">
        <v>43118</v>
      </c>
      <c r="B334" s="110" t="s">
        <v>353</v>
      </c>
      <c r="C334" s="110" t="s">
        <v>312</v>
      </c>
      <c r="D334" s="110" t="s">
        <v>91</v>
      </c>
      <c r="E334" s="112"/>
      <c r="F334" s="112">
        <v>2800</v>
      </c>
      <c r="G334" s="108">
        <f t="shared" ref="G334:G397" si="5">+G333+E334-F334</f>
        <v>-7106822</v>
      </c>
      <c r="H334" s="110" t="s">
        <v>139</v>
      </c>
      <c r="I334" s="110" t="s">
        <v>352</v>
      </c>
      <c r="J334" s="110" t="s">
        <v>762</v>
      </c>
      <c r="K334" s="105" t="s">
        <v>25</v>
      </c>
      <c r="L334" s="110" t="s">
        <v>107</v>
      </c>
    </row>
    <row r="335" spans="1:12" s="100" customFormat="1" x14ac:dyDescent="0.25">
      <c r="A335" s="103">
        <v>43118</v>
      </c>
      <c r="B335" s="110" t="s">
        <v>355</v>
      </c>
      <c r="C335" s="110" t="s">
        <v>312</v>
      </c>
      <c r="D335" s="110" t="s">
        <v>91</v>
      </c>
      <c r="E335" s="112"/>
      <c r="F335" s="112">
        <v>2840</v>
      </c>
      <c r="G335" s="108">
        <f t="shared" si="5"/>
        <v>-7109662</v>
      </c>
      <c r="H335" s="110" t="s">
        <v>139</v>
      </c>
      <c r="I335" s="110" t="s">
        <v>354</v>
      </c>
      <c r="J335" s="110" t="s">
        <v>762</v>
      </c>
      <c r="K335" s="105" t="s">
        <v>25</v>
      </c>
      <c r="L335" s="110" t="s">
        <v>107</v>
      </c>
    </row>
    <row r="336" spans="1:12" s="100" customFormat="1" x14ac:dyDescent="0.25">
      <c r="A336" s="103">
        <v>43118</v>
      </c>
      <c r="B336" s="110" t="s">
        <v>356</v>
      </c>
      <c r="C336" s="110" t="s">
        <v>309</v>
      </c>
      <c r="D336" s="110" t="s">
        <v>91</v>
      </c>
      <c r="E336" s="112"/>
      <c r="F336" s="112">
        <v>100000</v>
      </c>
      <c r="G336" s="108">
        <f t="shared" si="5"/>
        <v>-7209662</v>
      </c>
      <c r="H336" s="110" t="s">
        <v>139</v>
      </c>
      <c r="I336" s="110" t="s">
        <v>245</v>
      </c>
      <c r="J336" s="110" t="s">
        <v>762</v>
      </c>
      <c r="K336" s="105" t="s">
        <v>25</v>
      </c>
      <c r="L336" s="110" t="s">
        <v>107</v>
      </c>
    </row>
    <row r="337" spans="1:12" s="100" customFormat="1" x14ac:dyDescent="0.25">
      <c r="A337" s="103">
        <v>43118</v>
      </c>
      <c r="B337" s="110" t="s">
        <v>314</v>
      </c>
      <c r="C337" s="110" t="s">
        <v>309</v>
      </c>
      <c r="D337" s="110" t="s">
        <v>91</v>
      </c>
      <c r="E337" s="112"/>
      <c r="F337" s="112">
        <v>100000</v>
      </c>
      <c r="G337" s="108">
        <f t="shared" si="5"/>
        <v>-7309662</v>
      </c>
      <c r="H337" s="110" t="s">
        <v>139</v>
      </c>
      <c r="I337" s="110" t="s">
        <v>245</v>
      </c>
      <c r="J337" s="110" t="s">
        <v>762</v>
      </c>
      <c r="K337" s="105" t="s">
        <v>25</v>
      </c>
      <c r="L337" s="110" t="s">
        <v>107</v>
      </c>
    </row>
    <row r="338" spans="1:12" s="100" customFormat="1" x14ac:dyDescent="0.25">
      <c r="A338" s="103">
        <v>43118</v>
      </c>
      <c r="B338" s="110" t="s">
        <v>357</v>
      </c>
      <c r="C338" s="105" t="s">
        <v>21</v>
      </c>
      <c r="D338" s="110" t="s">
        <v>316</v>
      </c>
      <c r="E338" s="112"/>
      <c r="F338" s="112">
        <v>2000</v>
      </c>
      <c r="G338" s="108">
        <f t="shared" si="5"/>
        <v>-7311662</v>
      </c>
      <c r="H338" s="110" t="s">
        <v>139</v>
      </c>
      <c r="I338" s="110" t="s">
        <v>24</v>
      </c>
      <c r="J338" s="110" t="s">
        <v>764</v>
      </c>
      <c r="K338" s="105" t="s">
        <v>25</v>
      </c>
      <c r="L338" s="110" t="s">
        <v>26</v>
      </c>
    </row>
    <row r="339" spans="1:12" s="100" customFormat="1" x14ac:dyDescent="0.25">
      <c r="A339" s="103">
        <v>43118</v>
      </c>
      <c r="B339" s="110" t="s">
        <v>358</v>
      </c>
      <c r="C339" s="105" t="s">
        <v>21</v>
      </c>
      <c r="D339" s="110" t="s">
        <v>316</v>
      </c>
      <c r="E339" s="112"/>
      <c r="F339" s="112">
        <v>500</v>
      </c>
      <c r="G339" s="108">
        <f t="shared" si="5"/>
        <v>-7312162</v>
      </c>
      <c r="H339" s="110" t="s">
        <v>139</v>
      </c>
      <c r="I339" s="110" t="s">
        <v>24</v>
      </c>
      <c r="J339" s="110" t="s">
        <v>764</v>
      </c>
      <c r="K339" s="105" t="s">
        <v>25</v>
      </c>
      <c r="L339" s="110" t="s">
        <v>26</v>
      </c>
    </row>
    <row r="340" spans="1:12" s="100" customFormat="1" x14ac:dyDescent="0.25">
      <c r="A340" s="103">
        <v>43118</v>
      </c>
      <c r="B340" s="110" t="s">
        <v>359</v>
      </c>
      <c r="C340" s="105" t="s">
        <v>21</v>
      </c>
      <c r="D340" s="110" t="s">
        <v>316</v>
      </c>
      <c r="E340" s="112"/>
      <c r="F340" s="112">
        <v>1000</v>
      </c>
      <c r="G340" s="108">
        <f t="shared" si="5"/>
        <v>-7313162</v>
      </c>
      <c r="H340" s="110" t="s">
        <v>139</v>
      </c>
      <c r="I340" s="110" t="s">
        <v>24</v>
      </c>
      <c r="J340" s="110" t="s">
        <v>764</v>
      </c>
      <c r="K340" s="105" t="s">
        <v>25</v>
      </c>
      <c r="L340" s="110" t="s">
        <v>26</v>
      </c>
    </row>
    <row r="341" spans="1:12" s="100" customFormat="1" x14ac:dyDescent="0.25">
      <c r="A341" s="103">
        <v>43118</v>
      </c>
      <c r="B341" s="110" t="s">
        <v>360</v>
      </c>
      <c r="C341" s="105" t="s">
        <v>21</v>
      </c>
      <c r="D341" s="110" t="s">
        <v>316</v>
      </c>
      <c r="E341" s="112"/>
      <c r="F341" s="112">
        <v>1000</v>
      </c>
      <c r="G341" s="108">
        <f t="shared" si="5"/>
        <v>-7314162</v>
      </c>
      <c r="H341" s="110" t="s">
        <v>139</v>
      </c>
      <c r="I341" s="110" t="s">
        <v>24</v>
      </c>
      <c r="J341" s="110" t="s">
        <v>764</v>
      </c>
      <c r="K341" s="105" t="s">
        <v>25</v>
      </c>
      <c r="L341" s="110" t="s">
        <v>26</v>
      </c>
    </row>
    <row r="342" spans="1:12" s="100" customFormat="1" x14ac:dyDescent="0.25">
      <c r="A342" s="103">
        <v>43118</v>
      </c>
      <c r="B342" s="110" t="s">
        <v>361</v>
      </c>
      <c r="C342" s="105" t="s">
        <v>21</v>
      </c>
      <c r="D342" s="110" t="s">
        <v>316</v>
      </c>
      <c r="E342" s="112"/>
      <c r="F342" s="112">
        <v>2000</v>
      </c>
      <c r="G342" s="108">
        <f t="shared" si="5"/>
        <v>-7316162</v>
      </c>
      <c r="H342" s="110" t="s">
        <v>139</v>
      </c>
      <c r="I342" s="110" t="s">
        <v>24</v>
      </c>
      <c r="J342" s="110" t="s">
        <v>764</v>
      </c>
      <c r="K342" s="105" t="s">
        <v>25</v>
      </c>
      <c r="L342" s="110" t="s">
        <v>26</v>
      </c>
    </row>
    <row r="343" spans="1:12" s="100" customFormat="1" x14ac:dyDescent="0.25">
      <c r="A343" s="103">
        <v>43118</v>
      </c>
      <c r="B343" s="110" t="s">
        <v>362</v>
      </c>
      <c r="C343" s="110" t="s">
        <v>312</v>
      </c>
      <c r="D343" s="110" t="s">
        <v>91</v>
      </c>
      <c r="E343" s="112"/>
      <c r="F343" s="112">
        <v>7178</v>
      </c>
      <c r="G343" s="108">
        <f t="shared" si="5"/>
        <v>-7323340</v>
      </c>
      <c r="H343" s="110" t="s">
        <v>139</v>
      </c>
      <c r="I343" s="110" t="s">
        <v>245</v>
      </c>
      <c r="J343" s="110" t="s">
        <v>762</v>
      </c>
      <c r="K343" s="105" t="s">
        <v>25</v>
      </c>
      <c r="L343" s="110" t="s">
        <v>107</v>
      </c>
    </row>
    <row r="344" spans="1:12" s="100" customFormat="1" x14ac:dyDescent="0.25">
      <c r="A344" s="103">
        <v>43118</v>
      </c>
      <c r="B344" s="110" t="s">
        <v>433</v>
      </c>
      <c r="C344" s="105" t="s">
        <v>21</v>
      </c>
      <c r="D344" s="110" t="s">
        <v>240</v>
      </c>
      <c r="E344" s="112"/>
      <c r="F344" s="112">
        <v>2500</v>
      </c>
      <c r="G344" s="108">
        <f t="shared" si="5"/>
        <v>-7325840</v>
      </c>
      <c r="H344" s="110" t="s">
        <v>337</v>
      </c>
      <c r="I344" s="106" t="s">
        <v>24</v>
      </c>
      <c r="J344" s="110" t="s">
        <v>762</v>
      </c>
      <c r="K344" s="105" t="s">
        <v>25</v>
      </c>
      <c r="L344" s="105" t="s">
        <v>26</v>
      </c>
    </row>
    <row r="345" spans="1:12" s="100" customFormat="1" x14ac:dyDescent="0.25">
      <c r="A345" s="103">
        <v>43118</v>
      </c>
      <c r="B345" s="110" t="s">
        <v>434</v>
      </c>
      <c r="C345" s="110" t="s">
        <v>428</v>
      </c>
      <c r="D345" s="110" t="s">
        <v>240</v>
      </c>
      <c r="E345" s="112"/>
      <c r="F345" s="112">
        <v>5000</v>
      </c>
      <c r="G345" s="108">
        <f t="shared" si="5"/>
        <v>-7330840</v>
      </c>
      <c r="H345" s="110" t="s">
        <v>337</v>
      </c>
      <c r="I345" s="106" t="s">
        <v>24</v>
      </c>
      <c r="J345" s="110" t="s">
        <v>762</v>
      </c>
      <c r="K345" s="105" t="s">
        <v>25</v>
      </c>
      <c r="L345" s="105" t="s">
        <v>26</v>
      </c>
    </row>
    <row r="346" spans="1:12" s="100" customFormat="1" x14ac:dyDescent="0.25">
      <c r="A346" s="103">
        <v>43118</v>
      </c>
      <c r="B346" s="110" t="s">
        <v>435</v>
      </c>
      <c r="C346" s="105" t="s">
        <v>21</v>
      </c>
      <c r="D346" s="110" t="s">
        <v>240</v>
      </c>
      <c r="E346" s="112"/>
      <c r="F346" s="112">
        <v>2500</v>
      </c>
      <c r="G346" s="108">
        <f t="shared" si="5"/>
        <v>-7333340</v>
      </c>
      <c r="H346" s="110" t="s">
        <v>337</v>
      </c>
      <c r="I346" s="106" t="s">
        <v>24</v>
      </c>
      <c r="J346" s="110" t="s">
        <v>762</v>
      </c>
      <c r="K346" s="105" t="s">
        <v>25</v>
      </c>
      <c r="L346" s="105" t="s">
        <v>26</v>
      </c>
    </row>
    <row r="347" spans="1:12" s="25" customFormat="1" x14ac:dyDescent="0.25">
      <c r="A347" s="103">
        <v>43118</v>
      </c>
      <c r="B347" s="105" t="s">
        <v>503</v>
      </c>
      <c r="C347" s="105" t="s">
        <v>21</v>
      </c>
      <c r="D347" s="105" t="s">
        <v>240</v>
      </c>
      <c r="E347" s="112"/>
      <c r="F347" s="112">
        <v>500</v>
      </c>
      <c r="G347" s="108">
        <f t="shared" si="5"/>
        <v>-7333840</v>
      </c>
      <c r="H347" s="105" t="s">
        <v>463</v>
      </c>
      <c r="I347" s="105" t="s">
        <v>242</v>
      </c>
      <c r="J347" s="110" t="s">
        <v>762</v>
      </c>
      <c r="K347" s="105" t="s">
        <v>25</v>
      </c>
      <c r="L347" s="110" t="s">
        <v>26</v>
      </c>
    </row>
    <row r="348" spans="1:12" s="25" customFormat="1" x14ac:dyDescent="0.25">
      <c r="A348" s="103">
        <v>43118</v>
      </c>
      <c r="B348" s="105" t="s">
        <v>504</v>
      </c>
      <c r="C348" s="105" t="s">
        <v>21</v>
      </c>
      <c r="D348" s="105" t="s">
        <v>240</v>
      </c>
      <c r="E348" s="112"/>
      <c r="F348" s="112">
        <v>500</v>
      </c>
      <c r="G348" s="108">
        <f t="shared" si="5"/>
        <v>-7334340</v>
      </c>
      <c r="H348" s="105" t="s">
        <v>463</v>
      </c>
      <c r="I348" s="105" t="s">
        <v>242</v>
      </c>
      <c r="J348" s="110" t="s">
        <v>762</v>
      </c>
      <c r="K348" s="105" t="s">
        <v>25</v>
      </c>
      <c r="L348" s="110" t="s">
        <v>26</v>
      </c>
    </row>
    <row r="349" spans="1:12" s="25" customFormat="1" x14ac:dyDescent="0.25">
      <c r="A349" s="103">
        <v>43118</v>
      </c>
      <c r="B349" s="105" t="s">
        <v>505</v>
      </c>
      <c r="C349" s="105" t="s">
        <v>21</v>
      </c>
      <c r="D349" s="105" t="s">
        <v>240</v>
      </c>
      <c r="E349" s="112"/>
      <c r="F349" s="112">
        <v>500</v>
      </c>
      <c r="G349" s="108">
        <f t="shared" si="5"/>
        <v>-7334840</v>
      </c>
      <c r="H349" s="105" t="s">
        <v>463</v>
      </c>
      <c r="I349" s="105" t="s">
        <v>242</v>
      </c>
      <c r="J349" s="110" t="s">
        <v>762</v>
      </c>
      <c r="K349" s="105" t="s">
        <v>25</v>
      </c>
      <c r="L349" s="110" t="s">
        <v>26</v>
      </c>
    </row>
    <row r="350" spans="1:12" s="25" customFormat="1" x14ac:dyDescent="0.25">
      <c r="A350" s="103">
        <v>43118</v>
      </c>
      <c r="B350" s="105" t="s">
        <v>730</v>
      </c>
      <c r="C350" s="105" t="s">
        <v>428</v>
      </c>
      <c r="D350" s="105" t="s">
        <v>240</v>
      </c>
      <c r="E350" s="112"/>
      <c r="F350" s="112">
        <v>4000</v>
      </c>
      <c r="G350" s="108">
        <f t="shared" si="5"/>
        <v>-7338840</v>
      </c>
      <c r="H350" s="105" t="s">
        <v>463</v>
      </c>
      <c r="I350" s="105" t="s">
        <v>242</v>
      </c>
      <c r="J350" s="110" t="s">
        <v>762</v>
      </c>
      <c r="K350" s="105" t="s">
        <v>25</v>
      </c>
      <c r="L350" s="110" t="s">
        <v>26</v>
      </c>
    </row>
    <row r="351" spans="1:12" s="25" customFormat="1" x14ac:dyDescent="0.25">
      <c r="A351" s="103">
        <v>43118</v>
      </c>
      <c r="B351" s="105" t="s">
        <v>506</v>
      </c>
      <c r="C351" s="105" t="s">
        <v>21</v>
      </c>
      <c r="D351" s="105" t="s">
        <v>240</v>
      </c>
      <c r="E351" s="112"/>
      <c r="F351" s="112">
        <v>500</v>
      </c>
      <c r="G351" s="108">
        <f t="shared" si="5"/>
        <v>-7339340</v>
      </c>
      <c r="H351" s="105" t="s">
        <v>463</v>
      </c>
      <c r="I351" s="105" t="s">
        <v>242</v>
      </c>
      <c r="J351" s="110" t="s">
        <v>762</v>
      </c>
      <c r="K351" s="105" t="s">
        <v>25</v>
      </c>
      <c r="L351" s="110" t="s">
        <v>26</v>
      </c>
    </row>
    <row r="352" spans="1:12" s="100" customFormat="1" x14ac:dyDescent="0.25">
      <c r="A352" s="103">
        <v>43118</v>
      </c>
      <c r="B352" s="105" t="s">
        <v>550</v>
      </c>
      <c r="C352" s="105" t="s">
        <v>21</v>
      </c>
      <c r="D352" s="106" t="s">
        <v>22</v>
      </c>
      <c r="E352" s="108"/>
      <c r="F352" s="108">
        <v>700</v>
      </c>
      <c r="G352" s="108">
        <f t="shared" si="5"/>
        <v>-7340040</v>
      </c>
      <c r="H352" s="105" t="s">
        <v>542</v>
      </c>
      <c r="I352" s="105" t="s">
        <v>24</v>
      </c>
      <c r="J352" s="110" t="s">
        <v>763</v>
      </c>
      <c r="K352" s="105" t="s">
        <v>25</v>
      </c>
      <c r="L352" s="105" t="s">
        <v>26</v>
      </c>
    </row>
    <row r="353" spans="1:12" s="100" customFormat="1" x14ac:dyDescent="0.25">
      <c r="A353" s="103">
        <v>43118</v>
      </c>
      <c r="B353" s="105" t="s">
        <v>551</v>
      </c>
      <c r="C353" s="105" t="s">
        <v>28</v>
      </c>
      <c r="D353" s="106" t="s">
        <v>22</v>
      </c>
      <c r="E353" s="108"/>
      <c r="F353" s="108">
        <v>2000</v>
      </c>
      <c r="G353" s="108">
        <f t="shared" si="5"/>
        <v>-7342040</v>
      </c>
      <c r="H353" s="105" t="s">
        <v>542</v>
      </c>
      <c r="I353" s="105" t="s">
        <v>24</v>
      </c>
      <c r="J353" s="110" t="s">
        <v>763</v>
      </c>
      <c r="K353" s="105" t="s">
        <v>25</v>
      </c>
      <c r="L353" s="105" t="s">
        <v>26</v>
      </c>
    </row>
    <row r="354" spans="1:12" s="100" customFormat="1" x14ac:dyDescent="0.25">
      <c r="A354" s="103">
        <v>43118</v>
      </c>
      <c r="B354" s="105" t="s">
        <v>552</v>
      </c>
      <c r="C354" s="105" t="s">
        <v>31</v>
      </c>
      <c r="D354" s="106" t="s">
        <v>22</v>
      </c>
      <c r="E354" s="108"/>
      <c r="F354" s="108">
        <v>20000</v>
      </c>
      <c r="G354" s="108">
        <f t="shared" si="5"/>
        <v>-7362040</v>
      </c>
      <c r="H354" s="105" t="s">
        <v>542</v>
      </c>
      <c r="I354" s="105"/>
      <c r="J354" s="110" t="s">
        <v>763</v>
      </c>
      <c r="K354" s="105" t="s">
        <v>25</v>
      </c>
      <c r="L354" s="105" t="s">
        <v>26</v>
      </c>
    </row>
    <row r="355" spans="1:12" s="100" customFormat="1" x14ac:dyDescent="0.25">
      <c r="A355" s="103">
        <v>43118</v>
      </c>
      <c r="B355" s="105" t="s">
        <v>553</v>
      </c>
      <c r="C355" s="105" t="s">
        <v>21</v>
      </c>
      <c r="D355" s="106" t="s">
        <v>22</v>
      </c>
      <c r="E355" s="108"/>
      <c r="F355" s="108">
        <v>700</v>
      </c>
      <c r="G355" s="108">
        <f t="shared" si="5"/>
        <v>-7362740</v>
      </c>
      <c r="H355" s="105" t="s">
        <v>542</v>
      </c>
      <c r="I355" s="105" t="s">
        <v>24</v>
      </c>
      <c r="J355" s="110" t="s">
        <v>763</v>
      </c>
      <c r="K355" s="105" t="s">
        <v>25</v>
      </c>
      <c r="L355" s="105" t="s">
        <v>26</v>
      </c>
    </row>
    <row r="356" spans="1:12" s="100" customFormat="1" x14ac:dyDescent="0.25">
      <c r="A356" s="103">
        <v>43118</v>
      </c>
      <c r="B356" s="105" t="s">
        <v>554</v>
      </c>
      <c r="C356" s="105" t="s">
        <v>21</v>
      </c>
      <c r="D356" s="106" t="s">
        <v>22</v>
      </c>
      <c r="E356" s="108"/>
      <c r="F356" s="108">
        <v>1400</v>
      </c>
      <c r="G356" s="108">
        <f t="shared" si="5"/>
        <v>-7364140</v>
      </c>
      <c r="H356" s="105" t="s">
        <v>542</v>
      </c>
      <c r="I356" s="105" t="s">
        <v>24</v>
      </c>
      <c r="J356" s="110" t="s">
        <v>763</v>
      </c>
      <c r="K356" s="105" t="s">
        <v>25</v>
      </c>
      <c r="L356" s="105" t="s">
        <v>26</v>
      </c>
    </row>
    <row r="357" spans="1:12" s="100" customFormat="1" x14ac:dyDescent="0.25">
      <c r="A357" s="103">
        <v>43118</v>
      </c>
      <c r="B357" s="105" t="s">
        <v>555</v>
      </c>
      <c r="C357" s="105" t="s">
        <v>21</v>
      </c>
      <c r="D357" s="106" t="s">
        <v>22</v>
      </c>
      <c r="E357" s="108"/>
      <c r="F357" s="108">
        <v>700</v>
      </c>
      <c r="G357" s="108">
        <f t="shared" si="5"/>
        <v>-7364840</v>
      </c>
      <c r="H357" s="105" t="s">
        <v>542</v>
      </c>
      <c r="I357" s="105" t="s">
        <v>24</v>
      </c>
      <c r="J357" s="110" t="s">
        <v>763</v>
      </c>
      <c r="K357" s="105" t="s">
        <v>25</v>
      </c>
      <c r="L357" s="105" t="s">
        <v>26</v>
      </c>
    </row>
    <row r="358" spans="1:12" s="100" customFormat="1" x14ac:dyDescent="0.25">
      <c r="A358" s="103">
        <v>43118</v>
      </c>
      <c r="B358" s="105" t="s">
        <v>556</v>
      </c>
      <c r="C358" s="105" t="s">
        <v>31</v>
      </c>
      <c r="D358" s="106" t="s">
        <v>22</v>
      </c>
      <c r="E358" s="108"/>
      <c r="F358" s="108">
        <v>22500</v>
      </c>
      <c r="G358" s="108">
        <f t="shared" si="5"/>
        <v>-7387340</v>
      </c>
      <c r="H358" s="105" t="s">
        <v>542</v>
      </c>
      <c r="I358" s="105" t="s">
        <v>245</v>
      </c>
      <c r="J358" s="110" t="s">
        <v>763</v>
      </c>
      <c r="K358" s="105" t="s">
        <v>25</v>
      </c>
      <c r="L358" s="105" t="s">
        <v>107</v>
      </c>
    </row>
    <row r="359" spans="1:12" s="100" customFormat="1" x14ac:dyDescent="0.25">
      <c r="A359" s="103">
        <v>43118</v>
      </c>
      <c r="B359" s="105" t="s">
        <v>557</v>
      </c>
      <c r="C359" s="105" t="s">
        <v>21</v>
      </c>
      <c r="D359" s="106" t="s">
        <v>22</v>
      </c>
      <c r="E359" s="108"/>
      <c r="F359" s="108">
        <v>1000</v>
      </c>
      <c r="G359" s="108">
        <f t="shared" si="5"/>
        <v>-7388340</v>
      </c>
      <c r="H359" s="105" t="s">
        <v>542</v>
      </c>
      <c r="I359" s="105" t="s">
        <v>24</v>
      </c>
      <c r="J359" s="110" t="s">
        <v>763</v>
      </c>
      <c r="K359" s="105" t="s">
        <v>25</v>
      </c>
      <c r="L359" s="105" t="s">
        <v>26</v>
      </c>
    </row>
    <row r="360" spans="1:12" s="100" customFormat="1" x14ac:dyDescent="0.25">
      <c r="A360" s="103">
        <v>43118</v>
      </c>
      <c r="B360" s="105" t="s">
        <v>558</v>
      </c>
      <c r="C360" s="105" t="s">
        <v>21</v>
      </c>
      <c r="D360" s="106" t="s">
        <v>22</v>
      </c>
      <c r="E360" s="108"/>
      <c r="F360" s="108">
        <v>5000</v>
      </c>
      <c r="G360" s="108">
        <f t="shared" si="5"/>
        <v>-7393340</v>
      </c>
      <c r="H360" s="105" t="s">
        <v>542</v>
      </c>
      <c r="I360" s="105" t="s">
        <v>24</v>
      </c>
      <c r="J360" s="110" t="s">
        <v>763</v>
      </c>
      <c r="K360" s="105" t="s">
        <v>25</v>
      </c>
      <c r="L360" s="105" t="s">
        <v>26</v>
      </c>
    </row>
    <row r="361" spans="1:12" s="100" customFormat="1" x14ac:dyDescent="0.25">
      <c r="A361" s="103">
        <v>43118</v>
      </c>
      <c r="B361" s="105" t="s">
        <v>559</v>
      </c>
      <c r="C361" s="105" t="s">
        <v>21</v>
      </c>
      <c r="D361" s="106" t="s">
        <v>22</v>
      </c>
      <c r="E361" s="108"/>
      <c r="F361" s="108">
        <v>300</v>
      </c>
      <c r="G361" s="108">
        <f t="shared" si="5"/>
        <v>-7393640</v>
      </c>
      <c r="H361" s="105" t="s">
        <v>542</v>
      </c>
      <c r="I361" s="105" t="s">
        <v>24</v>
      </c>
      <c r="J361" s="110" t="s">
        <v>763</v>
      </c>
      <c r="K361" s="105" t="s">
        <v>25</v>
      </c>
      <c r="L361" s="105" t="s">
        <v>26</v>
      </c>
    </row>
    <row r="362" spans="1:12" s="100" customFormat="1" x14ac:dyDescent="0.25">
      <c r="A362" s="103">
        <v>43118</v>
      </c>
      <c r="B362" s="109" t="s">
        <v>635</v>
      </c>
      <c r="C362" s="105" t="s">
        <v>21</v>
      </c>
      <c r="D362" s="110" t="s">
        <v>240</v>
      </c>
      <c r="E362" s="107"/>
      <c r="F362" s="107">
        <v>500</v>
      </c>
      <c r="G362" s="108">
        <f t="shared" si="5"/>
        <v>-7394140</v>
      </c>
      <c r="H362" s="109" t="s">
        <v>584</v>
      </c>
      <c r="I362" s="109" t="s">
        <v>24</v>
      </c>
      <c r="J362" s="110" t="s">
        <v>762</v>
      </c>
      <c r="K362" s="105" t="s">
        <v>25</v>
      </c>
      <c r="L362" s="105" t="s">
        <v>26</v>
      </c>
    </row>
    <row r="363" spans="1:12" s="100" customFormat="1" x14ac:dyDescent="0.25">
      <c r="A363" s="103">
        <v>43118</v>
      </c>
      <c r="B363" s="109" t="s">
        <v>723</v>
      </c>
      <c r="C363" s="109" t="s">
        <v>262</v>
      </c>
      <c r="D363" s="110" t="s">
        <v>240</v>
      </c>
      <c r="E363" s="107"/>
      <c r="F363" s="107">
        <v>3500</v>
      </c>
      <c r="G363" s="108">
        <f t="shared" si="5"/>
        <v>-7397640</v>
      </c>
      <c r="H363" s="109" t="s">
        <v>584</v>
      </c>
      <c r="I363" s="109" t="s">
        <v>24</v>
      </c>
      <c r="J363" s="110" t="s">
        <v>762</v>
      </c>
      <c r="K363" s="105" t="s">
        <v>25</v>
      </c>
      <c r="L363" s="105" t="s">
        <v>26</v>
      </c>
    </row>
    <row r="364" spans="1:12" s="100" customFormat="1" x14ac:dyDescent="0.25">
      <c r="A364" s="103">
        <v>43118</v>
      </c>
      <c r="B364" s="109" t="s">
        <v>636</v>
      </c>
      <c r="C364" s="105" t="s">
        <v>21</v>
      </c>
      <c r="D364" s="110" t="s">
        <v>240</v>
      </c>
      <c r="E364" s="107"/>
      <c r="F364" s="107">
        <v>500</v>
      </c>
      <c r="G364" s="108">
        <f t="shared" si="5"/>
        <v>-7398140</v>
      </c>
      <c r="H364" s="109" t="s">
        <v>584</v>
      </c>
      <c r="I364" s="109" t="s">
        <v>24</v>
      </c>
      <c r="J364" s="110" t="s">
        <v>762</v>
      </c>
      <c r="K364" s="105" t="s">
        <v>25</v>
      </c>
      <c r="L364" s="105" t="s">
        <v>26</v>
      </c>
    </row>
    <row r="365" spans="1:12" s="100" customFormat="1" x14ac:dyDescent="0.25">
      <c r="A365" s="103">
        <v>43118</v>
      </c>
      <c r="B365" s="109" t="s">
        <v>637</v>
      </c>
      <c r="C365" s="105" t="s">
        <v>21</v>
      </c>
      <c r="D365" s="110" t="s">
        <v>240</v>
      </c>
      <c r="E365" s="107"/>
      <c r="F365" s="107">
        <v>500</v>
      </c>
      <c r="G365" s="108">
        <f t="shared" si="5"/>
        <v>-7398640</v>
      </c>
      <c r="H365" s="109" t="s">
        <v>584</v>
      </c>
      <c r="I365" s="109" t="s">
        <v>24</v>
      </c>
      <c r="J365" s="110" t="s">
        <v>762</v>
      </c>
      <c r="K365" s="105" t="s">
        <v>25</v>
      </c>
      <c r="L365" s="105" t="s">
        <v>26</v>
      </c>
    </row>
    <row r="366" spans="1:12" s="100" customFormat="1" x14ac:dyDescent="0.25">
      <c r="A366" s="103">
        <v>43118</v>
      </c>
      <c r="B366" s="109" t="s">
        <v>729</v>
      </c>
      <c r="C366" s="109" t="s">
        <v>262</v>
      </c>
      <c r="D366" s="110" t="s">
        <v>240</v>
      </c>
      <c r="E366" s="107"/>
      <c r="F366" s="107">
        <v>4000</v>
      </c>
      <c r="G366" s="108">
        <f t="shared" si="5"/>
        <v>-7402640</v>
      </c>
      <c r="H366" s="109" t="s">
        <v>584</v>
      </c>
      <c r="I366" s="109" t="s">
        <v>24</v>
      </c>
      <c r="J366" s="110" t="s">
        <v>762</v>
      </c>
      <c r="K366" s="105" t="s">
        <v>25</v>
      </c>
      <c r="L366" s="105" t="s">
        <v>26</v>
      </c>
    </row>
    <row r="367" spans="1:12" s="100" customFormat="1" x14ac:dyDescent="0.25">
      <c r="A367" s="103">
        <v>43118</v>
      </c>
      <c r="B367" s="109" t="s">
        <v>638</v>
      </c>
      <c r="C367" s="105" t="s">
        <v>21</v>
      </c>
      <c r="D367" s="110" t="s">
        <v>240</v>
      </c>
      <c r="E367" s="107"/>
      <c r="F367" s="107">
        <v>500</v>
      </c>
      <c r="G367" s="108">
        <f t="shared" si="5"/>
        <v>-7403140</v>
      </c>
      <c r="H367" s="109" t="s">
        <v>584</v>
      </c>
      <c r="I367" s="109" t="s">
        <v>24</v>
      </c>
      <c r="J367" s="110" t="s">
        <v>762</v>
      </c>
      <c r="K367" s="105" t="s">
        <v>25</v>
      </c>
      <c r="L367" s="105" t="s">
        <v>26</v>
      </c>
    </row>
    <row r="368" spans="1:12" s="100" customFormat="1" x14ac:dyDescent="0.25">
      <c r="A368" s="103">
        <v>43118</v>
      </c>
      <c r="B368" s="109" t="s">
        <v>639</v>
      </c>
      <c r="C368" s="105" t="s">
        <v>21</v>
      </c>
      <c r="D368" s="110" t="s">
        <v>240</v>
      </c>
      <c r="E368" s="107"/>
      <c r="F368" s="107">
        <v>500</v>
      </c>
      <c r="G368" s="108">
        <f t="shared" si="5"/>
        <v>-7403640</v>
      </c>
      <c r="H368" s="109" t="s">
        <v>584</v>
      </c>
      <c r="I368" s="109" t="s">
        <v>24</v>
      </c>
      <c r="J368" s="110" t="s">
        <v>762</v>
      </c>
      <c r="K368" s="105" t="s">
        <v>25</v>
      </c>
      <c r="L368" s="105" t="s">
        <v>26</v>
      </c>
    </row>
    <row r="369" spans="1:12" s="100" customFormat="1" x14ac:dyDescent="0.25">
      <c r="A369" s="103">
        <v>43118</v>
      </c>
      <c r="B369" s="109" t="s">
        <v>635</v>
      </c>
      <c r="C369" s="105" t="s">
        <v>21</v>
      </c>
      <c r="D369" s="110" t="s">
        <v>240</v>
      </c>
      <c r="E369" s="107"/>
      <c r="F369" s="107">
        <v>500</v>
      </c>
      <c r="G369" s="108">
        <f t="shared" si="5"/>
        <v>-7404140</v>
      </c>
      <c r="H369" s="109" t="s">
        <v>584</v>
      </c>
      <c r="I369" s="109" t="s">
        <v>24</v>
      </c>
      <c r="J369" s="110" t="s">
        <v>762</v>
      </c>
      <c r="K369" s="105" t="s">
        <v>25</v>
      </c>
      <c r="L369" s="105" t="s">
        <v>26</v>
      </c>
    </row>
    <row r="370" spans="1:12" s="100" customFormat="1" x14ac:dyDescent="0.25">
      <c r="A370" s="103">
        <v>43118</v>
      </c>
      <c r="B370" s="109" t="s">
        <v>728</v>
      </c>
      <c r="C370" s="109" t="s">
        <v>262</v>
      </c>
      <c r="D370" s="110" t="s">
        <v>240</v>
      </c>
      <c r="E370" s="107"/>
      <c r="F370" s="107">
        <v>4000</v>
      </c>
      <c r="G370" s="108">
        <f t="shared" si="5"/>
        <v>-7408140</v>
      </c>
      <c r="H370" s="109" t="s">
        <v>584</v>
      </c>
      <c r="I370" s="109" t="s">
        <v>24</v>
      </c>
      <c r="J370" s="110" t="s">
        <v>762</v>
      </c>
      <c r="K370" s="105" t="s">
        <v>25</v>
      </c>
      <c r="L370" s="105" t="s">
        <v>26</v>
      </c>
    </row>
    <row r="371" spans="1:12" s="100" customFormat="1" x14ac:dyDescent="0.25">
      <c r="A371" s="103">
        <v>43118</v>
      </c>
      <c r="B371" s="109" t="s">
        <v>640</v>
      </c>
      <c r="C371" s="105" t="s">
        <v>21</v>
      </c>
      <c r="D371" s="110" t="s">
        <v>240</v>
      </c>
      <c r="E371" s="107"/>
      <c r="F371" s="107">
        <v>500</v>
      </c>
      <c r="G371" s="108">
        <f t="shared" si="5"/>
        <v>-7408640</v>
      </c>
      <c r="H371" s="109" t="s">
        <v>584</v>
      </c>
      <c r="I371" s="109" t="s">
        <v>24</v>
      </c>
      <c r="J371" s="110" t="s">
        <v>762</v>
      </c>
      <c r="K371" s="105" t="s">
        <v>25</v>
      </c>
      <c r="L371" s="105" t="s">
        <v>26</v>
      </c>
    </row>
    <row r="372" spans="1:12" s="100" customFormat="1" x14ac:dyDescent="0.25">
      <c r="A372" s="103">
        <v>43119</v>
      </c>
      <c r="B372" s="104" t="s">
        <v>81</v>
      </c>
      <c r="C372" s="105" t="s">
        <v>21</v>
      </c>
      <c r="D372" s="106" t="s">
        <v>22</v>
      </c>
      <c r="E372" s="107"/>
      <c r="F372" s="108">
        <v>1000</v>
      </c>
      <c r="G372" s="108">
        <f t="shared" si="5"/>
        <v>-7409640</v>
      </c>
      <c r="H372" s="105" t="s">
        <v>23</v>
      </c>
      <c r="I372" s="109" t="s">
        <v>24</v>
      </c>
      <c r="J372" s="110" t="s">
        <v>763</v>
      </c>
      <c r="K372" s="105" t="s">
        <v>25</v>
      </c>
      <c r="L372" s="105" t="s">
        <v>26</v>
      </c>
    </row>
    <row r="373" spans="1:12" s="100" customFormat="1" x14ac:dyDescent="0.25">
      <c r="A373" s="103">
        <v>43119</v>
      </c>
      <c r="B373" s="104" t="s">
        <v>82</v>
      </c>
      <c r="C373" s="105" t="s">
        <v>21</v>
      </c>
      <c r="D373" s="106" t="s">
        <v>22</v>
      </c>
      <c r="E373" s="107"/>
      <c r="F373" s="108">
        <v>1000</v>
      </c>
      <c r="G373" s="108">
        <f t="shared" si="5"/>
        <v>-7410640</v>
      </c>
      <c r="H373" s="105" t="s">
        <v>23</v>
      </c>
      <c r="I373" s="109" t="s">
        <v>24</v>
      </c>
      <c r="J373" s="110" t="s">
        <v>763</v>
      </c>
      <c r="K373" s="105" t="s">
        <v>25</v>
      </c>
      <c r="L373" s="105" t="s">
        <v>26</v>
      </c>
    </row>
    <row r="374" spans="1:12" s="100" customFormat="1" x14ac:dyDescent="0.25">
      <c r="A374" s="103">
        <v>43119</v>
      </c>
      <c r="B374" s="104" t="s">
        <v>83</v>
      </c>
      <c r="C374" s="105" t="s">
        <v>21</v>
      </c>
      <c r="D374" s="106" t="s">
        <v>22</v>
      </c>
      <c r="E374" s="107"/>
      <c r="F374" s="108">
        <v>1000</v>
      </c>
      <c r="G374" s="108">
        <f t="shared" si="5"/>
        <v>-7411640</v>
      </c>
      <c r="H374" s="105" t="s">
        <v>23</v>
      </c>
      <c r="I374" s="109" t="s">
        <v>24</v>
      </c>
      <c r="J374" s="110" t="s">
        <v>763</v>
      </c>
      <c r="K374" s="105" t="s">
        <v>25</v>
      </c>
      <c r="L374" s="105" t="s">
        <v>26</v>
      </c>
    </row>
    <row r="375" spans="1:12" s="100" customFormat="1" x14ac:dyDescent="0.25">
      <c r="A375" s="103">
        <v>43119</v>
      </c>
      <c r="B375" s="104" t="s">
        <v>84</v>
      </c>
      <c r="C375" s="105" t="s">
        <v>21</v>
      </c>
      <c r="D375" s="106" t="s">
        <v>22</v>
      </c>
      <c r="E375" s="107"/>
      <c r="F375" s="108">
        <v>1000</v>
      </c>
      <c r="G375" s="108">
        <f t="shared" si="5"/>
        <v>-7412640</v>
      </c>
      <c r="H375" s="105" t="s">
        <v>23</v>
      </c>
      <c r="I375" s="109" t="s">
        <v>24</v>
      </c>
      <c r="J375" s="110" t="s">
        <v>763</v>
      </c>
      <c r="K375" s="105" t="s">
        <v>25</v>
      </c>
      <c r="L375" s="105" t="s">
        <v>26</v>
      </c>
    </row>
    <row r="376" spans="1:12" s="100" customFormat="1" x14ac:dyDescent="0.25">
      <c r="A376" s="103">
        <v>43119</v>
      </c>
      <c r="B376" s="104" t="s">
        <v>85</v>
      </c>
      <c r="C376" s="105" t="s">
        <v>21</v>
      </c>
      <c r="D376" s="106" t="s">
        <v>22</v>
      </c>
      <c r="E376" s="107"/>
      <c r="F376" s="108">
        <v>1000</v>
      </c>
      <c r="G376" s="108">
        <f t="shared" si="5"/>
        <v>-7413640</v>
      </c>
      <c r="H376" s="105" t="s">
        <v>23</v>
      </c>
      <c r="I376" s="109" t="s">
        <v>24</v>
      </c>
      <c r="J376" s="110" t="s">
        <v>763</v>
      </c>
      <c r="K376" s="105" t="s">
        <v>25</v>
      </c>
      <c r="L376" s="105" t="s">
        <v>26</v>
      </c>
    </row>
    <row r="377" spans="1:12" s="100" customFormat="1" x14ac:dyDescent="0.25">
      <c r="A377" s="103">
        <v>43119</v>
      </c>
      <c r="B377" s="110" t="s">
        <v>169</v>
      </c>
      <c r="C377" s="105" t="s">
        <v>31</v>
      </c>
      <c r="D377" s="106" t="s">
        <v>22</v>
      </c>
      <c r="E377" s="112"/>
      <c r="F377" s="112">
        <v>40000</v>
      </c>
      <c r="G377" s="108">
        <f t="shared" si="5"/>
        <v>-7453640</v>
      </c>
      <c r="H377" s="110" t="s">
        <v>135</v>
      </c>
      <c r="I377" s="110" t="s">
        <v>24</v>
      </c>
      <c r="J377" s="110" t="s">
        <v>763</v>
      </c>
      <c r="K377" s="105" t="s">
        <v>25</v>
      </c>
      <c r="L377" s="110" t="s">
        <v>26</v>
      </c>
    </row>
    <row r="378" spans="1:12" x14ac:dyDescent="0.25">
      <c r="A378" s="103">
        <v>43119</v>
      </c>
      <c r="B378" s="110" t="s">
        <v>170</v>
      </c>
      <c r="C378" s="105" t="s">
        <v>21</v>
      </c>
      <c r="D378" s="106" t="s">
        <v>22</v>
      </c>
      <c r="E378" s="112"/>
      <c r="F378" s="112">
        <v>300</v>
      </c>
      <c r="G378" s="108">
        <f t="shared" si="5"/>
        <v>-7453940</v>
      </c>
      <c r="H378" s="110" t="s">
        <v>135</v>
      </c>
      <c r="I378" s="110" t="s">
        <v>24</v>
      </c>
      <c r="J378" s="110" t="s">
        <v>763</v>
      </c>
      <c r="K378" s="105" t="s">
        <v>25</v>
      </c>
      <c r="L378" s="110" t="s">
        <v>26</v>
      </c>
    </row>
    <row r="379" spans="1:12" x14ac:dyDescent="0.25">
      <c r="A379" s="103">
        <v>43119</v>
      </c>
      <c r="B379" s="110" t="s">
        <v>171</v>
      </c>
      <c r="C379" s="105" t="s">
        <v>21</v>
      </c>
      <c r="D379" s="106" t="s">
        <v>22</v>
      </c>
      <c r="E379" s="112"/>
      <c r="F379" s="112">
        <v>1000</v>
      </c>
      <c r="G379" s="108">
        <f t="shared" si="5"/>
        <v>-7454940</v>
      </c>
      <c r="H379" s="110" t="s">
        <v>135</v>
      </c>
      <c r="I379" s="110" t="s">
        <v>24</v>
      </c>
      <c r="J379" s="110" t="s">
        <v>763</v>
      </c>
      <c r="K379" s="105" t="s">
        <v>25</v>
      </c>
      <c r="L379" s="110" t="s">
        <v>26</v>
      </c>
    </row>
    <row r="380" spans="1:12" x14ac:dyDescent="0.25">
      <c r="A380" s="103">
        <v>43119</v>
      </c>
      <c r="B380" s="110" t="s">
        <v>172</v>
      </c>
      <c r="C380" s="105" t="s">
        <v>21</v>
      </c>
      <c r="D380" s="106" t="s">
        <v>22</v>
      </c>
      <c r="E380" s="112"/>
      <c r="F380" s="112">
        <v>1000</v>
      </c>
      <c r="G380" s="108">
        <f t="shared" si="5"/>
        <v>-7455940</v>
      </c>
      <c r="H380" s="110" t="s">
        <v>135</v>
      </c>
      <c r="I380" s="110" t="s">
        <v>24</v>
      </c>
      <c r="J380" s="110" t="s">
        <v>763</v>
      </c>
      <c r="K380" s="105" t="s">
        <v>25</v>
      </c>
      <c r="L380" s="110" t="s">
        <v>26</v>
      </c>
    </row>
    <row r="381" spans="1:12" s="100" customFormat="1" x14ac:dyDescent="0.25">
      <c r="A381" s="103">
        <v>43119</v>
      </c>
      <c r="B381" s="110" t="s">
        <v>167</v>
      </c>
      <c r="C381" s="105" t="s">
        <v>21</v>
      </c>
      <c r="D381" s="106" t="s">
        <v>22</v>
      </c>
      <c r="E381" s="112"/>
      <c r="F381" s="112">
        <v>10000</v>
      </c>
      <c r="G381" s="108">
        <f t="shared" si="5"/>
        <v>-7465940</v>
      </c>
      <c r="H381" s="110" t="s">
        <v>135</v>
      </c>
      <c r="I381" s="110">
        <v>17</v>
      </c>
      <c r="J381" s="110" t="s">
        <v>763</v>
      </c>
      <c r="K381" s="105" t="s">
        <v>25</v>
      </c>
      <c r="L381" s="110" t="s">
        <v>107</v>
      </c>
    </row>
    <row r="382" spans="1:12" s="25" customFormat="1" x14ac:dyDescent="0.25">
      <c r="A382" s="103">
        <v>43119</v>
      </c>
      <c r="B382" s="110" t="s">
        <v>252</v>
      </c>
      <c r="C382" s="105" t="s">
        <v>21</v>
      </c>
      <c r="D382" s="110" t="s">
        <v>240</v>
      </c>
      <c r="E382" s="114"/>
      <c r="F382" s="112">
        <v>1000</v>
      </c>
      <c r="G382" s="108">
        <f t="shared" si="5"/>
        <v>-7466940</v>
      </c>
      <c r="H382" s="110" t="s">
        <v>241</v>
      </c>
      <c r="I382" s="110" t="s">
        <v>242</v>
      </c>
      <c r="J382" s="110" t="s">
        <v>762</v>
      </c>
      <c r="K382" s="105" t="s">
        <v>25</v>
      </c>
      <c r="L382" s="110" t="s">
        <v>26</v>
      </c>
    </row>
    <row r="383" spans="1:12" s="25" customFormat="1" x14ac:dyDescent="0.25">
      <c r="A383" s="103">
        <v>43119</v>
      </c>
      <c r="B383" s="110" t="s">
        <v>243</v>
      </c>
      <c r="C383" s="110" t="s">
        <v>244</v>
      </c>
      <c r="D383" s="110" t="s">
        <v>240</v>
      </c>
      <c r="E383" s="114"/>
      <c r="F383" s="112">
        <v>1000</v>
      </c>
      <c r="G383" s="108">
        <f t="shared" si="5"/>
        <v>-7467940</v>
      </c>
      <c r="H383" s="110" t="s">
        <v>241</v>
      </c>
      <c r="I383" s="110" t="s">
        <v>242</v>
      </c>
      <c r="J383" s="110" t="s">
        <v>762</v>
      </c>
      <c r="K383" s="105" t="s">
        <v>25</v>
      </c>
      <c r="L383" s="110" t="s">
        <v>26</v>
      </c>
    </row>
    <row r="384" spans="1:12" s="25" customFormat="1" x14ac:dyDescent="0.25">
      <c r="A384" s="103">
        <v>43119</v>
      </c>
      <c r="B384" s="110" t="s">
        <v>59</v>
      </c>
      <c r="C384" s="105" t="s">
        <v>21</v>
      </c>
      <c r="D384" s="110" t="s">
        <v>240</v>
      </c>
      <c r="E384" s="114"/>
      <c r="F384" s="112">
        <v>1000</v>
      </c>
      <c r="G384" s="108">
        <f t="shared" si="5"/>
        <v>-7468940</v>
      </c>
      <c r="H384" s="110" t="s">
        <v>241</v>
      </c>
      <c r="I384" s="110" t="s">
        <v>242</v>
      </c>
      <c r="J384" s="110" t="s">
        <v>762</v>
      </c>
      <c r="K384" s="105" t="s">
        <v>25</v>
      </c>
      <c r="L384" s="110" t="s">
        <v>26</v>
      </c>
    </row>
    <row r="385" spans="1:12" s="100" customFormat="1" x14ac:dyDescent="0.25">
      <c r="A385" s="103">
        <v>43119</v>
      </c>
      <c r="B385" s="110" t="s">
        <v>719</v>
      </c>
      <c r="C385" s="110" t="s">
        <v>320</v>
      </c>
      <c r="D385" s="110" t="s">
        <v>91</v>
      </c>
      <c r="E385" s="112"/>
      <c r="F385" s="112">
        <v>1000</v>
      </c>
      <c r="G385" s="108">
        <f t="shared" si="5"/>
        <v>-7469940</v>
      </c>
      <c r="H385" s="110" t="s">
        <v>335</v>
      </c>
      <c r="I385" s="110">
        <v>14</v>
      </c>
      <c r="J385" s="110" t="s">
        <v>762</v>
      </c>
      <c r="K385" s="105" t="s">
        <v>25</v>
      </c>
      <c r="L385" s="105" t="s">
        <v>107</v>
      </c>
    </row>
    <row r="386" spans="1:12" s="100" customFormat="1" x14ac:dyDescent="0.25">
      <c r="A386" s="103">
        <v>43119</v>
      </c>
      <c r="B386" s="110" t="s">
        <v>436</v>
      </c>
      <c r="C386" s="105" t="s">
        <v>21</v>
      </c>
      <c r="D386" s="110" t="s">
        <v>240</v>
      </c>
      <c r="E386" s="112"/>
      <c r="F386" s="112">
        <v>2000</v>
      </c>
      <c r="G386" s="108">
        <f t="shared" si="5"/>
        <v>-7471940</v>
      </c>
      <c r="H386" s="110" t="s">
        <v>337</v>
      </c>
      <c r="I386" s="106" t="s">
        <v>24</v>
      </c>
      <c r="J386" s="110" t="s">
        <v>762</v>
      </c>
      <c r="K386" s="105" t="s">
        <v>25</v>
      </c>
      <c r="L386" s="105" t="s">
        <v>26</v>
      </c>
    </row>
    <row r="387" spans="1:12" s="100" customFormat="1" x14ac:dyDescent="0.25">
      <c r="A387" s="103">
        <v>43119</v>
      </c>
      <c r="B387" s="110" t="s">
        <v>727</v>
      </c>
      <c r="C387" s="110" t="s">
        <v>428</v>
      </c>
      <c r="D387" s="110" t="s">
        <v>240</v>
      </c>
      <c r="E387" s="112"/>
      <c r="F387" s="112">
        <v>2000</v>
      </c>
      <c r="G387" s="108">
        <f t="shared" si="5"/>
        <v>-7473940</v>
      </c>
      <c r="H387" s="110" t="s">
        <v>337</v>
      </c>
      <c r="I387" s="106" t="s">
        <v>24</v>
      </c>
      <c r="J387" s="110" t="s">
        <v>762</v>
      </c>
      <c r="K387" s="105" t="s">
        <v>25</v>
      </c>
      <c r="L387" s="105" t="s">
        <v>26</v>
      </c>
    </row>
    <row r="388" spans="1:12" s="25" customFormat="1" x14ac:dyDescent="0.25">
      <c r="A388" s="103">
        <v>43119</v>
      </c>
      <c r="B388" s="110" t="s">
        <v>437</v>
      </c>
      <c r="C388" s="110" t="s">
        <v>309</v>
      </c>
      <c r="D388" s="110" t="s">
        <v>240</v>
      </c>
      <c r="E388" s="112"/>
      <c r="F388" s="112">
        <v>5000</v>
      </c>
      <c r="G388" s="108">
        <f t="shared" si="5"/>
        <v>-7478940</v>
      </c>
      <c r="H388" s="110" t="s">
        <v>337</v>
      </c>
      <c r="I388" s="106" t="s">
        <v>416</v>
      </c>
      <c r="J388" s="110" t="s">
        <v>762</v>
      </c>
      <c r="K388" s="105" t="s">
        <v>25</v>
      </c>
      <c r="L388" s="105" t="s">
        <v>107</v>
      </c>
    </row>
    <row r="389" spans="1:12" s="25" customFormat="1" x14ac:dyDescent="0.25">
      <c r="A389" s="103">
        <v>43119</v>
      </c>
      <c r="B389" s="105" t="s">
        <v>507</v>
      </c>
      <c r="C389" s="105" t="s">
        <v>21</v>
      </c>
      <c r="D389" s="105" t="s">
        <v>240</v>
      </c>
      <c r="E389" s="112"/>
      <c r="F389" s="112">
        <v>500</v>
      </c>
      <c r="G389" s="108">
        <f t="shared" si="5"/>
        <v>-7479440</v>
      </c>
      <c r="H389" s="105" t="s">
        <v>463</v>
      </c>
      <c r="I389" s="105" t="s">
        <v>242</v>
      </c>
      <c r="J389" s="110" t="s">
        <v>762</v>
      </c>
      <c r="K389" s="105" t="s">
        <v>25</v>
      </c>
      <c r="L389" s="110" t="s">
        <v>26</v>
      </c>
    </row>
    <row r="390" spans="1:12" s="25" customFormat="1" x14ac:dyDescent="0.25">
      <c r="A390" s="103">
        <v>43119</v>
      </c>
      <c r="B390" s="105" t="s">
        <v>508</v>
      </c>
      <c r="C390" s="105" t="s">
        <v>21</v>
      </c>
      <c r="D390" s="105" t="s">
        <v>240</v>
      </c>
      <c r="E390" s="112"/>
      <c r="F390" s="112">
        <v>500</v>
      </c>
      <c r="G390" s="108">
        <f t="shared" si="5"/>
        <v>-7479940</v>
      </c>
      <c r="H390" s="105" t="s">
        <v>463</v>
      </c>
      <c r="I390" s="105" t="s">
        <v>242</v>
      </c>
      <c r="J390" s="110" t="s">
        <v>762</v>
      </c>
      <c r="K390" s="105" t="s">
        <v>25</v>
      </c>
      <c r="L390" s="110" t="s">
        <v>26</v>
      </c>
    </row>
    <row r="391" spans="1:12" s="25" customFormat="1" x14ac:dyDescent="0.25">
      <c r="A391" s="103">
        <v>43119</v>
      </c>
      <c r="B391" s="105" t="s">
        <v>509</v>
      </c>
      <c r="C391" s="105" t="s">
        <v>21</v>
      </c>
      <c r="D391" s="105" t="s">
        <v>240</v>
      </c>
      <c r="E391" s="112"/>
      <c r="F391" s="112">
        <v>500</v>
      </c>
      <c r="G391" s="108">
        <f t="shared" si="5"/>
        <v>-7480440</v>
      </c>
      <c r="H391" s="105" t="s">
        <v>463</v>
      </c>
      <c r="I391" s="105" t="s">
        <v>242</v>
      </c>
      <c r="J391" s="110" t="s">
        <v>762</v>
      </c>
      <c r="K391" s="105" t="s">
        <v>25</v>
      </c>
      <c r="L391" s="110" t="s">
        <v>26</v>
      </c>
    </row>
    <row r="392" spans="1:12" s="25" customFormat="1" x14ac:dyDescent="0.25">
      <c r="A392" s="103">
        <v>43119</v>
      </c>
      <c r="B392" s="105" t="s">
        <v>510</v>
      </c>
      <c r="C392" s="105" t="s">
        <v>21</v>
      </c>
      <c r="D392" s="105" t="s">
        <v>240</v>
      </c>
      <c r="E392" s="112"/>
      <c r="F392" s="112">
        <v>500</v>
      </c>
      <c r="G392" s="108">
        <f t="shared" si="5"/>
        <v>-7480940</v>
      </c>
      <c r="H392" s="105" t="s">
        <v>463</v>
      </c>
      <c r="I392" s="105" t="s">
        <v>242</v>
      </c>
      <c r="J392" s="110" t="s">
        <v>762</v>
      </c>
      <c r="K392" s="105" t="s">
        <v>25</v>
      </c>
      <c r="L392" s="110" t="s">
        <v>26</v>
      </c>
    </row>
    <row r="393" spans="1:12" s="100" customFormat="1" x14ac:dyDescent="0.25">
      <c r="A393" s="103">
        <v>43119</v>
      </c>
      <c r="B393" s="105" t="s">
        <v>560</v>
      </c>
      <c r="C393" s="105" t="s">
        <v>21</v>
      </c>
      <c r="D393" s="106" t="s">
        <v>22</v>
      </c>
      <c r="E393" s="108"/>
      <c r="F393" s="108">
        <v>1400</v>
      </c>
      <c r="G393" s="108">
        <f t="shared" si="5"/>
        <v>-7482340</v>
      </c>
      <c r="H393" s="105" t="s">
        <v>542</v>
      </c>
      <c r="I393" s="105" t="s">
        <v>24</v>
      </c>
      <c r="J393" s="110" t="s">
        <v>763</v>
      </c>
      <c r="K393" s="105" t="s">
        <v>25</v>
      </c>
      <c r="L393" s="105" t="s">
        <v>26</v>
      </c>
    </row>
    <row r="394" spans="1:12" s="100" customFormat="1" x14ac:dyDescent="0.25">
      <c r="A394" s="103">
        <v>43119</v>
      </c>
      <c r="B394" s="105" t="s">
        <v>561</v>
      </c>
      <c r="C394" s="105" t="s">
        <v>21</v>
      </c>
      <c r="D394" s="106" t="s">
        <v>22</v>
      </c>
      <c r="E394" s="108"/>
      <c r="F394" s="108">
        <v>900</v>
      </c>
      <c r="G394" s="108">
        <f t="shared" si="5"/>
        <v>-7483240</v>
      </c>
      <c r="H394" s="105" t="s">
        <v>542</v>
      </c>
      <c r="I394" s="105" t="s">
        <v>24</v>
      </c>
      <c r="J394" s="110" t="s">
        <v>763</v>
      </c>
      <c r="K394" s="105" t="s">
        <v>25</v>
      </c>
      <c r="L394" s="105" t="s">
        <v>26</v>
      </c>
    </row>
    <row r="395" spans="1:12" s="100" customFormat="1" x14ac:dyDescent="0.25">
      <c r="A395" s="103">
        <v>43119</v>
      </c>
      <c r="B395" s="105" t="s">
        <v>562</v>
      </c>
      <c r="C395" s="105" t="s">
        <v>28</v>
      </c>
      <c r="D395" s="106" t="s">
        <v>22</v>
      </c>
      <c r="E395" s="108"/>
      <c r="F395" s="108">
        <v>3000</v>
      </c>
      <c r="G395" s="108">
        <f t="shared" si="5"/>
        <v>-7486240</v>
      </c>
      <c r="H395" s="105" t="s">
        <v>542</v>
      </c>
      <c r="I395" s="105" t="s">
        <v>24</v>
      </c>
      <c r="J395" s="110" t="s">
        <v>763</v>
      </c>
      <c r="K395" s="105" t="s">
        <v>25</v>
      </c>
      <c r="L395" s="105" t="s">
        <v>26</v>
      </c>
    </row>
    <row r="396" spans="1:12" s="100" customFormat="1" x14ac:dyDescent="0.25">
      <c r="A396" s="103">
        <v>43119</v>
      </c>
      <c r="B396" s="105" t="s">
        <v>563</v>
      </c>
      <c r="C396" s="105" t="s">
        <v>21</v>
      </c>
      <c r="D396" s="106" t="s">
        <v>22</v>
      </c>
      <c r="E396" s="108"/>
      <c r="F396" s="108">
        <v>600</v>
      </c>
      <c r="G396" s="108">
        <f t="shared" si="5"/>
        <v>-7486840</v>
      </c>
      <c r="H396" s="105" t="s">
        <v>542</v>
      </c>
      <c r="I396" s="105" t="s">
        <v>24</v>
      </c>
      <c r="J396" s="110" t="s">
        <v>763</v>
      </c>
      <c r="K396" s="105" t="s">
        <v>25</v>
      </c>
      <c r="L396" s="105" t="s">
        <v>26</v>
      </c>
    </row>
    <row r="397" spans="1:12" s="100" customFormat="1" x14ac:dyDescent="0.25">
      <c r="A397" s="103">
        <v>43119</v>
      </c>
      <c r="B397" s="105" t="s">
        <v>564</v>
      </c>
      <c r="C397" s="105" t="s">
        <v>21</v>
      </c>
      <c r="D397" s="106" t="s">
        <v>22</v>
      </c>
      <c r="E397" s="108"/>
      <c r="F397" s="108">
        <v>600</v>
      </c>
      <c r="G397" s="108">
        <f t="shared" si="5"/>
        <v>-7487440</v>
      </c>
      <c r="H397" s="105" t="s">
        <v>542</v>
      </c>
      <c r="I397" s="105" t="s">
        <v>24</v>
      </c>
      <c r="J397" s="110" t="s">
        <v>763</v>
      </c>
      <c r="K397" s="105" t="s">
        <v>25</v>
      </c>
      <c r="L397" s="105" t="s">
        <v>26</v>
      </c>
    </row>
    <row r="398" spans="1:12" s="100" customFormat="1" x14ac:dyDescent="0.25">
      <c r="A398" s="103">
        <v>43119</v>
      </c>
      <c r="B398" s="105" t="s">
        <v>565</v>
      </c>
      <c r="C398" s="105" t="s">
        <v>21</v>
      </c>
      <c r="D398" s="106" t="s">
        <v>22</v>
      </c>
      <c r="E398" s="108"/>
      <c r="F398" s="108">
        <v>600</v>
      </c>
      <c r="G398" s="108">
        <f t="shared" ref="G398:G461" si="6">+G397+E398-F398</f>
        <v>-7488040</v>
      </c>
      <c r="H398" s="105" t="s">
        <v>542</v>
      </c>
      <c r="I398" s="105" t="s">
        <v>24</v>
      </c>
      <c r="J398" s="110" t="s">
        <v>763</v>
      </c>
      <c r="K398" s="105" t="s">
        <v>25</v>
      </c>
      <c r="L398" s="105" t="s">
        <v>26</v>
      </c>
    </row>
    <row r="399" spans="1:12" s="100" customFormat="1" x14ac:dyDescent="0.25">
      <c r="A399" s="103">
        <v>43119</v>
      </c>
      <c r="B399" s="105" t="s">
        <v>562</v>
      </c>
      <c r="C399" s="105" t="s">
        <v>28</v>
      </c>
      <c r="D399" s="106" t="s">
        <v>22</v>
      </c>
      <c r="E399" s="108"/>
      <c r="F399" s="108">
        <v>3000</v>
      </c>
      <c r="G399" s="108">
        <f t="shared" si="6"/>
        <v>-7491040</v>
      </c>
      <c r="H399" s="105" t="s">
        <v>542</v>
      </c>
      <c r="I399" s="105" t="s">
        <v>24</v>
      </c>
      <c r="J399" s="110" t="s">
        <v>763</v>
      </c>
      <c r="K399" s="105" t="s">
        <v>25</v>
      </c>
      <c r="L399" s="105" t="s">
        <v>26</v>
      </c>
    </row>
    <row r="400" spans="1:12" s="100" customFormat="1" x14ac:dyDescent="0.25">
      <c r="A400" s="103">
        <v>43119</v>
      </c>
      <c r="B400" s="109" t="s">
        <v>641</v>
      </c>
      <c r="C400" s="105" t="s">
        <v>21</v>
      </c>
      <c r="D400" s="110" t="s">
        <v>240</v>
      </c>
      <c r="E400" s="107"/>
      <c r="F400" s="107">
        <v>500</v>
      </c>
      <c r="G400" s="108">
        <f t="shared" si="6"/>
        <v>-7491540</v>
      </c>
      <c r="H400" s="109" t="s">
        <v>584</v>
      </c>
      <c r="I400" s="109" t="s">
        <v>24</v>
      </c>
      <c r="J400" s="110" t="s">
        <v>762</v>
      </c>
      <c r="K400" s="105" t="s">
        <v>25</v>
      </c>
      <c r="L400" s="105" t="s">
        <v>26</v>
      </c>
    </row>
    <row r="401" spans="1:12" s="100" customFormat="1" x14ac:dyDescent="0.25">
      <c r="A401" s="103">
        <v>43119</v>
      </c>
      <c r="B401" s="109" t="s">
        <v>642</v>
      </c>
      <c r="C401" s="105" t="s">
        <v>21</v>
      </c>
      <c r="D401" s="110" t="s">
        <v>240</v>
      </c>
      <c r="E401" s="107"/>
      <c r="F401" s="107">
        <v>500</v>
      </c>
      <c r="G401" s="108">
        <f t="shared" si="6"/>
        <v>-7492040</v>
      </c>
      <c r="H401" s="109" t="s">
        <v>584</v>
      </c>
      <c r="I401" s="109" t="s">
        <v>24</v>
      </c>
      <c r="J401" s="110" t="s">
        <v>762</v>
      </c>
      <c r="K401" s="105" t="s">
        <v>25</v>
      </c>
      <c r="L401" s="105" t="s">
        <v>26</v>
      </c>
    </row>
    <row r="402" spans="1:12" s="100" customFormat="1" x14ac:dyDescent="0.25">
      <c r="A402" s="103">
        <v>43119</v>
      </c>
      <c r="B402" s="109" t="s">
        <v>643</v>
      </c>
      <c r="C402" s="105" t="s">
        <v>21</v>
      </c>
      <c r="D402" s="110" t="s">
        <v>240</v>
      </c>
      <c r="E402" s="107"/>
      <c r="F402" s="107">
        <v>500</v>
      </c>
      <c r="G402" s="108">
        <f t="shared" si="6"/>
        <v>-7492540</v>
      </c>
      <c r="H402" s="109" t="s">
        <v>584</v>
      </c>
      <c r="I402" s="109" t="s">
        <v>24</v>
      </c>
      <c r="J402" s="110" t="s">
        <v>762</v>
      </c>
      <c r="K402" s="105" t="s">
        <v>25</v>
      </c>
      <c r="L402" s="105" t="s">
        <v>26</v>
      </c>
    </row>
    <row r="403" spans="1:12" s="100" customFormat="1" x14ac:dyDescent="0.25">
      <c r="A403" s="103">
        <v>43119</v>
      </c>
      <c r="B403" s="109" t="s">
        <v>644</v>
      </c>
      <c r="C403" s="105" t="s">
        <v>31</v>
      </c>
      <c r="D403" s="110" t="s">
        <v>240</v>
      </c>
      <c r="E403" s="107"/>
      <c r="F403" s="107">
        <v>70000</v>
      </c>
      <c r="G403" s="108">
        <f t="shared" si="6"/>
        <v>-7562540</v>
      </c>
      <c r="H403" s="109" t="s">
        <v>584</v>
      </c>
      <c r="I403" s="109" t="s">
        <v>24</v>
      </c>
      <c r="J403" s="110" t="s">
        <v>762</v>
      </c>
      <c r="K403" s="105" t="s">
        <v>25</v>
      </c>
      <c r="L403" s="105" t="s">
        <v>26</v>
      </c>
    </row>
    <row r="404" spans="1:12" s="100" customFormat="1" x14ac:dyDescent="0.25">
      <c r="A404" s="103">
        <v>43120</v>
      </c>
      <c r="B404" s="109" t="s">
        <v>781</v>
      </c>
      <c r="C404" s="105" t="s">
        <v>339</v>
      </c>
      <c r="D404" s="110" t="s">
        <v>22</v>
      </c>
      <c r="E404" s="107"/>
      <c r="F404" s="107">
        <v>30000</v>
      </c>
      <c r="G404" s="108">
        <f t="shared" si="6"/>
        <v>-7592540</v>
      </c>
      <c r="H404" s="109" t="s">
        <v>139</v>
      </c>
      <c r="I404" s="109">
        <v>293</v>
      </c>
      <c r="J404" s="110" t="s">
        <v>762</v>
      </c>
      <c r="K404" s="105" t="s">
        <v>25</v>
      </c>
      <c r="L404" s="105" t="s">
        <v>107</v>
      </c>
    </row>
    <row r="405" spans="1:12" s="100" customFormat="1" x14ac:dyDescent="0.25">
      <c r="A405" s="103">
        <v>43120</v>
      </c>
      <c r="B405" s="105" t="s">
        <v>721</v>
      </c>
      <c r="C405" s="105" t="s">
        <v>52</v>
      </c>
      <c r="D405" s="106" t="s">
        <v>22</v>
      </c>
      <c r="E405" s="108"/>
      <c r="F405" s="108">
        <v>36000</v>
      </c>
      <c r="G405" s="108">
        <f t="shared" si="6"/>
        <v>-7628540</v>
      </c>
      <c r="H405" s="105" t="s">
        <v>542</v>
      </c>
      <c r="I405" s="105" t="s">
        <v>245</v>
      </c>
      <c r="J405" s="110" t="s">
        <v>763</v>
      </c>
      <c r="K405" s="105" t="s">
        <v>25</v>
      </c>
      <c r="L405" s="105" t="s">
        <v>107</v>
      </c>
    </row>
    <row r="406" spans="1:12" s="100" customFormat="1" x14ac:dyDescent="0.25">
      <c r="A406" s="103">
        <v>43120</v>
      </c>
      <c r="B406" s="104" t="s">
        <v>86</v>
      </c>
      <c r="C406" s="105" t="s">
        <v>21</v>
      </c>
      <c r="D406" s="106" t="s">
        <v>22</v>
      </c>
      <c r="E406" s="107"/>
      <c r="F406" s="108">
        <v>1000</v>
      </c>
      <c r="G406" s="108">
        <f t="shared" si="6"/>
        <v>-7629540</v>
      </c>
      <c r="H406" s="105" t="s">
        <v>23</v>
      </c>
      <c r="I406" s="109" t="s">
        <v>24</v>
      </c>
      <c r="J406" s="110" t="s">
        <v>763</v>
      </c>
      <c r="K406" s="105" t="s">
        <v>25</v>
      </c>
      <c r="L406" s="105" t="s">
        <v>26</v>
      </c>
    </row>
    <row r="407" spans="1:12" s="100" customFormat="1" x14ac:dyDescent="0.25">
      <c r="A407" s="103">
        <v>43120</v>
      </c>
      <c r="B407" s="104" t="s">
        <v>87</v>
      </c>
      <c r="C407" s="105" t="s">
        <v>21</v>
      </c>
      <c r="D407" s="106" t="s">
        <v>22</v>
      </c>
      <c r="E407" s="107"/>
      <c r="F407" s="108">
        <v>1000</v>
      </c>
      <c r="G407" s="108">
        <f t="shared" si="6"/>
        <v>-7630540</v>
      </c>
      <c r="H407" s="105" t="s">
        <v>23</v>
      </c>
      <c r="I407" s="109" t="s">
        <v>24</v>
      </c>
      <c r="J407" s="110" t="s">
        <v>763</v>
      </c>
      <c r="K407" s="105" t="s">
        <v>25</v>
      </c>
      <c r="L407" s="105" t="s">
        <v>26</v>
      </c>
    </row>
    <row r="408" spans="1:12" s="100" customFormat="1" x14ac:dyDescent="0.25">
      <c r="A408" s="103">
        <v>43120</v>
      </c>
      <c r="B408" s="104" t="s">
        <v>74</v>
      </c>
      <c r="C408" s="105" t="s">
        <v>21</v>
      </c>
      <c r="D408" s="106" t="s">
        <v>22</v>
      </c>
      <c r="E408" s="107"/>
      <c r="F408" s="108">
        <v>1000</v>
      </c>
      <c r="G408" s="108">
        <f t="shared" si="6"/>
        <v>-7631540</v>
      </c>
      <c r="H408" s="105" t="s">
        <v>23</v>
      </c>
      <c r="I408" s="109" t="s">
        <v>24</v>
      </c>
      <c r="J408" s="110" t="s">
        <v>763</v>
      </c>
      <c r="K408" s="105" t="s">
        <v>25</v>
      </c>
      <c r="L408" s="105" t="s">
        <v>26</v>
      </c>
    </row>
    <row r="409" spans="1:12" s="100" customFormat="1" x14ac:dyDescent="0.25">
      <c r="A409" s="103">
        <v>43120</v>
      </c>
      <c r="B409" s="110" t="s">
        <v>438</v>
      </c>
      <c r="C409" s="105" t="s">
        <v>21</v>
      </c>
      <c r="D409" s="110" t="s">
        <v>240</v>
      </c>
      <c r="E409" s="112"/>
      <c r="F409" s="112">
        <v>2000</v>
      </c>
      <c r="G409" s="108">
        <f t="shared" si="6"/>
        <v>-7633540</v>
      </c>
      <c r="H409" s="110" t="s">
        <v>337</v>
      </c>
      <c r="I409" s="106" t="s">
        <v>24</v>
      </c>
      <c r="J409" s="110" t="s">
        <v>762</v>
      </c>
      <c r="K409" s="105" t="s">
        <v>25</v>
      </c>
      <c r="L409" s="105" t="s">
        <v>26</v>
      </c>
    </row>
    <row r="410" spans="1:12" s="100" customFormat="1" x14ac:dyDescent="0.25">
      <c r="A410" s="103">
        <v>43120</v>
      </c>
      <c r="B410" s="110" t="s">
        <v>439</v>
      </c>
      <c r="C410" s="105" t="s">
        <v>21</v>
      </c>
      <c r="D410" s="110" t="s">
        <v>240</v>
      </c>
      <c r="E410" s="112"/>
      <c r="F410" s="112">
        <v>3000</v>
      </c>
      <c r="G410" s="108">
        <f t="shared" si="6"/>
        <v>-7636540</v>
      </c>
      <c r="H410" s="110" t="s">
        <v>337</v>
      </c>
      <c r="I410" s="106" t="s">
        <v>24</v>
      </c>
      <c r="J410" s="110" t="s">
        <v>762</v>
      </c>
      <c r="K410" s="105" t="s">
        <v>25</v>
      </c>
      <c r="L410" s="105" t="s">
        <v>26</v>
      </c>
    </row>
    <row r="411" spans="1:12" s="25" customFormat="1" x14ac:dyDescent="0.25">
      <c r="A411" s="103">
        <v>43120</v>
      </c>
      <c r="B411" s="105" t="s">
        <v>511</v>
      </c>
      <c r="C411" s="105" t="s">
        <v>21</v>
      </c>
      <c r="D411" s="105" t="s">
        <v>240</v>
      </c>
      <c r="E411" s="112"/>
      <c r="F411" s="112">
        <v>500</v>
      </c>
      <c r="G411" s="108">
        <f t="shared" si="6"/>
        <v>-7637040</v>
      </c>
      <c r="H411" s="105" t="s">
        <v>463</v>
      </c>
      <c r="I411" s="105" t="s">
        <v>242</v>
      </c>
      <c r="J411" s="110" t="s">
        <v>762</v>
      </c>
      <c r="K411" s="105" t="s">
        <v>25</v>
      </c>
      <c r="L411" s="110" t="s">
        <v>26</v>
      </c>
    </row>
    <row r="412" spans="1:12" s="25" customFormat="1" x14ac:dyDescent="0.25">
      <c r="A412" s="103">
        <v>43120</v>
      </c>
      <c r="B412" s="105" t="s">
        <v>512</v>
      </c>
      <c r="C412" s="105" t="s">
        <v>21</v>
      </c>
      <c r="D412" s="105" t="s">
        <v>240</v>
      </c>
      <c r="E412" s="112"/>
      <c r="F412" s="112">
        <v>500</v>
      </c>
      <c r="G412" s="108">
        <f t="shared" si="6"/>
        <v>-7637540</v>
      </c>
      <c r="H412" s="105" t="s">
        <v>463</v>
      </c>
      <c r="I412" s="105" t="s">
        <v>242</v>
      </c>
      <c r="J412" s="110" t="s">
        <v>762</v>
      </c>
      <c r="K412" s="105" t="s">
        <v>25</v>
      </c>
      <c r="L412" s="110" t="s">
        <v>26</v>
      </c>
    </row>
    <row r="413" spans="1:12" s="25" customFormat="1" x14ac:dyDescent="0.25">
      <c r="A413" s="103">
        <v>43120</v>
      </c>
      <c r="B413" s="105" t="s">
        <v>726</v>
      </c>
      <c r="C413" s="105" t="s">
        <v>428</v>
      </c>
      <c r="D413" s="105" t="s">
        <v>240</v>
      </c>
      <c r="E413" s="112"/>
      <c r="F413" s="112">
        <v>4500</v>
      </c>
      <c r="G413" s="108">
        <f t="shared" si="6"/>
        <v>-7642040</v>
      </c>
      <c r="H413" s="105" t="s">
        <v>463</v>
      </c>
      <c r="I413" s="105" t="s">
        <v>242</v>
      </c>
      <c r="J413" s="110" t="s">
        <v>762</v>
      </c>
      <c r="K413" s="105" t="s">
        <v>25</v>
      </c>
      <c r="L413" s="110" t="s">
        <v>26</v>
      </c>
    </row>
    <row r="414" spans="1:12" s="25" customFormat="1" x14ac:dyDescent="0.25">
      <c r="A414" s="103">
        <v>43120</v>
      </c>
      <c r="B414" s="105" t="s">
        <v>506</v>
      </c>
      <c r="C414" s="105" t="s">
        <v>21</v>
      </c>
      <c r="D414" s="105" t="s">
        <v>240</v>
      </c>
      <c r="E414" s="112"/>
      <c r="F414" s="112">
        <v>500</v>
      </c>
      <c r="G414" s="108">
        <f t="shared" si="6"/>
        <v>-7642540</v>
      </c>
      <c r="H414" s="105" t="s">
        <v>463</v>
      </c>
      <c r="I414" s="105" t="s">
        <v>242</v>
      </c>
      <c r="J414" s="110" t="s">
        <v>762</v>
      </c>
      <c r="K414" s="105" t="s">
        <v>25</v>
      </c>
      <c r="L414" s="110" t="s">
        <v>26</v>
      </c>
    </row>
    <row r="415" spans="1:12" s="100" customFormat="1" x14ac:dyDescent="0.25">
      <c r="A415" s="103">
        <v>43120</v>
      </c>
      <c r="B415" s="105" t="s">
        <v>711</v>
      </c>
      <c r="C415" s="105" t="s">
        <v>339</v>
      </c>
      <c r="D415" s="106" t="s">
        <v>22</v>
      </c>
      <c r="E415" s="108"/>
      <c r="F415" s="108">
        <v>15000</v>
      </c>
      <c r="G415" s="108">
        <f t="shared" si="6"/>
        <v>-7657540</v>
      </c>
      <c r="H415" s="105" t="s">
        <v>542</v>
      </c>
      <c r="I415" s="105" t="s">
        <v>245</v>
      </c>
      <c r="J415" s="110" t="s">
        <v>763</v>
      </c>
      <c r="K415" s="105" t="s">
        <v>25</v>
      </c>
      <c r="L415" s="105" t="s">
        <v>107</v>
      </c>
    </row>
    <row r="416" spans="1:12" s="100" customFormat="1" x14ac:dyDescent="0.25">
      <c r="A416" s="103">
        <v>43120</v>
      </c>
      <c r="B416" s="105" t="s">
        <v>566</v>
      </c>
      <c r="C416" s="105" t="s">
        <v>31</v>
      </c>
      <c r="D416" s="106" t="s">
        <v>22</v>
      </c>
      <c r="E416" s="108"/>
      <c r="F416" s="108">
        <v>20000</v>
      </c>
      <c r="G416" s="108">
        <f t="shared" si="6"/>
        <v>-7677540</v>
      </c>
      <c r="H416" s="105" t="s">
        <v>542</v>
      </c>
      <c r="I416" s="105" t="s">
        <v>24</v>
      </c>
      <c r="J416" s="110" t="s">
        <v>763</v>
      </c>
      <c r="K416" s="105" t="s">
        <v>25</v>
      </c>
      <c r="L416" s="105" t="s">
        <v>26</v>
      </c>
    </row>
    <row r="417" spans="1:12" s="100" customFormat="1" x14ac:dyDescent="0.25">
      <c r="A417" s="103">
        <v>43120</v>
      </c>
      <c r="B417" s="105" t="s">
        <v>567</v>
      </c>
      <c r="C417" s="105" t="s">
        <v>31</v>
      </c>
      <c r="D417" s="106" t="s">
        <v>22</v>
      </c>
      <c r="E417" s="108"/>
      <c r="F417" s="108">
        <v>30000</v>
      </c>
      <c r="G417" s="108">
        <f t="shared" si="6"/>
        <v>-7707540</v>
      </c>
      <c r="H417" s="105" t="s">
        <v>542</v>
      </c>
      <c r="I417" s="105">
        <v>281</v>
      </c>
      <c r="J417" s="110" t="s">
        <v>763</v>
      </c>
      <c r="K417" s="105" t="s">
        <v>25</v>
      </c>
      <c r="L417" s="105" t="s">
        <v>107</v>
      </c>
    </row>
    <row r="418" spans="1:12" s="100" customFormat="1" x14ac:dyDescent="0.25">
      <c r="A418" s="103">
        <v>43120</v>
      </c>
      <c r="B418" s="105" t="s">
        <v>568</v>
      </c>
      <c r="C418" s="105" t="s">
        <v>21</v>
      </c>
      <c r="D418" s="106" t="s">
        <v>22</v>
      </c>
      <c r="E418" s="108"/>
      <c r="F418" s="108">
        <v>900</v>
      </c>
      <c r="G418" s="108">
        <f t="shared" si="6"/>
        <v>-7708440</v>
      </c>
      <c r="H418" s="105" t="s">
        <v>542</v>
      </c>
      <c r="I418" s="105" t="s">
        <v>24</v>
      </c>
      <c r="J418" s="110" t="s">
        <v>763</v>
      </c>
      <c r="K418" s="105" t="s">
        <v>25</v>
      </c>
      <c r="L418" s="105" t="s">
        <v>26</v>
      </c>
    </row>
    <row r="419" spans="1:12" s="100" customFormat="1" x14ac:dyDescent="0.25">
      <c r="A419" s="103">
        <v>43120</v>
      </c>
      <c r="B419" s="105" t="s">
        <v>562</v>
      </c>
      <c r="C419" s="105" t="s">
        <v>28</v>
      </c>
      <c r="D419" s="106" t="s">
        <v>22</v>
      </c>
      <c r="E419" s="108"/>
      <c r="F419" s="108">
        <v>3000</v>
      </c>
      <c r="G419" s="108">
        <f t="shared" si="6"/>
        <v>-7711440</v>
      </c>
      <c r="H419" s="105" t="s">
        <v>542</v>
      </c>
      <c r="I419" s="105" t="s">
        <v>24</v>
      </c>
      <c r="J419" s="110" t="s">
        <v>763</v>
      </c>
      <c r="K419" s="105" t="s">
        <v>25</v>
      </c>
      <c r="L419" s="105" t="s">
        <v>26</v>
      </c>
    </row>
    <row r="420" spans="1:12" s="100" customFormat="1" x14ac:dyDescent="0.25">
      <c r="A420" s="103">
        <v>43120</v>
      </c>
      <c r="B420" s="105" t="s">
        <v>569</v>
      </c>
      <c r="C420" s="105" t="s">
        <v>21</v>
      </c>
      <c r="D420" s="106" t="s">
        <v>22</v>
      </c>
      <c r="E420" s="108"/>
      <c r="F420" s="108">
        <v>300</v>
      </c>
      <c r="G420" s="108">
        <f t="shared" si="6"/>
        <v>-7711740</v>
      </c>
      <c r="H420" s="105" t="s">
        <v>542</v>
      </c>
      <c r="I420" s="105" t="s">
        <v>24</v>
      </c>
      <c r="J420" s="110" t="s">
        <v>763</v>
      </c>
      <c r="K420" s="105" t="s">
        <v>25</v>
      </c>
      <c r="L420" s="105" t="s">
        <v>26</v>
      </c>
    </row>
    <row r="421" spans="1:12" s="100" customFormat="1" x14ac:dyDescent="0.25">
      <c r="A421" s="103">
        <v>43120</v>
      </c>
      <c r="B421" s="105" t="s">
        <v>570</v>
      </c>
      <c r="C421" s="105" t="s">
        <v>21</v>
      </c>
      <c r="D421" s="106" t="s">
        <v>22</v>
      </c>
      <c r="E421" s="108"/>
      <c r="F421" s="108">
        <v>5000</v>
      </c>
      <c r="G421" s="108">
        <f t="shared" si="6"/>
        <v>-7716740</v>
      </c>
      <c r="H421" s="105" t="s">
        <v>542</v>
      </c>
      <c r="I421" s="105" t="s">
        <v>24</v>
      </c>
      <c r="J421" s="110" t="s">
        <v>763</v>
      </c>
      <c r="K421" s="105" t="s">
        <v>25</v>
      </c>
      <c r="L421" s="105" t="s">
        <v>26</v>
      </c>
    </row>
    <row r="422" spans="1:12" s="100" customFormat="1" x14ac:dyDescent="0.25">
      <c r="A422" s="103">
        <v>43120</v>
      </c>
      <c r="B422" s="105" t="s">
        <v>571</v>
      </c>
      <c r="C422" s="105" t="s">
        <v>21</v>
      </c>
      <c r="D422" s="106" t="s">
        <v>22</v>
      </c>
      <c r="E422" s="108"/>
      <c r="F422" s="108">
        <v>5000</v>
      </c>
      <c r="G422" s="108">
        <f t="shared" si="6"/>
        <v>-7721740</v>
      </c>
      <c r="H422" s="105" t="s">
        <v>542</v>
      </c>
      <c r="I422" s="105" t="s">
        <v>24</v>
      </c>
      <c r="J422" s="110" t="s">
        <v>763</v>
      </c>
      <c r="K422" s="105" t="s">
        <v>25</v>
      </c>
      <c r="L422" s="105" t="s">
        <v>26</v>
      </c>
    </row>
    <row r="423" spans="1:12" s="100" customFormat="1" x14ac:dyDescent="0.25">
      <c r="A423" s="103">
        <v>43120</v>
      </c>
      <c r="B423" s="105" t="s">
        <v>572</v>
      </c>
      <c r="C423" s="105" t="s">
        <v>21</v>
      </c>
      <c r="D423" s="106" t="s">
        <v>22</v>
      </c>
      <c r="E423" s="108"/>
      <c r="F423" s="108">
        <v>2000</v>
      </c>
      <c r="G423" s="108">
        <f t="shared" si="6"/>
        <v>-7723740</v>
      </c>
      <c r="H423" s="105" t="s">
        <v>542</v>
      </c>
      <c r="I423" s="105" t="s">
        <v>24</v>
      </c>
      <c r="J423" s="110" t="s">
        <v>763</v>
      </c>
      <c r="K423" s="105" t="s">
        <v>25</v>
      </c>
      <c r="L423" s="105" t="s">
        <v>26</v>
      </c>
    </row>
    <row r="424" spans="1:12" s="100" customFormat="1" x14ac:dyDescent="0.25">
      <c r="A424" s="103">
        <v>43120</v>
      </c>
      <c r="B424" s="109" t="s">
        <v>645</v>
      </c>
      <c r="C424" s="105" t="s">
        <v>21</v>
      </c>
      <c r="D424" s="110" t="s">
        <v>240</v>
      </c>
      <c r="E424" s="107"/>
      <c r="F424" s="107">
        <v>500</v>
      </c>
      <c r="G424" s="108">
        <f t="shared" si="6"/>
        <v>-7724240</v>
      </c>
      <c r="H424" s="109" t="s">
        <v>584</v>
      </c>
      <c r="I424" s="109" t="s">
        <v>24</v>
      </c>
      <c r="J424" s="110" t="s">
        <v>762</v>
      </c>
      <c r="K424" s="105" t="s">
        <v>25</v>
      </c>
      <c r="L424" s="105" t="s">
        <v>26</v>
      </c>
    </row>
    <row r="425" spans="1:12" s="100" customFormat="1" x14ac:dyDescent="0.25">
      <c r="A425" s="103">
        <v>43120</v>
      </c>
      <c r="B425" s="109" t="s">
        <v>646</v>
      </c>
      <c r="C425" s="105" t="s">
        <v>21</v>
      </c>
      <c r="D425" s="110" t="s">
        <v>240</v>
      </c>
      <c r="E425" s="107"/>
      <c r="F425" s="107">
        <v>500</v>
      </c>
      <c r="G425" s="108">
        <f t="shared" si="6"/>
        <v>-7724740</v>
      </c>
      <c r="H425" s="109" t="s">
        <v>584</v>
      </c>
      <c r="I425" s="109" t="s">
        <v>24</v>
      </c>
      <c r="J425" s="110" t="s">
        <v>762</v>
      </c>
      <c r="K425" s="105" t="s">
        <v>25</v>
      </c>
      <c r="L425" s="105" t="s">
        <v>26</v>
      </c>
    </row>
    <row r="426" spans="1:12" s="100" customFormat="1" x14ac:dyDescent="0.25">
      <c r="A426" s="103">
        <v>43120</v>
      </c>
      <c r="B426" s="109" t="s">
        <v>647</v>
      </c>
      <c r="C426" s="105" t="s">
        <v>21</v>
      </c>
      <c r="D426" s="110" t="s">
        <v>240</v>
      </c>
      <c r="E426" s="107"/>
      <c r="F426" s="107">
        <v>500</v>
      </c>
      <c r="G426" s="108">
        <f t="shared" si="6"/>
        <v>-7725240</v>
      </c>
      <c r="H426" s="109" t="s">
        <v>584</v>
      </c>
      <c r="I426" s="109" t="s">
        <v>24</v>
      </c>
      <c r="J426" s="110" t="s">
        <v>762</v>
      </c>
      <c r="K426" s="105" t="s">
        <v>25</v>
      </c>
      <c r="L426" s="105" t="s">
        <v>26</v>
      </c>
    </row>
    <row r="427" spans="1:12" s="100" customFormat="1" x14ac:dyDescent="0.25">
      <c r="A427" s="103">
        <v>43120</v>
      </c>
      <c r="B427" s="109" t="s">
        <v>648</v>
      </c>
      <c r="C427" s="105" t="s">
        <v>21</v>
      </c>
      <c r="D427" s="110" t="s">
        <v>240</v>
      </c>
      <c r="E427" s="107"/>
      <c r="F427" s="107">
        <v>500</v>
      </c>
      <c r="G427" s="108">
        <f t="shared" si="6"/>
        <v>-7725740</v>
      </c>
      <c r="H427" s="109" t="s">
        <v>584</v>
      </c>
      <c r="I427" s="109" t="s">
        <v>24</v>
      </c>
      <c r="J427" s="110" t="s">
        <v>762</v>
      </c>
      <c r="K427" s="105" t="s">
        <v>25</v>
      </c>
      <c r="L427" s="105" t="s">
        <v>26</v>
      </c>
    </row>
    <row r="428" spans="1:12" s="100" customFormat="1" x14ac:dyDescent="0.25">
      <c r="A428" s="103">
        <v>43120</v>
      </c>
      <c r="B428" s="109" t="s">
        <v>649</v>
      </c>
      <c r="C428" s="105" t="s">
        <v>21</v>
      </c>
      <c r="D428" s="110" t="s">
        <v>240</v>
      </c>
      <c r="E428" s="107"/>
      <c r="F428" s="107">
        <v>500</v>
      </c>
      <c r="G428" s="108">
        <f t="shared" si="6"/>
        <v>-7726240</v>
      </c>
      <c r="H428" s="109" t="s">
        <v>584</v>
      </c>
      <c r="I428" s="109" t="s">
        <v>24</v>
      </c>
      <c r="J428" s="110" t="s">
        <v>762</v>
      </c>
      <c r="K428" s="105" t="s">
        <v>25</v>
      </c>
      <c r="L428" s="105" t="s">
        <v>26</v>
      </c>
    </row>
    <row r="429" spans="1:12" s="100" customFormat="1" x14ac:dyDescent="0.25">
      <c r="A429" s="103">
        <v>43121</v>
      </c>
      <c r="B429" s="110" t="s">
        <v>334</v>
      </c>
      <c r="C429" s="105" t="s">
        <v>21</v>
      </c>
      <c r="D429" s="110" t="s">
        <v>316</v>
      </c>
      <c r="E429" s="112"/>
      <c r="F429" s="112">
        <v>3000</v>
      </c>
      <c r="G429" s="108">
        <f t="shared" si="6"/>
        <v>-7729240</v>
      </c>
      <c r="H429" s="110" t="s">
        <v>139</v>
      </c>
      <c r="I429" s="110" t="s">
        <v>24</v>
      </c>
      <c r="J429" s="110" t="s">
        <v>764</v>
      </c>
      <c r="K429" s="105" t="s">
        <v>25</v>
      </c>
      <c r="L429" s="110" t="s">
        <v>26</v>
      </c>
    </row>
    <row r="430" spans="1:12" s="25" customFormat="1" x14ac:dyDescent="0.25">
      <c r="A430" s="103">
        <v>43121</v>
      </c>
      <c r="B430" s="105" t="s">
        <v>513</v>
      </c>
      <c r="C430" s="105" t="s">
        <v>21</v>
      </c>
      <c r="D430" s="105" t="s">
        <v>240</v>
      </c>
      <c r="E430" s="112"/>
      <c r="F430" s="112">
        <v>500</v>
      </c>
      <c r="G430" s="108">
        <f t="shared" si="6"/>
        <v>-7729740</v>
      </c>
      <c r="H430" s="105" t="s">
        <v>463</v>
      </c>
      <c r="I430" s="105" t="s">
        <v>514</v>
      </c>
      <c r="J430" s="110" t="s">
        <v>762</v>
      </c>
      <c r="K430" s="105" t="s">
        <v>25</v>
      </c>
      <c r="L430" s="110" t="s">
        <v>26</v>
      </c>
    </row>
    <row r="431" spans="1:12" s="25" customFormat="1" x14ac:dyDescent="0.25">
      <c r="A431" s="103">
        <v>43121</v>
      </c>
      <c r="B431" s="105" t="s">
        <v>725</v>
      </c>
      <c r="C431" s="105" t="s">
        <v>428</v>
      </c>
      <c r="D431" s="105" t="s">
        <v>240</v>
      </c>
      <c r="E431" s="112"/>
      <c r="F431" s="112">
        <v>4000</v>
      </c>
      <c r="G431" s="108">
        <f t="shared" si="6"/>
        <v>-7733740</v>
      </c>
      <c r="H431" s="105" t="s">
        <v>463</v>
      </c>
      <c r="I431" s="105" t="s">
        <v>514</v>
      </c>
      <c r="J431" s="110" t="s">
        <v>762</v>
      </c>
      <c r="K431" s="105" t="s">
        <v>25</v>
      </c>
      <c r="L431" s="110" t="s">
        <v>26</v>
      </c>
    </row>
    <row r="432" spans="1:12" s="100" customFormat="1" x14ac:dyDescent="0.25">
      <c r="A432" s="103">
        <v>43121</v>
      </c>
      <c r="B432" s="105" t="s">
        <v>515</v>
      </c>
      <c r="C432" s="105" t="s">
        <v>31</v>
      </c>
      <c r="D432" s="105" t="s">
        <v>240</v>
      </c>
      <c r="E432" s="112"/>
      <c r="F432" s="112">
        <v>60000</v>
      </c>
      <c r="G432" s="108">
        <f t="shared" si="6"/>
        <v>-7793740</v>
      </c>
      <c r="H432" s="105" t="s">
        <v>463</v>
      </c>
      <c r="I432" s="105">
        <v>24</v>
      </c>
      <c r="J432" s="110" t="s">
        <v>762</v>
      </c>
      <c r="K432" s="105" t="s">
        <v>25</v>
      </c>
      <c r="L432" s="110" t="s">
        <v>107</v>
      </c>
    </row>
    <row r="433" spans="1:12" s="25" customFormat="1" x14ac:dyDescent="0.25">
      <c r="A433" s="103">
        <v>43121</v>
      </c>
      <c r="B433" s="105" t="s">
        <v>516</v>
      </c>
      <c r="C433" s="105" t="s">
        <v>21</v>
      </c>
      <c r="D433" s="105" t="s">
        <v>240</v>
      </c>
      <c r="E433" s="112"/>
      <c r="F433" s="112">
        <v>500</v>
      </c>
      <c r="G433" s="108">
        <f t="shared" si="6"/>
        <v>-7794240</v>
      </c>
      <c r="H433" s="105" t="s">
        <v>463</v>
      </c>
      <c r="I433" s="105" t="s">
        <v>514</v>
      </c>
      <c r="J433" s="110" t="s">
        <v>762</v>
      </c>
      <c r="K433" s="105" t="s">
        <v>25</v>
      </c>
      <c r="L433" s="110" t="s">
        <v>26</v>
      </c>
    </row>
    <row r="434" spans="1:12" s="25" customFormat="1" x14ac:dyDescent="0.25">
      <c r="A434" s="103">
        <v>43121</v>
      </c>
      <c r="B434" s="105" t="s">
        <v>517</v>
      </c>
      <c r="C434" s="105" t="s">
        <v>21</v>
      </c>
      <c r="D434" s="105" t="s">
        <v>240</v>
      </c>
      <c r="E434" s="112"/>
      <c r="F434" s="112">
        <v>2000</v>
      </c>
      <c r="G434" s="108">
        <f t="shared" si="6"/>
        <v>-7796240</v>
      </c>
      <c r="H434" s="105" t="s">
        <v>463</v>
      </c>
      <c r="I434" s="105" t="s">
        <v>514</v>
      </c>
      <c r="J434" s="110" t="s">
        <v>762</v>
      </c>
      <c r="K434" s="105" t="s">
        <v>25</v>
      </c>
      <c r="L434" s="110" t="s">
        <v>26</v>
      </c>
    </row>
    <row r="435" spans="1:12" s="25" customFormat="1" x14ac:dyDescent="0.25">
      <c r="A435" s="103">
        <v>43121</v>
      </c>
      <c r="B435" s="105" t="s">
        <v>518</v>
      </c>
      <c r="C435" s="105" t="s">
        <v>21</v>
      </c>
      <c r="D435" s="105" t="s">
        <v>240</v>
      </c>
      <c r="E435" s="112"/>
      <c r="F435" s="112">
        <v>1000</v>
      </c>
      <c r="G435" s="108">
        <f t="shared" si="6"/>
        <v>-7797240</v>
      </c>
      <c r="H435" s="105" t="s">
        <v>463</v>
      </c>
      <c r="I435" s="105" t="s">
        <v>514</v>
      </c>
      <c r="J435" s="110" t="s">
        <v>762</v>
      </c>
      <c r="K435" s="105" t="s">
        <v>25</v>
      </c>
      <c r="L435" s="110" t="s">
        <v>26</v>
      </c>
    </row>
    <row r="436" spans="1:12" s="25" customFormat="1" x14ac:dyDescent="0.25">
      <c r="A436" s="103">
        <v>43121</v>
      </c>
      <c r="B436" s="105" t="s">
        <v>519</v>
      </c>
      <c r="C436" s="105" t="s">
        <v>21</v>
      </c>
      <c r="D436" s="105" t="s">
        <v>240</v>
      </c>
      <c r="E436" s="112"/>
      <c r="F436" s="112">
        <v>500</v>
      </c>
      <c r="G436" s="108">
        <f t="shared" si="6"/>
        <v>-7797740</v>
      </c>
      <c r="H436" s="105" t="s">
        <v>463</v>
      </c>
      <c r="I436" s="105" t="s">
        <v>514</v>
      </c>
      <c r="J436" s="110" t="s">
        <v>762</v>
      </c>
      <c r="K436" s="105" t="s">
        <v>25</v>
      </c>
      <c r="L436" s="110" t="s">
        <v>26</v>
      </c>
    </row>
    <row r="437" spans="1:12" s="25" customFormat="1" x14ac:dyDescent="0.25">
      <c r="A437" s="103">
        <v>43121</v>
      </c>
      <c r="B437" s="105" t="s">
        <v>520</v>
      </c>
      <c r="C437" s="105" t="s">
        <v>21</v>
      </c>
      <c r="D437" s="105" t="s">
        <v>240</v>
      </c>
      <c r="E437" s="112"/>
      <c r="F437" s="112">
        <v>500</v>
      </c>
      <c r="G437" s="108">
        <f t="shared" si="6"/>
        <v>-7798240</v>
      </c>
      <c r="H437" s="105" t="s">
        <v>463</v>
      </c>
      <c r="I437" s="105" t="s">
        <v>514</v>
      </c>
      <c r="J437" s="110" t="s">
        <v>762</v>
      </c>
      <c r="K437" s="105" t="s">
        <v>25</v>
      </c>
      <c r="L437" s="110" t="s">
        <v>26</v>
      </c>
    </row>
    <row r="438" spans="1:12" s="100" customFormat="1" x14ac:dyDescent="0.25">
      <c r="A438" s="103">
        <v>43121</v>
      </c>
      <c r="B438" s="105" t="s">
        <v>521</v>
      </c>
      <c r="C438" s="105" t="s">
        <v>21</v>
      </c>
      <c r="D438" s="105" t="s">
        <v>240</v>
      </c>
      <c r="E438" s="112"/>
      <c r="F438" s="112">
        <v>18000</v>
      </c>
      <c r="G438" s="108">
        <f t="shared" si="6"/>
        <v>-7816240</v>
      </c>
      <c r="H438" s="105" t="s">
        <v>463</v>
      </c>
      <c r="I438" s="105">
        <v>11522</v>
      </c>
      <c r="J438" s="110" t="s">
        <v>762</v>
      </c>
      <c r="K438" s="105" t="s">
        <v>25</v>
      </c>
      <c r="L438" s="110" t="s">
        <v>107</v>
      </c>
    </row>
    <row r="439" spans="1:12" s="25" customFormat="1" x14ac:dyDescent="0.25">
      <c r="A439" s="103">
        <v>43121</v>
      </c>
      <c r="B439" s="105" t="s">
        <v>522</v>
      </c>
      <c r="C439" s="105" t="s">
        <v>21</v>
      </c>
      <c r="D439" s="105" t="s">
        <v>240</v>
      </c>
      <c r="E439" s="112"/>
      <c r="F439" s="112">
        <v>500</v>
      </c>
      <c r="G439" s="108">
        <f t="shared" si="6"/>
        <v>-7816740</v>
      </c>
      <c r="H439" s="105" t="s">
        <v>463</v>
      </c>
      <c r="I439" s="105" t="s">
        <v>514</v>
      </c>
      <c r="J439" s="110" t="s">
        <v>762</v>
      </c>
      <c r="K439" s="105" t="s">
        <v>25</v>
      </c>
      <c r="L439" s="110" t="s">
        <v>26</v>
      </c>
    </row>
    <row r="440" spans="1:12" s="100" customFormat="1" x14ac:dyDescent="0.25">
      <c r="A440" s="103">
        <v>43121</v>
      </c>
      <c r="B440" s="105" t="s">
        <v>573</v>
      </c>
      <c r="C440" s="105" t="s">
        <v>21</v>
      </c>
      <c r="D440" s="106" t="s">
        <v>22</v>
      </c>
      <c r="E440" s="108"/>
      <c r="F440" s="108">
        <v>1000</v>
      </c>
      <c r="G440" s="108">
        <f t="shared" si="6"/>
        <v>-7817740</v>
      </c>
      <c r="H440" s="105" t="s">
        <v>542</v>
      </c>
      <c r="I440" s="105" t="s">
        <v>24</v>
      </c>
      <c r="J440" s="110" t="s">
        <v>763</v>
      </c>
      <c r="K440" s="105" t="s">
        <v>25</v>
      </c>
      <c r="L440" s="105" t="s">
        <v>26</v>
      </c>
    </row>
    <row r="441" spans="1:12" s="100" customFormat="1" x14ac:dyDescent="0.25">
      <c r="A441" s="103">
        <v>43121</v>
      </c>
      <c r="B441" s="105" t="s">
        <v>574</v>
      </c>
      <c r="C441" s="105" t="s">
        <v>31</v>
      </c>
      <c r="D441" s="106" t="s">
        <v>22</v>
      </c>
      <c r="E441" s="108"/>
      <c r="F441" s="108">
        <v>10000</v>
      </c>
      <c r="G441" s="108">
        <f t="shared" si="6"/>
        <v>-7827740</v>
      </c>
      <c r="H441" s="105" t="s">
        <v>542</v>
      </c>
      <c r="I441" s="105" t="s">
        <v>24</v>
      </c>
      <c r="J441" s="110" t="s">
        <v>763</v>
      </c>
      <c r="K441" s="105" t="s">
        <v>25</v>
      </c>
      <c r="L441" s="105" t="s">
        <v>26</v>
      </c>
    </row>
    <row r="442" spans="1:12" s="100" customFormat="1" x14ac:dyDescent="0.25">
      <c r="A442" s="103">
        <v>43121</v>
      </c>
      <c r="B442" s="105" t="s">
        <v>720</v>
      </c>
      <c r="C442" s="105" t="s">
        <v>21</v>
      </c>
      <c r="D442" s="106" t="s">
        <v>22</v>
      </c>
      <c r="E442" s="108"/>
      <c r="F442" s="108">
        <v>1000</v>
      </c>
      <c r="G442" s="108">
        <f t="shared" si="6"/>
        <v>-7828740</v>
      </c>
      <c r="H442" s="105" t="s">
        <v>542</v>
      </c>
      <c r="I442" s="105" t="s">
        <v>245</v>
      </c>
      <c r="J442" s="110" t="s">
        <v>763</v>
      </c>
      <c r="K442" s="105" t="s">
        <v>25</v>
      </c>
      <c r="L442" s="105" t="s">
        <v>26</v>
      </c>
    </row>
    <row r="443" spans="1:12" s="100" customFormat="1" x14ac:dyDescent="0.25">
      <c r="A443" s="103">
        <v>43121</v>
      </c>
      <c r="B443" s="105" t="s">
        <v>575</v>
      </c>
      <c r="C443" s="105" t="s">
        <v>21</v>
      </c>
      <c r="D443" s="106" t="s">
        <v>22</v>
      </c>
      <c r="E443" s="108"/>
      <c r="F443" s="108">
        <v>2000</v>
      </c>
      <c r="G443" s="108">
        <f t="shared" si="6"/>
        <v>-7830740</v>
      </c>
      <c r="H443" s="105" t="s">
        <v>542</v>
      </c>
      <c r="I443" s="105" t="s">
        <v>24</v>
      </c>
      <c r="J443" s="110" t="s">
        <v>763</v>
      </c>
      <c r="K443" s="105" t="s">
        <v>25</v>
      </c>
      <c r="L443" s="105" t="s">
        <v>26</v>
      </c>
    </row>
    <row r="444" spans="1:12" s="100" customFormat="1" x14ac:dyDescent="0.25">
      <c r="A444" s="103">
        <v>43121</v>
      </c>
      <c r="B444" s="109" t="s">
        <v>650</v>
      </c>
      <c r="C444" s="105" t="s">
        <v>21</v>
      </c>
      <c r="D444" s="110" t="s">
        <v>240</v>
      </c>
      <c r="E444" s="107"/>
      <c r="F444" s="107">
        <v>500</v>
      </c>
      <c r="G444" s="108">
        <f t="shared" si="6"/>
        <v>-7831240</v>
      </c>
      <c r="H444" s="109" t="s">
        <v>584</v>
      </c>
      <c r="I444" s="109" t="s">
        <v>24</v>
      </c>
      <c r="J444" s="110" t="s">
        <v>762</v>
      </c>
      <c r="K444" s="105" t="s">
        <v>25</v>
      </c>
      <c r="L444" s="105" t="s">
        <v>26</v>
      </c>
    </row>
    <row r="445" spans="1:12" s="100" customFormat="1" x14ac:dyDescent="0.25">
      <c r="A445" s="103">
        <v>43121</v>
      </c>
      <c r="B445" s="109" t="s">
        <v>651</v>
      </c>
      <c r="C445" s="105" t="s">
        <v>21</v>
      </c>
      <c r="D445" s="110" t="s">
        <v>240</v>
      </c>
      <c r="E445" s="107"/>
      <c r="F445" s="107">
        <v>500</v>
      </c>
      <c r="G445" s="108">
        <f t="shared" si="6"/>
        <v>-7831740</v>
      </c>
      <c r="H445" s="109" t="s">
        <v>584</v>
      </c>
      <c r="I445" s="109" t="s">
        <v>24</v>
      </c>
      <c r="J445" s="110" t="s">
        <v>762</v>
      </c>
      <c r="K445" s="105" t="s">
        <v>25</v>
      </c>
      <c r="L445" s="105" t="s">
        <v>26</v>
      </c>
    </row>
    <row r="446" spans="1:12" s="100" customFormat="1" x14ac:dyDescent="0.25">
      <c r="A446" s="103">
        <v>43121</v>
      </c>
      <c r="B446" s="109" t="s">
        <v>652</v>
      </c>
      <c r="C446" s="105" t="s">
        <v>21</v>
      </c>
      <c r="D446" s="110" t="s">
        <v>240</v>
      </c>
      <c r="E446" s="107"/>
      <c r="F446" s="107">
        <v>500</v>
      </c>
      <c r="G446" s="108">
        <f t="shared" si="6"/>
        <v>-7832240</v>
      </c>
      <c r="H446" s="109" t="s">
        <v>584</v>
      </c>
      <c r="I446" s="109" t="s">
        <v>24</v>
      </c>
      <c r="J446" s="110" t="s">
        <v>762</v>
      </c>
      <c r="K446" s="105" t="s">
        <v>25</v>
      </c>
      <c r="L446" s="105" t="s">
        <v>26</v>
      </c>
    </row>
    <row r="447" spans="1:12" s="100" customFormat="1" x14ac:dyDescent="0.25">
      <c r="A447" s="103">
        <v>43121</v>
      </c>
      <c r="B447" s="109" t="s">
        <v>654</v>
      </c>
      <c r="C447" s="105" t="s">
        <v>21</v>
      </c>
      <c r="D447" s="110" t="s">
        <v>240</v>
      </c>
      <c r="E447" s="107"/>
      <c r="F447" s="107">
        <v>500</v>
      </c>
      <c r="G447" s="108">
        <f t="shared" si="6"/>
        <v>-7832740</v>
      </c>
      <c r="H447" s="109" t="s">
        <v>584</v>
      </c>
      <c r="I447" s="109" t="s">
        <v>24</v>
      </c>
      <c r="J447" s="110" t="s">
        <v>762</v>
      </c>
      <c r="K447" s="105" t="s">
        <v>25</v>
      </c>
      <c r="L447" s="105" t="s">
        <v>26</v>
      </c>
    </row>
    <row r="448" spans="1:12" s="100" customFormat="1" x14ac:dyDescent="0.25">
      <c r="A448" s="103">
        <v>43122</v>
      </c>
      <c r="B448" s="104" t="s">
        <v>88</v>
      </c>
      <c r="C448" s="105" t="s">
        <v>21</v>
      </c>
      <c r="D448" s="106" t="s">
        <v>22</v>
      </c>
      <c r="E448" s="107"/>
      <c r="F448" s="108">
        <v>1000</v>
      </c>
      <c r="G448" s="108">
        <f t="shared" si="6"/>
        <v>-7833740</v>
      </c>
      <c r="H448" s="105" t="s">
        <v>23</v>
      </c>
      <c r="I448" s="109" t="s">
        <v>24</v>
      </c>
      <c r="J448" s="110" t="s">
        <v>763</v>
      </c>
      <c r="K448" s="105" t="s">
        <v>25</v>
      </c>
      <c r="L448" s="105" t="s">
        <v>26</v>
      </c>
    </row>
    <row r="449" spans="1:12" s="100" customFormat="1" x14ac:dyDescent="0.25">
      <c r="A449" s="103">
        <v>43122</v>
      </c>
      <c r="B449" s="104" t="s">
        <v>89</v>
      </c>
      <c r="C449" s="105" t="s">
        <v>21</v>
      </c>
      <c r="D449" s="106" t="s">
        <v>22</v>
      </c>
      <c r="E449" s="107"/>
      <c r="F449" s="108">
        <v>1000</v>
      </c>
      <c r="G449" s="108">
        <f t="shared" si="6"/>
        <v>-7834740</v>
      </c>
      <c r="H449" s="105" t="s">
        <v>23</v>
      </c>
      <c r="I449" s="109" t="s">
        <v>24</v>
      </c>
      <c r="J449" s="110" t="s">
        <v>763</v>
      </c>
      <c r="K449" s="105" t="s">
        <v>25</v>
      </c>
      <c r="L449" s="105" t="s">
        <v>26</v>
      </c>
    </row>
    <row r="450" spans="1:12" s="100" customFormat="1" x14ac:dyDescent="0.25">
      <c r="A450" s="103">
        <v>43122</v>
      </c>
      <c r="B450" s="104" t="s">
        <v>90</v>
      </c>
      <c r="C450" s="110" t="s">
        <v>320</v>
      </c>
      <c r="D450" s="106" t="s">
        <v>91</v>
      </c>
      <c r="E450" s="107"/>
      <c r="F450" s="108">
        <v>1500</v>
      </c>
      <c r="G450" s="108">
        <f t="shared" si="6"/>
        <v>-7836240</v>
      </c>
      <c r="H450" s="105" t="s">
        <v>23</v>
      </c>
      <c r="I450" s="109" t="s">
        <v>24</v>
      </c>
      <c r="J450" s="110" t="s">
        <v>762</v>
      </c>
      <c r="K450" s="105" t="s">
        <v>25</v>
      </c>
      <c r="L450" s="105" t="s">
        <v>26</v>
      </c>
    </row>
    <row r="451" spans="1:12" s="100" customFormat="1" x14ac:dyDescent="0.25">
      <c r="A451" s="103">
        <v>43122</v>
      </c>
      <c r="B451" s="104" t="s">
        <v>92</v>
      </c>
      <c r="C451" s="105" t="s">
        <v>93</v>
      </c>
      <c r="D451" s="106" t="s">
        <v>22</v>
      </c>
      <c r="E451" s="107"/>
      <c r="F451" s="108">
        <v>30000</v>
      </c>
      <c r="G451" s="108">
        <f t="shared" si="6"/>
        <v>-7866240</v>
      </c>
      <c r="H451" s="105" t="s">
        <v>23</v>
      </c>
      <c r="I451" s="109" t="s">
        <v>32</v>
      </c>
      <c r="J451" s="110" t="s">
        <v>763</v>
      </c>
      <c r="K451" s="105" t="s">
        <v>25</v>
      </c>
      <c r="L451" s="110" t="s">
        <v>107</v>
      </c>
    </row>
    <row r="452" spans="1:12" s="100" customFormat="1" x14ac:dyDescent="0.25">
      <c r="A452" s="103">
        <v>43122</v>
      </c>
      <c r="B452" s="104" t="s">
        <v>94</v>
      </c>
      <c r="C452" s="105" t="s">
        <v>21</v>
      </c>
      <c r="D452" s="106" t="s">
        <v>22</v>
      </c>
      <c r="E452" s="107"/>
      <c r="F452" s="108">
        <v>1000</v>
      </c>
      <c r="G452" s="108">
        <f t="shared" si="6"/>
        <v>-7867240</v>
      </c>
      <c r="H452" s="105" t="s">
        <v>23</v>
      </c>
      <c r="I452" s="109" t="s">
        <v>24</v>
      </c>
      <c r="J452" s="110" t="s">
        <v>763</v>
      </c>
      <c r="K452" s="105" t="s">
        <v>25</v>
      </c>
      <c r="L452" s="105" t="s">
        <v>26</v>
      </c>
    </row>
    <row r="453" spans="1:12" s="100" customFormat="1" x14ac:dyDescent="0.25">
      <c r="A453" s="103">
        <v>43122</v>
      </c>
      <c r="B453" s="104" t="s">
        <v>95</v>
      </c>
      <c r="C453" s="105" t="s">
        <v>21</v>
      </c>
      <c r="D453" s="106" t="s">
        <v>22</v>
      </c>
      <c r="E453" s="107"/>
      <c r="F453" s="108">
        <v>1000</v>
      </c>
      <c r="G453" s="108">
        <f t="shared" si="6"/>
        <v>-7868240</v>
      </c>
      <c r="H453" s="105" t="s">
        <v>23</v>
      </c>
      <c r="I453" s="109" t="s">
        <v>24</v>
      </c>
      <c r="J453" s="110" t="s">
        <v>763</v>
      </c>
      <c r="K453" s="105" t="s">
        <v>25</v>
      </c>
      <c r="L453" s="105" t="s">
        <v>26</v>
      </c>
    </row>
    <row r="454" spans="1:12" s="100" customFormat="1" x14ac:dyDescent="0.25">
      <c r="A454" s="103">
        <v>43122</v>
      </c>
      <c r="B454" s="104" t="s">
        <v>96</v>
      </c>
      <c r="C454" s="105" t="s">
        <v>21</v>
      </c>
      <c r="D454" s="106" t="s">
        <v>22</v>
      </c>
      <c r="E454" s="107"/>
      <c r="F454" s="108">
        <v>1000</v>
      </c>
      <c r="G454" s="108">
        <f t="shared" si="6"/>
        <v>-7869240</v>
      </c>
      <c r="H454" s="105" t="s">
        <v>23</v>
      </c>
      <c r="I454" s="109" t="s">
        <v>24</v>
      </c>
      <c r="J454" s="110" t="s">
        <v>763</v>
      </c>
      <c r="K454" s="105" t="s">
        <v>25</v>
      </c>
      <c r="L454" s="105" t="s">
        <v>26</v>
      </c>
    </row>
    <row r="455" spans="1:12" x14ac:dyDescent="0.25">
      <c r="A455" s="103">
        <v>43122</v>
      </c>
      <c r="B455" s="110" t="s">
        <v>173</v>
      </c>
      <c r="C455" s="105" t="s">
        <v>21</v>
      </c>
      <c r="D455" s="106" t="s">
        <v>22</v>
      </c>
      <c r="E455" s="112"/>
      <c r="F455" s="112">
        <v>1000</v>
      </c>
      <c r="G455" s="108">
        <f t="shared" si="6"/>
        <v>-7870240</v>
      </c>
      <c r="H455" s="110" t="s">
        <v>135</v>
      </c>
      <c r="I455" s="110" t="s">
        <v>24</v>
      </c>
      <c r="J455" s="110" t="s">
        <v>763</v>
      </c>
      <c r="K455" s="105" t="s">
        <v>25</v>
      </c>
      <c r="L455" s="110" t="s">
        <v>26</v>
      </c>
    </row>
    <row r="456" spans="1:12" s="100" customFormat="1" x14ac:dyDescent="0.25">
      <c r="A456" s="103">
        <v>43122</v>
      </c>
      <c r="B456" s="110" t="s">
        <v>174</v>
      </c>
      <c r="C456" s="105" t="s">
        <v>21</v>
      </c>
      <c r="D456" s="106" t="s">
        <v>22</v>
      </c>
      <c r="E456" s="112"/>
      <c r="F456" s="112">
        <v>150</v>
      </c>
      <c r="G456" s="108">
        <f t="shared" si="6"/>
        <v>-7870390</v>
      </c>
      <c r="H456" s="110" t="s">
        <v>135</v>
      </c>
      <c r="I456" s="110">
        <v>191900</v>
      </c>
      <c r="J456" s="110" t="s">
        <v>763</v>
      </c>
      <c r="K456" s="105" t="s">
        <v>25</v>
      </c>
      <c r="L456" s="110" t="s">
        <v>107</v>
      </c>
    </row>
    <row r="457" spans="1:12" x14ac:dyDescent="0.25">
      <c r="A457" s="103">
        <v>43122</v>
      </c>
      <c r="B457" s="110" t="s">
        <v>175</v>
      </c>
      <c r="C457" s="105" t="s">
        <v>21</v>
      </c>
      <c r="D457" s="106" t="s">
        <v>22</v>
      </c>
      <c r="E457" s="112"/>
      <c r="F457" s="112">
        <v>1000</v>
      </c>
      <c r="G457" s="108">
        <f t="shared" si="6"/>
        <v>-7871390</v>
      </c>
      <c r="H457" s="110" t="s">
        <v>135</v>
      </c>
      <c r="I457" s="110" t="s">
        <v>24</v>
      </c>
      <c r="J457" s="110" t="s">
        <v>763</v>
      </c>
      <c r="K457" s="105" t="s">
        <v>25</v>
      </c>
      <c r="L457" s="110" t="s">
        <v>26</v>
      </c>
    </row>
    <row r="458" spans="1:12" x14ac:dyDescent="0.25">
      <c r="A458" s="103">
        <v>43122</v>
      </c>
      <c r="B458" s="110" t="s">
        <v>176</v>
      </c>
      <c r="C458" s="105" t="s">
        <v>21</v>
      </c>
      <c r="D458" s="106" t="s">
        <v>22</v>
      </c>
      <c r="E458" s="112"/>
      <c r="F458" s="112">
        <v>1000</v>
      </c>
      <c r="G458" s="108">
        <f t="shared" si="6"/>
        <v>-7872390</v>
      </c>
      <c r="H458" s="110" t="s">
        <v>135</v>
      </c>
      <c r="I458" s="110" t="s">
        <v>24</v>
      </c>
      <c r="J458" s="110" t="s">
        <v>763</v>
      </c>
      <c r="K458" s="105" t="s">
        <v>25</v>
      </c>
      <c r="L458" s="110" t="s">
        <v>26</v>
      </c>
    </row>
    <row r="459" spans="1:12" x14ac:dyDescent="0.25">
      <c r="A459" s="103">
        <v>43122</v>
      </c>
      <c r="B459" s="110" t="s">
        <v>145</v>
      </c>
      <c r="C459" s="105" t="s">
        <v>21</v>
      </c>
      <c r="D459" s="106" t="s">
        <v>22</v>
      </c>
      <c r="E459" s="112"/>
      <c r="F459" s="112">
        <v>1000</v>
      </c>
      <c r="G459" s="108">
        <f t="shared" si="6"/>
        <v>-7873390</v>
      </c>
      <c r="H459" s="110" t="s">
        <v>135</v>
      </c>
      <c r="I459" s="110" t="s">
        <v>24</v>
      </c>
      <c r="J459" s="110" t="s">
        <v>763</v>
      </c>
      <c r="K459" s="105" t="s">
        <v>25</v>
      </c>
      <c r="L459" s="110" t="s">
        <v>26</v>
      </c>
    </row>
    <row r="460" spans="1:12" x14ac:dyDescent="0.25">
      <c r="A460" s="103">
        <v>43122</v>
      </c>
      <c r="B460" s="110" t="s">
        <v>177</v>
      </c>
      <c r="C460" s="105" t="s">
        <v>21</v>
      </c>
      <c r="D460" s="106" t="s">
        <v>22</v>
      </c>
      <c r="E460" s="112"/>
      <c r="F460" s="112">
        <v>1000</v>
      </c>
      <c r="G460" s="108">
        <f t="shared" si="6"/>
        <v>-7874390</v>
      </c>
      <c r="H460" s="110" t="s">
        <v>135</v>
      </c>
      <c r="I460" s="110" t="s">
        <v>24</v>
      </c>
      <c r="J460" s="110" t="s">
        <v>763</v>
      </c>
      <c r="K460" s="105" t="s">
        <v>25</v>
      </c>
      <c r="L460" s="110" t="s">
        <v>26</v>
      </c>
    </row>
    <row r="461" spans="1:12" x14ac:dyDescent="0.25">
      <c r="A461" s="103">
        <v>43122</v>
      </c>
      <c r="B461" s="110" t="s">
        <v>178</v>
      </c>
      <c r="C461" s="105" t="s">
        <v>21</v>
      </c>
      <c r="D461" s="106" t="s">
        <v>22</v>
      </c>
      <c r="E461" s="112"/>
      <c r="F461" s="112">
        <v>1000</v>
      </c>
      <c r="G461" s="108">
        <f t="shared" si="6"/>
        <v>-7875390</v>
      </c>
      <c r="H461" s="110" t="s">
        <v>135</v>
      </c>
      <c r="I461" s="110" t="s">
        <v>24</v>
      </c>
      <c r="J461" s="110" t="s">
        <v>763</v>
      </c>
      <c r="K461" s="105" t="s">
        <v>25</v>
      </c>
      <c r="L461" s="110" t="s">
        <v>26</v>
      </c>
    </row>
    <row r="462" spans="1:12" s="25" customFormat="1" x14ac:dyDescent="0.25">
      <c r="A462" s="103">
        <v>43122</v>
      </c>
      <c r="B462" s="110" t="s">
        <v>252</v>
      </c>
      <c r="C462" s="105" t="s">
        <v>21</v>
      </c>
      <c r="D462" s="110" t="s">
        <v>240</v>
      </c>
      <c r="E462" s="114"/>
      <c r="F462" s="112">
        <v>1000</v>
      </c>
      <c r="G462" s="108">
        <f t="shared" ref="G462:G525" si="7">+G461+E462-F462</f>
        <v>-7876390</v>
      </c>
      <c r="H462" s="110" t="s">
        <v>241</v>
      </c>
      <c r="I462" s="110" t="s">
        <v>242</v>
      </c>
      <c r="J462" s="110" t="s">
        <v>762</v>
      </c>
      <c r="K462" s="105" t="s">
        <v>25</v>
      </c>
      <c r="L462" s="110" t="s">
        <v>26</v>
      </c>
    </row>
    <row r="463" spans="1:12" s="25" customFormat="1" x14ac:dyDescent="0.25">
      <c r="A463" s="103">
        <v>43122</v>
      </c>
      <c r="B463" s="110" t="s">
        <v>243</v>
      </c>
      <c r="C463" s="110" t="s">
        <v>244</v>
      </c>
      <c r="D463" s="110" t="s">
        <v>240</v>
      </c>
      <c r="E463" s="114"/>
      <c r="F463" s="112">
        <v>1000</v>
      </c>
      <c r="G463" s="108">
        <f t="shared" si="7"/>
        <v>-7877390</v>
      </c>
      <c r="H463" s="110" t="s">
        <v>241</v>
      </c>
      <c r="I463" s="110" t="s">
        <v>242</v>
      </c>
      <c r="J463" s="110" t="s">
        <v>762</v>
      </c>
      <c r="K463" s="105" t="s">
        <v>25</v>
      </c>
      <c r="L463" s="110" t="s">
        <v>26</v>
      </c>
    </row>
    <row r="464" spans="1:12" s="25" customFormat="1" x14ac:dyDescent="0.25">
      <c r="A464" s="103">
        <v>43122</v>
      </c>
      <c r="B464" s="110" t="s">
        <v>59</v>
      </c>
      <c r="C464" s="105" t="s">
        <v>21</v>
      </c>
      <c r="D464" s="110" t="s">
        <v>240</v>
      </c>
      <c r="E464" s="114"/>
      <c r="F464" s="112">
        <v>1000</v>
      </c>
      <c r="G464" s="108">
        <f t="shared" si="7"/>
        <v>-7878390</v>
      </c>
      <c r="H464" s="110" t="s">
        <v>241</v>
      </c>
      <c r="I464" s="110" t="s">
        <v>242</v>
      </c>
      <c r="J464" s="110" t="s">
        <v>762</v>
      </c>
      <c r="K464" s="105" t="s">
        <v>25</v>
      </c>
      <c r="L464" s="110" t="s">
        <v>26</v>
      </c>
    </row>
    <row r="465" spans="1:12" s="25" customFormat="1" x14ac:dyDescent="0.25">
      <c r="A465" s="103">
        <v>43122</v>
      </c>
      <c r="B465" s="110" t="s">
        <v>253</v>
      </c>
      <c r="C465" s="105" t="s">
        <v>21</v>
      </c>
      <c r="D465" s="110" t="s">
        <v>240</v>
      </c>
      <c r="E465" s="112"/>
      <c r="F465" s="112">
        <v>1000</v>
      </c>
      <c r="G465" s="108">
        <f t="shared" si="7"/>
        <v>-7879390</v>
      </c>
      <c r="H465" s="110" t="s">
        <v>241</v>
      </c>
      <c r="I465" s="110" t="s">
        <v>242</v>
      </c>
      <c r="J465" s="110" t="s">
        <v>762</v>
      </c>
      <c r="K465" s="105" t="s">
        <v>25</v>
      </c>
      <c r="L465" s="110" t="s">
        <v>26</v>
      </c>
    </row>
    <row r="466" spans="1:12" s="25" customFormat="1" x14ac:dyDescent="0.25">
      <c r="A466" s="103">
        <v>43122</v>
      </c>
      <c r="B466" s="110" t="s">
        <v>254</v>
      </c>
      <c r="C466" s="105" t="s">
        <v>21</v>
      </c>
      <c r="D466" s="110" t="s">
        <v>240</v>
      </c>
      <c r="E466" s="114"/>
      <c r="F466" s="112">
        <v>1000</v>
      </c>
      <c r="G466" s="108">
        <f t="shared" si="7"/>
        <v>-7880390</v>
      </c>
      <c r="H466" s="110" t="s">
        <v>241</v>
      </c>
      <c r="I466" s="110" t="s">
        <v>242</v>
      </c>
      <c r="J466" s="110" t="s">
        <v>762</v>
      </c>
      <c r="K466" s="105" t="s">
        <v>25</v>
      </c>
      <c r="L466" s="110" t="s">
        <v>26</v>
      </c>
    </row>
    <row r="467" spans="1:12" s="25" customFormat="1" x14ac:dyDescent="0.25">
      <c r="A467" s="103">
        <v>43122</v>
      </c>
      <c r="B467" s="110" t="s">
        <v>255</v>
      </c>
      <c r="C467" s="105" t="s">
        <v>21</v>
      </c>
      <c r="D467" s="110" t="s">
        <v>240</v>
      </c>
      <c r="E467" s="114"/>
      <c r="F467" s="112">
        <v>1000</v>
      </c>
      <c r="G467" s="108">
        <f t="shared" si="7"/>
        <v>-7881390</v>
      </c>
      <c r="H467" s="110" t="s">
        <v>241</v>
      </c>
      <c r="I467" s="110" t="s">
        <v>242</v>
      </c>
      <c r="J467" s="110" t="s">
        <v>762</v>
      </c>
      <c r="K467" s="105" t="s">
        <v>25</v>
      </c>
      <c r="L467" s="110" t="s">
        <v>26</v>
      </c>
    </row>
    <row r="468" spans="1:12" s="25" customFormat="1" x14ac:dyDescent="0.25">
      <c r="A468" s="103">
        <v>43122</v>
      </c>
      <c r="B468" s="110" t="s">
        <v>256</v>
      </c>
      <c r="C468" s="105" t="s">
        <v>21</v>
      </c>
      <c r="D468" s="110" t="s">
        <v>240</v>
      </c>
      <c r="E468" s="114"/>
      <c r="F468" s="112">
        <v>1000</v>
      </c>
      <c r="G468" s="108">
        <f t="shared" si="7"/>
        <v>-7882390</v>
      </c>
      <c r="H468" s="110" t="s">
        <v>241</v>
      </c>
      <c r="I468" s="110" t="s">
        <v>242</v>
      </c>
      <c r="J468" s="110" t="s">
        <v>762</v>
      </c>
      <c r="K468" s="105" t="s">
        <v>25</v>
      </c>
      <c r="L468" s="110" t="s">
        <v>26</v>
      </c>
    </row>
    <row r="469" spans="1:12" s="100" customFormat="1" x14ac:dyDescent="0.25">
      <c r="A469" s="103">
        <v>43122</v>
      </c>
      <c r="B469" s="110" t="s">
        <v>407</v>
      </c>
      <c r="C469" s="105" t="s">
        <v>21</v>
      </c>
      <c r="D469" s="110" t="s">
        <v>336</v>
      </c>
      <c r="E469" s="112"/>
      <c r="F469" s="112">
        <v>1000</v>
      </c>
      <c r="G469" s="108">
        <f t="shared" si="7"/>
        <v>-7883390</v>
      </c>
      <c r="H469" s="110" t="s">
        <v>335</v>
      </c>
      <c r="I469" s="110" t="s">
        <v>24</v>
      </c>
      <c r="J469" s="110" t="s">
        <v>764</v>
      </c>
      <c r="K469" s="105" t="s">
        <v>25</v>
      </c>
      <c r="L469" s="105" t="s">
        <v>26</v>
      </c>
    </row>
    <row r="470" spans="1:12" s="100" customFormat="1" x14ac:dyDescent="0.25">
      <c r="A470" s="103">
        <v>43122</v>
      </c>
      <c r="B470" s="110" t="s">
        <v>408</v>
      </c>
      <c r="C470" s="105" t="s">
        <v>21</v>
      </c>
      <c r="D470" s="110" t="s">
        <v>336</v>
      </c>
      <c r="E470" s="112"/>
      <c r="F470" s="112">
        <v>1000</v>
      </c>
      <c r="G470" s="108">
        <f t="shared" si="7"/>
        <v>-7884390</v>
      </c>
      <c r="H470" s="110" t="s">
        <v>335</v>
      </c>
      <c r="I470" s="110" t="s">
        <v>24</v>
      </c>
      <c r="J470" s="110" t="s">
        <v>764</v>
      </c>
      <c r="K470" s="105" t="s">
        <v>25</v>
      </c>
      <c r="L470" s="105" t="s">
        <v>26</v>
      </c>
    </row>
    <row r="471" spans="1:12" s="100" customFormat="1" x14ac:dyDescent="0.25">
      <c r="A471" s="103">
        <v>43122</v>
      </c>
      <c r="B471" s="110" t="s">
        <v>440</v>
      </c>
      <c r="C471" s="105" t="s">
        <v>21</v>
      </c>
      <c r="D471" s="110" t="s">
        <v>240</v>
      </c>
      <c r="E471" s="112"/>
      <c r="F471" s="112">
        <v>1000</v>
      </c>
      <c r="G471" s="108">
        <f t="shared" si="7"/>
        <v>-7885390</v>
      </c>
      <c r="H471" s="110" t="s">
        <v>337</v>
      </c>
      <c r="I471" s="106" t="s">
        <v>24</v>
      </c>
      <c r="J471" s="110" t="s">
        <v>762</v>
      </c>
      <c r="K471" s="105" t="s">
        <v>25</v>
      </c>
      <c r="L471" s="105" t="s">
        <v>26</v>
      </c>
    </row>
    <row r="472" spans="1:12" s="25" customFormat="1" x14ac:dyDescent="0.25">
      <c r="A472" s="103">
        <v>43122</v>
      </c>
      <c r="B472" s="110" t="s">
        <v>441</v>
      </c>
      <c r="C472" s="105" t="s">
        <v>21</v>
      </c>
      <c r="D472" s="110" t="s">
        <v>240</v>
      </c>
      <c r="E472" s="112"/>
      <c r="F472" s="112">
        <v>17500</v>
      </c>
      <c r="G472" s="108">
        <f t="shared" si="7"/>
        <v>-7902890</v>
      </c>
      <c r="H472" s="110" t="s">
        <v>337</v>
      </c>
      <c r="I472" s="106" t="s">
        <v>416</v>
      </c>
      <c r="J472" s="110" t="s">
        <v>762</v>
      </c>
      <c r="K472" s="105" t="s">
        <v>25</v>
      </c>
      <c r="L472" s="105" t="s">
        <v>107</v>
      </c>
    </row>
    <row r="473" spans="1:12" s="25" customFormat="1" x14ac:dyDescent="0.25">
      <c r="A473" s="103">
        <v>43122</v>
      </c>
      <c r="B473" s="110" t="s">
        <v>442</v>
      </c>
      <c r="C473" s="110" t="s">
        <v>106</v>
      </c>
      <c r="D473" s="110" t="s">
        <v>240</v>
      </c>
      <c r="E473" s="112"/>
      <c r="F473" s="112">
        <v>10000</v>
      </c>
      <c r="G473" s="108">
        <f t="shared" si="7"/>
        <v>-7912890</v>
      </c>
      <c r="H473" s="110" t="s">
        <v>337</v>
      </c>
      <c r="I473" s="106" t="s">
        <v>416</v>
      </c>
      <c r="J473" s="110" t="s">
        <v>762</v>
      </c>
      <c r="K473" s="105" t="s">
        <v>25</v>
      </c>
      <c r="L473" s="105" t="s">
        <v>107</v>
      </c>
    </row>
    <row r="474" spans="1:12" s="25" customFormat="1" x14ac:dyDescent="0.25">
      <c r="A474" s="103">
        <v>43122</v>
      </c>
      <c r="B474" s="110" t="s">
        <v>443</v>
      </c>
      <c r="C474" s="110" t="s">
        <v>106</v>
      </c>
      <c r="D474" s="110" t="s">
        <v>240</v>
      </c>
      <c r="E474" s="112"/>
      <c r="F474" s="112">
        <v>3000</v>
      </c>
      <c r="G474" s="108">
        <f t="shared" si="7"/>
        <v>-7915890</v>
      </c>
      <c r="H474" s="110" t="s">
        <v>337</v>
      </c>
      <c r="I474" s="106" t="s">
        <v>416</v>
      </c>
      <c r="J474" s="110" t="s">
        <v>762</v>
      </c>
      <c r="K474" s="105" t="s">
        <v>25</v>
      </c>
      <c r="L474" s="105" t="s">
        <v>107</v>
      </c>
    </row>
    <row r="475" spans="1:12" s="100" customFormat="1" x14ac:dyDescent="0.25">
      <c r="A475" s="103">
        <v>43122</v>
      </c>
      <c r="B475" s="110" t="s">
        <v>444</v>
      </c>
      <c r="C475" s="110" t="s">
        <v>106</v>
      </c>
      <c r="D475" s="110" t="s">
        <v>240</v>
      </c>
      <c r="E475" s="112"/>
      <c r="F475" s="112">
        <v>1200</v>
      </c>
      <c r="G475" s="108">
        <f t="shared" si="7"/>
        <v>-7917090</v>
      </c>
      <c r="H475" s="110" t="s">
        <v>337</v>
      </c>
      <c r="I475" s="106" t="s">
        <v>416</v>
      </c>
      <c r="J475" s="110" t="s">
        <v>762</v>
      </c>
      <c r="K475" s="105" t="s">
        <v>25</v>
      </c>
      <c r="L475" s="105" t="s">
        <v>107</v>
      </c>
    </row>
    <row r="476" spans="1:12" s="100" customFormat="1" x14ac:dyDescent="0.25">
      <c r="A476" s="103">
        <v>43122</v>
      </c>
      <c r="B476" s="110" t="s">
        <v>445</v>
      </c>
      <c r="C476" s="105" t="s">
        <v>31</v>
      </c>
      <c r="D476" s="110" t="s">
        <v>240</v>
      </c>
      <c r="E476" s="112"/>
      <c r="F476" s="112">
        <v>90000</v>
      </c>
      <c r="G476" s="108">
        <f t="shared" si="7"/>
        <v>-8007090</v>
      </c>
      <c r="H476" s="110" t="s">
        <v>337</v>
      </c>
      <c r="I476" s="106">
        <v>117</v>
      </c>
      <c r="J476" s="110" t="s">
        <v>762</v>
      </c>
      <c r="K476" s="105" t="s">
        <v>25</v>
      </c>
      <c r="L476" s="105" t="s">
        <v>107</v>
      </c>
    </row>
    <row r="477" spans="1:12" s="100" customFormat="1" x14ac:dyDescent="0.25">
      <c r="A477" s="103">
        <v>43122</v>
      </c>
      <c r="B477" s="110" t="s">
        <v>446</v>
      </c>
      <c r="C477" s="105" t="s">
        <v>31</v>
      </c>
      <c r="D477" s="110" t="s">
        <v>240</v>
      </c>
      <c r="E477" s="112"/>
      <c r="F477" s="112">
        <v>70000</v>
      </c>
      <c r="G477" s="108">
        <f t="shared" si="7"/>
        <v>-8077090</v>
      </c>
      <c r="H477" s="110" t="s">
        <v>337</v>
      </c>
      <c r="I477" s="106" t="s">
        <v>24</v>
      </c>
      <c r="J477" s="110" t="s">
        <v>762</v>
      </c>
      <c r="K477" s="105" t="s">
        <v>25</v>
      </c>
      <c r="L477" s="105" t="s">
        <v>26</v>
      </c>
    </row>
    <row r="478" spans="1:12" s="100" customFormat="1" x14ac:dyDescent="0.25">
      <c r="A478" s="103">
        <v>43122</v>
      </c>
      <c r="B478" s="110" t="s">
        <v>447</v>
      </c>
      <c r="C478" s="105" t="s">
        <v>21</v>
      </c>
      <c r="D478" s="110" t="s">
        <v>240</v>
      </c>
      <c r="E478" s="112"/>
      <c r="F478" s="112">
        <v>2000</v>
      </c>
      <c r="G478" s="108">
        <f t="shared" si="7"/>
        <v>-8079090</v>
      </c>
      <c r="H478" s="110" t="s">
        <v>337</v>
      </c>
      <c r="I478" s="106" t="s">
        <v>24</v>
      </c>
      <c r="J478" s="110" t="s">
        <v>762</v>
      </c>
      <c r="K478" s="105" t="s">
        <v>25</v>
      </c>
      <c r="L478" s="105" t="s">
        <v>26</v>
      </c>
    </row>
    <row r="479" spans="1:12" s="100" customFormat="1" x14ac:dyDescent="0.25">
      <c r="A479" s="103">
        <v>43122</v>
      </c>
      <c r="B479" s="105" t="s">
        <v>523</v>
      </c>
      <c r="C479" s="105" t="s">
        <v>31</v>
      </c>
      <c r="D479" s="105" t="s">
        <v>240</v>
      </c>
      <c r="E479" s="112"/>
      <c r="F479" s="112">
        <v>15000</v>
      </c>
      <c r="G479" s="108">
        <f t="shared" si="7"/>
        <v>-8094090</v>
      </c>
      <c r="H479" s="105" t="s">
        <v>463</v>
      </c>
      <c r="I479" s="105" t="s">
        <v>416</v>
      </c>
      <c r="J479" s="110" t="s">
        <v>762</v>
      </c>
      <c r="K479" s="105" t="s">
        <v>25</v>
      </c>
      <c r="L479" s="110" t="s">
        <v>107</v>
      </c>
    </row>
    <row r="480" spans="1:12" s="25" customFormat="1" x14ac:dyDescent="0.25">
      <c r="A480" s="103">
        <v>43122</v>
      </c>
      <c r="B480" s="105" t="s">
        <v>524</v>
      </c>
      <c r="C480" s="105" t="s">
        <v>21</v>
      </c>
      <c r="D480" s="105" t="s">
        <v>240</v>
      </c>
      <c r="E480" s="112"/>
      <c r="F480" s="112">
        <v>500</v>
      </c>
      <c r="G480" s="108">
        <f t="shared" si="7"/>
        <v>-8094590</v>
      </c>
      <c r="H480" s="105" t="s">
        <v>463</v>
      </c>
      <c r="I480" s="105" t="s">
        <v>514</v>
      </c>
      <c r="J480" s="110" t="s">
        <v>762</v>
      </c>
      <c r="K480" s="105" t="s">
        <v>25</v>
      </c>
      <c r="L480" s="110" t="s">
        <v>26</v>
      </c>
    </row>
    <row r="481" spans="1:12" s="25" customFormat="1" x14ac:dyDescent="0.25">
      <c r="A481" s="103">
        <v>43122</v>
      </c>
      <c r="B481" s="105" t="s">
        <v>525</v>
      </c>
      <c r="C481" s="105" t="s">
        <v>21</v>
      </c>
      <c r="D481" s="105" t="s">
        <v>240</v>
      </c>
      <c r="E481" s="112"/>
      <c r="F481" s="112">
        <v>3000</v>
      </c>
      <c r="G481" s="108">
        <f t="shared" si="7"/>
        <v>-8097590</v>
      </c>
      <c r="H481" s="105" t="s">
        <v>463</v>
      </c>
      <c r="I481" s="105" t="s">
        <v>514</v>
      </c>
      <c r="J481" s="110" t="s">
        <v>762</v>
      </c>
      <c r="K481" s="105" t="s">
        <v>25</v>
      </c>
      <c r="L481" s="110" t="s">
        <v>26</v>
      </c>
    </row>
    <row r="482" spans="1:12" s="100" customFormat="1" x14ac:dyDescent="0.25">
      <c r="A482" s="103">
        <v>43122</v>
      </c>
      <c r="B482" s="105" t="s">
        <v>526</v>
      </c>
      <c r="C482" s="105" t="s">
        <v>31</v>
      </c>
      <c r="D482" s="105" t="s">
        <v>240</v>
      </c>
      <c r="E482" s="112"/>
      <c r="F482" s="112">
        <v>70000</v>
      </c>
      <c r="G482" s="108">
        <f t="shared" si="7"/>
        <v>-8167590</v>
      </c>
      <c r="H482" s="105" t="s">
        <v>463</v>
      </c>
      <c r="I482" s="105" t="s">
        <v>514</v>
      </c>
      <c r="J482" s="110" t="s">
        <v>762</v>
      </c>
      <c r="K482" s="105" t="s">
        <v>25</v>
      </c>
      <c r="L482" s="110" t="s">
        <v>26</v>
      </c>
    </row>
    <row r="483" spans="1:12" s="100" customFormat="1" x14ac:dyDescent="0.25">
      <c r="A483" s="103">
        <v>43122</v>
      </c>
      <c r="B483" s="109" t="s">
        <v>653</v>
      </c>
      <c r="C483" s="105" t="s">
        <v>21</v>
      </c>
      <c r="D483" s="110" t="s">
        <v>240</v>
      </c>
      <c r="E483" s="107"/>
      <c r="F483" s="107">
        <v>20000</v>
      </c>
      <c r="G483" s="108">
        <f t="shared" si="7"/>
        <v>-8187590</v>
      </c>
      <c r="H483" s="109" t="s">
        <v>584</v>
      </c>
      <c r="I483" s="109" t="s">
        <v>140</v>
      </c>
      <c r="J483" s="110" t="s">
        <v>762</v>
      </c>
      <c r="K483" s="105" t="s">
        <v>25</v>
      </c>
      <c r="L483" s="105" t="s">
        <v>107</v>
      </c>
    </row>
    <row r="484" spans="1:12" s="100" customFormat="1" x14ac:dyDescent="0.25">
      <c r="A484" s="103">
        <v>43122</v>
      </c>
      <c r="B484" s="109" t="s">
        <v>783</v>
      </c>
      <c r="C484" s="105" t="s">
        <v>31</v>
      </c>
      <c r="D484" s="110" t="s">
        <v>240</v>
      </c>
      <c r="E484" s="107"/>
      <c r="F484" s="107">
        <v>90000</v>
      </c>
      <c r="G484" s="108">
        <f t="shared" si="7"/>
        <v>-8277590</v>
      </c>
      <c r="H484" s="109" t="s">
        <v>584</v>
      </c>
      <c r="I484" s="109" t="s">
        <v>140</v>
      </c>
      <c r="J484" s="110" t="s">
        <v>762</v>
      </c>
      <c r="K484" s="105" t="s">
        <v>25</v>
      </c>
      <c r="L484" s="105" t="s">
        <v>107</v>
      </c>
    </row>
    <row r="485" spans="1:12" s="100" customFormat="1" x14ac:dyDescent="0.25">
      <c r="A485" s="103">
        <v>43122</v>
      </c>
      <c r="B485" s="109" t="s">
        <v>655</v>
      </c>
      <c r="C485" s="105" t="s">
        <v>21</v>
      </c>
      <c r="D485" s="110" t="s">
        <v>240</v>
      </c>
      <c r="E485" s="107"/>
      <c r="F485" s="107">
        <v>500</v>
      </c>
      <c r="G485" s="108">
        <f t="shared" si="7"/>
        <v>-8278090</v>
      </c>
      <c r="H485" s="109" t="s">
        <v>584</v>
      </c>
      <c r="I485" s="109" t="s">
        <v>24</v>
      </c>
      <c r="J485" s="110" t="s">
        <v>762</v>
      </c>
      <c r="K485" s="105" t="s">
        <v>25</v>
      </c>
      <c r="L485" s="105" t="s">
        <v>26</v>
      </c>
    </row>
    <row r="486" spans="1:12" s="100" customFormat="1" x14ac:dyDescent="0.25">
      <c r="A486" s="103">
        <v>43122</v>
      </c>
      <c r="B486" s="109" t="s">
        <v>656</v>
      </c>
      <c r="C486" s="105" t="s">
        <v>21</v>
      </c>
      <c r="D486" s="110" t="s">
        <v>240</v>
      </c>
      <c r="E486" s="107"/>
      <c r="F486" s="107">
        <v>1500</v>
      </c>
      <c r="G486" s="108">
        <f t="shared" si="7"/>
        <v>-8279590</v>
      </c>
      <c r="H486" s="109" t="s">
        <v>584</v>
      </c>
      <c r="I486" s="109" t="s">
        <v>24</v>
      </c>
      <c r="J486" s="110" t="s">
        <v>762</v>
      </c>
      <c r="K486" s="105" t="s">
        <v>25</v>
      </c>
      <c r="L486" s="105" t="s">
        <v>26</v>
      </c>
    </row>
    <row r="487" spans="1:12" s="100" customFormat="1" x14ac:dyDescent="0.25">
      <c r="A487" s="103">
        <v>43122</v>
      </c>
      <c r="B487" s="110" t="s">
        <v>688</v>
      </c>
      <c r="C487" s="110" t="s">
        <v>704</v>
      </c>
      <c r="D487" s="110" t="s">
        <v>91</v>
      </c>
      <c r="E487" s="111"/>
      <c r="F487" s="112">
        <v>6504</v>
      </c>
      <c r="G487" s="108">
        <f t="shared" si="7"/>
        <v>-8286094</v>
      </c>
      <c r="H487" s="112" t="s">
        <v>366</v>
      </c>
      <c r="I487" s="110" t="s">
        <v>679</v>
      </c>
      <c r="J487" s="110" t="s">
        <v>762</v>
      </c>
      <c r="K487" s="105" t="s">
        <v>25</v>
      </c>
      <c r="L487" s="105" t="s">
        <v>107</v>
      </c>
    </row>
    <row r="488" spans="1:12" s="100" customFormat="1" x14ac:dyDescent="0.25">
      <c r="A488" s="103">
        <v>43123</v>
      </c>
      <c r="B488" s="104" t="s">
        <v>97</v>
      </c>
      <c r="C488" s="105" t="s">
        <v>21</v>
      </c>
      <c r="D488" s="106" t="s">
        <v>22</v>
      </c>
      <c r="E488" s="107"/>
      <c r="F488" s="108">
        <v>1000</v>
      </c>
      <c r="G488" s="108">
        <f t="shared" si="7"/>
        <v>-8287094</v>
      </c>
      <c r="H488" s="105" t="s">
        <v>23</v>
      </c>
      <c r="I488" s="109" t="s">
        <v>24</v>
      </c>
      <c r="J488" s="110" t="s">
        <v>763</v>
      </c>
      <c r="K488" s="105" t="s">
        <v>25</v>
      </c>
      <c r="L488" s="105" t="s">
        <v>26</v>
      </c>
    </row>
    <row r="489" spans="1:12" s="100" customFormat="1" x14ac:dyDescent="0.25">
      <c r="A489" s="103">
        <v>43123</v>
      </c>
      <c r="B489" s="104" t="s">
        <v>98</v>
      </c>
      <c r="C489" s="105" t="s">
        <v>21</v>
      </c>
      <c r="D489" s="106" t="s">
        <v>22</v>
      </c>
      <c r="E489" s="107"/>
      <c r="F489" s="108">
        <v>1000</v>
      </c>
      <c r="G489" s="108">
        <f t="shared" si="7"/>
        <v>-8288094</v>
      </c>
      <c r="H489" s="105" t="s">
        <v>23</v>
      </c>
      <c r="I489" s="109" t="s">
        <v>24</v>
      </c>
      <c r="J489" s="110" t="s">
        <v>763</v>
      </c>
      <c r="K489" s="105" t="s">
        <v>25</v>
      </c>
      <c r="L489" s="105" t="s">
        <v>26</v>
      </c>
    </row>
    <row r="490" spans="1:12" s="100" customFormat="1" x14ac:dyDescent="0.25">
      <c r="A490" s="103">
        <v>43123</v>
      </c>
      <c r="B490" s="104" t="s">
        <v>99</v>
      </c>
      <c r="C490" s="105" t="s">
        <v>21</v>
      </c>
      <c r="D490" s="106" t="s">
        <v>22</v>
      </c>
      <c r="E490" s="107"/>
      <c r="F490" s="108">
        <v>1000</v>
      </c>
      <c r="G490" s="108">
        <f t="shared" si="7"/>
        <v>-8289094</v>
      </c>
      <c r="H490" s="105" t="s">
        <v>23</v>
      </c>
      <c r="I490" s="109" t="s">
        <v>24</v>
      </c>
      <c r="J490" s="110" t="s">
        <v>763</v>
      </c>
      <c r="K490" s="105" t="s">
        <v>25</v>
      </c>
      <c r="L490" s="105" t="s">
        <v>26</v>
      </c>
    </row>
    <row r="491" spans="1:12" s="100" customFormat="1" x14ac:dyDescent="0.25">
      <c r="A491" s="103">
        <v>43123</v>
      </c>
      <c r="B491" s="104" t="s">
        <v>100</v>
      </c>
      <c r="C491" s="105" t="s">
        <v>21</v>
      </c>
      <c r="D491" s="106" t="s">
        <v>22</v>
      </c>
      <c r="E491" s="107"/>
      <c r="F491" s="108">
        <v>1000</v>
      </c>
      <c r="G491" s="108">
        <f t="shared" si="7"/>
        <v>-8290094</v>
      </c>
      <c r="H491" s="105" t="s">
        <v>23</v>
      </c>
      <c r="I491" s="109" t="s">
        <v>24</v>
      </c>
      <c r="J491" s="110" t="s">
        <v>763</v>
      </c>
      <c r="K491" s="105" t="s">
        <v>25</v>
      </c>
      <c r="L491" s="105" t="s">
        <v>26</v>
      </c>
    </row>
    <row r="492" spans="1:12" s="100" customFormat="1" x14ac:dyDescent="0.25">
      <c r="A492" s="103">
        <v>43123</v>
      </c>
      <c r="B492" s="104" t="s">
        <v>101</v>
      </c>
      <c r="C492" s="105" t="s">
        <v>21</v>
      </c>
      <c r="D492" s="106" t="s">
        <v>22</v>
      </c>
      <c r="E492" s="107"/>
      <c r="F492" s="108">
        <v>1000</v>
      </c>
      <c r="G492" s="108">
        <f t="shared" si="7"/>
        <v>-8291094</v>
      </c>
      <c r="H492" s="105" t="s">
        <v>23</v>
      </c>
      <c r="I492" s="109" t="s">
        <v>24</v>
      </c>
      <c r="J492" s="110" t="s">
        <v>763</v>
      </c>
      <c r="K492" s="105" t="s">
        <v>25</v>
      </c>
      <c r="L492" s="105" t="s">
        <v>26</v>
      </c>
    </row>
    <row r="493" spans="1:12" x14ac:dyDescent="0.25">
      <c r="A493" s="103">
        <v>43123</v>
      </c>
      <c r="B493" s="110" t="s">
        <v>179</v>
      </c>
      <c r="C493" s="105" t="s">
        <v>21</v>
      </c>
      <c r="D493" s="106" t="s">
        <v>22</v>
      </c>
      <c r="E493" s="112"/>
      <c r="F493" s="112">
        <v>1000</v>
      </c>
      <c r="G493" s="108">
        <f t="shared" si="7"/>
        <v>-8292094</v>
      </c>
      <c r="H493" s="110" t="s">
        <v>135</v>
      </c>
      <c r="I493" s="110" t="s">
        <v>24</v>
      </c>
      <c r="J493" s="110" t="s">
        <v>763</v>
      </c>
      <c r="K493" s="105" t="s">
        <v>25</v>
      </c>
      <c r="L493" s="110" t="s">
        <v>26</v>
      </c>
    </row>
    <row r="494" spans="1:12" x14ac:dyDescent="0.25">
      <c r="A494" s="103">
        <v>43123</v>
      </c>
      <c r="B494" s="110" t="s">
        <v>180</v>
      </c>
      <c r="C494" s="105" t="s">
        <v>21</v>
      </c>
      <c r="D494" s="106" t="s">
        <v>22</v>
      </c>
      <c r="E494" s="112"/>
      <c r="F494" s="112">
        <v>300</v>
      </c>
      <c r="G494" s="108">
        <f t="shared" si="7"/>
        <v>-8292394</v>
      </c>
      <c r="H494" s="110" t="s">
        <v>135</v>
      </c>
      <c r="I494" s="110" t="s">
        <v>24</v>
      </c>
      <c r="J494" s="110" t="s">
        <v>763</v>
      </c>
      <c r="K494" s="105" t="s">
        <v>25</v>
      </c>
      <c r="L494" s="110" t="s">
        <v>26</v>
      </c>
    </row>
    <row r="495" spans="1:12" s="100" customFormat="1" x14ac:dyDescent="0.25">
      <c r="A495" s="103">
        <v>43123</v>
      </c>
      <c r="B495" s="110" t="s">
        <v>777</v>
      </c>
      <c r="C495" s="105" t="s">
        <v>21</v>
      </c>
      <c r="D495" s="106" t="s">
        <v>22</v>
      </c>
      <c r="E495" s="112"/>
      <c r="F495" s="112">
        <v>10000</v>
      </c>
      <c r="G495" s="108">
        <f t="shared" si="7"/>
        <v>-8302394</v>
      </c>
      <c r="H495" s="110" t="s">
        <v>135</v>
      </c>
      <c r="I495" s="110" t="s">
        <v>140</v>
      </c>
      <c r="J495" s="110" t="s">
        <v>763</v>
      </c>
      <c r="K495" s="105" t="s">
        <v>25</v>
      </c>
      <c r="L495" s="110" t="s">
        <v>107</v>
      </c>
    </row>
    <row r="496" spans="1:12" s="25" customFormat="1" x14ac:dyDescent="0.25">
      <c r="A496" s="103">
        <v>43123</v>
      </c>
      <c r="B496" s="110" t="s">
        <v>252</v>
      </c>
      <c r="C496" s="105" t="s">
        <v>21</v>
      </c>
      <c r="D496" s="110" t="s">
        <v>240</v>
      </c>
      <c r="E496" s="114"/>
      <c r="F496" s="112">
        <v>1000</v>
      </c>
      <c r="G496" s="108">
        <f t="shared" si="7"/>
        <v>-8303394</v>
      </c>
      <c r="H496" s="110" t="s">
        <v>241</v>
      </c>
      <c r="I496" s="110" t="s">
        <v>242</v>
      </c>
      <c r="J496" s="110" t="s">
        <v>762</v>
      </c>
      <c r="K496" s="105" t="s">
        <v>25</v>
      </c>
      <c r="L496" s="110" t="s">
        <v>26</v>
      </c>
    </row>
    <row r="497" spans="1:12" s="25" customFormat="1" x14ac:dyDescent="0.25">
      <c r="A497" s="103">
        <v>43123</v>
      </c>
      <c r="B497" s="110" t="s">
        <v>59</v>
      </c>
      <c r="C497" s="105" t="s">
        <v>21</v>
      </c>
      <c r="D497" s="110" t="s">
        <v>240</v>
      </c>
      <c r="E497" s="114"/>
      <c r="F497" s="112">
        <v>1000</v>
      </c>
      <c r="G497" s="108">
        <f t="shared" si="7"/>
        <v>-8304394</v>
      </c>
      <c r="H497" s="110" t="s">
        <v>241</v>
      </c>
      <c r="I497" s="110" t="s">
        <v>242</v>
      </c>
      <c r="J497" s="110" t="s">
        <v>762</v>
      </c>
      <c r="K497" s="105" t="s">
        <v>25</v>
      </c>
      <c r="L497" s="110" t="s">
        <v>26</v>
      </c>
    </row>
    <row r="498" spans="1:12" s="25" customFormat="1" x14ac:dyDescent="0.25">
      <c r="A498" s="103">
        <v>43123</v>
      </c>
      <c r="B498" s="110" t="s">
        <v>243</v>
      </c>
      <c r="C498" s="110" t="s">
        <v>244</v>
      </c>
      <c r="D498" s="110" t="s">
        <v>240</v>
      </c>
      <c r="E498" s="114"/>
      <c r="F498" s="112">
        <v>1000</v>
      </c>
      <c r="G498" s="108">
        <f t="shared" si="7"/>
        <v>-8305394</v>
      </c>
      <c r="H498" s="110" t="s">
        <v>241</v>
      </c>
      <c r="I498" s="110" t="s">
        <v>242</v>
      </c>
      <c r="J498" s="110" t="s">
        <v>762</v>
      </c>
      <c r="K498" s="105" t="s">
        <v>25</v>
      </c>
      <c r="L498" s="110" t="s">
        <v>26</v>
      </c>
    </row>
    <row r="499" spans="1:12" s="100" customFormat="1" x14ac:dyDescent="0.25">
      <c r="A499" s="103">
        <v>43123</v>
      </c>
      <c r="B499" s="110" t="s">
        <v>363</v>
      </c>
      <c r="C499" s="105" t="s">
        <v>21</v>
      </c>
      <c r="D499" s="110" t="s">
        <v>316</v>
      </c>
      <c r="E499" s="112"/>
      <c r="F499" s="112">
        <v>2500</v>
      </c>
      <c r="G499" s="108">
        <f t="shared" si="7"/>
        <v>-8307894</v>
      </c>
      <c r="H499" s="110" t="s">
        <v>139</v>
      </c>
      <c r="I499" s="110" t="s">
        <v>24</v>
      </c>
      <c r="J499" s="110" t="s">
        <v>764</v>
      </c>
      <c r="K499" s="105" t="s">
        <v>25</v>
      </c>
      <c r="L499" s="110" t="s">
        <v>26</v>
      </c>
    </row>
    <row r="500" spans="1:12" s="100" customFormat="1" x14ac:dyDescent="0.25">
      <c r="A500" s="103">
        <v>43123</v>
      </c>
      <c r="B500" s="110" t="s">
        <v>409</v>
      </c>
      <c r="C500" s="110" t="s">
        <v>320</v>
      </c>
      <c r="D500" s="110" t="s">
        <v>91</v>
      </c>
      <c r="E500" s="112"/>
      <c r="F500" s="112">
        <v>2000</v>
      </c>
      <c r="G500" s="108">
        <f t="shared" si="7"/>
        <v>-8309894</v>
      </c>
      <c r="H500" s="110" t="s">
        <v>335</v>
      </c>
      <c r="I500" s="110">
        <v>20</v>
      </c>
      <c r="J500" s="110" t="s">
        <v>762</v>
      </c>
      <c r="K500" s="105" t="s">
        <v>25</v>
      </c>
      <c r="L500" s="105" t="s">
        <v>107</v>
      </c>
    </row>
    <row r="501" spans="1:12" s="100" customFormat="1" x14ac:dyDescent="0.25">
      <c r="A501" s="103">
        <v>43123</v>
      </c>
      <c r="B501" s="105" t="s">
        <v>576</v>
      </c>
      <c r="C501" s="105" t="s">
        <v>21</v>
      </c>
      <c r="D501" s="106" t="s">
        <v>22</v>
      </c>
      <c r="E501" s="108"/>
      <c r="F501" s="108">
        <v>2000</v>
      </c>
      <c r="G501" s="108">
        <f t="shared" si="7"/>
        <v>-8311894</v>
      </c>
      <c r="H501" s="105" t="s">
        <v>542</v>
      </c>
      <c r="I501" s="105" t="s">
        <v>24</v>
      </c>
      <c r="J501" s="110" t="s">
        <v>763</v>
      </c>
      <c r="K501" s="105" t="s">
        <v>25</v>
      </c>
      <c r="L501" s="105" t="s">
        <v>26</v>
      </c>
    </row>
    <row r="502" spans="1:12" s="100" customFormat="1" x14ac:dyDescent="0.25">
      <c r="A502" s="103">
        <v>43123</v>
      </c>
      <c r="B502" s="110" t="s">
        <v>689</v>
      </c>
      <c r="C502" s="110" t="s">
        <v>704</v>
      </c>
      <c r="D502" s="110" t="s">
        <v>91</v>
      </c>
      <c r="E502" s="111"/>
      <c r="F502" s="112">
        <v>3401</v>
      </c>
      <c r="G502" s="108">
        <f t="shared" si="7"/>
        <v>-8315295</v>
      </c>
      <c r="H502" s="112" t="s">
        <v>366</v>
      </c>
      <c r="I502" s="110">
        <v>3592849</v>
      </c>
      <c r="J502" s="110" t="s">
        <v>762</v>
      </c>
      <c r="K502" s="105" t="s">
        <v>25</v>
      </c>
      <c r="L502" s="105" t="s">
        <v>107</v>
      </c>
    </row>
    <row r="503" spans="1:12" s="100" customFormat="1" x14ac:dyDescent="0.25">
      <c r="A503" s="103">
        <v>43123</v>
      </c>
      <c r="B503" s="110" t="s">
        <v>690</v>
      </c>
      <c r="C503" s="110" t="s">
        <v>244</v>
      </c>
      <c r="D503" s="106" t="s">
        <v>22</v>
      </c>
      <c r="E503" s="111"/>
      <c r="F503" s="112">
        <v>193600</v>
      </c>
      <c r="G503" s="108">
        <f t="shared" si="7"/>
        <v>-8508895</v>
      </c>
      <c r="H503" s="112" t="s">
        <v>366</v>
      </c>
      <c r="I503" s="110">
        <v>3592849</v>
      </c>
      <c r="J503" s="110" t="s">
        <v>763</v>
      </c>
      <c r="K503" s="105" t="s">
        <v>25</v>
      </c>
      <c r="L503" s="105" t="s">
        <v>107</v>
      </c>
    </row>
    <row r="504" spans="1:12" s="100" customFormat="1" x14ac:dyDescent="0.25">
      <c r="A504" s="103">
        <v>43124</v>
      </c>
      <c r="B504" s="104" t="s">
        <v>102</v>
      </c>
      <c r="C504" s="105" t="s">
        <v>21</v>
      </c>
      <c r="D504" s="106" t="s">
        <v>22</v>
      </c>
      <c r="E504" s="107"/>
      <c r="F504" s="108">
        <v>1000</v>
      </c>
      <c r="G504" s="108">
        <f t="shared" si="7"/>
        <v>-8509895</v>
      </c>
      <c r="H504" s="105" t="s">
        <v>23</v>
      </c>
      <c r="I504" s="109" t="s">
        <v>24</v>
      </c>
      <c r="J504" s="110" t="s">
        <v>763</v>
      </c>
      <c r="K504" s="105" t="s">
        <v>25</v>
      </c>
      <c r="L504" s="105" t="s">
        <v>26</v>
      </c>
    </row>
    <row r="505" spans="1:12" s="100" customFormat="1" x14ac:dyDescent="0.25">
      <c r="A505" s="103">
        <v>43124</v>
      </c>
      <c r="B505" s="104" t="s">
        <v>103</v>
      </c>
      <c r="C505" s="105" t="s">
        <v>31</v>
      </c>
      <c r="D505" s="106" t="s">
        <v>22</v>
      </c>
      <c r="E505" s="107"/>
      <c r="F505" s="108">
        <v>80000</v>
      </c>
      <c r="G505" s="108">
        <f t="shared" si="7"/>
        <v>-8589895</v>
      </c>
      <c r="H505" s="105" t="s">
        <v>23</v>
      </c>
      <c r="I505" s="109" t="s">
        <v>24</v>
      </c>
      <c r="J505" s="110" t="s">
        <v>763</v>
      </c>
      <c r="K505" s="105" t="s">
        <v>25</v>
      </c>
      <c r="L505" s="105" t="s">
        <v>26</v>
      </c>
    </row>
    <row r="506" spans="1:12" s="100" customFormat="1" x14ac:dyDescent="0.25">
      <c r="A506" s="103">
        <v>43123</v>
      </c>
      <c r="B506" s="104" t="s">
        <v>104</v>
      </c>
      <c r="C506" s="105" t="s">
        <v>52</v>
      </c>
      <c r="D506" s="106" t="s">
        <v>22</v>
      </c>
      <c r="E506" s="107"/>
      <c r="F506" s="108">
        <v>36000</v>
      </c>
      <c r="G506" s="108">
        <f t="shared" si="7"/>
        <v>-8625895</v>
      </c>
      <c r="H506" s="105" t="s">
        <v>23</v>
      </c>
      <c r="I506" s="109">
        <v>44</v>
      </c>
      <c r="J506" s="110" t="s">
        <v>763</v>
      </c>
      <c r="K506" s="105" t="s">
        <v>25</v>
      </c>
      <c r="L506" s="105" t="s">
        <v>107</v>
      </c>
    </row>
    <row r="507" spans="1:12" s="100" customFormat="1" x14ac:dyDescent="0.25">
      <c r="A507" s="103">
        <v>43123</v>
      </c>
      <c r="B507" s="104" t="s">
        <v>105</v>
      </c>
      <c r="C507" s="105" t="s">
        <v>106</v>
      </c>
      <c r="D507" s="106" t="s">
        <v>22</v>
      </c>
      <c r="E507" s="107"/>
      <c r="F507" s="108">
        <v>1000</v>
      </c>
      <c r="G507" s="108">
        <f t="shared" si="7"/>
        <v>-8626895</v>
      </c>
      <c r="H507" s="105" t="s">
        <v>23</v>
      </c>
      <c r="I507" s="109" t="s">
        <v>245</v>
      </c>
      <c r="J507" s="110" t="s">
        <v>763</v>
      </c>
      <c r="K507" s="105" t="s">
        <v>25</v>
      </c>
      <c r="L507" s="105" t="s">
        <v>107</v>
      </c>
    </row>
    <row r="508" spans="1:12" s="100" customFormat="1" x14ac:dyDescent="0.25">
      <c r="A508" s="103">
        <v>43124</v>
      </c>
      <c r="B508" s="104" t="s">
        <v>57</v>
      </c>
      <c r="C508" s="105" t="s">
        <v>21</v>
      </c>
      <c r="D508" s="106" t="s">
        <v>22</v>
      </c>
      <c r="E508" s="107"/>
      <c r="F508" s="108">
        <v>1000</v>
      </c>
      <c r="G508" s="108">
        <f t="shared" si="7"/>
        <v>-8627895</v>
      </c>
      <c r="H508" s="105" t="s">
        <v>23</v>
      </c>
      <c r="I508" s="109" t="s">
        <v>24</v>
      </c>
      <c r="J508" s="110" t="s">
        <v>763</v>
      </c>
      <c r="K508" s="105" t="s">
        <v>25</v>
      </c>
      <c r="L508" s="105" t="s">
        <v>26</v>
      </c>
    </row>
    <row r="509" spans="1:12" s="100" customFormat="1" x14ac:dyDescent="0.25">
      <c r="A509" s="103">
        <v>43124</v>
      </c>
      <c r="B509" s="104" t="s">
        <v>108</v>
      </c>
      <c r="C509" s="105" t="s">
        <v>21</v>
      </c>
      <c r="D509" s="106" t="s">
        <v>22</v>
      </c>
      <c r="E509" s="107"/>
      <c r="F509" s="108">
        <v>1000</v>
      </c>
      <c r="G509" s="108">
        <f t="shared" si="7"/>
        <v>-8628895</v>
      </c>
      <c r="H509" s="105" t="s">
        <v>23</v>
      </c>
      <c r="I509" s="109" t="s">
        <v>24</v>
      </c>
      <c r="J509" s="110" t="s">
        <v>763</v>
      </c>
      <c r="K509" s="105" t="s">
        <v>25</v>
      </c>
      <c r="L509" s="105" t="s">
        <v>26</v>
      </c>
    </row>
    <row r="510" spans="1:12" x14ac:dyDescent="0.25">
      <c r="A510" s="103">
        <v>43124</v>
      </c>
      <c r="B510" s="110" t="s">
        <v>181</v>
      </c>
      <c r="C510" s="105" t="s">
        <v>21</v>
      </c>
      <c r="D510" s="106" t="s">
        <v>22</v>
      </c>
      <c r="E510" s="112"/>
      <c r="F510" s="112">
        <v>300</v>
      </c>
      <c r="G510" s="108">
        <f t="shared" si="7"/>
        <v>-8629195</v>
      </c>
      <c r="H510" s="110" t="s">
        <v>135</v>
      </c>
      <c r="I510" s="110" t="s">
        <v>24</v>
      </c>
      <c r="J510" s="110" t="s">
        <v>763</v>
      </c>
      <c r="K510" s="105" t="s">
        <v>25</v>
      </c>
      <c r="L510" s="110" t="s">
        <v>26</v>
      </c>
    </row>
    <row r="511" spans="1:12" x14ac:dyDescent="0.25">
      <c r="A511" s="103">
        <v>43124</v>
      </c>
      <c r="B511" s="110" t="s">
        <v>155</v>
      </c>
      <c r="C511" s="105" t="s">
        <v>21</v>
      </c>
      <c r="D511" s="106" t="s">
        <v>22</v>
      </c>
      <c r="E511" s="112"/>
      <c r="F511" s="112">
        <v>300</v>
      </c>
      <c r="G511" s="108">
        <f t="shared" si="7"/>
        <v>-8629495</v>
      </c>
      <c r="H511" s="110" t="s">
        <v>135</v>
      </c>
      <c r="I511" s="110" t="s">
        <v>24</v>
      </c>
      <c r="J511" s="110" t="s">
        <v>763</v>
      </c>
      <c r="K511" s="105" t="s">
        <v>25</v>
      </c>
      <c r="L511" s="110" t="s">
        <v>26</v>
      </c>
    </row>
    <row r="512" spans="1:12" x14ac:dyDescent="0.25">
      <c r="A512" s="103">
        <v>43124</v>
      </c>
      <c r="B512" s="110" t="s">
        <v>182</v>
      </c>
      <c r="C512" s="105" t="s">
        <v>21</v>
      </c>
      <c r="D512" s="106" t="s">
        <v>22</v>
      </c>
      <c r="E512" s="112"/>
      <c r="F512" s="112">
        <v>300</v>
      </c>
      <c r="G512" s="108">
        <f t="shared" si="7"/>
        <v>-8629795</v>
      </c>
      <c r="H512" s="110" t="s">
        <v>135</v>
      </c>
      <c r="I512" s="110" t="s">
        <v>24</v>
      </c>
      <c r="J512" s="110" t="s">
        <v>763</v>
      </c>
      <c r="K512" s="105" t="s">
        <v>25</v>
      </c>
      <c r="L512" s="110" t="s">
        <v>26</v>
      </c>
    </row>
    <row r="513" spans="1:12" s="100" customFormat="1" x14ac:dyDescent="0.25">
      <c r="A513" s="103">
        <v>43124</v>
      </c>
      <c r="B513" s="110" t="s">
        <v>183</v>
      </c>
      <c r="C513" s="105" t="s">
        <v>28</v>
      </c>
      <c r="D513" s="106" t="s">
        <v>22</v>
      </c>
      <c r="E513" s="112"/>
      <c r="F513" s="112">
        <v>5500</v>
      </c>
      <c r="G513" s="108">
        <f t="shared" si="7"/>
        <v>-8635295</v>
      </c>
      <c r="H513" s="110" t="s">
        <v>135</v>
      </c>
      <c r="I513" s="110" t="s">
        <v>140</v>
      </c>
      <c r="J513" s="110" t="s">
        <v>763</v>
      </c>
      <c r="K513" s="105" t="s">
        <v>25</v>
      </c>
      <c r="L513" s="110" t="s">
        <v>107</v>
      </c>
    </row>
    <row r="514" spans="1:12" s="100" customFormat="1" x14ac:dyDescent="0.25">
      <c r="A514" s="103">
        <v>43124</v>
      </c>
      <c r="B514" s="110" t="s">
        <v>184</v>
      </c>
      <c r="C514" s="105" t="s">
        <v>28</v>
      </c>
      <c r="D514" s="106" t="s">
        <v>22</v>
      </c>
      <c r="E514" s="112"/>
      <c r="F514" s="112">
        <v>150</v>
      </c>
      <c r="G514" s="108">
        <f t="shared" si="7"/>
        <v>-8635445</v>
      </c>
      <c r="H514" s="110" t="s">
        <v>135</v>
      </c>
      <c r="I514" s="110" t="s">
        <v>24</v>
      </c>
      <c r="J514" s="110" t="s">
        <v>763</v>
      </c>
      <c r="K514" s="105" t="s">
        <v>25</v>
      </c>
      <c r="L514" s="110" t="s">
        <v>26</v>
      </c>
    </row>
    <row r="515" spans="1:12" s="100" customFormat="1" x14ac:dyDescent="0.25">
      <c r="A515" s="103">
        <v>43124</v>
      </c>
      <c r="B515" s="110" t="s">
        <v>185</v>
      </c>
      <c r="C515" s="105" t="s">
        <v>28</v>
      </c>
      <c r="D515" s="106" t="s">
        <v>22</v>
      </c>
      <c r="E515" s="112"/>
      <c r="F515" s="112">
        <v>15900</v>
      </c>
      <c r="G515" s="108">
        <f t="shared" si="7"/>
        <v>-8651345</v>
      </c>
      <c r="H515" s="110" t="s">
        <v>135</v>
      </c>
      <c r="I515" s="110" t="s">
        <v>140</v>
      </c>
      <c r="J515" s="110" t="s">
        <v>763</v>
      </c>
      <c r="K515" s="105" t="s">
        <v>25</v>
      </c>
      <c r="L515" s="110" t="s">
        <v>107</v>
      </c>
    </row>
    <row r="516" spans="1:12" s="100" customFormat="1" x14ac:dyDescent="0.25">
      <c r="A516" s="103">
        <v>43124</v>
      </c>
      <c r="B516" s="110" t="s">
        <v>186</v>
      </c>
      <c r="C516" s="105" t="s">
        <v>28</v>
      </c>
      <c r="D516" s="106" t="s">
        <v>22</v>
      </c>
      <c r="E516" s="112"/>
      <c r="F516" s="112">
        <v>5000</v>
      </c>
      <c r="G516" s="108">
        <f t="shared" si="7"/>
        <v>-8656345</v>
      </c>
      <c r="H516" s="110" t="s">
        <v>135</v>
      </c>
      <c r="I516" s="110" t="s">
        <v>24</v>
      </c>
      <c r="J516" s="110" t="s">
        <v>763</v>
      </c>
      <c r="K516" s="105" t="s">
        <v>25</v>
      </c>
      <c r="L516" s="110" t="s">
        <v>26</v>
      </c>
    </row>
    <row r="517" spans="1:12" x14ac:dyDescent="0.25">
      <c r="A517" s="103">
        <v>43124</v>
      </c>
      <c r="B517" s="110" t="s">
        <v>187</v>
      </c>
      <c r="C517" s="105" t="s">
        <v>21</v>
      </c>
      <c r="D517" s="106" t="s">
        <v>22</v>
      </c>
      <c r="E517" s="112"/>
      <c r="F517" s="112">
        <v>300</v>
      </c>
      <c r="G517" s="108">
        <f t="shared" si="7"/>
        <v>-8656645</v>
      </c>
      <c r="H517" s="110" t="s">
        <v>135</v>
      </c>
      <c r="I517" s="110" t="s">
        <v>24</v>
      </c>
      <c r="J517" s="110" t="s">
        <v>763</v>
      </c>
      <c r="K517" s="105" t="s">
        <v>25</v>
      </c>
      <c r="L517" s="110" t="s">
        <v>26</v>
      </c>
    </row>
    <row r="518" spans="1:12" x14ac:dyDescent="0.25">
      <c r="A518" s="103">
        <v>43124</v>
      </c>
      <c r="B518" s="110" t="s">
        <v>188</v>
      </c>
      <c r="C518" s="105" t="s">
        <v>21</v>
      </c>
      <c r="D518" s="106" t="s">
        <v>22</v>
      </c>
      <c r="E518" s="112"/>
      <c r="F518" s="112">
        <v>300</v>
      </c>
      <c r="G518" s="108">
        <f t="shared" si="7"/>
        <v>-8656945</v>
      </c>
      <c r="H518" s="110" t="s">
        <v>135</v>
      </c>
      <c r="I518" s="110" t="s">
        <v>24</v>
      </c>
      <c r="J518" s="110" t="s">
        <v>763</v>
      </c>
      <c r="K518" s="105" t="s">
        <v>25</v>
      </c>
      <c r="L518" s="110" t="s">
        <v>26</v>
      </c>
    </row>
    <row r="519" spans="1:12" x14ac:dyDescent="0.25">
      <c r="A519" s="103">
        <v>43124</v>
      </c>
      <c r="B519" s="110" t="s">
        <v>181</v>
      </c>
      <c r="C519" s="105" t="s">
        <v>21</v>
      </c>
      <c r="D519" s="106" t="s">
        <v>22</v>
      </c>
      <c r="E519" s="112"/>
      <c r="F519" s="112">
        <v>300</v>
      </c>
      <c r="G519" s="108">
        <f t="shared" si="7"/>
        <v>-8657245</v>
      </c>
      <c r="H519" s="110" t="s">
        <v>135</v>
      </c>
      <c r="I519" s="110" t="s">
        <v>24</v>
      </c>
      <c r="J519" s="110" t="s">
        <v>763</v>
      </c>
      <c r="K519" s="105" t="s">
        <v>25</v>
      </c>
      <c r="L519" s="110" t="s">
        <v>26</v>
      </c>
    </row>
    <row r="520" spans="1:12" x14ac:dyDescent="0.25">
      <c r="A520" s="103">
        <v>43124</v>
      </c>
      <c r="B520" s="110" t="s">
        <v>155</v>
      </c>
      <c r="C520" s="105" t="s">
        <v>21</v>
      </c>
      <c r="D520" s="106" t="s">
        <v>22</v>
      </c>
      <c r="E520" s="112"/>
      <c r="F520" s="112">
        <v>300</v>
      </c>
      <c r="G520" s="108">
        <f t="shared" si="7"/>
        <v>-8657545</v>
      </c>
      <c r="H520" s="110" t="s">
        <v>135</v>
      </c>
      <c r="I520" s="110" t="s">
        <v>24</v>
      </c>
      <c r="J520" s="110" t="s">
        <v>763</v>
      </c>
      <c r="K520" s="105" t="s">
        <v>25</v>
      </c>
      <c r="L520" s="110" t="s">
        <v>26</v>
      </c>
    </row>
    <row r="521" spans="1:12" s="100" customFormat="1" x14ac:dyDescent="0.25">
      <c r="A521" s="103">
        <v>43124</v>
      </c>
      <c r="B521" s="110" t="s">
        <v>189</v>
      </c>
      <c r="C521" s="105" t="s">
        <v>28</v>
      </c>
      <c r="D521" s="106" t="s">
        <v>22</v>
      </c>
      <c r="E521" s="112"/>
      <c r="F521" s="112">
        <v>5000</v>
      </c>
      <c r="G521" s="108">
        <f t="shared" si="7"/>
        <v>-8662545</v>
      </c>
      <c r="H521" s="110" t="s">
        <v>135</v>
      </c>
      <c r="I521" s="110" t="s">
        <v>24</v>
      </c>
      <c r="J521" s="110" t="s">
        <v>763</v>
      </c>
      <c r="K521" s="105" t="s">
        <v>25</v>
      </c>
      <c r="L521" s="110" t="s">
        <v>26</v>
      </c>
    </row>
    <row r="522" spans="1:12" s="25" customFormat="1" x14ac:dyDescent="0.25">
      <c r="A522" s="103">
        <v>43124</v>
      </c>
      <c r="B522" s="110" t="s">
        <v>252</v>
      </c>
      <c r="C522" s="105" t="s">
        <v>21</v>
      </c>
      <c r="D522" s="110" t="s">
        <v>240</v>
      </c>
      <c r="E522" s="114"/>
      <c r="F522" s="112">
        <v>1000</v>
      </c>
      <c r="G522" s="108">
        <f t="shared" si="7"/>
        <v>-8663545</v>
      </c>
      <c r="H522" s="110" t="s">
        <v>241</v>
      </c>
      <c r="I522" s="110" t="s">
        <v>242</v>
      </c>
      <c r="J522" s="110" t="s">
        <v>762</v>
      </c>
      <c r="K522" s="105" t="s">
        <v>25</v>
      </c>
      <c r="L522" s="110" t="s">
        <v>26</v>
      </c>
    </row>
    <row r="523" spans="1:12" s="25" customFormat="1" x14ac:dyDescent="0.25">
      <c r="A523" s="103">
        <v>43124</v>
      </c>
      <c r="B523" s="110" t="s">
        <v>59</v>
      </c>
      <c r="C523" s="105" t="s">
        <v>21</v>
      </c>
      <c r="D523" s="110" t="s">
        <v>240</v>
      </c>
      <c r="E523" s="114"/>
      <c r="F523" s="112">
        <v>1000</v>
      </c>
      <c r="G523" s="108">
        <f t="shared" si="7"/>
        <v>-8664545</v>
      </c>
      <c r="H523" s="110" t="s">
        <v>241</v>
      </c>
      <c r="I523" s="110" t="s">
        <v>242</v>
      </c>
      <c r="J523" s="110" t="s">
        <v>762</v>
      </c>
      <c r="K523" s="105" t="s">
        <v>25</v>
      </c>
      <c r="L523" s="110" t="s">
        <v>26</v>
      </c>
    </row>
    <row r="524" spans="1:12" s="25" customFormat="1" x14ac:dyDescent="0.25">
      <c r="A524" s="103">
        <v>43124</v>
      </c>
      <c r="B524" s="110" t="s">
        <v>243</v>
      </c>
      <c r="C524" s="110" t="s">
        <v>244</v>
      </c>
      <c r="D524" s="110" t="s">
        <v>240</v>
      </c>
      <c r="E524" s="114"/>
      <c r="F524" s="112">
        <v>1000</v>
      </c>
      <c r="G524" s="108">
        <f t="shared" si="7"/>
        <v>-8665545</v>
      </c>
      <c r="H524" s="110" t="s">
        <v>241</v>
      </c>
      <c r="I524" s="110" t="s">
        <v>242</v>
      </c>
      <c r="J524" s="110" t="s">
        <v>762</v>
      </c>
      <c r="K524" s="105" t="s">
        <v>25</v>
      </c>
      <c r="L524" s="110" t="s">
        <v>26</v>
      </c>
    </row>
    <row r="525" spans="1:12" s="25" customFormat="1" x14ac:dyDescent="0.25">
      <c r="A525" s="103">
        <v>43124</v>
      </c>
      <c r="B525" s="110" t="s">
        <v>257</v>
      </c>
      <c r="C525" s="105" t="s">
        <v>21</v>
      </c>
      <c r="D525" s="110" t="s">
        <v>240</v>
      </c>
      <c r="E525" s="114"/>
      <c r="F525" s="112">
        <v>1000</v>
      </c>
      <c r="G525" s="108">
        <f t="shared" si="7"/>
        <v>-8666545</v>
      </c>
      <c r="H525" s="110" t="s">
        <v>241</v>
      </c>
      <c r="I525" s="110" t="s">
        <v>242</v>
      </c>
      <c r="J525" s="110" t="s">
        <v>762</v>
      </c>
      <c r="K525" s="105" t="s">
        <v>25</v>
      </c>
      <c r="L525" s="110" t="s">
        <v>26</v>
      </c>
    </row>
    <row r="526" spans="1:12" s="25" customFormat="1" x14ac:dyDescent="0.25">
      <c r="A526" s="103">
        <v>43124</v>
      </c>
      <c r="B526" s="110" t="s">
        <v>258</v>
      </c>
      <c r="C526" s="105" t="s">
        <v>21</v>
      </c>
      <c r="D526" s="110" t="s">
        <v>240</v>
      </c>
      <c r="E526" s="114"/>
      <c r="F526" s="112">
        <v>1000</v>
      </c>
      <c r="G526" s="108">
        <f t="shared" ref="G526:G589" si="8">+G525+E526-F526</f>
        <v>-8667545</v>
      </c>
      <c r="H526" s="110" t="s">
        <v>241</v>
      </c>
      <c r="I526" s="110" t="s">
        <v>242</v>
      </c>
      <c r="J526" s="110" t="s">
        <v>762</v>
      </c>
      <c r="K526" s="105" t="s">
        <v>25</v>
      </c>
      <c r="L526" s="110" t="s">
        <v>26</v>
      </c>
    </row>
    <row r="527" spans="1:12" s="25" customFormat="1" x14ac:dyDescent="0.25">
      <c r="A527" s="103">
        <v>43124</v>
      </c>
      <c r="B527" s="110" t="s">
        <v>259</v>
      </c>
      <c r="C527" s="105" t="s">
        <v>21</v>
      </c>
      <c r="D527" s="110" t="s">
        <v>240</v>
      </c>
      <c r="E527" s="114"/>
      <c r="F527" s="112">
        <v>1500</v>
      </c>
      <c r="G527" s="108">
        <f t="shared" si="8"/>
        <v>-8669045</v>
      </c>
      <c r="H527" s="110" t="s">
        <v>241</v>
      </c>
      <c r="I527" s="110" t="s">
        <v>242</v>
      </c>
      <c r="J527" s="110" t="s">
        <v>762</v>
      </c>
      <c r="K527" s="105" t="s">
        <v>25</v>
      </c>
      <c r="L527" s="110" t="s">
        <v>26</v>
      </c>
    </row>
    <row r="528" spans="1:12" s="25" customFormat="1" x14ac:dyDescent="0.25">
      <c r="A528" s="103">
        <v>43124</v>
      </c>
      <c r="B528" s="110" t="s">
        <v>260</v>
      </c>
      <c r="C528" s="105" t="s">
        <v>21</v>
      </c>
      <c r="D528" s="110" t="s">
        <v>240</v>
      </c>
      <c r="E528" s="114"/>
      <c r="F528" s="112">
        <v>1500</v>
      </c>
      <c r="G528" s="108">
        <f t="shared" si="8"/>
        <v>-8670545</v>
      </c>
      <c r="H528" s="110" t="s">
        <v>241</v>
      </c>
      <c r="I528" s="110" t="s">
        <v>242</v>
      </c>
      <c r="J528" s="110" t="s">
        <v>762</v>
      </c>
      <c r="K528" s="105" t="s">
        <v>25</v>
      </c>
      <c r="L528" s="110" t="s">
        <v>26</v>
      </c>
    </row>
    <row r="529" spans="1:12" s="25" customFormat="1" x14ac:dyDescent="0.25">
      <c r="A529" s="103">
        <v>43124</v>
      </c>
      <c r="B529" s="110" t="s">
        <v>261</v>
      </c>
      <c r="C529" s="110" t="s">
        <v>262</v>
      </c>
      <c r="D529" s="110" t="s">
        <v>240</v>
      </c>
      <c r="E529" s="112"/>
      <c r="F529" s="112">
        <v>1000</v>
      </c>
      <c r="G529" s="108">
        <f t="shared" si="8"/>
        <v>-8671545</v>
      </c>
      <c r="H529" s="110" t="s">
        <v>241</v>
      </c>
      <c r="I529" s="110" t="s">
        <v>242</v>
      </c>
      <c r="J529" s="110" t="s">
        <v>762</v>
      </c>
      <c r="K529" s="105" t="s">
        <v>25</v>
      </c>
      <c r="L529" s="110" t="s">
        <v>26</v>
      </c>
    </row>
    <row r="530" spans="1:12" s="100" customFormat="1" x14ac:dyDescent="0.25">
      <c r="A530" s="103">
        <v>43125</v>
      </c>
      <c r="B530" s="104" t="s">
        <v>109</v>
      </c>
      <c r="C530" s="105" t="s">
        <v>21</v>
      </c>
      <c r="D530" s="106" t="s">
        <v>22</v>
      </c>
      <c r="E530" s="107"/>
      <c r="F530" s="108">
        <v>1000</v>
      </c>
      <c r="G530" s="108">
        <f t="shared" si="8"/>
        <v>-8672545</v>
      </c>
      <c r="H530" s="105" t="s">
        <v>23</v>
      </c>
      <c r="I530" s="109" t="s">
        <v>24</v>
      </c>
      <c r="J530" s="110" t="s">
        <v>763</v>
      </c>
      <c r="K530" s="105" t="s">
        <v>25</v>
      </c>
      <c r="L530" s="105" t="s">
        <v>26</v>
      </c>
    </row>
    <row r="531" spans="1:12" s="100" customFormat="1" x14ac:dyDescent="0.25">
      <c r="A531" s="103">
        <v>43125</v>
      </c>
      <c r="B531" s="104" t="s">
        <v>110</v>
      </c>
      <c r="C531" s="105" t="s">
        <v>21</v>
      </c>
      <c r="D531" s="106" t="s">
        <v>22</v>
      </c>
      <c r="E531" s="107"/>
      <c r="F531" s="108">
        <v>1000</v>
      </c>
      <c r="G531" s="108">
        <f t="shared" si="8"/>
        <v>-8673545</v>
      </c>
      <c r="H531" s="105" t="s">
        <v>23</v>
      </c>
      <c r="I531" s="109" t="s">
        <v>24</v>
      </c>
      <c r="J531" s="110" t="s">
        <v>763</v>
      </c>
      <c r="K531" s="105" t="s">
        <v>25</v>
      </c>
      <c r="L531" s="105" t="s">
        <v>26</v>
      </c>
    </row>
    <row r="532" spans="1:12" x14ac:dyDescent="0.25">
      <c r="A532" s="103">
        <v>43125</v>
      </c>
      <c r="B532" s="110" t="s">
        <v>148</v>
      </c>
      <c r="C532" s="105" t="s">
        <v>21</v>
      </c>
      <c r="D532" s="106" t="s">
        <v>22</v>
      </c>
      <c r="E532" s="112"/>
      <c r="F532" s="112">
        <v>300</v>
      </c>
      <c r="G532" s="108">
        <f t="shared" si="8"/>
        <v>-8673845</v>
      </c>
      <c r="H532" s="110" t="s">
        <v>135</v>
      </c>
      <c r="I532" s="110" t="s">
        <v>24</v>
      </c>
      <c r="J532" s="110" t="s">
        <v>763</v>
      </c>
      <c r="K532" s="105" t="s">
        <v>25</v>
      </c>
      <c r="L532" s="110" t="s">
        <v>26</v>
      </c>
    </row>
    <row r="533" spans="1:12" x14ac:dyDescent="0.25">
      <c r="A533" s="103">
        <v>43125</v>
      </c>
      <c r="B533" s="110" t="s">
        <v>190</v>
      </c>
      <c r="C533" s="105" t="s">
        <v>21</v>
      </c>
      <c r="D533" s="106" t="s">
        <v>22</v>
      </c>
      <c r="E533" s="112"/>
      <c r="F533" s="112">
        <v>300</v>
      </c>
      <c r="G533" s="108">
        <f t="shared" si="8"/>
        <v>-8674145</v>
      </c>
      <c r="H533" s="110" t="s">
        <v>135</v>
      </c>
      <c r="I533" s="110" t="s">
        <v>24</v>
      </c>
      <c r="J533" s="110" t="s">
        <v>763</v>
      </c>
      <c r="K533" s="105" t="s">
        <v>25</v>
      </c>
      <c r="L533" s="110" t="s">
        <v>26</v>
      </c>
    </row>
    <row r="534" spans="1:12" x14ac:dyDescent="0.25">
      <c r="A534" s="103">
        <v>43125</v>
      </c>
      <c r="B534" s="110" t="s">
        <v>191</v>
      </c>
      <c r="C534" s="105" t="s">
        <v>21</v>
      </c>
      <c r="D534" s="106" t="s">
        <v>22</v>
      </c>
      <c r="E534" s="112"/>
      <c r="F534" s="112">
        <v>300</v>
      </c>
      <c r="G534" s="108">
        <f t="shared" si="8"/>
        <v>-8674445</v>
      </c>
      <c r="H534" s="110" t="s">
        <v>135</v>
      </c>
      <c r="I534" s="110" t="s">
        <v>24</v>
      </c>
      <c r="J534" s="110" t="s">
        <v>763</v>
      </c>
      <c r="K534" s="105" t="s">
        <v>25</v>
      </c>
      <c r="L534" s="110" t="s">
        <v>26</v>
      </c>
    </row>
    <row r="535" spans="1:12" x14ac:dyDescent="0.25">
      <c r="A535" s="103">
        <v>43125</v>
      </c>
      <c r="B535" s="110" t="s">
        <v>192</v>
      </c>
      <c r="C535" s="105" t="s">
        <v>21</v>
      </c>
      <c r="D535" s="106" t="s">
        <v>22</v>
      </c>
      <c r="E535" s="112"/>
      <c r="F535" s="112">
        <v>300</v>
      </c>
      <c r="G535" s="108">
        <f t="shared" si="8"/>
        <v>-8674745</v>
      </c>
      <c r="H535" s="110" t="s">
        <v>135</v>
      </c>
      <c r="I535" s="110" t="s">
        <v>24</v>
      </c>
      <c r="J535" s="110" t="s">
        <v>763</v>
      </c>
      <c r="K535" s="105" t="s">
        <v>25</v>
      </c>
      <c r="L535" s="110" t="s">
        <v>26</v>
      </c>
    </row>
    <row r="536" spans="1:12" x14ac:dyDescent="0.25">
      <c r="A536" s="103">
        <v>43125</v>
      </c>
      <c r="B536" s="110" t="s">
        <v>155</v>
      </c>
      <c r="C536" s="105" t="s">
        <v>21</v>
      </c>
      <c r="D536" s="106" t="s">
        <v>22</v>
      </c>
      <c r="E536" s="112"/>
      <c r="F536" s="112">
        <v>300</v>
      </c>
      <c r="G536" s="108">
        <f t="shared" si="8"/>
        <v>-8675045</v>
      </c>
      <c r="H536" s="110" t="s">
        <v>135</v>
      </c>
      <c r="I536" s="110" t="s">
        <v>24</v>
      </c>
      <c r="J536" s="110" t="s">
        <v>763</v>
      </c>
      <c r="K536" s="105" t="s">
        <v>25</v>
      </c>
      <c r="L536" s="110" t="s">
        <v>26</v>
      </c>
    </row>
    <row r="537" spans="1:12" s="100" customFormat="1" x14ac:dyDescent="0.25">
      <c r="A537" s="103">
        <v>43125</v>
      </c>
      <c r="B537" s="110" t="s">
        <v>193</v>
      </c>
      <c r="C537" s="105" t="s">
        <v>28</v>
      </c>
      <c r="D537" s="106" t="s">
        <v>22</v>
      </c>
      <c r="E537" s="112"/>
      <c r="F537" s="112">
        <v>5000</v>
      </c>
      <c r="G537" s="108">
        <f t="shared" si="8"/>
        <v>-8680045</v>
      </c>
      <c r="H537" s="110" t="s">
        <v>135</v>
      </c>
      <c r="I537" s="110" t="s">
        <v>24</v>
      </c>
      <c r="J537" s="110" t="s">
        <v>763</v>
      </c>
      <c r="K537" s="105" t="s">
        <v>25</v>
      </c>
      <c r="L537" s="110" t="s">
        <v>26</v>
      </c>
    </row>
    <row r="538" spans="1:12" x14ac:dyDescent="0.25">
      <c r="A538" s="103">
        <v>43125</v>
      </c>
      <c r="B538" s="110" t="s">
        <v>157</v>
      </c>
      <c r="C538" s="105" t="s">
        <v>21</v>
      </c>
      <c r="D538" s="106" t="s">
        <v>22</v>
      </c>
      <c r="E538" s="112"/>
      <c r="F538" s="112">
        <v>300</v>
      </c>
      <c r="G538" s="108">
        <f t="shared" si="8"/>
        <v>-8680345</v>
      </c>
      <c r="H538" s="110" t="s">
        <v>135</v>
      </c>
      <c r="I538" s="110" t="s">
        <v>24</v>
      </c>
      <c r="J538" s="110" t="s">
        <v>763</v>
      </c>
      <c r="K538" s="105" t="s">
        <v>25</v>
      </c>
      <c r="L538" s="110" t="s">
        <v>26</v>
      </c>
    </row>
    <row r="539" spans="1:12" s="25" customFormat="1" x14ac:dyDescent="0.25">
      <c r="A539" s="103">
        <v>43125</v>
      </c>
      <c r="B539" s="110" t="s">
        <v>252</v>
      </c>
      <c r="C539" s="105" t="s">
        <v>21</v>
      </c>
      <c r="D539" s="110" t="s">
        <v>240</v>
      </c>
      <c r="E539" s="114"/>
      <c r="F539" s="112">
        <v>1000</v>
      </c>
      <c r="G539" s="108">
        <f t="shared" si="8"/>
        <v>-8681345</v>
      </c>
      <c r="H539" s="110" t="s">
        <v>241</v>
      </c>
      <c r="I539" s="110" t="s">
        <v>242</v>
      </c>
      <c r="J539" s="110" t="s">
        <v>762</v>
      </c>
      <c r="K539" s="105" t="s">
        <v>25</v>
      </c>
      <c r="L539" s="110" t="s">
        <v>26</v>
      </c>
    </row>
    <row r="540" spans="1:12" s="25" customFormat="1" x14ac:dyDescent="0.25">
      <c r="A540" s="103">
        <v>43125</v>
      </c>
      <c r="B540" s="110" t="s">
        <v>59</v>
      </c>
      <c r="C540" s="105" t="s">
        <v>21</v>
      </c>
      <c r="D540" s="110" t="s">
        <v>240</v>
      </c>
      <c r="E540" s="114"/>
      <c r="F540" s="112">
        <v>1000</v>
      </c>
      <c r="G540" s="108">
        <f t="shared" si="8"/>
        <v>-8682345</v>
      </c>
      <c r="H540" s="110" t="s">
        <v>241</v>
      </c>
      <c r="I540" s="110" t="s">
        <v>242</v>
      </c>
      <c r="J540" s="110" t="s">
        <v>762</v>
      </c>
      <c r="K540" s="105" t="s">
        <v>25</v>
      </c>
      <c r="L540" s="110" t="s">
        <v>26</v>
      </c>
    </row>
    <row r="541" spans="1:12" s="25" customFormat="1" x14ac:dyDescent="0.25">
      <c r="A541" s="103">
        <v>43125</v>
      </c>
      <c r="B541" s="110" t="s">
        <v>263</v>
      </c>
      <c r="C541" s="105" t="s">
        <v>21</v>
      </c>
      <c r="D541" s="110" t="s">
        <v>240</v>
      </c>
      <c r="E541" s="114"/>
      <c r="F541" s="112">
        <v>1000</v>
      </c>
      <c r="G541" s="108">
        <f t="shared" si="8"/>
        <v>-8683345</v>
      </c>
      <c r="H541" s="110" t="s">
        <v>241</v>
      </c>
      <c r="I541" s="110" t="s">
        <v>242</v>
      </c>
      <c r="J541" s="110" t="s">
        <v>762</v>
      </c>
      <c r="K541" s="105" t="s">
        <v>25</v>
      </c>
      <c r="L541" s="110" t="s">
        <v>26</v>
      </c>
    </row>
    <row r="542" spans="1:12" s="25" customFormat="1" x14ac:dyDescent="0.25">
      <c r="A542" s="103">
        <v>43125</v>
      </c>
      <c r="B542" s="110" t="s">
        <v>251</v>
      </c>
      <c r="C542" s="105" t="s">
        <v>21</v>
      </c>
      <c r="D542" s="110" t="s">
        <v>240</v>
      </c>
      <c r="E542" s="114"/>
      <c r="F542" s="112">
        <v>1000</v>
      </c>
      <c r="G542" s="108">
        <f t="shared" si="8"/>
        <v>-8684345</v>
      </c>
      <c r="H542" s="110" t="s">
        <v>241</v>
      </c>
      <c r="I542" s="110" t="s">
        <v>242</v>
      </c>
      <c r="J542" s="110" t="s">
        <v>762</v>
      </c>
      <c r="K542" s="105" t="s">
        <v>25</v>
      </c>
      <c r="L542" s="110" t="s">
        <v>26</v>
      </c>
    </row>
    <row r="543" spans="1:12" s="25" customFormat="1" x14ac:dyDescent="0.25">
      <c r="A543" s="103">
        <v>43125</v>
      </c>
      <c r="B543" s="110" t="s">
        <v>264</v>
      </c>
      <c r="C543" s="105" t="s">
        <v>21</v>
      </c>
      <c r="D543" s="110" t="s">
        <v>240</v>
      </c>
      <c r="E543" s="114"/>
      <c r="F543" s="112">
        <v>1000</v>
      </c>
      <c r="G543" s="108">
        <f t="shared" si="8"/>
        <v>-8685345</v>
      </c>
      <c r="H543" s="110" t="s">
        <v>241</v>
      </c>
      <c r="I543" s="110" t="s">
        <v>242</v>
      </c>
      <c r="J543" s="110" t="s">
        <v>762</v>
      </c>
      <c r="K543" s="105" t="s">
        <v>25</v>
      </c>
      <c r="L543" s="110" t="s">
        <v>26</v>
      </c>
    </row>
    <row r="544" spans="1:12" s="25" customFormat="1" x14ac:dyDescent="0.25">
      <c r="A544" s="103">
        <v>43125</v>
      </c>
      <c r="B544" s="110" t="s">
        <v>265</v>
      </c>
      <c r="C544" s="105" t="s">
        <v>21</v>
      </c>
      <c r="D544" s="110" t="s">
        <v>240</v>
      </c>
      <c r="E544" s="114"/>
      <c r="F544" s="112">
        <v>2000</v>
      </c>
      <c r="G544" s="108">
        <f t="shared" si="8"/>
        <v>-8687345</v>
      </c>
      <c r="H544" s="110" t="s">
        <v>241</v>
      </c>
      <c r="I544" s="110" t="s">
        <v>242</v>
      </c>
      <c r="J544" s="110" t="s">
        <v>762</v>
      </c>
      <c r="K544" s="105" t="s">
        <v>25</v>
      </c>
      <c r="L544" s="110" t="s">
        <v>26</v>
      </c>
    </row>
    <row r="545" spans="1:12" s="25" customFormat="1" x14ac:dyDescent="0.25">
      <c r="A545" s="103">
        <v>43125</v>
      </c>
      <c r="B545" s="110" t="s">
        <v>261</v>
      </c>
      <c r="C545" s="110" t="s">
        <v>262</v>
      </c>
      <c r="D545" s="110" t="s">
        <v>240</v>
      </c>
      <c r="E545" s="114"/>
      <c r="F545" s="112">
        <v>2000</v>
      </c>
      <c r="G545" s="108">
        <f t="shared" si="8"/>
        <v>-8689345</v>
      </c>
      <c r="H545" s="110" t="s">
        <v>241</v>
      </c>
      <c r="I545" s="110" t="s">
        <v>242</v>
      </c>
      <c r="J545" s="110" t="s">
        <v>762</v>
      </c>
      <c r="K545" s="105" t="s">
        <v>25</v>
      </c>
      <c r="L545" s="110" t="s">
        <v>26</v>
      </c>
    </row>
    <row r="546" spans="1:12" s="25" customFormat="1" x14ac:dyDescent="0.25">
      <c r="A546" s="103">
        <v>43125</v>
      </c>
      <c r="B546" s="110" t="s">
        <v>243</v>
      </c>
      <c r="C546" s="110" t="s">
        <v>244</v>
      </c>
      <c r="D546" s="110" t="s">
        <v>240</v>
      </c>
      <c r="E546" s="114"/>
      <c r="F546" s="112">
        <v>1000</v>
      </c>
      <c r="G546" s="108">
        <f t="shared" si="8"/>
        <v>-8690345</v>
      </c>
      <c r="H546" s="110" t="s">
        <v>241</v>
      </c>
      <c r="I546" s="110" t="s">
        <v>242</v>
      </c>
      <c r="J546" s="110" t="s">
        <v>762</v>
      </c>
      <c r="K546" s="105" t="s">
        <v>25</v>
      </c>
      <c r="L546" s="110" t="s">
        <v>26</v>
      </c>
    </row>
    <row r="547" spans="1:12" s="100" customFormat="1" x14ac:dyDescent="0.25">
      <c r="A547" s="103">
        <v>43125</v>
      </c>
      <c r="B547" s="110" t="s">
        <v>349</v>
      </c>
      <c r="C547" s="110" t="s">
        <v>312</v>
      </c>
      <c r="D547" s="110" t="s">
        <v>91</v>
      </c>
      <c r="E547" s="112"/>
      <c r="F547" s="112">
        <v>4000</v>
      </c>
      <c r="G547" s="108">
        <f t="shared" si="8"/>
        <v>-8694345</v>
      </c>
      <c r="H547" s="110" t="s">
        <v>139</v>
      </c>
      <c r="I547" s="110" t="s">
        <v>364</v>
      </c>
      <c r="J547" s="110" t="s">
        <v>762</v>
      </c>
      <c r="K547" s="105" t="s">
        <v>25</v>
      </c>
      <c r="L547" s="110" t="s">
        <v>107</v>
      </c>
    </row>
    <row r="548" spans="1:12" s="100" customFormat="1" x14ac:dyDescent="0.25">
      <c r="A548" s="103">
        <v>43126</v>
      </c>
      <c r="B548" s="104" t="s">
        <v>111</v>
      </c>
      <c r="C548" s="105" t="s">
        <v>21</v>
      </c>
      <c r="D548" s="106" t="s">
        <v>22</v>
      </c>
      <c r="E548" s="107"/>
      <c r="F548" s="108">
        <v>1000</v>
      </c>
      <c r="G548" s="108">
        <f t="shared" si="8"/>
        <v>-8695345</v>
      </c>
      <c r="H548" s="105" t="s">
        <v>23</v>
      </c>
      <c r="I548" s="109" t="s">
        <v>24</v>
      </c>
      <c r="J548" s="110" t="s">
        <v>763</v>
      </c>
      <c r="K548" s="105" t="s">
        <v>25</v>
      </c>
      <c r="L548" s="105" t="s">
        <v>26</v>
      </c>
    </row>
    <row r="549" spans="1:12" s="100" customFormat="1" x14ac:dyDescent="0.25">
      <c r="A549" s="103">
        <v>43126</v>
      </c>
      <c r="B549" s="104" t="s">
        <v>67</v>
      </c>
      <c r="C549" s="105" t="s">
        <v>21</v>
      </c>
      <c r="D549" s="106" t="s">
        <v>22</v>
      </c>
      <c r="E549" s="107"/>
      <c r="F549" s="108">
        <v>1000</v>
      </c>
      <c r="G549" s="108">
        <f t="shared" si="8"/>
        <v>-8696345</v>
      </c>
      <c r="H549" s="105" t="s">
        <v>23</v>
      </c>
      <c r="I549" s="109" t="s">
        <v>24</v>
      </c>
      <c r="J549" s="110" t="s">
        <v>763</v>
      </c>
      <c r="K549" s="105" t="s">
        <v>25</v>
      </c>
      <c r="L549" s="105" t="s">
        <v>26</v>
      </c>
    </row>
    <row r="550" spans="1:12" s="100" customFormat="1" x14ac:dyDescent="0.25">
      <c r="A550" s="103">
        <v>43126</v>
      </c>
      <c r="B550" s="110" t="s">
        <v>773</v>
      </c>
      <c r="C550" s="110" t="s">
        <v>93</v>
      </c>
      <c r="D550" s="106" t="s">
        <v>22</v>
      </c>
      <c r="E550" s="112"/>
      <c r="F550" s="112">
        <v>10000</v>
      </c>
      <c r="G550" s="108">
        <f t="shared" si="8"/>
        <v>-8706345</v>
      </c>
      <c r="H550" s="110" t="s">
        <v>135</v>
      </c>
      <c r="I550" s="110" t="s">
        <v>140</v>
      </c>
      <c r="J550" s="110" t="s">
        <v>763</v>
      </c>
      <c r="K550" s="105" t="s">
        <v>25</v>
      </c>
      <c r="L550" s="110" t="s">
        <v>107</v>
      </c>
    </row>
    <row r="551" spans="1:12" s="100" customFormat="1" x14ac:dyDescent="0.25">
      <c r="A551" s="103">
        <v>43126</v>
      </c>
      <c r="B551" s="110" t="s">
        <v>774</v>
      </c>
      <c r="C551" s="110" t="s">
        <v>93</v>
      </c>
      <c r="D551" s="106" t="s">
        <v>22</v>
      </c>
      <c r="E551" s="112"/>
      <c r="F551" s="112">
        <v>20000</v>
      </c>
      <c r="G551" s="108">
        <f t="shared" si="8"/>
        <v>-8726345</v>
      </c>
      <c r="H551" s="110" t="s">
        <v>135</v>
      </c>
      <c r="I551" s="110" t="s">
        <v>140</v>
      </c>
      <c r="J551" s="110" t="s">
        <v>763</v>
      </c>
      <c r="K551" s="105" t="s">
        <v>25</v>
      </c>
      <c r="L551" s="110" t="s">
        <v>107</v>
      </c>
    </row>
    <row r="552" spans="1:12" s="100" customFormat="1" x14ac:dyDescent="0.25">
      <c r="A552" s="103">
        <v>43126</v>
      </c>
      <c r="B552" s="110" t="s">
        <v>775</v>
      </c>
      <c r="C552" s="110" t="s">
        <v>93</v>
      </c>
      <c r="D552" s="106" t="s">
        <v>22</v>
      </c>
      <c r="E552" s="112"/>
      <c r="F552" s="112">
        <v>20000</v>
      </c>
      <c r="G552" s="108">
        <f t="shared" si="8"/>
        <v>-8746345</v>
      </c>
      <c r="H552" s="110" t="s">
        <v>135</v>
      </c>
      <c r="I552" s="110">
        <v>47</v>
      </c>
      <c r="J552" s="110" t="s">
        <v>763</v>
      </c>
      <c r="K552" s="105" t="s">
        <v>25</v>
      </c>
      <c r="L552" s="110" t="s">
        <v>107</v>
      </c>
    </row>
    <row r="553" spans="1:12" x14ac:dyDescent="0.25">
      <c r="A553" s="103">
        <v>43126</v>
      </c>
      <c r="B553" s="110" t="s">
        <v>194</v>
      </c>
      <c r="C553" s="105" t="s">
        <v>21</v>
      </c>
      <c r="D553" s="106" t="s">
        <v>22</v>
      </c>
      <c r="E553" s="112"/>
      <c r="F553" s="112">
        <v>300</v>
      </c>
      <c r="G553" s="108">
        <f t="shared" si="8"/>
        <v>-8746645</v>
      </c>
      <c r="H553" s="110" t="s">
        <v>135</v>
      </c>
      <c r="I553" s="110" t="s">
        <v>24</v>
      </c>
      <c r="J553" s="110" t="s">
        <v>763</v>
      </c>
      <c r="K553" s="105" t="s">
        <v>25</v>
      </c>
      <c r="L553" s="110" t="s">
        <v>26</v>
      </c>
    </row>
    <row r="554" spans="1:12" s="100" customFormat="1" x14ac:dyDescent="0.25">
      <c r="A554" s="103">
        <v>43126</v>
      </c>
      <c r="B554" s="110" t="s">
        <v>186</v>
      </c>
      <c r="C554" s="105" t="s">
        <v>28</v>
      </c>
      <c r="D554" s="106" t="s">
        <v>22</v>
      </c>
      <c r="E554" s="112"/>
      <c r="F554" s="112">
        <v>4800</v>
      </c>
      <c r="G554" s="108">
        <f t="shared" si="8"/>
        <v>-8751445</v>
      </c>
      <c r="H554" s="110" t="s">
        <v>135</v>
      </c>
      <c r="I554" s="110" t="s">
        <v>24</v>
      </c>
      <c r="J554" s="110" t="s">
        <v>763</v>
      </c>
      <c r="K554" s="105" t="s">
        <v>25</v>
      </c>
      <c r="L554" s="110" t="s">
        <v>26</v>
      </c>
    </row>
    <row r="555" spans="1:12" x14ac:dyDescent="0.25">
      <c r="A555" s="103">
        <v>43126</v>
      </c>
      <c r="B555" s="110" t="s">
        <v>195</v>
      </c>
      <c r="C555" s="105" t="s">
        <v>21</v>
      </c>
      <c r="D555" s="106" t="s">
        <v>22</v>
      </c>
      <c r="E555" s="112"/>
      <c r="F555" s="112">
        <v>300</v>
      </c>
      <c r="G555" s="108">
        <f t="shared" si="8"/>
        <v>-8751745</v>
      </c>
      <c r="H555" s="110" t="s">
        <v>135</v>
      </c>
      <c r="I555" s="110" t="s">
        <v>24</v>
      </c>
      <c r="J555" s="110" t="s">
        <v>763</v>
      </c>
      <c r="K555" s="105" t="s">
        <v>25</v>
      </c>
      <c r="L555" s="110" t="s">
        <v>26</v>
      </c>
    </row>
    <row r="556" spans="1:12" x14ac:dyDescent="0.25">
      <c r="A556" s="103">
        <v>43126</v>
      </c>
      <c r="B556" s="110" t="s">
        <v>155</v>
      </c>
      <c r="C556" s="105" t="s">
        <v>21</v>
      </c>
      <c r="D556" s="106" t="s">
        <v>22</v>
      </c>
      <c r="E556" s="112"/>
      <c r="F556" s="112">
        <v>300</v>
      </c>
      <c r="G556" s="108">
        <f t="shared" si="8"/>
        <v>-8752045</v>
      </c>
      <c r="H556" s="110" t="s">
        <v>135</v>
      </c>
      <c r="I556" s="110" t="s">
        <v>24</v>
      </c>
      <c r="J556" s="110" t="s">
        <v>763</v>
      </c>
      <c r="K556" s="105" t="s">
        <v>25</v>
      </c>
      <c r="L556" s="110" t="s">
        <v>26</v>
      </c>
    </row>
    <row r="557" spans="1:12" x14ac:dyDescent="0.25">
      <c r="A557" s="103">
        <v>43126</v>
      </c>
      <c r="B557" s="110" t="s">
        <v>196</v>
      </c>
      <c r="C557" s="105" t="s">
        <v>21</v>
      </c>
      <c r="D557" s="106" t="s">
        <v>22</v>
      </c>
      <c r="E557" s="112"/>
      <c r="F557" s="112">
        <v>300</v>
      </c>
      <c r="G557" s="108">
        <f t="shared" si="8"/>
        <v>-8752345</v>
      </c>
      <c r="H557" s="110" t="s">
        <v>135</v>
      </c>
      <c r="I557" s="110" t="s">
        <v>24</v>
      </c>
      <c r="J557" s="110" t="s">
        <v>763</v>
      </c>
      <c r="K557" s="105" t="s">
        <v>25</v>
      </c>
      <c r="L557" s="110" t="s">
        <v>26</v>
      </c>
    </row>
    <row r="558" spans="1:12" x14ac:dyDescent="0.25">
      <c r="A558" s="103">
        <v>43126</v>
      </c>
      <c r="B558" s="110" t="s">
        <v>197</v>
      </c>
      <c r="C558" s="105" t="s">
        <v>21</v>
      </c>
      <c r="D558" s="106" t="s">
        <v>22</v>
      </c>
      <c r="E558" s="112"/>
      <c r="F558" s="112">
        <v>300</v>
      </c>
      <c r="G558" s="108">
        <f t="shared" si="8"/>
        <v>-8752645</v>
      </c>
      <c r="H558" s="110" t="s">
        <v>135</v>
      </c>
      <c r="I558" s="110" t="s">
        <v>24</v>
      </c>
      <c r="J558" s="110" t="s">
        <v>763</v>
      </c>
      <c r="K558" s="105" t="s">
        <v>25</v>
      </c>
      <c r="L558" s="110" t="s">
        <v>26</v>
      </c>
    </row>
    <row r="559" spans="1:12" x14ac:dyDescent="0.25">
      <c r="A559" s="103">
        <v>43126</v>
      </c>
      <c r="B559" s="110" t="s">
        <v>151</v>
      </c>
      <c r="C559" s="105" t="s">
        <v>21</v>
      </c>
      <c r="D559" s="106" t="s">
        <v>22</v>
      </c>
      <c r="E559" s="112"/>
      <c r="F559" s="112">
        <v>300</v>
      </c>
      <c r="G559" s="108">
        <f t="shared" si="8"/>
        <v>-8752945</v>
      </c>
      <c r="H559" s="110" t="s">
        <v>135</v>
      </c>
      <c r="I559" s="110" t="s">
        <v>24</v>
      </c>
      <c r="J559" s="110" t="s">
        <v>763</v>
      </c>
      <c r="K559" s="105" t="s">
        <v>25</v>
      </c>
      <c r="L559" s="110" t="s">
        <v>26</v>
      </c>
    </row>
    <row r="560" spans="1:12" x14ac:dyDescent="0.25">
      <c r="A560" s="103">
        <v>43126</v>
      </c>
      <c r="B560" s="110" t="s">
        <v>198</v>
      </c>
      <c r="C560" s="105" t="s">
        <v>21</v>
      </c>
      <c r="D560" s="106" t="s">
        <v>22</v>
      </c>
      <c r="E560" s="112"/>
      <c r="F560" s="112">
        <v>300</v>
      </c>
      <c r="G560" s="108">
        <f t="shared" si="8"/>
        <v>-8753245</v>
      </c>
      <c r="H560" s="110" t="s">
        <v>135</v>
      </c>
      <c r="I560" s="110" t="s">
        <v>24</v>
      </c>
      <c r="J560" s="110" t="s">
        <v>763</v>
      </c>
      <c r="K560" s="105" t="s">
        <v>25</v>
      </c>
      <c r="L560" s="110" t="s">
        <v>26</v>
      </c>
    </row>
    <row r="561" spans="1:12" x14ac:dyDescent="0.25">
      <c r="A561" s="103">
        <v>43126</v>
      </c>
      <c r="B561" s="110" t="s">
        <v>192</v>
      </c>
      <c r="C561" s="105" t="s">
        <v>21</v>
      </c>
      <c r="D561" s="106" t="s">
        <v>22</v>
      </c>
      <c r="E561" s="112"/>
      <c r="F561" s="112">
        <v>300</v>
      </c>
      <c r="G561" s="108">
        <f t="shared" si="8"/>
        <v>-8753545</v>
      </c>
      <c r="H561" s="110" t="s">
        <v>135</v>
      </c>
      <c r="I561" s="110" t="s">
        <v>24</v>
      </c>
      <c r="J561" s="110" t="s">
        <v>763</v>
      </c>
      <c r="K561" s="105" t="s">
        <v>25</v>
      </c>
      <c r="L561" s="110" t="s">
        <v>26</v>
      </c>
    </row>
    <row r="562" spans="1:12" x14ac:dyDescent="0.25">
      <c r="A562" s="103">
        <v>43126</v>
      </c>
      <c r="B562" s="110" t="s">
        <v>155</v>
      </c>
      <c r="C562" s="105" t="s">
        <v>21</v>
      </c>
      <c r="D562" s="106" t="s">
        <v>22</v>
      </c>
      <c r="E562" s="112"/>
      <c r="F562" s="112">
        <v>300</v>
      </c>
      <c r="G562" s="108">
        <f t="shared" si="8"/>
        <v>-8753845</v>
      </c>
      <c r="H562" s="110" t="s">
        <v>135</v>
      </c>
      <c r="I562" s="110" t="s">
        <v>24</v>
      </c>
      <c r="J562" s="110" t="s">
        <v>763</v>
      </c>
      <c r="K562" s="105" t="s">
        <v>25</v>
      </c>
      <c r="L562" s="110" t="s">
        <v>26</v>
      </c>
    </row>
    <row r="563" spans="1:12" x14ac:dyDescent="0.25">
      <c r="A563" s="103">
        <v>43126</v>
      </c>
      <c r="B563" s="110" t="s">
        <v>199</v>
      </c>
      <c r="C563" s="105" t="s">
        <v>21</v>
      </c>
      <c r="D563" s="106" t="s">
        <v>22</v>
      </c>
      <c r="E563" s="112"/>
      <c r="F563" s="112">
        <v>300</v>
      </c>
      <c r="G563" s="108">
        <f t="shared" si="8"/>
        <v>-8754145</v>
      </c>
      <c r="H563" s="110" t="s">
        <v>135</v>
      </c>
      <c r="I563" s="110" t="s">
        <v>24</v>
      </c>
      <c r="J563" s="110" t="s">
        <v>763</v>
      </c>
      <c r="K563" s="105" t="s">
        <v>25</v>
      </c>
      <c r="L563" s="110" t="s">
        <v>26</v>
      </c>
    </row>
    <row r="564" spans="1:12" s="100" customFormat="1" x14ac:dyDescent="0.25">
      <c r="A564" s="103">
        <v>43126</v>
      </c>
      <c r="B564" s="110" t="s">
        <v>200</v>
      </c>
      <c r="C564" s="105" t="s">
        <v>28</v>
      </c>
      <c r="D564" s="106" t="s">
        <v>22</v>
      </c>
      <c r="E564" s="112"/>
      <c r="F564" s="112">
        <v>5000</v>
      </c>
      <c r="G564" s="108">
        <f t="shared" si="8"/>
        <v>-8759145</v>
      </c>
      <c r="H564" s="110" t="s">
        <v>135</v>
      </c>
      <c r="I564" s="110" t="s">
        <v>24</v>
      </c>
      <c r="J564" s="110" t="s">
        <v>763</v>
      </c>
      <c r="K564" s="105" t="s">
        <v>25</v>
      </c>
      <c r="L564" s="110" t="s">
        <v>26</v>
      </c>
    </row>
    <row r="565" spans="1:12" x14ac:dyDescent="0.25">
      <c r="A565" s="103">
        <v>43126</v>
      </c>
      <c r="B565" s="110" t="s">
        <v>201</v>
      </c>
      <c r="C565" s="105" t="s">
        <v>21</v>
      </c>
      <c r="D565" s="106" t="s">
        <v>22</v>
      </c>
      <c r="E565" s="112"/>
      <c r="F565" s="112">
        <v>300</v>
      </c>
      <c r="G565" s="108">
        <f t="shared" si="8"/>
        <v>-8759445</v>
      </c>
      <c r="H565" s="110" t="s">
        <v>135</v>
      </c>
      <c r="I565" s="110" t="s">
        <v>24</v>
      </c>
      <c r="J565" s="110" t="s">
        <v>763</v>
      </c>
      <c r="K565" s="105" t="s">
        <v>25</v>
      </c>
      <c r="L565" s="110" t="s">
        <v>26</v>
      </c>
    </row>
    <row r="566" spans="1:12" s="25" customFormat="1" x14ac:dyDescent="0.25">
      <c r="A566" s="103">
        <v>43126</v>
      </c>
      <c r="B566" s="110" t="s">
        <v>239</v>
      </c>
      <c r="C566" s="105" t="s">
        <v>21</v>
      </c>
      <c r="D566" s="110" t="s">
        <v>240</v>
      </c>
      <c r="E566" s="114"/>
      <c r="F566" s="112">
        <v>1000</v>
      </c>
      <c r="G566" s="108">
        <f t="shared" si="8"/>
        <v>-8760445</v>
      </c>
      <c r="H566" s="110" t="s">
        <v>241</v>
      </c>
      <c r="I566" s="110" t="s">
        <v>242</v>
      </c>
      <c r="J566" s="110" t="s">
        <v>762</v>
      </c>
      <c r="K566" s="105" t="s">
        <v>25</v>
      </c>
      <c r="L566" s="110" t="s">
        <v>26</v>
      </c>
    </row>
    <row r="567" spans="1:12" s="25" customFormat="1" x14ac:dyDescent="0.25">
      <c r="A567" s="103">
        <v>43126</v>
      </c>
      <c r="B567" s="110" t="s">
        <v>243</v>
      </c>
      <c r="C567" s="110" t="s">
        <v>244</v>
      </c>
      <c r="D567" s="110" t="s">
        <v>240</v>
      </c>
      <c r="E567" s="114"/>
      <c r="F567" s="112">
        <v>1000</v>
      </c>
      <c r="G567" s="108">
        <f t="shared" si="8"/>
        <v>-8761445</v>
      </c>
      <c r="H567" s="110" t="s">
        <v>241</v>
      </c>
      <c r="I567" s="110" t="s">
        <v>242</v>
      </c>
      <c r="J567" s="110" t="s">
        <v>762</v>
      </c>
      <c r="K567" s="105" t="s">
        <v>25</v>
      </c>
      <c r="L567" s="110" t="s">
        <v>26</v>
      </c>
    </row>
    <row r="568" spans="1:12" s="25" customFormat="1" x14ac:dyDescent="0.25">
      <c r="A568" s="103">
        <v>43126</v>
      </c>
      <c r="B568" s="110" t="s">
        <v>59</v>
      </c>
      <c r="C568" s="105" t="s">
        <v>21</v>
      </c>
      <c r="D568" s="110" t="s">
        <v>240</v>
      </c>
      <c r="E568" s="114"/>
      <c r="F568" s="112">
        <v>1000</v>
      </c>
      <c r="G568" s="108">
        <f t="shared" si="8"/>
        <v>-8762445</v>
      </c>
      <c r="H568" s="110" t="s">
        <v>241</v>
      </c>
      <c r="I568" s="110" t="s">
        <v>242</v>
      </c>
      <c r="J568" s="110" t="s">
        <v>762</v>
      </c>
      <c r="K568" s="105" t="s">
        <v>25</v>
      </c>
      <c r="L568" s="110" t="s">
        <v>26</v>
      </c>
    </row>
    <row r="569" spans="1:12" s="100" customFormat="1" x14ac:dyDescent="0.25">
      <c r="A569" s="103">
        <v>43126</v>
      </c>
      <c r="B569" s="110" t="s">
        <v>365</v>
      </c>
      <c r="C569" s="105" t="s">
        <v>21</v>
      </c>
      <c r="D569" s="110" t="s">
        <v>316</v>
      </c>
      <c r="E569" s="112"/>
      <c r="F569" s="112">
        <v>2000</v>
      </c>
      <c r="G569" s="108">
        <f t="shared" si="8"/>
        <v>-8764445</v>
      </c>
      <c r="H569" s="110" t="s">
        <v>139</v>
      </c>
      <c r="I569" s="110" t="s">
        <v>24</v>
      </c>
      <c r="J569" s="110" t="s">
        <v>764</v>
      </c>
      <c r="K569" s="105" t="s">
        <v>25</v>
      </c>
      <c r="L569" s="110" t="s">
        <v>26</v>
      </c>
    </row>
    <row r="570" spans="1:12" s="100" customFormat="1" x14ac:dyDescent="0.25">
      <c r="A570" s="103">
        <v>43126</v>
      </c>
      <c r="B570" s="110" t="s">
        <v>378</v>
      </c>
      <c r="C570" s="105" t="s">
        <v>21</v>
      </c>
      <c r="D570" s="106" t="s">
        <v>22</v>
      </c>
      <c r="E570" s="112"/>
      <c r="F570" s="112">
        <v>1000</v>
      </c>
      <c r="G570" s="108">
        <f t="shared" si="8"/>
        <v>-8765445</v>
      </c>
      <c r="H570" s="110" t="s">
        <v>379</v>
      </c>
      <c r="I570" s="110" t="s">
        <v>24</v>
      </c>
      <c r="J570" s="110" t="s">
        <v>763</v>
      </c>
      <c r="K570" s="105" t="s">
        <v>25</v>
      </c>
      <c r="L570" s="110" t="s">
        <v>26</v>
      </c>
    </row>
    <row r="571" spans="1:12" s="100" customFormat="1" x14ac:dyDescent="0.25">
      <c r="A571" s="103">
        <v>43126</v>
      </c>
      <c r="B571" s="110" t="s">
        <v>380</v>
      </c>
      <c r="C571" s="105" t="s">
        <v>21</v>
      </c>
      <c r="D571" s="106" t="s">
        <v>22</v>
      </c>
      <c r="E571" s="112"/>
      <c r="F571" s="112">
        <v>1000</v>
      </c>
      <c r="G571" s="108">
        <f t="shared" si="8"/>
        <v>-8766445</v>
      </c>
      <c r="H571" s="110" t="s">
        <v>379</v>
      </c>
      <c r="I571" s="110" t="s">
        <v>24</v>
      </c>
      <c r="J571" s="110" t="s">
        <v>763</v>
      </c>
      <c r="K571" s="105" t="s">
        <v>25</v>
      </c>
      <c r="L571" s="110" t="s">
        <v>26</v>
      </c>
    </row>
    <row r="572" spans="1:12" s="100" customFormat="1" x14ac:dyDescent="0.25">
      <c r="A572" s="103">
        <v>43126</v>
      </c>
      <c r="B572" s="110" t="s">
        <v>381</v>
      </c>
      <c r="C572" s="105" t="s">
        <v>21</v>
      </c>
      <c r="D572" s="106" t="s">
        <v>22</v>
      </c>
      <c r="E572" s="112"/>
      <c r="F572" s="112">
        <v>1000</v>
      </c>
      <c r="G572" s="108">
        <f t="shared" si="8"/>
        <v>-8767445</v>
      </c>
      <c r="H572" s="110" t="s">
        <v>379</v>
      </c>
      <c r="I572" s="110" t="s">
        <v>24</v>
      </c>
      <c r="J572" s="110" t="s">
        <v>763</v>
      </c>
      <c r="K572" s="105" t="s">
        <v>25</v>
      </c>
      <c r="L572" s="110" t="s">
        <v>26</v>
      </c>
    </row>
    <row r="573" spans="1:12" s="100" customFormat="1" x14ac:dyDescent="0.25">
      <c r="A573" s="103">
        <v>43126</v>
      </c>
      <c r="B573" s="110" t="s">
        <v>382</v>
      </c>
      <c r="C573" s="105" t="s">
        <v>21</v>
      </c>
      <c r="D573" s="106" t="s">
        <v>22</v>
      </c>
      <c r="E573" s="112"/>
      <c r="F573" s="112">
        <v>1000</v>
      </c>
      <c r="G573" s="108">
        <f t="shared" si="8"/>
        <v>-8768445</v>
      </c>
      <c r="H573" s="110" t="s">
        <v>379</v>
      </c>
      <c r="I573" s="110" t="s">
        <v>24</v>
      </c>
      <c r="J573" s="110" t="s">
        <v>763</v>
      </c>
      <c r="K573" s="105" t="s">
        <v>25</v>
      </c>
      <c r="L573" s="110" t="s">
        <v>26</v>
      </c>
    </row>
    <row r="574" spans="1:12" s="100" customFormat="1" x14ac:dyDescent="0.25">
      <c r="A574" s="103">
        <v>43126</v>
      </c>
      <c r="B574" s="110" t="s">
        <v>448</v>
      </c>
      <c r="C574" s="105" t="s">
        <v>21</v>
      </c>
      <c r="D574" s="110" t="s">
        <v>240</v>
      </c>
      <c r="E574" s="112"/>
      <c r="F574" s="112">
        <v>2000</v>
      </c>
      <c r="G574" s="108">
        <f t="shared" si="8"/>
        <v>-8770445</v>
      </c>
      <c r="H574" s="110" t="s">
        <v>337</v>
      </c>
      <c r="I574" s="106" t="s">
        <v>24</v>
      </c>
      <c r="J574" s="110" t="s">
        <v>762</v>
      </c>
      <c r="K574" s="105" t="s">
        <v>25</v>
      </c>
      <c r="L574" s="105" t="s">
        <v>26</v>
      </c>
    </row>
    <row r="575" spans="1:12" s="25" customFormat="1" x14ac:dyDescent="0.25">
      <c r="A575" s="103">
        <v>43126</v>
      </c>
      <c r="B575" s="105" t="s">
        <v>527</v>
      </c>
      <c r="C575" s="105" t="s">
        <v>21</v>
      </c>
      <c r="D575" s="105" t="s">
        <v>240</v>
      </c>
      <c r="E575" s="112"/>
      <c r="F575" s="112">
        <v>1000</v>
      </c>
      <c r="G575" s="108">
        <f t="shared" si="8"/>
        <v>-8771445</v>
      </c>
      <c r="H575" s="105" t="s">
        <v>463</v>
      </c>
      <c r="I575" s="105" t="s">
        <v>514</v>
      </c>
      <c r="J575" s="110" t="s">
        <v>762</v>
      </c>
      <c r="K575" s="105" t="s">
        <v>25</v>
      </c>
      <c r="L575" s="110" t="s">
        <v>26</v>
      </c>
    </row>
    <row r="576" spans="1:12" s="25" customFormat="1" x14ac:dyDescent="0.25">
      <c r="A576" s="103">
        <v>43126</v>
      </c>
      <c r="B576" s="105" t="s">
        <v>528</v>
      </c>
      <c r="C576" s="110" t="s">
        <v>320</v>
      </c>
      <c r="D576" s="105" t="s">
        <v>91</v>
      </c>
      <c r="E576" s="112"/>
      <c r="F576" s="112">
        <v>35000</v>
      </c>
      <c r="G576" s="108">
        <f t="shared" si="8"/>
        <v>-8806445</v>
      </c>
      <c r="H576" s="105" t="s">
        <v>463</v>
      </c>
      <c r="I576" s="105" t="s">
        <v>416</v>
      </c>
      <c r="J576" s="110" t="s">
        <v>762</v>
      </c>
      <c r="K576" s="105" t="s">
        <v>25</v>
      </c>
      <c r="L576" s="110" t="s">
        <v>33</v>
      </c>
    </row>
    <row r="577" spans="1:12" s="25" customFormat="1" x14ac:dyDescent="0.25">
      <c r="A577" s="103">
        <v>43126</v>
      </c>
      <c r="B577" s="105" t="s">
        <v>529</v>
      </c>
      <c r="C577" s="105" t="s">
        <v>21</v>
      </c>
      <c r="D577" s="105" t="s">
        <v>240</v>
      </c>
      <c r="E577" s="112"/>
      <c r="F577" s="112">
        <v>1000</v>
      </c>
      <c r="G577" s="108">
        <f t="shared" si="8"/>
        <v>-8807445</v>
      </c>
      <c r="H577" s="105" t="s">
        <v>463</v>
      </c>
      <c r="I577" s="105" t="s">
        <v>514</v>
      </c>
      <c r="J577" s="110" t="s">
        <v>762</v>
      </c>
      <c r="K577" s="105" t="s">
        <v>25</v>
      </c>
      <c r="L577" s="110" t="s">
        <v>26</v>
      </c>
    </row>
    <row r="578" spans="1:12" s="100" customFormat="1" x14ac:dyDescent="0.25">
      <c r="A578" s="103">
        <v>43126</v>
      </c>
      <c r="B578" s="110" t="s">
        <v>691</v>
      </c>
      <c r="C578" s="110" t="s">
        <v>704</v>
      </c>
      <c r="D578" s="110" t="s">
        <v>91</v>
      </c>
      <c r="E578" s="111"/>
      <c r="F578" s="112">
        <v>3401</v>
      </c>
      <c r="G578" s="108">
        <f t="shared" si="8"/>
        <v>-8810846</v>
      </c>
      <c r="H578" s="112" t="s">
        <v>366</v>
      </c>
      <c r="I578" s="110">
        <v>3592845</v>
      </c>
      <c r="J578" s="110" t="s">
        <v>762</v>
      </c>
      <c r="K578" s="105" t="s">
        <v>25</v>
      </c>
      <c r="L578" s="105" t="s">
        <v>107</v>
      </c>
    </row>
    <row r="579" spans="1:12" s="100" customFormat="1" x14ac:dyDescent="0.25">
      <c r="A579" s="103">
        <v>43126</v>
      </c>
      <c r="B579" s="110" t="s">
        <v>692</v>
      </c>
      <c r="C579" s="110" t="s">
        <v>339</v>
      </c>
      <c r="D579" s="106" t="s">
        <v>22</v>
      </c>
      <c r="E579" s="111"/>
      <c r="F579" s="112">
        <v>300000</v>
      </c>
      <c r="G579" s="108">
        <f t="shared" si="8"/>
        <v>-9110846</v>
      </c>
      <c r="H579" s="112" t="s">
        <v>366</v>
      </c>
      <c r="I579" s="110">
        <v>3592845</v>
      </c>
      <c r="J579" s="110" t="s">
        <v>763</v>
      </c>
      <c r="K579" s="105" t="s">
        <v>25</v>
      </c>
      <c r="L579" s="105" t="s">
        <v>107</v>
      </c>
    </row>
    <row r="580" spans="1:12" s="100" customFormat="1" x14ac:dyDescent="0.25">
      <c r="A580" s="103">
        <v>43126</v>
      </c>
      <c r="B580" s="110" t="s">
        <v>693</v>
      </c>
      <c r="C580" s="110" t="s">
        <v>704</v>
      </c>
      <c r="D580" s="110" t="s">
        <v>91</v>
      </c>
      <c r="E580" s="111"/>
      <c r="F580" s="112">
        <v>3401</v>
      </c>
      <c r="G580" s="108">
        <f t="shared" si="8"/>
        <v>-9114247</v>
      </c>
      <c r="H580" s="112" t="s">
        <v>366</v>
      </c>
      <c r="I580" s="110">
        <v>3592854</v>
      </c>
      <c r="J580" s="110" t="s">
        <v>762</v>
      </c>
      <c r="K580" s="105" t="s">
        <v>25</v>
      </c>
      <c r="L580" s="105" t="s">
        <v>107</v>
      </c>
    </row>
    <row r="581" spans="1:12" s="100" customFormat="1" x14ac:dyDescent="0.25">
      <c r="A581" s="103">
        <v>43127</v>
      </c>
      <c r="B581" s="104" t="s">
        <v>112</v>
      </c>
      <c r="C581" s="105" t="s">
        <v>21</v>
      </c>
      <c r="D581" s="106" t="s">
        <v>22</v>
      </c>
      <c r="E581" s="107"/>
      <c r="F581" s="108">
        <v>1000</v>
      </c>
      <c r="G581" s="108">
        <f t="shared" si="8"/>
        <v>-9115247</v>
      </c>
      <c r="H581" s="105" t="s">
        <v>23</v>
      </c>
      <c r="I581" s="109" t="s">
        <v>24</v>
      </c>
      <c r="J581" s="110" t="s">
        <v>763</v>
      </c>
      <c r="K581" s="105" t="s">
        <v>25</v>
      </c>
      <c r="L581" s="105" t="s">
        <v>26</v>
      </c>
    </row>
    <row r="582" spans="1:12" s="100" customFormat="1" x14ac:dyDescent="0.25">
      <c r="A582" s="103">
        <v>43127</v>
      </c>
      <c r="B582" s="104" t="s">
        <v>113</v>
      </c>
      <c r="C582" s="105" t="s">
        <v>52</v>
      </c>
      <c r="D582" s="106" t="s">
        <v>22</v>
      </c>
      <c r="E582" s="107"/>
      <c r="F582" s="108">
        <v>36000</v>
      </c>
      <c r="G582" s="108">
        <f t="shared" si="8"/>
        <v>-9151247</v>
      </c>
      <c r="H582" s="105" t="s">
        <v>23</v>
      </c>
      <c r="I582" s="109" t="s">
        <v>32</v>
      </c>
      <c r="J582" s="110" t="s">
        <v>763</v>
      </c>
      <c r="K582" s="105" t="s">
        <v>25</v>
      </c>
      <c r="L582" s="109" t="s">
        <v>33</v>
      </c>
    </row>
    <row r="583" spans="1:12" s="100" customFormat="1" x14ac:dyDescent="0.25">
      <c r="A583" s="103">
        <v>43127</v>
      </c>
      <c r="B583" s="104" t="s">
        <v>114</v>
      </c>
      <c r="C583" s="105" t="s">
        <v>106</v>
      </c>
      <c r="D583" s="106" t="s">
        <v>22</v>
      </c>
      <c r="E583" s="107"/>
      <c r="F583" s="108">
        <v>1000</v>
      </c>
      <c r="G583" s="108">
        <f t="shared" si="8"/>
        <v>-9152247</v>
      </c>
      <c r="H583" s="105" t="s">
        <v>23</v>
      </c>
      <c r="I583" s="109" t="s">
        <v>24</v>
      </c>
      <c r="J583" s="110" t="s">
        <v>763</v>
      </c>
      <c r="K583" s="105" t="s">
        <v>25</v>
      </c>
      <c r="L583" s="105" t="s">
        <v>107</v>
      </c>
    </row>
    <row r="584" spans="1:12" s="100" customFormat="1" x14ac:dyDescent="0.25">
      <c r="A584" s="103">
        <v>43127</v>
      </c>
      <c r="B584" s="104" t="s">
        <v>116</v>
      </c>
      <c r="C584" s="105" t="s">
        <v>21</v>
      </c>
      <c r="D584" s="106" t="s">
        <v>22</v>
      </c>
      <c r="E584" s="107"/>
      <c r="F584" s="108">
        <v>1000</v>
      </c>
      <c r="G584" s="108">
        <f t="shared" si="8"/>
        <v>-9153247</v>
      </c>
      <c r="H584" s="105" t="s">
        <v>23</v>
      </c>
      <c r="I584" s="109" t="s">
        <v>24</v>
      </c>
      <c r="J584" s="110" t="s">
        <v>763</v>
      </c>
      <c r="K584" s="105" t="s">
        <v>25</v>
      </c>
      <c r="L584" s="105" t="s">
        <v>26</v>
      </c>
    </row>
    <row r="585" spans="1:12" s="100" customFormat="1" x14ac:dyDescent="0.25">
      <c r="A585" s="103">
        <v>43127</v>
      </c>
      <c r="B585" s="104" t="s">
        <v>117</v>
      </c>
      <c r="C585" s="105" t="s">
        <v>21</v>
      </c>
      <c r="D585" s="106" t="s">
        <v>22</v>
      </c>
      <c r="E585" s="107"/>
      <c r="F585" s="108">
        <v>1000</v>
      </c>
      <c r="G585" s="108">
        <f t="shared" si="8"/>
        <v>-9154247</v>
      </c>
      <c r="H585" s="105" t="s">
        <v>23</v>
      </c>
      <c r="I585" s="109" t="s">
        <v>24</v>
      </c>
      <c r="J585" s="110" t="s">
        <v>763</v>
      </c>
      <c r="K585" s="105" t="s">
        <v>25</v>
      </c>
      <c r="L585" s="105" t="s">
        <v>26</v>
      </c>
    </row>
    <row r="586" spans="1:12" s="100" customFormat="1" x14ac:dyDescent="0.25">
      <c r="A586" s="103">
        <v>43127</v>
      </c>
      <c r="B586" s="104" t="s">
        <v>115</v>
      </c>
      <c r="C586" s="105" t="s">
        <v>21</v>
      </c>
      <c r="D586" s="106" t="s">
        <v>22</v>
      </c>
      <c r="E586" s="107"/>
      <c r="F586" s="108">
        <v>1000</v>
      </c>
      <c r="G586" s="108">
        <f t="shared" si="8"/>
        <v>-9155247</v>
      </c>
      <c r="H586" s="105" t="s">
        <v>23</v>
      </c>
      <c r="I586" s="109" t="s">
        <v>24</v>
      </c>
      <c r="J586" s="110" t="s">
        <v>763</v>
      </c>
      <c r="K586" s="105" t="s">
        <v>25</v>
      </c>
      <c r="L586" s="105" t="s">
        <v>26</v>
      </c>
    </row>
    <row r="587" spans="1:12" x14ac:dyDescent="0.25">
      <c r="A587" s="103">
        <v>43127</v>
      </c>
      <c r="B587" s="110" t="s">
        <v>181</v>
      </c>
      <c r="C587" s="105" t="s">
        <v>21</v>
      </c>
      <c r="D587" s="106" t="s">
        <v>22</v>
      </c>
      <c r="E587" s="112"/>
      <c r="F587" s="112">
        <v>300</v>
      </c>
      <c r="G587" s="108">
        <f t="shared" si="8"/>
        <v>-9155547</v>
      </c>
      <c r="H587" s="110" t="s">
        <v>135</v>
      </c>
      <c r="I587" s="110" t="s">
        <v>24</v>
      </c>
      <c r="J587" s="110" t="s">
        <v>763</v>
      </c>
      <c r="K587" s="105" t="s">
        <v>25</v>
      </c>
      <c r="L587" s="110" t="s">
        <v>26</v>
      </c>
    </row>
    <row r="588" spans="1:12" x14ac:dyDescent="0.25">
      <c r="A588" s="103">
        <v>43127</v>
      </c>
      <c r="B588" s="110" t="s">
        <v>202</v>
      </c>
      <c r="C588" s="105" t="s">
        <v>21</v>
      </c>
      <c r="D588" s="106" t="s">
        <v>22</v>
      </c>
      <c r="E588" s="112"/>
      <c r="F588" s="112">
        <v>300</v>
      </c>
      <c r="G588" s="108">
        <f t="shared" si="8"/>
        <v>-9155847</v>
      </c>
      <c r="H588" s="110" t="s">
        <v>135</v>
      </c>
      <c r="I588" s="110" t="s">
        <v>24</v>
      </c>
      <c r="J588" s="110" t="s">
        <v>763</v>
      </c>
      <c r="K588" s="105" t="s">
        <v>25</v>
      </c>
      <c r="L588" s="110" t="s">
        <v>26</v>
      </c>
    </row>
    <row r="589" spans="1:12" x14ac:dyDescent="0.25">
      <c r="A589" s="103">
        <v>43127</v>
      </c>
      <c r="B589" s="110" t="s">
        <v>203</v>
      </c>
      <c r="C589" s="105" t="s">
        <v>21</v>
      </c>
      <c r="D589" s="106" t="s">
        <v>22</v>
      </c>
      <c r="E589" s="112"/>
      <c r="F589" s="112">
        <v>300</v>
      </c>
      <c r="G589" s="108">
        <f t="shared" si="8"/>
        <v>-9156147</v>
      </c>
      <c r="H589" s="110" t="s">
        <v>135</v>
      </c>
      <c r="I589" s="110" t="s">
        <v>24</v>
      </c>
      <c r="J589" s="110" t="s">
        <v>763</v>
      </c>
      <c r="K589" s="105" t="s">
        <v>25</v>
      </c>
      <c r="L589" s="110" t="s">
        <v>26</v>
      </c>
    </row>
    <row r="590" spans="1:12" s="100" customFormat="1" x14ac:dyDescent="0.25">
      <c r="A590" s="103">
        <v>43127</v>
      </c>
      <c r="B590" s="110" t="s">
        <v>186</v>
      </c>
      <c r="C590" s="105" t="s">
        <v>28</v>
      </c>
      <c r="D590" s="106" t="s">
        <v>22</v>
      </c>
      <c r="E590" s="112"/>
      <c r="F590" s="112">
        <v>5000</v>
      </c>
      <c r="G590" s="108">
        <f t="shared" ref="G590:G653" si="9">+G589+E590-F590</f>
        <v>-9161147</v>
      </c>
      <c r="H590" s="110" t="s">
        <v>135</v>
      </c>
      <c r="I590" s="110" t="s">
        <v>24</v>
      </c>
      <c r="J590" s="110" t="s">
        <v>763</v>
      </c>
      <c r="K590" s="105" t="s">
        <v>25</v>
      </c>
      <c r="L590" s="110" t="s">
        <v>26</v>
      </c>
    </row>
    <row r="591" spans="1:12" x14ac:dyDescent="0.25">
      <c r="A591" s="103">
        <v>43127</v>
      </c>
      <c r="B591" s="110" t="s">
        <v>181</v>
      </c>
      <c r="C591" s="105" t="s">
        <v>21</v>
      </c>
      <c r="D591" s="106" t="s">
        <v>22</v>
      </c>
      <c r="E591" s="112"/>
      <c r="F591" s="112">
        <v>300</v>
      </c>
      <c r="G591" s="108">
        <f t="shared" si="9"/>
        <v>-9161447</v>
      </c>
      <c r="H591" s="110" t="s">
        <v>135</v>
      </c>
      <c r="I591" s="110" t="s">
        <v>24</v>
      </c>
      <c r="J591" s="110" t="s">
        <v>763</v>
      </c>
      <c r="K591" s="105" t="s">
        <v>25</v>
      </c>
      <c r="L591" s="110" t="s">
        <v>26</v>
      </c>
    </row>
    <row r="592" spans="1:12" x14ac:dyDescent="0.25">
      <c r="A592" s="103">
        <v>43127</v>
      </c>
      <c r="B592" s="110" t="s">
        <v>204</v>
      </c>
      <c r="C592" s="105" t="s">
        <v>21</v>
      </c>
      <c r="D592" s="106" t="s">
        <v>22</v>
      </c>
      <c r="E592" s="112"/>
      <c r="F592" s="112">
        <v>300</v>
      </c>
      <c r="G592" s="108">
        <f t="shared" si="9"/>
        <v>-9161747</v>
      </c>
      <c r="H592" s="110" t="s">
        <v>135</v>
      </c>
      <c r="I592" s="110" t="s">
        <v>24</v>
      </c>
      <c r="J592" s="110" t="s">
        <v>763</v>
      </c>
      <c r="K592" s="105" t="s">
        <v>25</v>
      </c>
      <c r="L592" s="110" t="s">
        <v>26</v>
      </c>
    </row>
    <row r="593" spans="1:12" x14ac:dyDescent="0.25">
      <c r="A593" s="103">
        <v>43127</v>
      </c>
      <c r="B593" s="110" t="s">
        <v>157</v>
      </c>
      <c r="C593" s="105" t="s">
        <v>21</v>
      </c>
      <c r="D593" s="106" t="s">
        <v>22</v>
      </c>
      <c r="E593" s="112"/>
      <c r="F593" s="112">
        <v>300</v>
      </c>
      <c r="G593" s="108">
        <f t="shared" si="9"/>
        <v>-9162047</v>
      </c>
      <c r="H593" s="110" t="s">
        <v>135</v>
      </c>
      <c r="I593" s="110" t="s">
        <v>24</v>
      </c>
      <c r="J593" s="110" t="s">
        <v>763</v>
      </c>
      <c r="K593" s="105" t="s">
        <v>25</v>
      </c>
      <c r="L593" s="110" t="s">
        <v>26</v>
      </c>
    </row>
    <row r="594" spans="1:12" s="100" customFormat="1" x14ac:dyDescent="0.25">
      <c r="A594" s="103">
        <v>43127</v>
      </c>
      <c r="B594" s="110" t="s">
        <v>205</v>
      </c>
      <c r="C594" s="105" t="s">
        <v>28</v>
      </c>
      <c r="D594" s="106" t="s">
        <v>22</v>
      </c>
      <c r="E594" s="112"/>
      <c r="F594" s="112">
        <v>5000</v>
      </c>
      <c r="G594" s="108">
        <f t="shared" si="9"/>
        <v>-9167047</v>
      </c>
      <c r="H594" s="110" t="s">
        <v>135</v>
      </c>
      <c r="I594" s="110" t="s">
        <v>24</v>
      </c>
      <c r="J594" s="110" t="s">
        <v>763</v>
      </c>
      <c r="K594" s="105" t="s">
        <v>25</v>
      </c>
      <c r="L594" s="110" t="s">
        <v>26</v>
      </c>
    </row>
    <row r="595" spans="1:12" x14ac:dyDescent="0.25">
      <c r="A595" s="103">
        <v>43127</v>
      </c>
      <c r="B595" s="110" t="s">
        <v>206</v>
      </c>
      <c r="C595" s="105" t="s">
        <v>21</v>
      </c>
      <c r="D595" s="106" t="s">
        <v>22</v>
      </c>
      <c r="E595" s="112"/>
      <c r="F595" s="112">
        <v>300</v>
      </c>
      <c r="G595" s="108">
        <f t="shared" si="9"/>
        <v>-9167347</v>
      </c>
      <c r="H595" s="110" t="s">
        <v>135</v>
      </c>
      <c r="I595" s="110" t="s">
        <v>24</v>
      </c>
      <c r="J595" s="110" t="s">
        <v>763</v>
      </c>
      <c r="K595" s="105" t="s">
        <v>25</v>
      </c>
      <c r="L595" s="110" t="s">
        <v>26</v>
      </c>
    </row>
    <row r="596" spans="1:12" x14ac:dyDescent="0.25">
      <c r="A596" s="103">
        <v>43127</v>
      </c>
      <c r="B596" s="110" t="s">
        <v>207</v>
      </c>
      <c r="C596" s="105" t="s">
        <v>21</v>
      </c>
      <c r="D596" s="106" t="s">
        <v>22</v>
      </c>
      <c r="E596" s="112"/>
      <c r="F596" s="112">
        <v>300</v>
      </c>
      <c r="G596" s="108">
        <f t="shared" si="9"/>
        <v>-9167647</v>
      </c>
      <c r="H596" s="110" t="s">
        <v>135</v>
      </c>
      <c r="I596" s="110" t="s">
        <v>24</v>
      </c>
      <c r="J596" s="110" t="s">
        <v>763</v>
      </c>
      <c r="K596" s="105" t="s">
        <v>25</v>
      </c>
      <c r="L596" s="110" t="s">
        <v>26</v>
      </c>
    </row>
    <row r="597" spans="1:12" x14ac:dyDescent="0.25">
      <c r="A597" s="103">
        <v>43127</v>
      </c>
      <c r="B597" s="110" t="s">
        <v>208</v>
      </c>
      <c r="C597" s="105" t="s">
        <v>21</v>
      </c>
      <c r="D597" s="106" t="s">
        <v>22</v>
      </c>
      <c r="E597" s="112"/>
      <c r="F597" s="112">
        <v>300</v>
      </c>
      <c r="G597" s="108">
        <f t="shared" si="9"/>
        <v>-9167947</v>
      </c>
      <c r="H597" s="110" t="s">
        <v>135</v>
      </c>
      <c r="I597" s="110" t="s">
        <v>24</v>
      </c>
      <c r="J597" s="110" t="s">
        <v>763</v>
      </c>
      <c r="K597" s="105" t="s">
        <v>25</v>
      </c>
      <c r="L597" s="110" t="s">
        <v>26</v>
      </c>
    </row>
    <row r="598" spans="1:12" x14ac:dyDescent="0.25">
      <c r="A598" s="103">
        <v>43127</v>
      </c>
      <c r="B598" s="110" t="s">
        <v>209</v>
      </c>
      <c r="C598" s="105" t="s">
        <v>21</v>
      </c>
      <c r="D598" s="106" t="s">
        <v>22</v>
      </c>
      <c r="E598" s="112"/>
      <c r="F598" s="112">
        <v>300</v>
      </c>
      <c r="G598" s="108">
        <f t="shared" si="9"/>
        <v>-9168247</v>
      </c>
      <c r="H598" s="110" t="s">
        <v>135</v>
      </c>
      <c r="I598" s="110" t="s">
        <v>24</v>
      </c>
      <c r="J598" s="110" t="s">
        <v>763</v>
      </c>
      <c r="K598" s="105" t="s">
        <v>25</v>
      </c>
      <c r="L598" s="110" t="s">
        <v>26</v>
      </c>
    </row>
    <row r="599" spans="1:12" x14ac:dyDescent="0.25">
      <c r="A599" s="103">
        <v>43127</v>
      </c>
      <c r="B599" s="110" t="s">
        <v>166</v>
      </c>
      <c r="C599" s="105" t="s">
        <v>21</v>
      </c>
      <c r="D599" s="106" t="s">
        <v>22</v>
      </c>
      <c r="E599" s="112"/>
      <c r="F599" s="112">
        <v>300</v>
      </c>
      <c r="G599" s="108">
        <f t="shared" si="9"/>
        <v>-9168547</v>
      </c>
      <c r="H599" s="110" t="s">
        <v>135</v>
      </c>
      <c r="I599" s="110" t="s">
        <v>24</v>
      </c>
      <c r="J599" s="110" t="s">
        <v>763</v>
      </c>
      <c r="K599" s="105" t="s">
        <v>25</v>
      </c>
      <c r="L599" s="110" t="s">
        <v>26</v>
      </c>
    </row>
    <row r="600" spans="1:12" s="100" customFormat="1" x14ac:dyDescent="0.25">
      <c r="A600" s="103">
        <v>43127</v>
      </c>
      <c r="B600" s="105" t="s">
        <v>303</v>
      </c>
      <c r="C600" s="105" t="s">
        <v>21</v>
      </c>
      <c r="D600" s="106" t="s">
        <v>22</v>
      </c>
      <c r="E600" s="112"/>
      <c r="F600" s="108">
        <v>2000</v>
      </c>
      <c r="G600" s="108">
        <f t="shared" si="9"/>
        <v>-9170547</v>
      </c>
      <c r="H600" s="105" t="s">
        <v>273</v>
      </c>
      <c r="I600" s="110" t="s">
        <v>24</v>
      </c>
      <c r="J600" s="110" t="s">
        <v>763</v>
      </c>
      <c r="K600" s="105" t="s">
        <v>25</v>
      </c>
      <c r="L600" s="110" t="s">
        <v>26</v>
      </c>
    </row>
    <row r="601" spans="1:12" s="25" customFormat="1" x14ac:dyDescent="0.25">
      <c r="A601" s="103">
        <v>43127</v>
      </c>
      <c r="B601" s="105" t="s">
        <v>304</v>
      </c>
      <c r="C601" s="105" t="s">
        <v>21</v>
      </c>
      <c r="D601" s="106" t="s">
        <v>22</v>
      </c>
      <c r="E601" s="112"/>
      <c r="F601" s="108">
        <v>20000</v>
      </c>
      <c r="G601" s="108">
        <f t="shared" si="9"/>
        <v>-9190547</v>
      </c>
      <c r="H601" s="105" t="s">
        <v>273</v>
      </c>
      <c r="I601" s="110" t="s">
        <v>245</v>
      </c>
      <c r="J601" s="110" t="s">
        <v>763</v>
      </c>
      <c r="K601" s="105" t="s">
        <v>25</v>
      </c>
      <c r="L601" s="110" t="s">
        <v>33</v>
      </c>
    </row>
    <row r="602" spans="1:12" s="100" customFormat="1" x14ac:dyDescent="0.25">
      <c r="A602" s="103">
        <v>43127</v>
      </c>
      <c r="B602" s="110" t="s">
        <v>367</v>
      </c>
      <c r="C602" s="105" t="s">
        <v>21</v>
      </c>
      <c r="D602" s="110" t="s">
        <v>316</v>
      </c>
      <c r="E602" s="112"/>
      <c r="F602" s="112">
        <v>3000</v>
      </c>
      <c r="G602" s="108">
        <f t="shared" si="9"/>
        <v>-9193547</v>
      </c>
      <c r="H602" s="110" t="s">
        <v>139</v>
      </c>
      <c r="I602" s="110" t="s">
        <v>24</v>
      </c>
      <c r="J602" s="110" t="s">
        <v>764</v>
      </c>
      <c r="K602" s="105" t="s">
        <v>25</v>
      </c>
      <c r="L602" s="110" t="s">
        <v>26</v>
      </c>
    </row>
    <row r="603" spans="1:12" s="100" customFormat="1" x14ac:dyDescent="0.25">
      <c r="A603" s="103">
        <v>43127</v>
      </c>
      <c r="B603" s="110" t="s">
        <v>363</v>
      </c>
      <c r="C603" s="105" t="s">
        <v>21</v>
      </c>
      <c r="D603" s="110" t="s">
        <v>316</v>
      </c>
      <c r="E603" s="112"/>
      <c r="F603" s="112">
        <v>2500</v>
      </c>
      <c r="G603" s="108">
        <f t="shared" si="9"/>
        <v>-9196047</v>
      </c>
      <c r="H603" s="110" t="s">
        <v>139</v>
      </c>
      <c r="I603" s="110" t="s">
        <v>24</v>
      </c>
      <c r="J603" s="110" t="s">
        <v>764</v>
      </c>
      <c r="K603" s="105" t="s">
        <v>25</v>
      </c>
      <c r="L603" s="110" t="s">
        <v>26</v>
      </c>
    </row>
    <row r="604" spans="1:12" s="100" customFormat="1" x14ac:dyDescent="0.25">
      <c r="A604" s="103">
        <v>43127</v>
      </c>
      <c r="B604" s="110" t="s">
        <v>450</v>
      </c>
      <c r="C604" s="105" t="s">
        <v>21</v>
      </c>
      <c r="D604" s="110" t="s">
        <v>240</v>
      </c>
      <c r="E604" s="112"/>
      <c r="F604" s="112">
        <v>2000</v>
      </c>
      <c r="G604" s="108">
        <f t="shared" si="9"/>
        <v>-9198047</v>
      </c>
      <c r="H604" s="110" t="s">
        <v>337</v>
      </c>
      <c r="I604" s="106" t="s">
        <v>24</v>
      </c>
      <c r="J604" s="110" t="s">
        <v>762</v>
      </c>
      <c r="K604" s="105" t="s">
        <v>25</v>
      </c>
      <c r="L604" s="105" t="s">
        <v>26</v>
      </c>
    </row>
    <row r="605" spans="1:12" s="25" customFormat="1" x14ac:dyDescent="0.25">
      <c r="A605" s="103">
        <v>43127</v>
      </c>
      <c r="B605" s="105" t="s">
        <v>530</v>
      </c>
      <c r="C605" s="105" t="s">
        <v>21</v>
      </c>
      <c r="D605" s="105" t="s">
        <v>240</v>
      </c>
      <c r="E605" s="112"/>
      <c r="F605" s="112">
        <v>1000</v>
      </c>
      <c r="G605" s="108">
        <f t="shared" si="9"/>
        <v>-9199047</v>
      </c>
      <c r="H605" s="105" t="s">
        <v>463</v>
      </c>
      <c r="I605" s="105" t="s">
        <v>514</v>
      </c>
      <c r="J605" s="110" t="s">
        <v>762</v>
      </c>
      <c r="K605" s="105" t="s">
        <v>25</v>
      </c>
      <c r="L605" s="110" t="s">
        <v>26</v>
      </c>
    </row>
    <row r="606" spans="1:12" s="25" customFormat="1" x14ac:dyDescent="0.25">
      <c r="A606" s="103">
        <v>43127</v>
      </c>
      <c r="B606" s="105" t="s">
        <v>532</v>
      </c>
      <c r="C606" s="105" t="s">
        <v>21</v>
      </c>
      <c r="D606" s="105" t="s">
        <v>240</v>
      </c>
      <c r="E606" s="112"/>
      <c r="F606" s="112">
        <v>1000</v>
      </c>
      <c r="G606" s="108">
        <f t="shared" si="9"/>
        <v>-9200047</v>
      </c>
      <c r="H606" s="105" t="s">
        <v>463</v>
      </c>
      <c r="I606" s="105" t="s">
        <v>514</v>
      </c>
      <c r="J606" s="110" t="s">
        <v>762</v>
      </c>
      <c r="K606" s="105" t="s">
        <v>25</v>
      </c>
      <c r="L606" s="110" t="s">
        <v>26</v>
      </c>
    </row>
    <row r="607" spans="1:12" s="100" customFormat="1" x14ac:dyDescent="0.25">
      <c r="A607" s="103">
        <v>43127</v>
      </c>
      <c r="B607" s="105" t="s">
        <v>577</v>
      </c>
      <c r="C607" s="105" t="s">
        <v>21</v>
      </c>
      <c r="D607" s="106" t="s">
        <v>22</v>
      </c>
      <c r="E607" s="108"/>
      <c r="F607" s="108">
        <v>2000</v>
      </c>
      <c r="G607" s="108">
        <f t="shared" si="9"/>
        <v>-9202047</v>
      </c>
      <c r="H607" s="105" t="s">
        <v>542</v>
      </c>
      <c r="I607" s="105" t="s">
        <v>24</v>
      </c>
      <c r="J607" s="110" t="s">
        <v>763</v>
      </c>
      <c r="K607" s="105" t="s">
        <v>25</v>
      </c>
      <c r="L607" s="105" t="s">
        <v>26</v>
      </c>
    </row>
    <row r="608" spans="1:12" s="100" customFormat="1" x14ac:dyDescent="0.25">
      <c r="A608" s="103">
        <v>43127</v>
      </c>
      <c r="B608" s="109" t="s">
        <v>657</v>
      </c>
      <c r="C608" s="105" t="s">
        <v>21</v>
      </c>
      <c r="D608" s="110" t="s">
        <v>240</v>
      </c>
      <c r="E608" s="107"/>
      <c r="F608" s="107">
        <v>1500</v>
      </c>
      <c r="G608" s="108">
        <f t="shared" si="9"/>
        <v>-9203547</v>
      </c>
      <c r="H608" s="109" t="s">
        <v>584</v>
      </c>
      <c r="I608" s="109" t="s">
        <v>24</v>
      </c>
      <c r="J608" s="110" t="s">
        <v>762</v>
      </c>
      <c r="K608" s="105" t="s">
        <v>25</v>
      </c>
      <c r="L608" s="105" t="s">
        <v>26</v>
      </c>
    </row>
    <row r="609" spans="1:12" s="100" customFormat="1" x14ac:dyDescent="0.25">
      <c r="A609" s="103">
        <v>43127</v>
      </c>
      <c r="B609" s="109" t="s">
        <v>660</v>
      </c>
      <c r="C609" s="105" t="s">
        <v>21</v>
      </c>
      <c r="D609" s="110" t="s">
        <v>240</v>
      </c>
      <c r="E609" s="107"/>
      <c r="F609" s="107">
        <v>2000</v>
      </c>
      <c r="G609" s="108">
        <f t="shared" si="9"/>
        <v>-9205547</v>
      </c>
      <c r="H609" s="109" t="s">
        <v>584</v>
      </c>
      <c r="I609" s="109" t="s">
        <v>24</v>
      </c>
      <c r="J609" s="110" t="s">
        <v>762</v>
      </c>
      <c r="K609" s="105" t="s">
        <v>25</v>
      </c>
      <c r="L609" s="105" t="s">
        <v>26</v>
      </c>
    </row>
    <row r="610" spans="1:12" s="100" customFormat="1" x14ac:dyDescent="0.25">
      <c r="A610" s="103">
        <v>43127</v>
      </c>
      <c r="B610" s="109" t="s">
        <v>661</v>
      </c>
      <c r="C610" s="105" t="s">
        <v>21</v>
      </c>
      <c r="D610" s="110" t="s">
        <v>240</v>
      </c>
      <c r="E610" s="107"/>
      <c r="F610" s="107">
        <v>3000</v>
      </c>
      <c r="G610" s="108">
        <f t="shared" si="9"/>
        <v>-9208547</v>
      </c>
      <c r="H610" s="109" t="s">
        <v>584</v>
      </c>
      <c r="I610" s="109" t="s">
        <v>24</v>
      </c>
      <c r="J610" s="110" t="s">
        <v>762</v>
      </c>
      <c r="K610" s="105" t="s">
        <v>25</v>
      </c>
      <c r="L610" s="105" t="s">
        <v>26</v>
      </c>
    </row>
    <row r="611" spans="1:12" x14ac:dyDescent="0.25">
      <c r="A611" s="103">
        <v>43128</v>
      </c>
      <c r="B611" s="110" t="s">
        <v>148</v>
      </c>
      <c r="C611" s="105" t="s">
        <v>21</v>
      </c>
      <c r="D611" s="106" t="s">
        <v>22</v>
      </c>
      <c r="E611" s="112"/>
      <c r="F611" s="112">
        <v>300</v>
      </c>
      <c r="G611" s="108">
        <f t="shared" si="9"/>
        <v>-9208847</v>
      </c>
      <c r="H611" s="110" t="s">
        <v>135</v>
      </c>
      <c r="I611" s="110" t="s">
        <v>24</v>
      </c>
      <c r="J611" s="110" t="s">
        <v>763</v>
      </c>
      <c r="K611" s="105" t="s">
        <v>25</v>
      </c>
      <c r="L611" s="110" t="s">
        <v>26</v>
      </c>
    </row>
    <row r="612" spans="1:12" x14ac:dyDescent="0.25">
      <c r="A612" s="103">
        <v>43128</v>
      </c>
      <c r="B612" s="110" t="s">
        <v>163</v>
      </c>
      <c r="C612" s="105" t="s">
        <v>21</v>
      </c>
      <c r="D612" s="106" t="s">
        <v>22</v>
      </c>
      <c r="E612" s="112"/>
      <c r="F612" s="112">
        <v>300</v>
      </c>
      <c r="G612" s="108">
        <f t="shared" si="9"/>
        <v>-9209147</v>
      </c>
      <c r="H612" s="110" t="s">
        <v>135</v>
      </c>
      <c r="I612" s="110" t="s">
        <v>24</v>
      </c>
      <c r="J612" s="110" t="s">
        <v>763</v>
      </c>
      <c r="K612" s="105" t="s">
        <v>25</v>
      </c>
      <c r="L612" s="110" t="s">
        <v>26</v>
      </c>
    </row>
    <row r="613" spans="1:12" s="100" customFormat="1" x14ac:dyDescent="0.25">
      <c r="A613" s="103">
        <v>43128</v>
      </c>
      <c r="B613" s="110" t="s">
        <v>210</v>
      </c>
      <c r="C613" s="105" t="s">
        <v>28</v>
      </c>
      <c r="D613" s="106" t="s">
        <v>22</v>
      </c>
      <c r="E613" s="112"/>
      <c r="F613" s="112">
        <v>2500</v>
      </c>
      <c r="G613" s="108">
        <f t="shared" si="9"/>
        <v>-9211647</v>
      </c>
      <c r="H613" s="110" t="s">
        <v>135</v>
      </c>
      <c r="I613" s="110" t="s">
        <v>24</v>
      </c>
      <c r="J613" s="110" t="s">
        <v>763</v>
      </c>
      <c r="K613" s="105" t="s">
        <v>25</v>
      </c>
      <c r="L613" s="110" t="s">
        <v>26</v>
      </c>
    </row>
    <row r="614" spans="1:12" x14ac:dyDescent="0.25">
      <c r="A614" s="103">
        <v>43128</v>
      </c>
      <c r="B614" s="110" t="s">
        <v>211</v>
      </c>
      <c r="C614" s="105" t="s">
        <v>21</v>
      </c>
      <c r="D614" s="106" t="s">
        <v>22</v>
      </c>
      <c r="E614" s="112"/>
      <c r="F614" s="112">
        <v>300</v>
      </c>
      <c r="G614" s="108">
        <f t="shared" si="9"/>
        <v>-9211947</v>
      </c>
      <c r="H614" s="110" t="s">
        <v>135</v>
      </c>
      <c r="I614" s="110" t="s">
        <v>24</v>
      </c>
      <c r="J614" s="110" t="s">
        <v>763</v>
      </c>
      <c r="K614" s="105" t="s">
        <v>25</v>
      </c>
      <c r="L614" s="110" t="s">
        <v>26</v>
      </c>
    </row>
    <row r="615" spans="1:12" s="100" customFormat="1" x14ac:dyDescent="0.25">
      <c r="A615" s="103">
        <v>43128</v>
      </c>
      <c r="B615" s="110" t="s">
        <v>212</v>
      </c>
      <c r="C615" s="105" t="s">
        <v>21</v>
      </c>
      <c r="D615" s="106" t="s">
        <v>22</v>
      </c>
      <c r="E615" s="112"/>
      <c r="F615" s="112">
        <v>10000</v>
      </c>
      <c r="G615" s="108">
        <f t="shared" si="9"/>
        <v>-9221947</v>
      </c>
      <c r="H615" s="110" t="s">
        <v>135</v>
      </c>
      <c r="I615" s="110" t="s">
        <v>140</v>
      </c>
      <c r="J615" s="110" t="s">
        <v>763</v>
      </c>
      <c r="K615" s="105" t="s">
        <v>25</v>
      </c>
      <c r="L615" s="110" t="s">
        <v>107</v>
      </c>
    </row>
    <row r="616" spans="1:12" x14ac:dyDescent="0.25">
      <c r="A616" s="103">
        <v>43128</v>
      </c>
      <c r="B616" s="110" t="s">
        <v>213</v>
      </c>
      <c r="C616" s="105" t="s">
        <v>21</v>
      </c>
      <c r="D616" s="106" t="s">
        <v>22</v>
      </c>
      <c r="E616" s="112"/>
      <c r="F616" s="112">
        <v>300</v>
      </c>
      <c r="G616" s="108">
        <f t="shared" si="9"/>
        <v>-9222247</v>
      </c>
      <c r="H616" s="110" t="s">
        <v>135</v>
      </c>
      <c r="I616" s="110" t="s">
        <v>24</v>
      </c>
      <c r="J616" s="110" t="s">
        <v>763</v>
      </c>
      <c r="K616" s="105" t="s">
        <v>25</v>
      </c>
      <c r="L616" s="110" t="s">
        <v>26</v>
      </c>
    </row>
    <row r="617" spans="1:12" x14ac:dyDescent="0.25">
      <c r="A617" s="103">
        <v>43128</v>
      </c>
      <c r="B617" s="110" t="s">
        <v>214</v>
      </c>
      <c r="C617" s="105" t="s">
        <v>21</v>
      </c>
      <c r="D617" s="106" t="s">
        <v>22</v>
      </c>
      <c r="E617" s="112"/>
      <c r="F617" s="112">
        <v>300</v>
      </c>
      <c r="G617" s="108">
        <f t="shared" si="9"/>
        <v>-9222547</v>
      </c>
      <c r="H617" s="110" t="s">
        <v>135</v>
      </c>
      <c r="I617" s="110" t="s">
        <v>24</v>
      </c>
      <c r="J617" s="110" t="s">
        <v>763</v>
      </c>
      <c r="K617" s="105" t="s">
        <v>25</v>
      </c>
      <c r="L617" s="110" t="s">
        <v>26</v>
      </c>
    </row>
    <row r="618" spans="1:12" x14ac:dyDescent="0.25">
      <c r="A618" s="103">
        <v>43128</v>
      </c>
      <c r="B618" s="110" t="s">
        <v>215</v>
      </c>
      <c r="C618" s="105" t="s">
        <v>21</v>
      </c>
      <c r="D618" s="106" t="s">
        <v>22</v>
      </c>
      <c r="E618" s="112"/>
      <c r="F618" s="112">
        <v>300</v>
      </c>
      <c r="G618" s="108">
        <f t="shared" si="9"/>
        <v>-9222847</v>
      </c>
      <c r="H618" s="110" t="s">
        <v>135</v>
      </c>
      <c r="I618" s="110" t="s">
        <v>24</v>
      </c>
      <c r="J618" s="110" t="s">
        <v>763</v>
      </c>
      <c r="K618" s="105" t="s">
        <v>25</v>
      </c>
      <c r="L618" s="110" t="s">
        <v>26</v>
      </c>
    </row>
    <row r="619" spans="1:12" s="100" customFormat="1" x14ac:dyDescent="0.25">
      <c r="A619" s="103">
        <v>43128</v>
      </c>
      <c r="B619" s="110" t="s">
        <v>216</v>
      </c>
      <c r="C619" s="105" t="s">
        <v>31</v>
      </c>
      <c r="D619" s="106" t="s">
        <v>22</v>
      </c>
      <c r="E619" s="112"/>
      <c r="F619" s="112">
        <v>60000</v>
      </c>
      <c r="G619" s="108">
        <f t="shared" si="9"/>
        <v>-9282847</v>
      </c>
      <c r="H619" s="110" t="s">
        <v>135</v>
      </c>
      <c r="I619" s="110" t="s">
        <v>24</v>
      </c>
      <c r="J619" s="110" t="s">
        <v>763</v>
      </c>
      <c r="K619" s="105" t="s">
        <v>25</v>
      </c>
      <c r="L619" s="110" t="s">
        <v>26</v>
      </c>
    </row>
    <row r="620" spans="1:12" s="100" customFormat="1" x14ac:dyDescent="0.25">
      <c r="A620" s="103">
        <v>43128</v>
      </c>
      <c r="B620" s="110" t="s">
        <v>217</v>
      </c>
      <c r="C620" s="105" t="s">
        <v>31</v>
      </c>
      <c r="D620" s="106" t="s">
        <v>22</v>
      </c>
      <c r="E620" s="112"/>
      <c r="F620" s="112">
        <v>75000</v>
      </c>
      <c r="G620" s="108">
        <f t="shared" si="9"/>
        <v>-9357847</v>
      </c>
      <c r="H620" s="110" t="s">
        <v>135</v>
      </c>
      <c r="I620" s="110">
        <v>154</v>
      </c>
      <c r="J620" s="110" t="s">
        <v>763</v>
      </c>
      <c r="K620" s="105" t="s">
        <v>25</v>
      </c>
      <c r="L620" s="110" t="s">
        <v>107</v>
      </c>
    </row>
    <row r="621" spans="1:12" s="100" customFormat="1" x14ac:dyDescent="0.25">
      <c r="A621" s="103">
        <v>43128</v>
      </c>
      <c r="B621" s="110" t="s">
        <v>451</v>
      </c>
      <c r="C621" s="105" t="s">
        <v>21</v>
      </c>
      <c r="D621" s="110" t="s">
        <v>240</v>
      </c>
      <c r="E621" s="112"/>
      <c r="F621" s="112">
        <v>2000</v>
      </c>
      <c r="G621" s="108">
        <f t="shared" si="9"/>
        <v>-9359847</v>
      </c>
      <c r="H621" s="110" t="s">
        <v>337</v>
      </c>
      <c r="I621" s="106" t="s">
        <v>24</v>
      </c>
      <c r="J621" s="110" t="s">
        <v>762</v>
      </c>
      <c r="K621" s="105" t="s">
        <v>25</v>
      </c>
      <c r="L621" s="105" t="s">
        <v>26</v>
      </c>
    </row>
    <row r="622" spans="1:12" s="100" customFormat="1" x14ac:dyDescent="0.25">
      <c r="A622" s="103">
        <v>43128</v>
      </c>
      <c r="B622" s="105" t="s">
        <v>578</v>
      </c>
      <c r="C622" s="105" t="s">
        <v>21</v>
      </c>
      <c r="D622" s="106" t="s">
        <v>22</v>
      </c>
      <c r="E622" s="108"/>
      <c r="F622" s="108">
        <v>20000</v>
      </c>
      <c r="G622" s="108">
        <f t="shared" si="9"/>
        <v>-9379847</v>
      </c>
      <c r="H622" s="105" t="s">
        <v>542</v>
      </c>
      <c r="I622" s="105" t="s">
        <v>579</v>
      </c>
      <c r="J622" s="110" t="s">
        <v>763</v>
      </c>
      <c r="K622" s="105" t="s">
        <v>25</v>
      </c>
      <c r="L622" s="105" t="s">
        <v>107</v>
      </c>
    </row>
    <row r="623" spans="1:12" s="100" customFormat="1" x14ac:dyDescent="0.25">
      <c r="A623" s="103">
        <v>43128</v>
      </c>
      <c r="B623" s="105" t="s">
        <v>580</v>
      </c>
      <c r="C623" s="105" t="s">
        <v>21</v>
      </c>
      <c r="D623" s="106" t="s">
        <v>22</v>
      </c>
      <c r="E623" s="108"/>
      <c r="F623" s="108">
        <v>1000</v>
      </c>
      <c r="G623" s="108">
        <f t="shared" si="9"/>
        <v>-9380847</v>
      </c>
      <c r="H623" s="105" t="s">
        <v>542</v>
      </c>
      <c r="I623" s="105" t="s">
        <v>24</v>
      </c>
      <c r="J623" s="110" t="s">
        <v>763</v>
      </c>
      <c r="K623" s="105" t="s">
        <v>25</v>
      </c>
      <c r="L623" s="105" t="s">
        <v>26</v>
      </c>
    </row>
    <row r="624" spans="1:12" s="100" customFormat="1" x14ac:dyDescent="0.25">
      <c r="A624" s="103">
        <v>43128</v>
      </c>
      <c r="B624" s="105" t="s">
        <v>581</v>
      </c>
      <c r="C624" s="105" t="s">
        <v>21</v>
      </c>
      <c r="D624" s="106" t="s">
        <v>22</v>
      </c>
      <c r="E624" s="108"/>
      <c r="F624" s="108">
        <v>3000</v>
      </c>
      <c r="G624" s="108">
        <f t="shared" si="9"/>
        <v>-9383847</v>
      </c>
      <c r="H624" s="105" t="s">
        <v>542</v>
      </c>
      <c r="I624" s="105" t="s">
        <v>24</v>
      </c>
      <c r="J624" s="110" t="s">
        <v>763</v>
      </c>
      <c r="K624" s="105" t="s">
        <v>25</v>
      </c>
      <c r="L624" s="105" t="s">
        <v>26</v>
      </c>
    </row>
    <row r="625" spans="1:12" s="100" customFormat="1" x14ac:dyDescent="0.25">
      <c r="A625" s="103">
        <v>43128</v>
      </c>
      <c r="B625" s="105" t="s">
        <v>582</v>
      </c>
      <c r="C625" s="105" t="s">
        <v>21</v>
      </c>
      <c r="D625" s="106" t="s">
        <v>22</v>
      </c>
      <c r="E625" s="108"/>
      <c r="F625" s="108">
        <v>4000</v>
      </c>
      <c r="G625" s="108">
        <f t="shared" si="9"/>
        <v>-9387847</v>
      </c>
      <c r="H625" s="105" t="s">
        <v>542</v>
      </c>
      <c r="I625" s="105" t="s">
        <v>24</v>
      </c>
      <c r="J625" s="110" t="s">
        <v>763</v>
      </c>
      <c r="K625" s="105" t="s">
        <v>25</v>
      </c>
      <c r="L625" s="105" t="s">
        <v>26</v>
      </c>
    </row>
    <row r="626" spans="1:12" s="100" customFormat="1" x14ac:dyDescent="0.25">
      <c r="A626" s="103">
        <v>43128</v>
      </c>
      <c r="B626" s="109" t="s">
        <v>658</v>
      </c>
      <c r="C626" s="105" t="s">
        <v>21</v>
      </c>
      <c r="D626" s="110" t="s">
        <v>240</v>
      </c>
      <c r="E626" s="107"/>
      <c r="F626" s="107">
        <v>20000</v>
      </c>
      <c r="G626" s="108">
        <f t="shared" si="9"/>
        <v>-9407847</v>
      </c>
      <c r="H626" s="109" t="s">
        <v>584</v>
      </c>
      <c r="I626" s="109" t="s">
        <v>659</v>
      </c>
      <c r="J626" s="110" t="s">
        <v>762</v>
      </c>
      <c r="K626" s="105" t="s">
        <v>25</v>
      </c>
      <c r="L626" s="105" t="s">
        <v>107</v>
      </c>
    </row>
    <row r="627" spans="1:12" s="100" customFormat="1" x14ac:dyDescent="0.25">
      <c r="A627" s="103">
        <v>43128</v>
      </c>
      <c r="B627" s="109" t="s">
        <v>662</v>
      </c>
      <c r="C627" s="105" t="s">
        <v>21</v>
      </c>
      <c r="D627" s="110" t="s">
        <v>240</v>
      </c>
      <c r="E627" s="107"/>
      <c r="F627" s="107">
        <v>1500</v>
      </c>
      <c r="G627" s="108">
        <f t="shared" si="9"/>
        <v>-9409347</v>
      </c>
      <c r="H627" s="109" t="s">
        <v>584</v>
      </c>
      <c r="I627" s="109" t="s">
        <v>24</v>
      </c>
      <c r="J627" s="110" t="s">
        <v>762</v>
      </c>
      <c r="K627" s="105" t="s">
        <v>25</v>
      </c>
      <c r="L627" s="105" t="s">
        <v>26</v>
      </c>
    </row>
    <row r="628" spans="1:12" s="100" customFormat="1" x14ac:dyDescent="0.25">
      <c r="A628" s="103">
        <v>43129</v>
      </c>
      <c r="B628" s="105" t="s">
        <v>531</v>
      </c>
      <c r="C628" s="105" t="s">
        <v>21</v>
      </c>
      <c r="D628" s="105" t="s">
        <v>240</v>
      </c>
      <c r="E628" s="112"/>
      <c r="F628" s="112">
        <v>7000</v>
      </c>
      <c r="G628" s="108">
        <f t="shared" si="9"/>
        <v>-9416347</v>
      </c>
      <c r="H628" s="105" t="s">
        <v>463</v>
      </c>
      <c r="I628" s="105" t="s">
        <v>416</v>
      </c>
      <c r="J628" s="110" t="s">
        <v>762</v>
      </c>
      <c r="K628" s="105" t="s">
        <v>25</v>
      </c>
      <c r="L628" s="110" t="s">
        <v>107</v>
      </c>
    </row>
    <row r="629" spans="1:12" s="100" customFormat="1" x14ac:dyDescent="0.25">
      <c r="A629" s="103">
        <v>43129</v>
      </c>
      <c r="B629" s="104" t="s">
        <v>118</v>
      </c>
      <c r="C629" s="105" t="s">
        <v>21</v>
      </c>
      <c r="D629" s="106" t="s">
        <v>22</v>
      </c>
      <c r="E629" s="107"/>
      <c r="F629" s="108">
        <v>1000</v>
      </c>
      <c r="G629" s="108">
        <f t="shared" si="9"/>
        <v>-9417347</v>
      </c>
      <c r="H629" s="105" t="s">
        <v>23</v>
      </c>
      <c r="I629" s="109" t="s">
        <v>24</v>
      </c>
      <c r="J629" s="110" t="s">
        <v>763</v>
      </c>
      <c r="K629" s="105" t="s">
        <v>25</v>
      </c>
      <c r="L629" s="105" t="s">
        <v>26</v>
      </c>
    </row>
    <row r="630" spans="1:12" s="100" customFormat="1" x14ac:dyDescent="0.25">
      <c r="A630" s="103">
        <v>43129</v>
      </c>
      <c r="B630" s="104" t="s">
        <v>119</v>
      </c>
      <c r="C630" s="105" t="s">
        <v>21</v>
      </c>
      <c r="D630" s="106" t="s">
        <v>22</v>
      </c>
      <c r="E630" s="107"/>
      <c r="F630" s="108">
        <v>1000</v>
      </c>
      <c r="G630" s="108">
        <f t="shared" si="9"/>
        <v>-9418347</v>
      </c>
      <c r="H630" s="105" t="s">
        <v>23</v>
      </c>
      <c r="I630" s="109" t="s">
        <v>24</v>
      </c>
      <c r="J630" s="110" t="s">
        <v>763</v>
      </c>
      <c r="K630" s="105" t="s">
        <v>25</v>
      </c>
      <c r="L630" s="105" t="s">
        <v>26</v>
      </c>
    </row>
    <row r="631" spans="1:12" s="100" customFormat="1" x14ac:dyDescent="0.25">
      <c r="A631" s="103">
        <v>43129</v>
      </c>
      <c r="B631" s="104" t="s">
        <v>120</v>
      </c>
      <c r="C631" s="105" t="s">
        <v>31</v>
      </c>
      <c r="D631" s="106" t="s">
        <v>22</v>
      </c>
      <c r="E631" s="107"/>
      <c r="F631" s="108">
        <v>30000</v>
      </c>
      <c r="G631" s="108">
        <f t="shared" si="9"/>
        <v>-9448347</v>
      </c>
      <c r="H631" s="105" t="s">
        <v>23</v>
      </c>
      <c r="I631" s="109" t="s">
        <v>24</v>
      </c>
      <c r="J631" s="110" t="s">
        <v>763</v>
      </c>
      <c r="K631" s="105" t="s">
        <v>25</v>
      </c>
      <c r="L631" s="105" t="s">
        <v>26</v>
      </c>
    </row>
    <row r="632" spans="1:12" s="100" customFormat="1" x14ac:dyDescent="0.25">
      <c r="A632" s="103">
        <v>43129</v>
      </c>
      <c r="B632" s="104" t="s">
        <v>121</v>
      </c>
      <c r="C632" s="105" t="s">
        <v>21</v>
      </c>
      <c r="D632" s="106" t="s">
        <v>22</v>
      </c>
      <c r="E632" s="107"/>
      <c r="F632" s="108">
        <v>1000</v>
      </c>
      <c r="G632" s="108">
        <f t="shared" si="9"/>
        <v>-9449347</v>
      </c>
      <c r="H632" s="105" t="s">
        <v>23</v>
      </c>
      <c r="I632" s="109" t="s">
        <v>24</v>
      </c>
      <c r="J632" s="110" t="s">
        <v>763</v>
      </c>
      <c r="K632" s="105" t="s">
        <v>25</v>
      </c>
      <c r="L632" s="105" t="s">
        <v>26</v>
      </c>
    </row>
    <row r="633" spans="1:12" s="100" customFormat="1" x14ac:dyDescent="0.25">
      <c r="A633" s="103">
        <v>43129</v>
      </c>
      <c r="B633" s="104" t="s">
        <v>122</v>
      </c>
      <c r="C633" s="105" t="s">
        <v>21</v>
      </c>
      <c r="D633" s="106" t="s">
        <v>22</v>
      </c>
      <c r="E633" s="107"/>
      <c r="F633" s="108">
        <v>5000</v>
      </c>
      <c r="G633" s="108">
        <f t="shared" si="9"/>
        <v>-9454347</v>
      </c>
      <c r="H633" s="105" t="s">
        <v>23</v>
      </c>
      <c r="I633" s="109" t="s">
        <v>24</v>
      </c>
      <c r="J633" s="110" t="s">
        <v>763</v>
      </c>
      <c r="K633" s="105" t="s">
        <v>25</v>
      </c>
      <c r="L633" s="105" t="s">
        <v>26</v>
      </c>
    </row>
    <row r="634" spans="1:12" s="100" customFormat="1" x14ac:dyDescent="0.25">
      <c r="A634" s="103">
        <v>43129</v>
      </c>
      <c r="B634" s="104" t="s">
        <v>123</v>
      </c>
      <c r="C634" s="105" t="s">
        <v>31</v>
      </c>
      <c r="D634" s="106" t="s">
        <v>22</v>
      </c>
      <c r="E634" s="107"/>
      <c r="F634" s="108">
        <v>2500</v>
      </c>
      <c r="G634" s="108">
        <f t="shared" si="9"/>
        <v>-9456847</v>
      </c>
      <c r="H634" s="105" t="s">
        <v>23</v>
      </c>
      <c r="I634" s="109" t="s">
        <v>32</v>
      </c>
      <c r="J634" s="110" t="s">
        <v>763</v>
      </c>
      <c r="K634" s="105" t="s">
        <v>25</v>
      </c>
      <c r="L634" s="109" t="s">
        <v>33</v>
      </c>
    </row>
    <row r="635" spans="1:12" s="100" customFormat="1" x14ac:dyDescent="0.25">
      <c r="A635" s="103">
        <v>43129</v>
      </c>
      <c r="B635" s="104" t="s">
        <v>124</v>
      </c>
      <c r="C635" s="105" t="s">
        <v>21</v>
      </c>
      <c r="D635" s="106" t="s">
        <v>22</v>
      </c>
      <c r="E635" s="107"/>
      <c r="F635" s="108">
        <v>1500</v>
      </c>
      <c r="G635" s="108">
        <f t="shared" si="9"/>
        <v>-9458347</v>
      </c>
      <c r="H635" s="105" t="s">
        <v>23</v>
      </c>
      <c r="I635" s="109" t="s">
        <v>24</v>
      </c>
      <c r="J635" s="110" t="s">
        <v>763</v>
      </c>
      <c r="K635" s="105" t="s">
        <v>25</v>
      </c>
      <c r="L635" s="105" t="s">
        <v>26</v>
      </c>
    </row>
    <row r="636" spans="1:12" s="100" customFormat="1" x14ac:dyDescent="0.25">
      <c r="A636" s="103">
        <v>43129</v>
      </c>
      <c r="B636" s="104" t="s">
        <v>125</v>
      </c>
      <c r="C636" s="105" t="s">
        <v>21</v>
      </c>
      <c r="D636" s="106" t="s">
        <v>22</v>
      </c>
      <c r="E636" s="107"/>
      <c r="F636" s="108">
        <v>1500</v>
      </c>
      <c r="G636" s="108">
        <f t="shared" si="9"/>
        <v>-9459847</v>
      </c>
      <c r="H636" s="105" t="s">
        <v>23</v>
      </c>
      <c r="I636" s="109" t="s">
        <v>24</v>
      </c>
      <c r="J636" s="110" t="s">
        <v>763</v>
      </c>
      <c r="K636" s="105" t="s">
        <v>25</v>
      </c>
      <c r="L636" s="105" t="s">
        <v>26</v>
      </c>
    </row>
    <row r="637" spans="1:12" x14ac:dyDescent="0.25">
      <c r="A637" s="103">
        <v>43129</v>
      </c>
      <c r="B637" s="110" t="s">
        <v>218</v>
      </c>
      <c r="C637" s="105" t="s">
        <v>21</v>
      </c>
      <c r="D637" s="106" t="s">
        <v>22</v>
      </c>
      <c r="E637" s="112"/>
      <c r="F637" s="112">
        <v>500</v>
      </c>
      <c r="G637" s="108">
        <f t="shared" si="9"/>
        <v>-9460347</v>
      </c>
      <c r="H637" s="110" t="s">
        <v>135</v>
      </c>
      <c r="I637" s="110" t="s">
        <v>24</v>
      </c>
      <c r="J637" s="110" t="s">
        <v>763</v>
      </c>
      <c r="K637" s="105" t="s">
        <v>25</v>
      </c>
      <c r="L637" s="110" t="s">
        <v>26</v>
      </c>
    </row>
    <row r="638" spans="1:12" x14ac:dyDescent="0.25">
      <c r="A638" s="103">
        <v>43129</v>
      </c>
      <c r="B638" s="110" t="s">
        <v>219</v>
      </c>
      <c r="C638" s="105" t="s">
        <v>21</v>
      </c>
      <c r="D638" s="106" t="s">
        <v>22</v>
      </c>
      <c r="E638" s="112"/>
      <c r="F638" s="112">
        <v>500</v>
      </c>
      <c r="G638" s="108">
        <f t="shared" si="9"/>
        <v>-9460847</v>
      </c>
      <c r="H638" s="110" t="s">
        <v>135</v>
      </c>
      <c r="I638" s="110" t="s">
        <v>24</v>
      </c>
      <c r="J638" s="110" t="s">
        <v>763</v>
      </c>
      <c r="K638" s="105" t="s">
        <v>25</v>
      </c>
      <c r="L638" s="110" t="s">
        <v>26</v>
      </c>
    </row>
    <row r="639" spans="1:12" x14ac:dyDescent="0.25">
      <c r="A639" s="103">
        <v>43129</v>
      </c>
      <c r="B639" s="110" t="s">
        <v>220</v>
      </c>
      <c r="C639" s="105" t="s">
        <v>21</v>
      </c>
      <c r="D639" s="106" t="s">
        <v>22</v>
      </c>
      <c r="E639" s="112"/>
      <c r="F639" s="112">
        <v>500</v>
      </c>
      <c r="G639" s="108">
        <f t="shared" si="9"/>
        <v>-9461347</v>
      </c>
      <c r="H639" s="110" t="s">
        <v>135</v>
      </c>
      <c r="I639" s="110" t="s">
        <v>24</v>
      </c>
      <c r="J639" s="110" t="s">
        <v>763</v>
      </c>
      <c r="K639" s="105" t="s">
        <v>25</v>
      </c>
      <c r="L639" s="110" t="s">
        <v>26</v>
      </c>
    </row>
    <row r="640" spans="1:12" x14ac:dyDescent="0.25">
      <c r="A640" s="103">
        <v>43129</v>
      </c>
      <c r="B640" s="110" t="s">
        <v>221</v>
      </c>
      <c r="C640" s="105" t="s">
        <v>21</v>
      </c>
      <c r="D640" s="106" t="s">
        <v>22</v>
      </c>
      <c r="E640" s="112"/>
      <c r="F640" s="112">
        <v>500</v>
      </c>
      <c r="G640" s="108">
        <f t="shared" si="9"/>
        <v>-9461847</v>
      </c>
      <c r="H640" s="110" t="s">
        <v>135</v>
      </c>
      <c r="I640" s="110" t="s">
        <v>24</v>
      </c>
      <c r="J640" s="110" t="s">
        <v>763</v>
      </c>
      <c r="K640" s="105" t="s">
        <v>25</v>
      </c>
      <c r="L640" s="110" t="s">
        <v>26</v>
      </c>
    </row>
    <row r="641" spans="1:12" x14ac:dyDescent="0.25">
      <c r="A641" s="103">
        <v>43129</v>
      </c>
      <c r="B641" s="110" t="s">
        <v>222</v>
      </c>
      <c r="C641" s="105" t="s">
        <v>21</v>
      </c>
      <c r="D641" s="106" t="s">
        <v>22</v>
      </c>
      <c r="E641" s="112"/>
      <c r="F641" s="112">
        <v>500</v>
      </c>
      <c r="G641" s="108">
        <f t="shared" si="9"/>
        <v>-9462347</v>
      </c>
      <c r="H641" s="110" t="s">
        <v>135</v>
      </c>
      <c r="I641" s="110" t="s">
        <v>24</v>
      </c>
      <c r="J641" s="110" t="s">
        <v>763</v>
      </c>
      <c r="K641" s="105" t="s">
        <v>25</v>
      </c>
      <c r="L641" s="110" t="s">
        <v>26</v>
      </c>
    </row>
    <row r="642" spans="1:12" x14ac:dyDescent="0.25">
      <c r="A642" s="103">
        <v>43129</v>
      </c>
      <c r="B642" s="110" t="s">
        <v>223</v>
      </c>
      <c r="C642" s="105" t="s">
        <v>21</v>
      </c>
      <c r="D642" s="106" t="s">
        <v>22</v>
      </c>
      <c r="E642" s="112"/>
      <c r="F642" s="112">
        <v>500</v>
      </c>
      <c r="G642" s="108">
        <f t="shared" si="9"/>
        <v>-9462847</v>
      </c>
      <c r="H642" s="110" t="s">
        <v>135</v>
      </c>
      <c r="I642" s="110" t="s">
        <v>24</v>
      </c>
      <c r="J642" s="110" t="s">
        <v>763</v>
      </c>
      <c r="K642" s="105" t="s">
        <v>25</v>
      </c>
      <c r="L642" s="110" t="s">
        <v>26</v>
      </c>
    </row>
    <row r="643" spans="1:12" x14ac:dyDescent="0.25">
      <c r="A643" s="103">
        <v>43129</v>
      </c>
      <c r="B643" s="110" t="s">
        <v>224</v>
      </c>
      <c r="C643" s="105" t="s">
        <v>21</v>
      </c>
      <c r="D643" s="106" t="s">
        <v>22</v>
      </c>
      <c r="E643" s="112"/>
      <c r="F643" s="112">
        <v>500</v>
      </c>
      <c r="G643" s="108">
        <f t="shared" si="9"/>
        <v>-9463347</v>
      </c>
      <c r="H643" s="110" t="s">
        <v>135</v>
      </c>
      <c r="I643" s="110" t="s">
        <v>24</v>
      </c>
      <c r="J643" s="110" t="s">
        <v>763</v>
      </c>
      <c r="K643" s="105" t="s">
        <v>25</v>
      </c>
      <c r="L643" s="110" t="s">
        <v>26</v>
      </c>
    </row>
    <row r="644" spans="1:12" s="25" customFormat="1" x14ac:dyDescent="0.25">
      <c r="A644" s="103">
        <v>43129</v>
      </c>
      <c r="B644" s="110" t="s">
        <v>239</v>
      </c>
      <c r="C644" s="105" t="s">
        <v>21</v>
      </c>
      <c r="D644" s="110" t="s">
        <v>240</v>
      </c>
      <c r="E644" s="114"/>
      <c r="F644" s="112">
        <v>1000</v>
      </c>
      <c r="G644" s="108">
        <f t="shared" si="9"/>
        <v>-9464347</v>
      </c>
      <c r="H644" s="110" t="s">
        <v>241</v>
      </c>
      <c r="I644" s="110" t="s">
        <v>242</v>
      </c>
      <c r="J644" s="110" t="s">
        <v>762</v>
      </c>
      <c r="K644" s="105" t="s">
        <v>25</v>
      </c>
      <c r="L644" s="110" t="s">
        <v>26</v>
      </c>
    </row>
    <row r="645" spans="1:12" s="25" customFormat="1" x14ac:dyDescent="0.25">
      <c r="A645" s="103">
        <v>43129</v>
      </c>
      <c r="B645" s="110" t="s">
        <v>243</v>
      </c>
      <c r="C645" s="110" t="s">
        <v>244</v>
      </c>
      <c r="D645" s="110" t="s">
        <v>240</v>
      </c>
      <c r="E645" s="114"/>
      <c r="F645" s="112">
        <v>1000</v>
      </c>
      <c r="G645" s="108">
        <f t="shared" si="9"/>
        <v>-9465347</v>
      </c>
      <c r="H645" s="110" t="s">
        <v>241</v>
      </c>
      <c r="I645" s="110" t="s">
        <v>242</v>
      </c>
      <c r="J645" s="110" t="s">
        <v>762</v>
      </c>
      <c r="K645" s="105" t="s">
        <v>25</v>
      </c>
      <c r="L645" s="110" t="s">
        <v>26</v>
      </c>
    </row>
    <row r="646" spans="1:12" s="25" customFormat="1" x14ac:dyDescent="0.25">
      <c r="A646" s="103">
        <v>43129</v>
      </c>
      <c r="B646" s="110" t="s">
        <v>59</v>
      </c>
      <c r="C646" s="105" t="s">
        <v>21</v>
      </c>
      <c r="D646" s="110" t="s">
        <v>240</v>
      </c>
      <c r="E646" s="114"/>
      <c r="F646" s="112">
        <v>1000</v>
      </c>
      <c r="G646" s="108">
        <f t="shared" si="9"/>
        <v>-9466347</v>
      </c>
      <c r="H646" s="110" t="s">
        <v>241</v>
      </c>
      <c r="I646" s="110" t="s">
        <v>242</v>
      </c>
      <c r="J646" s="110" t="s">
        <v>762</v>
      </c>
      <c r="K646" s="105" t="s">
        <v>25</v>
      </c>
      <c r="L646" s="110" t="s">
        <v>26</v>
      </c>
    </row>
    <row r="647" spans="1:12" s="100" customFormat="1" x14ac:dyDescent="0.25">
      <c r="A647" s="103">
        <v>43129</v>
      </c>
      <c r="B647" s="105" t="s">
        <v>305</v>
      </c>
      <c r="C647" s="105" t="s">
        <v>306</v>
      </c>
      <c r="D647" s="105" t="s">
        <v>375</v>
      </c>
      <c r="E647" s="112"/>
      <c r="F647" s="108">
        <v>40000</v>
      </c>
      <c r="G647" s="108">
        <f t="shared" si="9"/>
        <v>-9506347</v>
      </c>
      <c r="H647" s="105" t="s">
        <v>273</v>
      </c>
      <c r="I647" s="110" t="s">
        <v>245</v>
      </c>
      <c r="J647" s="110" t="s">
        <v>762</v>
      </c>
      <c r="K647" s="105" t="s">
        <v>25</v>
      </c>
      <c r="L647" s="110" t="s">
        <v>107</v>
      </c>
    </row>
    <row r="648" spans="1:12" s="100" customFormat="1" x14ac:dyDescent="0.25">
      <c r="A648" s="103">
        <v>43129</v>
      </c>
      <c r="B648" s="110" t="s">
        <v>368</v>
      </c>
      <c r="C648" s="110" t="s">
        <v>306</v>
      </c>
      <c r="D648" s="110" t="s">
        <v>240</v>
      </c>
      <c r="E648" s="112"/>
      <c r="F648" s="112">
        <v>20000</v>
      </c>
      <c r="G648" s="108">
        <f t="shared" si="9"/>
        <v>-9526347</v>
      </c>
      <c r="H648" s="110" t="s">
        <v>139</v>
      </c>
      <c r="I648" s="110">
        <v>23</v>
      </c>
      <c r="J648" s="110" t="s">
        <v>762</v>
      </c>
      <c r="K648" s="105" t="s">
        <v>25</v>
      </c>
      <c r="L648" s="110" t="s">
        <v>107</v>
      </c>
    </row>
    <row r="649" spans="1:12" s="100" customFormat="1" x14ac:dyDescent="0.25">
      <c r="A649" s="103">
        <v>43129</v>
      </c>
      <c r="B649" s="110" t="s">
        <v>351</v>
      </c>
      <c r="C649" s="110" t="s">
        <v>312</v>
      </c>
      <c r="D649" s="110" t="s">
        <v>91</v>
      </c>
      <c r="E649" s="112"/>
      <c r="F649" s="112">
        <v>2200</v>
      </c>
      <c r="G649" s="108">
        <f t="shared" si="9"/>
        <v>-9528547</v>
      </c>
      <c r="H649" s="110" t="s">
        <v>139</v>
      </c>
      <c r="I649" s="110" t="s">
        <v>369</v>
      </c>
      <c r="J649" s="110" t="s">
        <v>762</v>
      </c>
      <c r="K649" s="105" t="s">
        <v>25</v>
      </c>
      <c r="L649" s="110" t="s">
        <v>107</v>
      </c>
    </row>
    <row r="650" spans="1:12" s="100" customFormat="1" x14ac:dyDescent="0.25">
      <c r="A650" s="103">
        <v>43129</v>
      </c>
      <c r="B650" s="110" t="s">
        <v>383</v>
      </c>
      <c r="C650" s="105" t="s">
        <v>21</v>
      </c>
      <c r="D650" s="106" t="s">
        <v>22</v>
      </c>
      <c r="E650" s="112"/>
      <c r="F650" s="112">
        <v>2000</v>
      </c>
      <c r="G650" s="108">
        <f t="shared" si="9"/>
        <v>-9530547</v>
      </c>
      <c r="H650" s="110" t="s">
        <v>379</v>
      </c>
      <c r="I650" s="110" t="s">
        <v>24</v>
      </c>
      <c r="J650" s="110" t="s">
        <v>763</v>
      </c>
      <c r="K650" s="105" t="s">
        <v>25</v>
      </c>
      <c r="L650" s="110" t="s">
        <v>26</v>
      </c>
    </row>
    <row r="651" spans="1:12" s="100" customFormat="1" x14ac:dyDescent="0.25">
      <c r="A651" s="103">
        <v>43129</v>
      </c>
      <c r="B651" s="110" t="s">
        <v>387</v>
      </c>
      <c r="C651" s="105" t="s">
        <v>21</v>
      </c>
      <c r="D651" s="110" t="s">
        <v>336</v>
      </c>
      <c r="E651" s="112"/>
      <c r="F651" s="112">
        <v>1000</v>
      </c>
      <c r="G651" s="108">
        <f t="shared" si="9"/>
        <v>-9531547</v>
      </c>
      <c r="H651" s="110" t="s">
        <v>335</v>
      </c>
      <c r="I651" s="110" t="s">
        <v>24</v>
      </c>
      <c r="J651" s="110" t="s">
        <v>764</v>
      </c>
      <c r="K651" s="105" t="s">
        <v>25</v>
      </c>
      <c r="L651" s="105" t="s">
        <v>26</v>
      </c>
    </row>
    <row r="652" spans="1:12" s="100" customFormat="1" x14ac:dyDescent="0.25">
      <c r="A652" s="103">
        <v>43129</v>
      </c>
      <c r="B652" s="110" t="s">
        <v>388</v>
      </c>
      <c r="C652" s="105" t="s">
        <v>21</v>
      </c>
      <c r="D652" s="110" t="s">
        <v>336</v>
      </c>
      <c r="E652" s="112"/>
      <c r="F652" s="112">
        <v>1000</v>
      </c>
      <c r="G652" s="108">
        <f t="shared" si="9"/>
        <v>-9532547</v>
      </c>
      <c r="H652" s="110" t="s">
        <v>335</v>
      </c>
      <c r="I652" s="110" t="s">
        <v>24</v>
      </c>
      <c r="J652" s="110" t="s">
        <v>764</v>
      </c>
      <c r="K652" s="105" t="s">
        <v>25</v>
      </c>
      <c r="L652" s="105" t="s">
        <v>26</v>
      </c>
    </row>
    <row r="653" spans="1:12" s="100" customFormat="1" x14ac:dyDescent="0.25">
      <c r="A653" s="103">
        <v>43129</v>
      </c>
      <c r="B653" s="110" t="s">
        <v>410</v>
      </c>
      <c r="C653" s="105" t="s">
        <v>21</v>
      </c>
      <c r="D653" s="110" t="s">
        <v>336</v>
      </c>
      <c r="E653" s="112"/>
      <c r="F653" s="112">
        <v>1000</v>
      </c>
      <c r="G653" s="108">
        <f t="shared" si="9"/>
        <v>-9533547</v>
      </c>
      <c r="H653" s="110" t="s">
        <v>335</v>
      </c>
      <c r="I653" s="110" t="s">
        <v>24</v>
      </c>
      <c r="J653" s="110" t="s">
        <v>764</v>
      </c>
      <c r="K653" s="105" t="s">
        <v>25</v>
      </c>
      <c r="L653" s="105" t="s">
        <v>26</v>
      </c>
    </row>
    <row r="654" spans="1:12" s="100" customFormat="1" x14ac:dyDescent="0.25">
      <c r="A654" s="103">
        <v>43129</v>
      </c>
      <c r="B654" s="110" t="s">
        <v>411</v>
      </c>
      <c r="C654" s="105" t="s">
        <v>21</v>
      </c>
      <c r="D654" s="110" t="s">
        <v>336</v>
      </c>
      <c r="E654" s="112"/>
      <c r="F654" s="112">
        <v>1000</v>
      </c>
      <c r="G654" s="108">
        <f t="shared" ref="G654:G717" si="10">+G653+E654-F654</f>
        <v>-9534547</v>
      </c>
      <c r="H654" s="110" t="s">
        <v>335</v>
      </c>
      <c r="I654" s="110" t="s">
        <v>24</v>
      </c>
      <c r="J654" s="110" t="s">
        <v>764</v>
      </c>
      <c r="K654" s="105" t="s">
        <v>25</v>
      </c>
      <c r="L654" s="105" t="s">
        <v>26</v>
      </c>
    </row>
    <row r="655" spans="1:12" s="100" customFormat="1" x14ac:dyDescent="0.25">
      <c r="A655" s="103">
        <v>43129</v>
      </c>
      <c r="B655" s="110" t="s">
        <v>449</v>
      </c>
      <c r="C655" s="105" t="s">
        <v>21</v>
      </c>
      <c r="D655" s="110" t="s">
        <v>240</v>
      </c>
      <c r="E655" s="112"/>
      <c r="F655" s="112">
        <v>7000</v>
      </c>
      <c r="G655" s="108">
        <f t="shared" si="10"/>
        <v>-9541547</v>
      </c>
      <c r="H655" s="110" t="s">
        <v>337</v>
      </c>
      <c r="I655" s="106">
        <v>41</v>
      </c>
      <c r="J655" s="110" t="s">
        <v>762</v>
      </c>
      <c r="K655" s="105" t="s">
        <v>25</v>
      </c>
      <c r="L655" s="105" t="s">
        <v>107</v>
      </c>
    </row>
    <row r="656" spans="1:12" s="100" customFormat="1" x14ac:dyDescent="0.25">
      <c r="A656" s="103">
        <v>43129</v>
      </c>
      <c r="B656" s="110" t="s">
        <v>452</v>
      </c>
      <c r="C656" s="105" t="s">
        <v>21</v>
      </c>
      <c r="D656" s="110" t="s">
        <v>240</v>
      </c>
      <c r="E656" s="112"/>
      <c r="F656" s="112">
        <v>2000</v>
      </c>
      <c r="G656" s="108">
        <f t="shared" si="10"/>
        <v>-9543547</v>
      </c>
      <c r="H656" s="110" t="s">
        <v>337</v>
      </c>
      <c r="I656" s="106" t="s">
        <v>24</v>
      </c>
      <c r="J656" s="110" t="s">
        <v>762</v>
      </c>
      <c r="K656" s="105" t="s">
        <v>25</v>
      </c>
      <c r="L656" s="105" t="s">
        <v>26</v>
      </c>
    </row>
    <row r="657" spans="1:12" s="25" customFormat="1" x14ac:dyDescent="0.25">
      <c r="A657" s="103">
        <v>43129</v>
      </c>
      <c r="B657" s="105" t="s">
        <v>533</v>
      </c>
      <c r="C657" s="105" t="s">
        <v>21</v>
      </c>
      <c r="D657" s="105" t="s">
        <v>240</v>
      </c>
      <c r="E657" s="112"/>
      <c r="F657" s="112">
        <v>1000</v>
      </c>
      <c r="G657" s="108">
        <f t="shared" si="10"/>
        <v>-9544547</v>
      </c>
      <c r="H657" s="105" t="s">
        <v>463</v>
      </c>
      <c r="I657" s="105" t="s">
        <v>514</v>
      </c>
      <c r="J657" s="110" t="s">
        <v>762</v>
      </c>
      <c r="K657" s="105" t="s">
        <v>25</v>
      </c>
      <c r="L657" s="110" t="s">
        <v>26</v>
      </c>
    </row>
    <row r="658" spans="1:12" s="25" customFormat="1" x14ac:dyDescent="0.25">
      <c r="A658" s="103">
        <v>43129</v>
      </c>
      <c r="B658" s="105" t="s">
        <v>534</v>
      </c>
      <c r="C658" s="105" t="s">
        <v>21</v>
      </c>
      <c r="D658" s="105" t="s">
        <v>240</v>
      </c>
      <c r="E658" s="112"/>
      <c r="F658" s="112">
        <v>1000</v>
      </c>
      <c r="G658" s="108">
        <f t="shared" si="10"/>
        <v>-9545547</v>
      </c>
      <c r="H658" s="105" t="s">
        <v>463</v>
      </c>
      <c r="I658" s="105" t="s">
        <v>242</v>
      </c>
      <c r="J658" s="110" t="s">
        <v>762</v>
      </c>
      <c r="K658" s="105" t="s">
        <v>25</v>
      </c>
      <c r="L658" s="110" t="s">
        <v>26</v>
      </c>
    </row>
    <row r="659" spans="1:12" s="25" customFormat="1" x14ac:dyDescent="0.25">
      <c r="A659" s="103">
        <v>43129</v>
      </c>
      <c r="B659" s="105" t="s">
        <v>535</v>
      </c>
      <c r="C659" s="105" t="s">
        <v>21</v>
      </c>
      <c r="D659" s="105" t="s">
        <v>240</v>
      </c>
      <c r="E659" s="112"/>
      <c r="F659" s="112">
        <v>5000</v>
      </c>
      <c r="G659" s="108">
        <f t="shared" si="10"/>
        <v>-9550547</v>
      </c>
      <c r="H659" s="105" t="s">
        <v>463</v>
      </c>
      <c r="I659" s="105" t="s">
        <v>242</v>
      </c>
      <c r="J659" s="110" t="s">
        <v>762</v>
      </c>
      <c r="K659" s="105" t="s">
        <v>25</v>
      </c>
      <c r="L659" s="110" t="s">
        <v>26</v>
      </c>
    </row>
    <row r="660" spans="1:12" s="25" customFormat="1" x14ac:dyDescent="0.25">
      <c r="A660" s="103">
        <v>43129</v>
      </c>
      <c r="B660" s="105" t="s">
        <v>536</v>
      </c>
      <c r="C660" s="105" t="s">
        <v>21</v>
      </c>
      <c r="D660" s="105" t="s">
        <v>240</v>
      </c>
      <c r="E660" s="112"/>
      <c r="F660" s="112">
        <v>500</v>
      </c>
      <c r="G660" s="108">
        <f t="shared" si="10"/>
        <v>-9551047</v>
      </c>
      <c r="H660" s="105" t="s">
        <v>463</v>
      </c>
      <c r="I660" s="105" t="s">
        <v>242</v>
      </c>
      <c r="J660" s="110" t="s">
        <v>762</v>
      </c>
      <c r="K660" s="105" t="s">
        <v>25</v>
      </c>
      <c r="L660" s="110" t="s">
        <v>26</v>
      </c>
    </row>
    <row r="661" spans="1:12" s="100" customFormat="1" x14ac:dyDescent="0.25">
      <c r="A661" s="103">
        <v>43129</v>
      </c>
      <c r="B661" s="105" t="s">
        <v>537</v>
      </c>
      <c r="C661" s="105" t="s">
        <v>31</v>
      </c>
      <c r="D661" s="105" t="s">
        <v>240</v>
      </c>
      <c r="E661" s="112"/>
      <c r="F661" s="112">
        <v>15000</v>
      </c>
      <c r="G661" s="108">
        <f t="shared" si="10"/>
        <v>-9566047</v>
      </c>
      <c r="H661" s="105" t="s">
        <v>463</v>
      </c>
      <c r="I661" s="105">
        <v>3</v>
      </c>
      <c r="J661" s="110" t="s">
        <v>762</v>
      </c>
      <c r="K661" s="105" t="s">
        <v>25</v>
      </c>
      <c r="L661" s="110" t="s">
        <v>107</v>
      </c>
    </row>
    <row r="662" spans="1:12" s="100" customFormat="1" x14ac:dyDescent="0.25">
      <c r="A662" s="103">
        <v>43129</v>
      </c>
      <c r="B662" s="105" t="s">
        <v>583</v>
      </c>
      <c r="C662" s="105" t="s">
        <v>21</v>
      </c>
      <c r="D662" s="106" t="s">
        <v>22</v>
      </c>
      <c r="E662" s="108"/>
      <c r="F662" s="108">
        <v>1000</v>
      </c>
      <c r="G662" s="108">
        <f t="shared" si="10"/>
        <v>-9567047</v>
      </c>
      <c r="H662" s="105" t="s">
        <v>542</v>
      </c>
      <c r="I662" s="105" t="s">
        <v>24</v>
      </c>
      <c r="J662" s="110" t="s">
        <v>763</v>
      </c>
      <c r="K662" s="105" t="s">
        <v>25</v>
      </c>
      <c r="L662" s="105" t="s">
        <v>26</v>
      </c>
    </row>
    <row r="663" spans="1:12" s="100" customFormat="1" x14ac:dyDescent="0.25">
      <c r="A663" s="103">
        <v>43129</v>
      </c>
      <c r="B663" s="105" t="s">
        <v>585</v>
      </c>
      <c r="C663" s="105" t="s">
        <v>21</v>
      </c>
      <c r="D663" s="106" t="s">
        <v>22</v>
      </c>
      <c r="E663" s="108"/>
      <c r="F663" s="108">
        <v>500</v>
      </c>
      <c r="G663" s="108">
        <f t="shared" si="10"/>
        <v>-9567547</v>
      </c>
      <c r="H663" s="105" t="s">
        <v>542</v>
      </c>
      <c r="I663" s="105" t="s">
        <v>24</v>
      </c>
      <c r="J663" s="110" t="s">
        <v>763</v>
      </c>
      <c r="K663" s="105" t="s">
        <v>25</v>
      </c>
      <c r="L663" s="105" t="s">
        <v>26</v>
      </c>
    </row>
    <row r="664" spans="1:12" s="100" customFormat="1" x14ac:dyDescent="0.25">
      <c r="A664" s="103">
        <v>43129</v>
      </c>
      <c r="B664" s="105" t="s">
        <v>713</v>
      </c>
      <c r="C664" s="105" t="s">
        <v>306</v>
      </c>
      <c r="D664" s="105" t="s">
        <v>375</v>
      </c>
      <c r="E664" s="108"/>
      <c r="F664" s="108">
        <v>125000</v>
      </c>
      <c r="G664" s="108">
        <f t="shared" si="10"/>
        <v>-9692547</v>
      </c>
      <c r="H664" s="105" t="s">
        <v>542</v>
      </c>
      <c r="I664" s="105" t="s">
        <v>245</v>
      </c>
      <c r="J664" s="110" t="s">
        <v>762</v>
      </c>
      <c r="K664" s="105" t="s">
        <v>25</v>
      </c>
      <c r="L664" s="105" t="s">
        <v>107</v>
      </c>
    </row>
    <row r="665" spans="1:12" s="100" customFormat="1" x14ac:dyDescent="0.25">
      <c r="A665" s="103">
        <v>43129</v>
      </c>
      <c r="B665" s="105" t="s">
        <v>586</v>
      </c>
      <c r="C665" s="105" t="s">
        <v>21</v>
      </c>
      <c r="D665" s="106" t="s">
        <v>22</v>
      </c>
      <c r="E665" s="108"/>
      <c r="F665" s="108">
        <v>1000</v>
      </c>
      <c r="G665" s="108">
        <f t="shared" si="10"/>
        <v>-9693547</v>
      </c>
      <c r="H665" s="105" t="s">
        <v>542</v>
      </c>
      <c r="I665" s="105" t="s">
        <v>24</v>
      </c>
      <c r="J665" s="110" t="s">
        <v>763</v>
      </c>
      <c r="K665" s="105" t="s">
        <v>25</v>
      </c>
      <c r="L665" s="105" t="s">
        <v>26</v>
      </c>
    </row>
    <row r="666" spans="1:12" s="100" customFormat="1" x14ac:dyDescent="0.25">
      <c r="A666" s="103">
        <v>43129</v>
      </c>
      <c r="B666" s="109" t="s">
        <v>663</v>
      </c>
      <c r="C666" s="105" t="s">
        <v>21</v>
      </c>
      <c r="D666" s="110" t="s">
        <v>240</v>
      </c>
      <c r="E666" s="107"/>
      <c r="F666" s="107">
        <v>1000</v>
      </c>
      <c r="G666" s="108">
        <f t="shared" si="10"/>
        <v>-9694547</v>
      </c>
      <c r="H666" s="109" t="s">
        <v>584</v>
      </c>
      <c r="I666" s="109" t="s">
        <v>24</v>
      </c>
      <c r="J666" s="110" t="s">
        <v>762</v>
      </c>
      <c r="K666" s="105" t="s">
        <v>25</v>
      </c>
      <c r="L666" s="105" t="s">
        <v>26</v>
      </c>
    </row>
    <row r="667" spans="1:12" s="100" customFormat="1" x14ac:dyDescent="0.25">
      <c r="A667" s="103">
        <v>43129</v>
      </c>
      <c r="B667" s="109" t="s">
        <v>664</v>
      </c>
      <c r="C667" s="105" t="s">
        <v>21</v>
      </c>
      <c r="D667" s="110" t="s">
        <v>240</v>
      </c>
      <c r="E667" s="107"/>
      <c r="F667" s="107">
        <v>500</v>
      </c>
      <c r="G667" s="108">
        <f t="shared" si="10"/>
        <v>-9695047</v>
      </c>
      <c r="H667" s="109" t="s">
        <v>584</v>
      </c>
      <c r="I667" s="109" t="s">
        <v>24</v>
      </c>
      <c r="J667" s="110" t="s">
        <v>762</v>
      </c>
      <c r="K667" s="105" t="s">
        <v>25</v>
      </c>
      <c r="L667" s="105" t="s">
        <v>26</v>
      </c>
    </row>
    <row r="668" spans="1:12" s="100" customFormat="1" x14ac:dyDescent="0.25">
      <c r="A668" s="103">
        <v>43129</v>
      </c>
      <c r="B668" s="109" t="s">
        <v>665</v>
      </c>
      <c r="C668" s="105" t="s">
        <v>21</v>
      </c>
      <c r="D668" s="110" t="s">
        <v>240</v>
      </c>
      <c r="E668" s="107"/>
      <c r="F668" s="107">
        <v>500</v>
      </c>
      <c r="G668" s="108">
        <f t="shared" si="10"/>
        <v>-9695547</v>
      </c>
      <c r="H668" s="109" t="s">
        <v>584</v>
      </c>
      <c r="I668" s="109" t="s">
        <v>24</v>
      </c>
      <c r="J668" s="110" t="s">
        <v>762</v>
      </c>
      <c r="K668" s="105" t="s">
        <v>25</v>
      </c>
      <c r="L668" s="105" t="s">
        <v>26</v>
      </c>
    </row>
    <row r="669" spans="1:12" s="100" customFormat="1" x14ac:dyDescent="0.25">
      <c r="A669" s="103">
        <v>43129</v>
      </c>
      <c r="B669" s="109" t="s">
        <v>666</v>
      </c>
      <c r="C669" s="105" t="s">
        <v>31</v>
      </c>
      <c r="D669" s="110" t="s">
        <v>240</v>
      </c>
      <c r="E669" s="107"/>
      <c r="F669" s="107">
        <v>15000</v>
      </c>
      <c r="G669" s="108">
        <f t="shared" si="10"/>
        <v>-9710547</v>
      </c>
      <c r="H669" s="109" t="s">
        <v>584</v>
      </c>
      <c r="I669" s="109">
        <v>183</v>
      </c>
      <c r="J669" s="110" t="s">
        <v>762</v>
      </c>
      <c r="K669" s="105" t="s">
        <v>25</v>
      </c>
      <c r="L669" s="105" t="s">
        <v>107</v>
      </c>
    </row>
    <row r="670" spans="1:12" s="100" customFormat="1" x14ac:dyDescent="0.25">
      <c r="A670" s="103">
        <v>43129</v>
      </c>
      <c r="B670" s="109" t="s">
        <v>784</v>
      </c>
      <c r="C670" s="105" t="s">
        <v>21</v>
      </c>
      <c r="D670" s="110" t="s">
        <v>240</v>
      </c>
      <c r="E670" s="107"/>
      <c r="F670" s="107">
        <v>45000</v>
      </c>
      <c r="G670" s="108">
        <f t="shared" si="10"/>
        <v>-9755547</v>
      </c>
      <c r="H670" s="109" t="s">
        <v>584</v>
      </c>
      <c r="I670" s="109">
        <v>27</v>
      </c>
      <c r="J670" s="110" t="s">
        <v>762</v>
      </c>
      <c r="K670" s="105" t="s">
        <v>25</v>
      </c>
      <c r="L670" s="105" t="s">
        <v>107</v>
      </c>
    </row>
    <row r="671" spans="1:12" s="100" customFormat="1" x14ac:dyDescent="0.25">
      <c r="A671" s="103">
        <v>43129</v>
      </c>
      <c r="B671" s="109" t="s">
        <v>667</v>
      </c>
      <c r="C671" s="105" t="s">
        <v>21</v>
      </c>
      <c r="D671" s="110" t="s">
        <v>240</v>
      </c>
      <c r="E671" s="107"/>
      <c r="F671" s="107">
        <v>500</v>
      </c>
      <c r="G671" s="108">
        <f t="shared" si="10"/>
        <v>-9756047</v>
      </c>
      <c r="H671" s="109" t="s">
        <v>584</v>
      </c>
      <c r="I671" s="109" t="s">
        <v>24</v>
      </c>
      <c r="J671" s="110" t="s">
        <v>762</v>
      </c>
      <c r="K671" s="105" t="s">
        <v>25</v>
      </c>
      <c r="L671" s="105" t="s">
        <v>26</v>
      </c>
    </row>
    <row r="672" spans="1:12" s="100" customFormat="1" x14ac:dyDescent="0.25">
      <c r="A672" s="103">
        <v>43129</v>
      </c>
      <c r="B672" s="109" t="s">
        <v>710</v>
      </c>
      <c r="C672" s="105" t="s">
        <v>31</v>
      </c>
      <c r="D672" s="110" t="s">
        <v>240</v>
      </c>
      <c r="E672" s="107"/>
      <c r="F672" s="107">
        <v>15000</v>
      </c>
      <c r="G672" s="108">
        <f t="shared" si="10"/>
        <v>-9771047</v>
      </c>
      <c r="H672" s="109" t="s">
        <v>584</v>
      </c>
      <c r="I672" s="109">
        <v>55</v>
      </c>
      <c r="J672" s="110" t="s">
        <v>762</v>
      </c>
      <c r="K672" s="105" t="s">
        <v>25</v>
      </c>
      <c r="L672" s="105" t="s">
        <v>107</v>
      </c>
    </row>
    <row r="673" spans="1:12" s="100" customFormat="1" x14ac:dyDescent="0.25">
      <c r="A673" s="103">
        <v>43129</v>
      </c>
      <c r="B673" s="110" t="s">
        <v>695</v>
      </c>
      <c r="C673" s="110" t="s">
        <v>704</v>
      </c>
      <c r="D673" s="110" t="s">
        <v>91</v>
      </c>
      <c r="E673" s="111"/>
      <c r="F673" s="112">
        <v>1189</v>
      </c>
      <c r="G673" s="108">
        <f t="shared" si="10"/>
        <v>-9772236</v>
      </c>
      <c r="H673" s="112" t="s">
        <v>366</v>
      </c>
      <c r="I673" s="110" t="s">
        <v>679</v>
      </c>
      <c r="J673" s="110" t="s">
        <v>762</v>
      </c>
      <c r="K673" s="105" t="s">
        <v>25</v>
      </c>
      <c r="L673" s="105" t="s">
        <v>107</v>
      </c>
    </row>
    <row r="674" spans="1:12" s="100" customFormat="1" x14ac:dyDescent="0.25">
      <c r="A674" s="103">
        <v>43129</v>
      </c>
      <c r="B674" s="110" t="s">
        <v>697</v>
      </c>
      <c r="C674" s="110" t="s">
        <v>323</v>
      </c>
      <c r="D674" s="110" t="s">
        <v>91</v>
      </c>
      <c r="E674" s="111"/>
      <c r="F674" s="112">
        <v>225000</v>
      </c>
      <c r="G674" s="108">
        <f t="shared" si="10"/>
        <v>-9997236</v>
      </c>
      <c r="H674" s="112" t="s">
        <v>366</v>
      </c>
      <c r="I674" s="110" t="s">
        <v>696</v>
      </c>
      <c r="J674" s="110" t="s">
        <v>762</v>
      </c>
      <c r="K674" s="105" t="s">
        <v>25</v>
      </c>
      <c r="L674" s="105" t="s">
        <v>107</v>
      </c>
    </row>
    <row r="675" spans="1:12" s="100" customFormat="1" x14ac:dyDescent="0.25">
      <c r="A675" s="103">
        <v>43130</v>
      </c>
      <c r="B675" s="104" t="s">
        <v>126</v>
      </c>
      <c r="C675" s="105" t="s">
        <v>21</v>
      </c>
      <c r="D675" s="106" t="s">
        <v>22</v>
      </c>
      <c r="E675" s="107"/>
      <c r="F675" s="108">
        <v>3000</v>
      </c>
      <c r="G675" s="108">
        <f t="shared" si="10"/>
        <v>-10000236</v>
      </c>
      <c r="H675" s="105" t="s">
        <v>23</v>
      </c>
      <c r="I675" s="109" t="s">
        <v>24</v>
      </c>
      <c r="J675" s="110" t="s">
        <v>763</v>
      </c>
      <c r="K675" s="105" t="s">
        <v>25</v>
      </c>
      <c r="L675" s="105" t="s">
        <v>26</v>
      </c>
    </row>
    <row r="676" spans="1:12" s="100" customFormat="1" x14ac:dyDescent="0.25">
      <c r="A676" s="103">
        <v>43130</v>
      </c>
      <c r="B676" s="104" t="s">
        <v>127</v>
      </c>
      <c r="C676" s="105" t="s">
        <v>31</v>
      </c>
      <c r="D676" s="106" t="s">
        <v>22</v>
      </c>
      <c r="E676" s="107"/>
      <c r="F676" s="108">
        <v>10000</v>
      </c>
      <c r="G676" s="108">
        <f t="shared" si="10"/>
        <v>-10010236</v>
      </c>
      <c r="H676" s="105" t="s">
        <v>23</v>
      </c>
      <c r="I676" s="109" t="s">
        <v>24</v>
      </c>
      <c r="J676" s="110" t="s">
        <v>763</v>
      </c>
      <c r="K676" s="105" t="s">
        <v>25</v>
      </c>
      <c r="L676" s="105" t="s">
        <v>26</v>
      </c>
    </row>
    <row r="677" spans="1:12" s="100" customFormat="1" x14ac:dyDescent="0.25">
      <c r="A677" s="103">
        <v>43130</v>
      </c>
      <c r="B677" s="104" t="s">
        <v>128</v>
      </c>
      <c r="C677" s="105" t="s">
        <v>31</v>
      </c>
      <c r="D677" s="106" t="s">
        <v>22</v>
      </c>
      <c r="E677" s="107"/>
      <c r="F677" s="108">
        <v>3000</v>
      </c>
      <c r="G677" s="108">
        <f t="shared" si="10"/>
        <v>-10013236</v>
      </c>
      <c r="H677" s="105" t="s">
        <v>23</v>
      </c>
      <c r="I677" s="109" t="s">
        <v>24</v>
      </c>
      <c r="J677" s="110" t="s">
        <v>763</v>
      </c>
      <c r="K677" s="105" t="s">
        <v>25</v>
      </c>
      <c r="L677" s="110" t="s">
        <v>107</v>
      </c>
    </row>
    <row r="678" spans="1:12" x14ac:dyDescent="0.25">
      <c r="A678" s="103">
        <v>43130</v>
      </c>
      <c r="B678" s="110" t="s">
        <v>225</v>
      </c>
      <c r="C678" s="105" t="s">
        <v>21</v>
      </c>
      <c r="D678" s="106" t="s">
        <v>22</v>
      </c>
      <c r="E678" s="112"/>
      <c r="F678" s="112">
        <v>500</v>
      </c>
      <c r="G678" s="108">
        <f t="shared" si="10"/>
        <v>-10013736</v>
      </c>
      <c r="H678" s="110" t="s">
        <v>135</v>
      </c>
      <c r="I678" s="110" t="s">
        <v>24</v>
      </c>
      <c r="J678" s="110" t="s">
        <v>763</v>
      </c>
      <c r="K678" s="105" t="s">
        <v>25</v>
      </c>
      <c r="L678" s="110" t="s">
        <v>26</v>
      </c>
    </row>
    <row r="679" spans="1:12" s="100" customFormat="1" x14ac:dyDescent="0.25">
      <c r="A679" s="103">
        <v>43130</v>
      </c>
      <c r="B679" s="110" t="s">
        <v>226</v>
      </c>
      <c r="C679" s="105" t="s">
        <v>28</v>
      </c>
      <c r="D679" s="106" t="s">
        <v>22</v>
      </c>
      <c r="E679" s="112"/>
      <c r="F679" s="112">
        <v>4300</v>
      </c>
      <c r="G679" s="108">
        <f t="shared" si="10"/>
        <v>-10018036</v>
      </c>
      <c r="H679" s="110" t="s">
        <v>135</v>
      </c>
      <c r="I679" s="110" t="s">
        <v>24</v>
      </c>
      <c r="J679" s="110" t="s">
        <v>763</v>
      </c>
      <c r="K679" s="105" t="s">
        <v>25</v>
      </c>
      <c r="L679" s="110" t="s">
        <v>26</v>
      </c>
    </row>
    <row r="680" spans="1:12" x14ac:dyDescent="0.25">
      <c r="A680" s="103">
        <v>43130</v>
      </c>
      <c r="B680" s="110" t="s">
        <v>227</v>
      </c>
      <c r="C680" s="105" t="s">
        <v>21</v>
      </c>
      <c r="D680" s="106" t="s">
        <v>22</v>
      </c>
      <c r="E680" s="112"/>
      <c r="F680" s="112">
        <v>500</v>
      </c>
      <c r="G680" s="108">
        <f t="shared" si="10"/>
        <v>-10018536</v>
      </c>
      <c r="H680" s="110" t="s">
        <v>135</v>
      </c>
      <c r="I680" s="110" t="s">
        <v>24</v>
      </c>
      <c r="J680" s="110" t="s">
        <v>763</v>
      </c>
      <c r="K680" s="105" t="s">
        <v>25</v>
      </c>
      <c r="L680" s="110" t="s">
        <v>26</v>
      </c>
    </row>
    <row r="681" spans="1:12" x14ac:dyDescent="0.25">
      <c r="A681" s="103">
        <v>43130</v>
      </c>
      <c r="B681" s="110" t="s">
        <v>228</v>
      </c>
      <c r="C681" s="105" t="s">
        <v>21</v>
      </c>
      <c r="D681" s="106" t="s">
        <v>22</v>
      </c>
      <c r="E681" s="112"/>
      <c r="F681" s="112">
        <v>500</v>
      </c>
      <c r="G681" s="108">
        <f t="shared" si="10"/>
        <v>-10019036</v>
      </c>
      <c r="H681" s="110" t="s">
        <v>135</v>
      </c>
      <c r="I681" s="110" t="s">
        <v>24</v>
      </c>
      <c r="J681" s="110" t="s">
        <v>763</v>
      </c>
      <c r="K681" s="105" t="s">
        <v>25</v>
      </c>
      <c r="L681" s="110" t="s">
        <v>26</v>
      </c>
    </row>
    <row r="682" spans="1:12" x14ac:dyDescent="0.25">
      <c r="A682" s="103">
        <v>43130</v>
      </c>
      <c r="B682" s="110" t="s">
        <v>229</v>
      </c>
      <c r="C682" s="105" t="s">
        <v>21</v>
      </c>
      <c r="D682" s="106" t="s">
        <v>22</v>
      </c>
      <c r="E682" s="112"/>
      <c r="F682" s="112">
        <v>500</v>
      </c>
      <c r="G682" s="108">
        <f t="shared" si="10"/>
        <v>-10019536</v>
      </c>
      <c r="H682" s="110" t="s">
        <v>135</v>
      </c>
      <c r="I682" s="110" t="s">
        <v>24</v>
      </c>
      <c r="J682" s="110" t="s">
        <v>763</v>
      </c>
      <c r="K682" s="105" t="s">
        <v>25</v>
      </c>
      <c r="L682" s="110" t="s">
        <v>26</v>
      </c>
    </row>
    <row r="683" spans="1:12" s="100" customFormat="1" x14ac:dyDescent="0.25">
      <c r="A683" s="103">
        <v>43130</v>
      </c>
      <c r="B683" s="110" t="s">
        <v>230</v>
      </c>
      <c r="C683" s="105" t="s">
        <v>28</v>
      </c>
      <c r="D683" s="106" t="s">
        <v>22</v>
      </c>
      <c r="E683" s="112"/>
      <c r="F683" s="112">
        <v>6600</v>
      </c>
      <c r="G683" s="108">
        <f t="shared" si="10"/>
        <v>-10026136</v>
      </c>
      <c r="H683" s="110" t="s">
        <v>135</v>
      </c>
      <c r="I683" s="110" t="s">
        <v>24</v>
      </c>
      <c r="J683" s="110" t="s">
        <v>763</v>
      </c>
      <c r="K683" s="105" t="s">
        <v>25</v>
      </c>
      <c r="L683" s="110" t="s">
        <v>26</v>
      </c>
    </row>
    <row r="684" spans="1:12" x14ac:dyDescent="0.25">
      <c r="A684" s="103">
        <v>43130</v>
      </c>
      <c r="B684" s="110" t="s">
        <v>223</v>
      </c>
      <c r="C684" s="105" t="s">
        <v>21</v>
      </c>
      <c r="D684" s="106" t="s">
        <v>22</v>
      </c>
      <c r="E684" s="112"/>
      <c r="F684" s="112">
        <v>500</v>
      </c>
      <c r="G684" s="108">
        <f t="shared" si="10"/>
        <v>-10026636</v>
      </c>
      <c r="H684" s="110" t="s">
        <v>135</v>
      </c>
      <c r="I684" s="110" t="s">
        <v>24</v>
      </c>
      <c r="J684" s="110" t="s">
        <v>763</v>
      </c>
      <c r="K684" s="105" t="s">
        <v>25</v>
      </c>
      <c r="L684" s="110" t="s">
        <v>26</v>
      </c>
    </row>
    <row r="685" spans="1:12" x14ac:dyDescent="0.25">
      <c r="A685" s="103">
        <v>43130</v>
      </c>
      <c r="B685" s="110" t="s">
        <v>224</v>
      </c>
      <c r="C685" s="105" t="s">
        <v>21</v>
      </c>
      <c r="D685" s="106" t="s">
        <v>22</v>
      </c>
      <c r="E685" s="112"/>
      <c r="F685" s="112">
        <v>500</v>
      </c>
      <c r="G685" s="108">
        <f t="shared" si="10"/>
        <v>-10027136</v>
      </c>
      <c r="H685" s="110" t="s">
        <v>135</v>
      </c>
      <c r="I685" s="110" t="s">
        <v>24</v>
      </c>
      <c r="J685" s="110" t="s">
        <v>763</v>
      </c>
      <c r="K685" s="105" t="s">
        <v>25</v>
      </c>
      <c r="L685" s="110" t="s">
        <v>26</v>
      </c>
    </row>
    <row r="686" spans="1:12" s="25" customFormat="1" x14ac:dyDescent="0.25">
      <c r="A686" s="103">
        <v>43130</v>
      </c>
      <c r="B686" s="110" t="s">
        <v>239</v>
      </c>
      <c r="C686" s="105" t="s">
        <v>21</v>
      </c>
      <c r="D686" s="110" t="s">
        <v>240</v>
      </c>
      <c r="E686" s="114"/>
      <c r="F686" s="112">
        <v>1000</v>
      </c>
      <c r="G686" s="108">
        <f t="shared" si="10"/>
        <v>-10028136</v>
      </c>
      <c r="H686" s="110" t="s">
        <v>241</v>
      </c>
      <c r="I686" s="110" t="s">
        <v>242</v>
      </c>
      <c r="J686" s="110" t="s">
        <v>762</v>
      </c>
      <c r="K686" s="105" t="s">
        <v>25</v>
      </c>
      <c r="L686" s="110" t="s">
        <v>26</v>
      </c>
    </row>
    <row r="687" spans="1:12" s="25" customFormat="1" x14ac:dyDescent="0.25">
      <c r="A687" s="103">
        <v>43130</v>
      </c>
      <c r="B687" s="110" t="s">
        <v>243</v>
      </c>
      <c r="C687" s="110" t="s">
        <v>244</v>
      </c>
      <c r="D687" s="110" t="s">
        <v>240</v>
      </c>
      <c r="E687" s="114"/>
      <c r="F687" s="112">
        <v>1000</v>
      </c>
      <c r="G687" s="108">
        <f t="shared" si="10"/>
        <v>-10029136</v>
      </c>
      <c r="H687" s="110" t="s">
        <v>241</v>
      </c>
      <c r="I687" s="110" t="s">
        <v>242</v>
      </c>
      <c r="J687" s="110" t="s">
        <v>762</v>
      </c>
      <c r="K687" s="105" t="s">
        <v>25</v>
      </c>
      <c r="L687" s="110" t="s">
        <v>26</v>
      </c>
    </row>
    <row r="688" spans="1:12" s="25" customFormat="1" x14ac:dyDescent="0.25">
      <c r="A688" s="103">
        <v>43130</v>
      </c>
      <c r="B688" s="110" t="s">
        <v>59</v>
      </c>
      <c r="C688" s="105" t="s">
        <v>21</v>
      </c>
      <c r="D688" s="110" t="s">
        <v>240</v>
      </c>
      <c r="E688" s="114"/>
      <c r="F688" s="112">
        <v>1000</v>
      </c>
      <c r="G688" s="108">
        <f t="shared" si="10"/>
        <v>-10030136</v>
      </c>
      <c r="H688" s="110" t="s">
        <v>241</v>
      </c>
      <c r="I688" s="110" t="s">
        <v>242</v>
      </c>
      <c r="J688" s="110" t="s">
        <v>762</v>
      </c>
      <c r="K688" s="105" t="s">
        <v>25</v>
      </c>
      <c r="L688" s="110" t="s">
        <v>26</v>
      </c>
    </row>
    <row r="689" spans="1:12" s="25" customFormat="1" x14ac:dyDescent="0.25">
      <c r="A689" s="103">
        <v>43130</v>
      </c>
      <c r="B689" s="110" t="s">
        <v>266</v>
      </c>
      <c r="C689" s="105" t="s">
        <v>21</v>
      </c>
      <c r="D689" s="110" t="s">
        <v>240</v>
      </c>
      <c r="E689" s="112"/>
      <c r="F689" s="112">
        <v>1000</v>
      </c>
      <c r="G689" s="108">
        <f t="shared" si="10"/>
        <v>-10031136</v>
      </c>
      <c r="H689" s="110" t="s">
        <v>241</v>
      </c>
      <c r="I689" s="110" t="s">
        <v>242</v>
      </c>
      <c r="J689" s="110" t="s">
        <v>762</v>
      </c>
      <c r="K689" s="105" t="s">
        <v>25</v>
      </c>
      <c r="L689" s="110" t="s">
        <v>26</v>
      </c>
    </row>
    <row r="690" spans="1:12" s="25" customFormat="1" x14ac:dyDescent="0.25">
      <c r="A690" s="103">
        <v>43130</v>
      </c>
      <c r="B690" s="110" t="s">
        <v>267</v>
      </c>
      <c r="C690" s="105" t="s">
        <v>21</v>
      </c>
      <c r="D690" s="110" t="s">
        <v>240</v>
      </c>
      <c r="E690" s="112"/>
      <c r="F690" s="112">
        <v>1000</v>
      </c>
      <c r="G690" s="108">
        <f t="shared" si="10"/>
        <v>-10032136</v>
      </c>
      <c r="H690" s="110" t="s">
        <v>241</v>
      </c>
      <c r="I690" s="110" t="s">
        <v>242</v>
      </c>
      <c r="J690" s="110" t="s">
        <v>762</v>
      </c>
      <c r="K690" s="105" t="s">
        <v>25</v>
      </c>
      <c r="L690" s="110" t="s">
        <v>26</v>
      </c>
    </row>
    <row r="691" spans="1:12" s="25" customFormat="1" x14ac:dyDescent="0.25">
      <c r="A691" s="103">
        <v>43130</v>
      </c>
      <c r="B691" s="110" t="s">
        <v>268</v>
      </c>
      <c r="C691" s="105" t="s">
        <v>21</v>
      </c>
      <c r="D691" s="110" t="s">
        <v>240</v>
      </c>
      <c r="E691" s="114"/>
      <c r="F691" s="112">
        <v>1500</v>
      </c>
      <c r="G691" s="108">
        <f t="shared" si="10"/>
        <v>-10033636</v>
      </c>
      <c r="H691" s="110" t="s">
        <v>241</v>
      </c>
      <c r="I691" s="110" t="s">
        <v>242</v>
      </c>
      <c r="J691" s="110" t="s">
        <v>762</v>
      </c>
      <c r="K691" s="105" t="s">
        <v>25</v>
      </c>
      <c r="L691" s="110" t="s">
        <v>26</v>
      </c>
    </row>
    <row r="692" spans="1:12" s="25" customFormat="1" x14ac:dyDescent="0.25">
      <c r="A692" s="103">
        <v>43130</v>
      </c>
      <c r="B692" s="110" t="s">
        <v>269</v>
      </c>
      <c r="C692" s="105" t="s">
        <v>21</v>
      </c>
      <c r="D692" s="110" t="s">
        <v>240</v>
      </c>
      <c r="E692" s="114"/>
      <c r="F692" s="112">
        <v>1500</v>
      </c>
      <c r="G692" s="108">
        <f t="shared" si="10"/>
        <v>-10035136</v>
      </c>
      <c r="H692" s="110" t="s">
        <v>241</v>
      </c>
      <c r="I692" s="110" t="s">
        <v>242</v>
      </c>
      <c r="J692" s="110" t="s">
        <v>762</v>
      </c>
      <c r="K692" s="105" t="s">
        <v>25</v>
      </c>
      <c r="L692" s="110" t="s">
        <v>26</v>
      </c>
    </row>
    <row r="693" spans="1:12" s="100" customFormat="1" x14ac:dyDescent="0.25">
      <c r="A693" s="103">
        <v>43130</v>
      </c>
      <c r="B693" s="105" t="s">
        <v>307</v>
      </c>
      <c r="C693" s="105" t="s">
        <v>21</v>
      </c>
      <c r="D693" s="106" t="s">
        <v>22</v>
      </c>
      <c r="E693" s="112"/>
      <c r="F693" s="108">
        <v>1000</v>
      </c>
      <c r="G693" s="108">
        <f t="shared" si="10"/>
        <v>-10036136</v>
      </c>
      <c r="H693" s="105" t="s">
        <v>273</v>
      </c>
      <c r="I693" s="110" t="s">
        <v>24</v>
      </c>
      <c r="J693" s="110" t="s">
        <v>763</v>
      </c>
      <c r="K693" s="105" t="s">
        <v>25</v>
      </c>
      <c r="L693" s="110" t="s">
        <v>26</v>
      </c>
    </row>
    <row r="694" spans="1:12" s="100" customFormat="1" x14ac:dyDescent="0.25">
      <c r="A694" s="103">
        <v>43130</v>
      </c>
      <c r="B694" s="110" t="s">
        <v>370</v>
      </c>
      <c r="C694" s="105" t="s">
        <v>21</v>
      </c>
      <c r="D694" s="110" t="s">
        <v>316</v>
      </c>
      <c r="E694" s="112"/>
      <c r="F694" s="112">
        <v>2000</v>
      </c>
      <c r="G694" s="108">
        <f t="shared" si="10"/>
        <v>-10038136</v>
      </c>
      <c r="H694" s="110" t="s">
        <v>139</v>
      </c>
      <c r="I694" s="110" t="s">
        <v>24</v>
      </c>
      <c r="J694" s="110" t="s">
        <v>764</v>
      </c>
      <c r="K694" s="105" t="s">
        <v>25</v>
      </c>
      <c r="L694" s="110" t="s">
        <v>26</v>
      </c>
    </row>
    <row r="695" spans="1:12" s="100" customFormat="1" x14ac:dyDescent="0.25">
      <c r="A695" s="103">
        <v>43130</v>
      </c>
      <c r="B695" s="110" t="s">
        <v>372</v>
      </c>
      <c r="C695" s="110" t="s">
        <v>312</v>
      </c>
      <c r="D695" s="110" t="s">
        <v>91</v>
      </c>
      <c r="E695" s="112"/>
      <c r="F695" s="112">
        <v>12000</v>
      </c>
      <c r="G695" s="108">
        <f t="shared" si="10"/>
        <v>-10050136</v>
      </c>
      <c r="H695" s="110" t="s">
        <v>139</v>
      </c>
      <c r="I695" s="110" t="s">
        <v>371</v>
      </c>
      <c r="J695" s="110" t="s">
        <v>762</v>
      </c>
      <c r="K695" s="105" t="s">
        <v>25</v>
      </c>
      <c r="L695" s="110" t="s">
        <v>107</v>
      </c>
    </row>
    <row r="696" spans="1:12" s="100" customFormat="1" x14ac:dyDescent="0.25">
      <c r="A696" s="103">
        <v>43130</v>
      </c>
      <c r="B696" s="110" t="s">
        <v>384</v>
      </c>
      <c r="C696" s="105" t="s">
        <v>21</v>
      </c>
      <c r="D696" s="106" t="s">
        <v>22</v>
      </c>
      <c r="E696" s="112"/>
      <c r="F696" s="112">
        <v>1000</v>
      </c>
      <c r="G696" s="108">
        <f t="shared" si="10"/>
        <v>-10051136</v>
      </c>
      <c r="H696" s="110" t="s">
        <v>379</v>
      </c>
      <c r="I696" s="110" t="s">
        <v>24</v>
      </c>
      <c r="J696" s="110" t="s">
        <v>763</v>
      </c>
      <c r="K696" s="105" t="s">
        <v>25</v>
      </c>
      <c r="L696" s="110" t="s">
        <v>26</v>
      </c>
    </row>
    <row r="697" spans="1:12" s="100" customFormat="1" x14ac:dyDescent="0.25">
      <c r="A697" s="103">
        <v>43130</v>
      </c>
      <c r="B697" s="105" t="s">
        <v>385</v>
      </c>
      <c r="C697" s="110" t="s">
        <v>244</v>
      </c>
      <c r="D697" s="105" t="s">
        <v>316</v>
      </c>
      <c r="E697" s="115"/>
      <c r="F697" s="115">
        <v>4500</v>
      </c>
      <c r="G697" s="108">
        <f t="shared" si="10"/>
        <v>-10055636</v>
      </c>
      <c r="H697" s="105" t="s">
        <v>386</v>
      </c>
      <c r="I697" s="110" t="s">
        <v>245</v>
      </c>
      <c r="J697" s="110" t="s">
        <v>764</v>
      </c>
      <c r="K697" s="105" t="s">
        <v>25</v>
      </c>
      <c r="L697" s="110" t="s">
        <v>107</v>
      </c>
    </row>
    <row r="698" spans="1:12" s="100" customFormat="1" x14ac:dyDescent="0.25">
      <c r="A698" s="103">
        <v>43130</v>
      </c>
      <c r="B698" s="110" t="s">
        <v>412</v>
      </c>
      <c r="C698" s="105" t="s">
        <v>21</v>
      </c>
      <c r="D698" s="110" t="s">
        <v>336</v>
      </c>
      <c r="E698" s="112"/>
      <c r="F698" s="112">
        <v>1000</v>
      </c>
      <c r="G698" s="108">
        <f t="shared" si="10"/>
        <v>-10056636</v>
      </c>
      <c r="H698" s="110" t="s">
        <v>335</v>
      </c>
      <c r="I698" s="110" t="s">
        <v>24</v>
      </c>
      <c r="J698" s="110" t="s">
        <v>764</v>
      </c>
      <c r="K698" s="105" t="s">
        <v>25</v>
      </c>
      <c r="L698" s="105" t="s">
        <v>26</v>
      </c>
    </row>
    <row r="699" spans="1:12" s="100" customFormat="1" x14ac:dyDescent="0.25">
      <c r="A699" s="103">
        <v>43130</v>
      </c>
      <c r="B699" s="110" t="s">
        <v>413</v>
      </c>
      <c r="C699" s="105" t="s">
        <v>21</v>
      </c>
      <c r="D699" s="110" t="s">
        <v>336</v>
      </c>
      <c r="E699" s="112"/>
      <c r="F699" s="112">
        <v>1000</v>
      </c>
      <c r="G699" s="108">
        <f t="shared" si="10"/>
        <v>-10057636</v>
      </c>
      <c r="H699" s="110" t="s">
        <v>335</v>
      </c>
      <c r="I699" s="110" t="s">
        <v>24</v>
      </c>
      <c r="J699" s="110" t="s">
        <v>764</v>
      </c>
      <c r="K699" s="105" t="s">
        <v>25</v>
      </c>
      <c r="L699" s="105" t="s">
        <v>26</v>
      </c>
    </row>
    <row r="700" spans="1:12" s="100" customFormat="1" x14ac:dyDescent="0.25">
      <c r="A700" s="103">
        <v>43130</v>
      </c>
      <c r="B700" s="110" t="s">
        <v>414</v>
      </c>
      <c r="C700" s="105" t="s">
        <v>21</v>
      </c>
      <c r="D700" s="110" t="s">
        <v>336</v>
      </c>
      <c r="E700" s="112"/>
      <c r="F700" s="112">
        <v>1000</v>
      </c>
      <c r="G700" s="108">
        <f t="shared" si="10"/>
        <v>-10058636</v>
      </c>
      <c r="H700" s="110" t="s">
        <v>335</v>
      </c>
      <c r="I700" s="110" t="s">
        <v>24</v>
      </c>
      <c r="J700" s="110" t="s">
        <v>764</v>
      </c>
      <c r="K700" s="105" t="s">
        <v>25</v>
      </c>
      <c r="L700" s="105" t="s">
        <v>26</v>
      </c>
    </row>
    <row r="701" spans="1:12" s="100" customFormat="1" x14ac:dyDescent="0.25">
      <c r="A701" s="103">
        <v>43130</v>
      </c>
      <c r="B701" s="110" t="s">
        <v>398</v>
      </c>
      <c r="C701" s="105" t="s">
        <v>21</v>
      </c>
      <c r="D701" s="110" t="s">
        <v>336</v>
      </c>
      <c r="E701" s="112"/>
      <c r="F701" s="112">
        <v>1000</v>
      </c>
      <c r="G701" s="108">
        <f t="shared" si="10"/>
        <v>-10059636</v>
      </c>
      <c r="H701" s="110" t="s">
        <v>335</v>
      </c>
      <c r="I701" s="110" t="s">
        <v>24</v>
      </c>
      <c r="J701" s="110" t="s">
        <v>764</v>
      </c>
      <c r="K701" s="105" t="s">
        <v>25</v>
      </c>
      <c r="L701" s="105" t="s">
        <v>26</v>
      </c>
    </row>
    <row r="702" spans="1:12" s="100" customFormat="1" x14ac:dyDescent="0.25">
      <c r="A702" s="103">
        <v>43130</v>
      </c>
      <c r="B702" s="110" t="s">
        <v>453</v>
      </c>
      <c r="C702" s="105" t="s">
        <v>21</v>
      </c>
      <c r="D702" s="110" t="s">
        <v>240</v>
      </c>
      <c r="E702" s="112"/>
      <c r="F702" s="112">
        <v>1500</v>
      </c>
      <c r="G702" s="108">
        <f t="shared" si="10"/>
        <v>-10061136</v>
      </c>
      <c r="H702" s="110" t="s">
        <v>337</v>
      </c>
      <c r="I702" s="106" t="s">
        <v>24</v>
      </c>
      <c r="J702" s="110" t="s">
        <v>762</v>
      </c>
      <c r="K702" s="105" t="s">
        <v>25</v>
      </c>
      <c r="L702" s="105" t="s">
        <v>26</v>
      </c>
    </row>
    <row r="703" spans="1:12" s="100" customFormat="1" x14ac:dyDescent="0.25">
      <c r="A703" s="103">
        <v>43130</v>
      </c>
      <c r="B703" s="110" t="s">
        <v>454</v>
      </c>
      <c r="C703" s="105" t="s">
        <v>21</v>
      </c>
      <c r="D703" s="110" t="s">
        <v>240</v>
      </c>
      <c r="E703" s="112"/>
      <c r="F703" s="112">
        <v>2500</v>
      </c>
      <c r="G703" s="108">
        <f t="shared" si="10"/>
        <v>-10063636</v>
      </c>
      <c r="H703" s="110" t="s">
        <v>337</v>
      </c>
      <c r="I703" s="106" t="s">
        <v>24</v>
      </c>
      <c r="J703" s="110" t="s">
        <v>762</v>
      </c>
      <c r="K703" s="105" t="s">
        <v>25</v>
      </c>
      <c r="L703" s="105" t="s">
        <v>26</v>
      </c>
    </row>
    <row r="704" spans="1:12" s="100" customFormat="1" x14ac:dyDescent="0.25">
      <c r="A704" s="103">
        <v>43130</v>
      </c>
      <c r="B704" s="110" t="s">
        <v>455</v>
      </c>
      <c r="C704" s="105" t="s">
        <v>21</v>
      </c>
      <c r="D704" s="110" t="s">
        <v>240</v>
      </c>
      <c r="E704" s="112"/>
      <c r="F704" s="112">
        <v>3000</v>
      </c>
      <c r="G704" s="108">
        <f t="shared" si="10"/>
        <v>-10066636</v>
      </c>
      <c r="H704" s="110" t="s">
        <v>337</v>
      </c>
      <c r="I704" s="106" t="s">
        <v>24</v>
      </c>
      <c r="J704" s="110" t="s">
        <v>762</v>
      </c>
      <c r="K704" s="105" t="s">
        <v>25</v>
      </c>
      <c r="L704" s="105" t="s">
        <v>26</v>
      </c>
    </row>
    <row r="705" spans="1:12" s="25" customFormat="1" x14ac:dyDescent="0.25">
      <c r="A705" s="103">
        <v>43130</v>
      </c>
      <c r="B705" s="105" t="s">
        <v>538</v>
      </c>
      <c r="C705" s="105" t="s">
        <v>21</v>
      </c>
      <c r="D705" s="105" t="s">
        <v>240</v>
      </c>
      <c r="E705" s="112"/>
      <c r="F705" s="112">
        <v>500</v>
      </c>
      <c r="G705" s="108">
        <f t="shared" si="10"/>
        <v>-10067136</v>
      </c>
      <c r="H705" s="105" t="s">
        <v>463</v>
      </c>
      <c r="I705" s="105" t="s">
        <v>242</v>
      </c>
      <c r="J705" s="110" t="s">
        <v>762</v>
      </c>
      <c r="K705" s="105" t="s">
        <v>25</v>
      </c>
      <c r="L705" s="110" t="s">
        <v>26</v>
      </c>
    </row>
    <row r="706" spans="1:12" s="100" customFormat="1" x14ac:dyDescent="0.25">
      <c r="A706" s="103">
        <v>43130</v>
      </c>
      <c r="B706" s="105" t="s">
        <v>587</v>
      </c>
      <c r="C706" s="105" t="s">
        <v>21</v>
      </c>
      <c r="D706" s="106" t="s">
        <v>22</v>
      </c>
      <c r="E706" s="108"/>
      <c r="F706" s="108">
        <v>5000</v>
      </c>
      <c r="G706" s="108">
        <f t="shared" si="10"/>
        <v>-10072136</v>
      </c>
      <c r="H706" s="105" t="s">
        <v>542</v>
      </c>
      <c r="I706" s="105" t="s">
        <v>24</v>
      </c>
      <c r="J706" s="110" t="s">
        <v>763</v>
      </c>
      <c r="K706" s="105" t="s">
        <v>25</v>
      </c>
      <c r="L706" s="105" t="s">
        <v>26</v>
      </c>
    </row>
    <row r="707" spans="1:12" s="100" customFormat="1" x14ac:dyDescent="0.25">
      <c r="A707" s="103">
        <v>43130</v>
      </c>
      <c r="B707" s="105" t="s">
        <v>588</v>
      </c>
      <c r="C707" s="105" t="s">
        <v>21</v>
      </c>
      <c r="D707" s="106" t="s">
        <v>22</v>
      </c>
      <c r="E707" s="108"/>
      <c r="F707" s="108">
        <v>7000</v>
      </c>
      <c r="G707" s="108">
        <f t="shared" si="10"/>
        <v>-10079136</v>
      </c>
      <c r="H707" s="105" t="s">
        <v>542</v>
      </c>
      <c r="I707" s="105">
        <v>26</v>
      </c>
      <c r="J707" s="110" t="s">
        <v>763</v>
      </c>
      <c r="K707" s="105" t="s">
        <v>25</v>
      </c>
      <c r="L707" s="105" t="s">
        <v>107</v>
      </c>
    </row>
    <row r="708" spans="1:12" s="100" customFormat="1" x14ac:dyDescent="0.25">
      <c r="A708" s="103">
        <v>43130</v>
      </c>
      <c r="B708" s="105" t="s">
        <v>589</v>
      </c>
      <c r="C708" s="105" t="s">
        <v>21</v>
      </c>
      <c r="D708" s="106" t="s">
        <v>22</v>
      </c>
      <c r="E708" s="108"/>
      <c r="F708" s="108">
        <v>12000</v>
      </c>
      <c r="G708" s="108">
        <f t="shared" si="10"/>
        <v>-10091136</v>
      </c>
      <c r="H708" s="105" t="s">
        <v>542</v>
      </c>
      <c r="I708" s="105">
        <v>8</v>
      </c>
      <c r="J708" s="110" t="s">
        <v>763</v>
      </c>
      <c r="K708" s="105" t="s">
        <v>25</v>
      </c>
      <c r="L708" s="105" t="s">
        <v>107</v>
      </c>
    </row>
    <row r="709" spans="1:12" s="100" customFormat="1" x14ac:dyDescent="0.25">
      <c r="A709" s="103">
        <v>43130</v>
      </c>
      <c r="B709" s="105" t="s">
        <v>714</v>
      </c>
      <c r="C709" s="105" t="s">
        <v>306</v>
      </c>
      <c r="D709" s="105" t="s">
        <v>375</v>
      </c>
      <c r="E709" s="108"/>
      <c r="F709" s="108">
        <v>110000</v>
      </c>
      <c r="G709" s="108">
        <f t="shared" si="10"/>
        <v>-10201136</v>
      </c>
      <c r="H709" s="105" t="s">
        <v>542</v>
      </c>
      <c r="I709" s="105" t="s">
        <v>245</v>
      </c>
      <c r="J709" s="110" t="s">
        <v>762</v>
      </c>
      <c r="K709" s="105" t="s">
        <v>25</v>
      </c>
      <c r="L709" s="105" t="s">
        <v>107</v>
      </c>
    </row>
    <row r="710" spans="1:12" s="100" customFormat="1" x14ac:dyDescent="0.25">
      <c r="A710" s="103">
        <v>43130</v>
      </c>
      <c r="B710" s="109" t="s">
        <v>668</v>
      </c>
      <c r="C710" s="105" t="s">
        <v>21</v>
      </c>
      <c r="D710" s="110" t="s">
        <v>240</v>
      </c>
      <c r="E710" s="107"/>
      <c r="F710" s="107">
        <v>500</v>
      </c>
      <c r="G710" s="108">
        <f t="shared" si="10"/>
        <v>-10201636</v>
      </c>
      <c r="H710" s="109" t="s">
        <v>584</v>
      </c>
      <c r="I710" s="109" t="s">
        <v>24</v>
      </c>
      <c r="J710" s="110" t="s">
        <v>762</v>
      </c>
      <c r="K710" s="105" t="s">
        <v>25</v>
      </c>
      <c r="L710" s="105" t="s">
        <v>26</v>
      </c>
    </row>
    <row r="711" spans="1:12" s="100" customFormat="1" x14ac:dyDescent="0.25">
      <c r="A711" s="103">
        <v>43130</v>
      </c>
      <c r="B711" s="109" t="s">
        <v>669</v>
      </c>
      <c r="C711" s="105" t="s">
        <v>21</v>
      </c>
      <c r="D711" s="110" t="s">
        <v>240</v>
      </c>
      <c r="E711" s="107"/>
      <c r="F711" s="107">
        <v>10000</v>
      </c>
      <c r="G711" s="108">
        <f t="shared" si="10"/>
        <v>-10211636</v>
      </c>
      <c r="H711" s="109" t="s">
        <v>584</v>
      </c>
      <c r="I711" s="109">
        <v>18</v>
      </c>
      <c r="J711" s="110" t="s">
        <v>762</v>
      </c>
      <c r="K711" s="105" t="s">
        <v>25</v>
      </c>
      <c r="L711" s="105" t="s">
        <v>107</v>
      </c>
    </row>
    <row r="712" spans="1:12" s="100" customFormat="1" x14ac:dyDescent="0.25">
      <c r="A712" s="103">
        <v>43130</v>
      </c>
      <c r="B712" s="109" t="s">
        <v>670</v>
      </c>
      <c r="C712" s="105" t="s">
        <v>31</v>
      </c>
      <c r="D712" s="110" t="s">
        <v>240</v>
      </c>
      <c r="E712" s="107"/>
      <c r="F712" s="107">
        <v>30000</v>
      </c>
      <c r="G712" s="108">
        <f t="shared" si="10"/>
        <v>-10241636</v>
      </c>
      <c r="H712" s="109" t="s">
        <v>584</v>
      </c>
      <c r="I712" s="109" t="s">
        <v>24</v>
      </c>
      <c r="J712" s="110" t="s">
        <v>762</v>
      </c>
      <c r="K712" s="105" t="s">
        <v>25</v>
      </c>
      <c r="L712" s="105" t="s">
        <v>26</v>
      </c>
    </row>
    <row r="713" spans="1:12" s="100" customFormat="1" x14ac:dyDescent="0.25">
      <c r="A713" s="103">
        <v>43130</v>
      </c>
      <c r="B713" s="109" t="s">
        <v>656</v>
      </c>
      <c r="C713" s="105" t="s">
        <v>21</v>
      </c>
      <c r="D713" s="110" t="s">
        <v>240</v>
      </c>
      <c r="E713" s="107"/>
      <c r="F713" s="107">
        <v>1500</v>
      </c>
      <c r="G713" s="108">
        <f t="shared" si="10"/>
        <v>-10243136</v>
      </c>
      <c r="H713" s="109" t="s">
        <v>584</v>
      </c>
      <c r="I713" s="109" t="s">
        <v>24</v>
      </c>
      <c r="J713" s="110" t="s">
        <v>762</v>
      </c>
      <c r="K713" s="105" t="s">
        <v>25</v>
      </c>
      <c r="L713" s="105" t="s">
        <v>26</v>
      </c>
    </row>
    <row r="714" spans="1:12" s="100" customFormat="1" x14ac:dyDescent="0.25">
      <c r="A714" s="103">
        <v>43131</v>
      </c>
      <c r="B714" s="104" t="s">
        <v>129</v>
      </c>
      <c r="C714" s="105" t="s">
        <v>21</v>
      </c>
      <c r="D714" s="106" t="s">
        <v>22</v>
      </c>
      <c r="E714" s="107"/>
      <c r="F714" s="108">
        <v>1000</v>
      </c>
      <c r="G714" s="108">
        <f t="shared" si="10"/>
        <v>-10244136</v>
      </c>
      <c r="H714" s="105" t="s">
        <v>23</v>
      </c>
      <c r="I714" s="109" t="s">
        <v>24</v>
      </c>
      <c r="J714" s="110" t="s">
        <v>763</v>
      </c>
      <c r="K714" s="105" t="s">
        <v>25</v>
      </c>
      <c r="L714" s="105" t="s">
        <v>26</v>
      </c>
    </row>
    <row r="715" spans="1:12" s="100" customFormat="1" x14ac:dyDescent="0.25">
      <c r="A715" s="103">
        <v>43131</v>
      </c>
      <c r="B715" s="104" t="s">
        <v>130</v>
      </c>
      <c r="C715" s="105" t="s">
        <v>31</v>
      </c>
      <c r="D715" s="106" t="s">
        <v>22</v>
      </c>
      <c r="E715" s="107"/>
      <c r="F715" s="108">
        <v>2500</v>
      </c>
      <c r="G715" s="108">
        <f t="shared" si="10"/>
        <v>-10246636</v>
      </c>
      <c r="H715" s="105" t="s">
        <v>23</v>
      </c>
      <c r="I715" s="109" t="s">
        <v>32</v>
      </c>
      <c r="J715" s="110" t="s">
        <v>763</v>
      </c>
      <c r="K715" s="105" t="s">
        <v>25</v>
      </c>
      <c r="L715" s="110" t="s">
        <v>107</v>
      </c>
    </row>
    <row r="716" spans="1:12" s="100" customFormat="1" x14ac:dyDescent="0.25">
      <c r="A716" s="103">
        <v>43131</v>
      </c>
      <c r="B716" s="104" t="s">
        <v>131</v>
      </c>
      <c r="C716" s="105" t="s">
        <v>21</v>
      </c>
      <c r="D716" s="106" t="s">
        <v>22</v>
      </c>
      <c r="E716" s="107"/>
      <c r="F716" s="108">
        <v>1000</v>
      </c>
      <c r="G716" s="108">
        <f t="shared" si="10"/>
        <v>-10247636</v>
      </c>
      <c r="H716" s="105" t="s">
        <v>23</v>
      </c>
      <c r="I716" s="109" t="s">
        <v>24</v>
      </c>
      <c r="J716" s="110" t="s">
        <v>763</v>
      </c>
      <c r="K716" s="105" t="s">
        <v>25</v>
      </c>
      <c r="L716" s="105" t="s">
        <v>26</v>
      </c>
    </row>
    <row r="717" spans="1:12" s="100" customFormat="1" x14ac:dyDescent="0.25">
      <c r="A717" s="103">
        <v>43131</v>
      </c>
      <c r="B717" s="104" t="s">
        <v>132</v>
      </c>
      <c r="C717" s="105" t="s">
        <v>31</v>
      </c>
      <c r="D717" s="106" t="s">
        <v>22</v>
      </c>
      <c r="E717" s="107"/>
      <c r="F717" s="108">
        <v>10000</v>
      </c>
      <c r="G717" s="108">
        <f t="shared" si="10"/>
        <v>-10257636</v>
      </c>
      <c r="H717" s="105" t="s">
        <v>23</v>
      </c>
      <c r="I717" s="109" t="s">
        <v>24</v>
      </c>
      <c r="J717" s="110" t="s">
        <v>763</v>
      </c>
      <c r="K717" s="105" t="s">
        <v>25</v>
      </c>
      <c r="L717" s="105" t="s">
        <v>26</v>
      </c>
    </row>
    <row r="718" spans="1:12" s="100" customFormat="1" x14ac:dyDescent="0.25">
      <c r="A718" s="103">
        <v>43131</v>
      </c>
      <c r="B718" s="104" t="s">
        <v>133</v>
      </c>
      <c r="C718" s="105" t="s">
        <v>21</v>
      </c>
      <c r="D718" s="106" t="s">
        <v>22</v>
      </c>
      <c r="E718" s="107"/>
      <c r="F718" s="108">
        <v>4000</v>
      </c>
      <c r="G718" s="108">
        <f t="shared" ref="G718:G752" si="11">+G717+E718-F718</f>
        <v>-10261636</v>
      </c>
      <c r="H718" s="105" t="s">
        <v>23</v>
      </c>
      <c r="I718" s="109" t="s">
        <v>24</v>
      </c>
      <c r="J718" s="110" t="s">
        <v>763</v>
      </c>
      <c r="K718" s="105" t="s">
        <v>25</v>
      </c>
      <c r="L718" s="105" t="s">
        <v>26</v>
      </c>
    </row>
    <row r="719" spans="1:12" s="100" customFormat="1" x14ac:dyDescent="0.25">
      <c r="A719" s="103">
        <v>43131</v>
      </c>
      <c r="B719" s="104" t="s">
        <v>36</v>
      </c>
      <c r="C719" s="105" t="s">
        <v>21</v>
      </c>
      <c r="D719" s="106" t="s">
        <v>22</v>
      </c>
      <c r="E719" s="107"/>
      <c r="F719" s="108">
        <v>1000</v>
      </c>
      <c r="G719" s="108">
        <f t="shared" si="11"/>
        <v>-10262636</v>
      </c>
      <c r="H719" s="105" t="s">
        <v>23</v>
      </c>
      <c r="I719" s="109" t="s">
        <v>24</v>
      </c>
      <c r="J719" s="110" t="s">
        <v>763</v>
      </c>
      <c r="K719" s="105" t="s">
        <v>25</v>
      </c>
      <c r="L719" s="105" t="s">
        <v>26</v>
      </c>
    </row>
    <row r="720" spans="1:12" x14ac:dyDescent="0.25">
      <c r="A720" s="103">
        <v>43131</v>
      </c>
      <c r="B720" s="110" t="s">
        <v>233</v>
      </c>
      <c r="C720" s="105" t="s">
        <v>21</v>
      </c>
      <c r="D720" s="106" t="s">
        <v>22</v>
      </c>
      <c r="E720" s="112"/>
      <c r="F720" s="112">
        <v>500</v>
      </c>
      <c r="G720" s="108">
        <f t="shared" si="11"/>
        <v>-10263136</v>
      </c>
      <c r="H720" s="110" t="s">
        <v>135</v>
      </c>
      <c r="I720" s="110" t="s">
        <v>24</v>
      </c>
      <c r="J720" s="110" t="s">
        <v>763</v>
      </c>
      <c r="K720" s="105" t="s">
        <v>25</v>
      </c>
      <c r="L720" s="110" t="s">
        <v>26</v>
      </c>
    </row>
    <row r="721" spans="1:12" s="100" customFormat="1" x14ac:dyDescent="0.25">
      <c r="A721" s="103">
        <v>43131</v>
      </c>
      <c r="B721" s="110" t="s">
        <v>234</v>
      </c>
      <c r="C721" s="105" t="s">
        <v>28</v>
      </c>
      <c r="D721" s="106" t="s">
        <v>22</v>
      </c>
      <c r="E721" s="112"/>
      <c r="F721" s="112">
        <v>5350</v>
      </c>
      <c r="G721" s="108">
        <f t="shared" si="11"/>
        <v>-10268486</v>
      </c>
      <c r="H721" s="110" t="s">
        <v>135</v>
      </c>
      <c r="I721" s="110" t="s">
        <v>24</v>
      </c>
      <c r="J721" s="110" t="s">
        <v>763</v>
      </c>
      <c r="K721" s="105" t="s">
        <v>25</v>
      </c>
      <c r="L721" s="110" t="s">
        <v>26</v>
      </c>
    </row>
    <row r="722" spans="1:12" x14ac:dyDescent="0.25">
      <c r="A722" s="103">
        <v>43131</v>
      </c>
      <c r="B722" s="110" t="s">
        <v>235</v>
      </c>
      <c r="C722" s="105" t="s">
        <v>21</v>
      </c>
      <c r="D722" s="106" t="s">
        <v>22</v>
      </c>
      <c r="E722" s="112"/>
      <c r="F722" s="112">
        <v>500</v>
      </c>
      <c r="G722" s="108">
        <f t="shared" si="11"/>
        <v>-10268986</v>
      </c>
      <c r="H722" s="110" t="s">
        <v>135</v>
      </c>
      <c r="I722" s="110" t="s">
        <v>24</v>
      </c>
      <c r="J722" s="110" t="s">
        <v>763</v>
      </c>
      <c r="K722" s="105" t="s">
        <v>25</v>
      </c>
      <c r="L722" s="110" t="s">
        <v>26</v>
      </c>
    </row>
    <row r="723" spans="1:12" x14ac:dyDescent="0.25">
      <c r="A723" s="103">
        <v>43131</v>
      </c>
      <c r="B723" s="110" t="s">
        <v>236</v>
      </c>
      <c r="C723" s="105" t="s">
        <v>21</v>
      </c>
      <c r="D723" s="106" t="s">
        <v>22</v>
      </c>
      <c r="E723" s="112"/>
      <c r="F723" s="112">
        <v>500</v>
      </c>
      <c r="G723" s="108">
        <f t="shared" si="11"/>
        <v>-10269486</v>
      </c>
      <c r="H723" s="110" t="s">
        <v>135</v>
      </c>
      <c r="I723" s="110" t="s">
        <v>24</v>
      </c>
      <c r="J723" s="110" t="s">
        <v>763</v>
      </c>
      <c r="K723" s="105" t="s">
        <v>25</v>
      </c>
      <c r="L723" s="110" t="s">
        <v>26</v>
      </c>
    </row>
    <row r="724" spans="1:12" x14ac:dyDescent="0.25">
      <c r="A724" s="103">
        <v>43131</v>
      </c>
      <c r="B724" s="110" t="s">
        <v>237</v>
      </c>
      <c r="C724" s="105" t="s">
        <v>21</v>
      </c>
      <c r="D724" s="106" t="s">
        <v>22</v>
      </c>
      <c r="E724" s="112"/>
      <c r="F724" s="112">
        <v>500</v>
      </c>
      <c r="G724" s="108">
        <f t="shared" si="11"/>
        <v>-10269986</v>
      </c>
      <c r="H724" s="110" t="s">
        <v>135</v>
      </c>
      <c r="I724" s="110" t="s">
        <v>24</v>
      </c>
      <c r="J724" s="110" t="s">
        <v>763</v>
      </c>
      <c r="K724" s="105" t="s">
        <v>25</v>
      </c>
      <c r="L724" s="110" t="s">
        <v>26</v>
      </c>
    </row>
    <row r="725" spans="1:12" x14ac:dyDescent="0.25">
      <c r="A725" s="103">
        <v>43131</v>
      </c>
      <c r="B725" s="110" t="s">
        <v>229</v>
      </c>
      <c r="C725" s="105" t="s">
        <v>21</v>
      </c>
      <c r="D725" s="106" t="s">
        <v>22</v>
      </c>
      <c r="E725" s="112"/>
      <c r="F725" s="112">
        <v>500</v>
      </c>
      <c r="G725" s="108">
        <f t="shared" si="11"/>
        <v>-10270486</v>
      </c>
      <c r="H725" s="110" t="s">
        <v>135</v>
      </c>
      <c r="I725" s="110" t="s">
        <v>24</v>
      </c>
      <c r="J725" s="110" t="s">
        <v>763</v>
      </c>
      <c r="K725" s="105" t="s">
        <v>25</v>
      </c>
      <c r="L725" s="110" t="s">
        <v>26</v>
      </c>
    </row>
    <row r="726" spans="1:12" s="100" customFormat="1" x14ac:dyDescent="0.25">
      <c r="A726" s="103">
        <v>43131</v>
      </c>
      <c r="B726" s="110" t="s">
        <v>234</v>
      </c>
      <c r="C726" s="105" t="s">
        <v>28</v>
      </c>
      <c r="D726" s="106" t="s">
        <v>22</v>
      </c>
      <c r="E726" s="112"/>
      <c r="F726" s="112">
        <v>6800</v>
      </c>
      <c r="G726" s="108">
        <f t="shared" si="11"/>
        <v>-10277286</v>
      </c>
      <c r="H726" s="110" t="s">
        <v>135</v>
      </c>
      <c r="I726" s="110" t="s">
        <v>24</v>
      </c>
      <c r="J726" s="110" t="s">
        <v>763</v>
      </c>
      <c r="K726" s="105" t="s">
        <v>25</v>
      </c>
      <c r="L726" s="110" t="s">
        <v>26</v>
      </c>
    </row>
    <row r="727" spans="1:12" x14ac:dyDescent="0.25">
      <c r="A727" s="103">
        <v>43131</v>
      </c>
      <c r="B727" s="110" t="s">
        <v>235</v>
      </c>
      <c r="C727" s="105" t="s">
        <v>21</v>
      </c>
      <c r="D727" s="106" t="s">
        <v>22</v>
      </c>
      <c r="E727" s="112"/>
      <c r="F727" s="112">
        <v>500</v>
      </c>
      <c r="G727" s="108">
        <f t="shared" si="11"/>
        <v>-10277786</v>
      </c>
      <c r="H727" s="110" t="s">
        <v>135</v>
      </c>
      <c r="I727" s="110" t="s">
        <v>24</v>
      </c>
      <c r="J727" s="110" t="s">
        <v>763</v>
      </c>
      <c r="K727" s="105" t="s">
        <v>25</v>
      </c>
      <c r="L727" s="110" t="s">
        <v>26</v>
      </c>
    </row>
    <row r="728" spans="1:12" x14ac:dyDescent="0.25">
      <c r="A728" s="103">
        <v>43131</v>
      </c>
      <c r="B728" s="110" t="s">
        <v>223</v>
      </c>
      <c r="C728" s="105" t="s">
        <v>21</v>
      </c>
      <c r="D728" s="106" t="s">
        <v>22</v>
      </c>
      <c r="E728" s="112"/>
      <c r="F728" s="112">
        <v>500</v>
      </c>
      <c r="G728" s="108">
        <f t="shared" si="11"/>
        <v>-10278286</v>
      </c>
      <c r="H728" s="110" t="s">
        <v>135</v>
      </c>
      <c r="I728" s="110" t="s">
        <v>24</v>
      </c>
      <c r="J728" s="110" t="s">
        <v>763</v>
      </c>
      <c r="K728" s="105" t="s">
        <v>25</v>
      </c>
      <c r="L728" s="110" t="s">
        <v>26</v>
      </c>
    </row>
    <row r="729" spans="1:12" x14ac:dyDescent="0.25">
      <c r="A729" s="103">
        <v>43131</v>
      </c>
      <c r="B729" s="110" t="s">
        <v>224</v>
      </c>
      <c r="C729" s="105" t="s">
        <v>21</v>
      </c>
      <c r="D729" s="106" t="s">
        <v>22</v>
      </c>
      <c r="E729" s="112"/>
      <c r="F729" s="112">
        <v>500</v>
      </c>
      <c r="G729" s="108">
        <f t="shared" si="11"/>
        <v>-10278786</v>
      </c>
      <c r="H729" s="110" t="s">
        <v>135</v>
      </c>
      <c r="I729" s="110" t="s">
        <v>24</v>
      </c>
      <c r="J729" s="110" t="s">
        <v>763</v>
      </c>
      <c r="K729" s="105" t="s">
        <v>25</v>
      </c>
      <c r="L729" s="110" t="s">
        <v>26</v>
      </c>
    </row>
    <row r="730" spans="1:12" s="100" customFormat="1" x14ac:dyDescent="0.25">
      <c r="A730" s="103">
        <v>43131</v>
      </c>
      <c r="B730" s="110" t="s">
        <v>238</v>
      </c>
      <c r="C730" s="105" t="s">
        <v>31</v>
      </c>
      <c r="D730" s="106" t="s">
        <v>22</v>
      </c>
      <c r="E730" s="112"/>
      <c r="F730" s="112">
        <v>30000</v>
      </c>
      <c r="G730" s="108">
        <f t="shared" si="11"/>
        <v>-10308786</v>
      </c>
      <c r="H730" s="110" t="s">
        <v>135</v>
      </c>
      <c r="I730" s="110" t="s">
        <v>24</v>
      </c>
      <c r="J730" s="110" t="s">
        <v>763</v>
      </c>
      <c r="K730" s="105" t="s">
        <v>25</v>
      </c>
      <c r="L730" s="110" t="s">
        <v>26</v>
      </c>
    </row>
    <row r="731" spans="1:12" s="25" customFormat="1" x14ac:dyDescent="0.25">
      <c r="A731" s="103">
        <v>43131</v>
      </c>
      <c r="B731" s="110" t="s">
        <v>243</v>
      </c>
      <c r="C731" s="110" t="s">
        <v>244</v>
      </c>
      <c r="D731" s="110" t="s">
        <v>240</v>
      </c>
      <c r="E731" s="114"/>
      <c r="F731" s="112">
        <v>1000</v>
      </c>
      <c r="G731" s="108">
        <f t="shared" si="11"/>
        <v>-10309786</v>
      </c>
      <c r="H731" s="110" t="s">
        <v>241</v>
      </c>
      <c r="I731" s="110" t="s">
        <v>242</v>
      </c>
      <c r="J731" s="110" t="s">
        <v>762</v>
      </c>
      <c r="K731" s="105" t="s">
        <v>25</v>
      </c>
      <c r="L731" s="110" t="s">
        <v>26</v>
      </c>
    </row>
    <row r="732" spans="1:12" s="25" customFormat="1" x14ac:dyDescent="0.25">
      <c r="A732" s="103">
        <v>43131</v>
      </c>
      <c r="B732" s="110" t="s">
        <v>59</v>
      </c>
      <c r="C732" s="105" t="s">
        <v>21</v>
      </c>
      <c r="D732" s="110" t="s">
        <v>240</v>
      </c>
      <c r="E732" s="114"/>
      <c r="F732" s="112">
        <v>1000</v>
      </c>
      <c r="G732" s="108">
        <f t="shared" si="11"/>
        <v>-10310786</v>
      </c>
      <c r="H732" s="110" t="s">
        <v>241</v>
      </c>
      <c r="I732" s="110" t="s">
        <v>242</v>
      </c>
      <c r="J732" s="110" t="s">
        <v>762</v>
      </c>
      <c r="K732" s="105" t="s">
        <v>25</v>
      </c>
      <c r="L732" s="110" t="s">
        <v>26</v>
      </c>
    </row>
    <row r="733" spans="1:12" s="25" customFormat="1" x14ac:dyDescent="0.25">
      <c r="A733" s="103">
        <v>43131</v>
      </c>
      <c r="B733" s="110" t="s">
        <v>239</v>
      </c>
      <c r="C733" s="105" t="s">
        <v>21</v>
      </c>
      <c r="D733" s="110" t="s">
        <v>240</v>
      </c>
      <c r="E733" s="112"/>
      <c r="F733" s="112">
        <v>1000</v>
      </c>
      <c r="G733" s="108">
        <f t="shared" si="11"/>
        <v>-10311786</v>
      </c>
      <c r="H733" s="110" t="s">
        <v>241</v>
      </c>
      <c r="I733" s="110" t="s">
        <v>242</v>
      </c>
      <c r="J733" s="110" t="s">
        <v>762</v>
      </c>
      <c r="K733" s="105" t="s">
        <v>25</v>
      </c>
      <c r="L733" s="110" t="s">
        <v>26</v>
      </c>
    </row>
    <row r="734" spans="1:12" s="25" customFormat="1" x14ac:dyDescent="0.25">
      <c r="A734" s="103">
        <v>43131</v>
      </c>
      <c r="B734" s="110" t="s">
        <v>270</v>
      </c>
      <c r="C734" s="105" t="s">
        <v>21</v>
      </c>
      <c r="D734" s="110" t="s">
        <v>240</v>
      </c>
      <c r="E734" s="114"/>
      <c r="F734" s="112">
        <v>1000</v>
      </c>
      <c r="G734" s="108">
        <f t="shared" si="11"/>
        <v>-10312786</v>
      </c>
      <c r="H734" s="110" t="s">
        <v>241</v>
      </c>
      <c r="I734" s="110" t="s">
        <v>242</v>
      </c>
      <c r="J734" s="110" t="s">
        <v>762</v>
      </c>
      <c r="K734" s="105" t="s">
        <v>25</v>
      </c>
      <c r="L734" s="110" t="s">
        <v>26</v>
      </c>
    </row>
    <row r="735" spans="1:12" s="25" customFormat="1" x14ac:dyDescent="0.25">
      <c r="A735" s="103">
        <v>43131</v>
      </c>
      <c r="B735" s="110" t="s">
        <v>271</v>
      </c>
      <c r="C735" s="105" t="s">
        <v>21</v>
      </c>
      <c r="D735" s="110" t="s">
        <v>240</v>
      </c>
      <c r="E735" s="112"/>
      <c r="F735" s="112">
        <v>1000</v>
      </c>
      <c r="G735" s="108">
        <f t="shared" si="11"/>
        <v>-10313786</v>
      </c>
      <c r="H735" s="110" t="s">
        <v>241</v>
      </c>
      <c r="I735" s="110" t="s">
        <v>242</v>
      </c>
      <c r="J735" s="110" t="s">
        <v>762</v>
      </c>
      <c r="K735" s="105" t="s">
        <v>25</v>
      </c>
      <c r="L735" s="110" t="s">
        <v>26</v>
      </c>
    </row>
    <row r="736" spans="1:12" s="100" customFormat="1" x14ac:dyDescent="0.25">
      <c r="A736" s="103">
        <v>43131</v>
      </c>
      <c r="B736" s="110" t="s">
        <v>373</v>
      </c>
      <c r="C736" s="105" t="s">
        <v>21</v>
      </c>
      <c r="D736" s="110" t="s">
        <v>316</v>
      </c>
      <c r="E736" s="112"/>
      <c r="F736" s="112">
        <v>2000</v>
      </c>
      <c r="G736" s="108">
        <f t="shared" si="11"/>
        <v>-10315786</v>
      </c>
      <c r="H736" s="110" t="s">
        <v>139</v>
      </c>
      <c r="I736" s="110" t="s">
        <v>24</v>
      </c>
      <c r="J736" s="110" t="s">
        <v>764</v>
      </c>
      <c r="K736" s="105" t="s">
        <v>25</v>
      </c>
      <c r="L736" s="110" t="s">
        <v>26</v>
      </c>
    </row>
    <row r="737" spans="1:12" s="100" customFormat="1" x14ac:dyDescent="0.25">
      <c r="A737" s="103">
        <v>43131</v>
      </c>
      <c r="B737" s="110" t="s">
        <v>374</v>
      </c>
      <c r="C737" s="110" t="s">
        <v>306</v>
      </c>
      <c r="D737" s="110" t="s">
        <v>375</v>
      </c>
      <c r="E737" s="112"/>
      <c r="F737" s="112">
        <v>80000</v>
      </c>
      <c r="G737" s="108">
        <f t="shared" si="11"/>
        <v>-10395786</v>
      </c>
      <c r="H737" s="110" t="s">
        <v>139</v>
      </c>
      <c r="I737" s="110">
        <v>25</v>
      </c>
      <c r="J737" s="110" t="s">
        <v>762</v>
      </c>
      <c r="K737" s="105" t="s">
        <v>25</v>
      </c>
      <c r="L737" s="110" t="s">
        <v>107</v>
      </c>
    </row>
    <row r="738" spans="1:12" s="100" customFormat="1" x14ac:dyDescent="0.25">
      <c r="A738" s="103">
        <v>43131</v>
      </c>
      <c r="B738" s="110" t="s">
        <v>377</v>
      </c>
      <c r="C738" s="110" t="s">
        <v>339</v>
      </c>
      <c r="D738" s="106" t="s">
        <v>22</v>
      </c>
      <c r="E738" s="112"/>
      <c r="F738" s="112">
        <v>88000</v>
      </c>
      <c r="G738" s="108">
        <f t="shared" si="11"/>
        <v>-10483786</v>
      </c>
      <c r="H738" s="110" t="s">
        <v>139</v>
      </c>
      <c r="I738" s="110">
        <v>28</v>
      </c>
      <c r="J738" s="110" t="s">
        <v>763</v>
      </c>
      <c r="K738" s="105" t="s">
        <v>25</v>
      </c>
      <c r="L738" s="110" t="s">
        <v>107</v>
      </c>
    </row>
    <row r="739" spans="1:12" s="100" customFormat="1" x14ac:dyDescent="0.25">
      <c r="A739" s="103">
        <v>43131</v>
      </c>
      <c r="B739" s="105" t="s">
        <v>385</v>
      </c>
      <c r="C739" s="110" t="s">
        <v>244</v>
      </c>
      <c r="D739" s="105" t="s">
        <v>316</v>
      </c>
      <c r="E739" s="115"/>
      <c r="F739" s="115">
        <v>2200</v>
      </c>
      <c r="G739" s="108">
        <f t="shared" si="11"/>
        <v>-10485986</v>
      </c>
      <c r="H739" s="105" t="s">
        <v>386</v>
      </c>
      <c r="I739" s="110" t="s">
        <v>245</v>
      </c>
      <c r="J739" s="110" t="s">
        <v>764</v>
      </c>
      <c r="K739" s="105" t="s">
        <v>25</v>
      </c>
      <c r="L739" s="110" t="s">
        <v>107</v>
      </c>
    </row>
    <row r="740" spans="1:12" s="100" customFormat="1" x14ac:dyDescent="0.25">
      <c r="A740" s="103">
        <v>43131</v>
      </c>
      <c r="B740" s="110" t="s">
        <v>456</v>
      </c>
      <c r="C740" s="105" t="s">
        <v>21</v>
      </c>
      <c r="D740" s="110" t="s">
        <v>240</v>
      </c>
      <c r="E740" s="112"/>
      <c r="F740" s="112">
        <v>2000</v>
      </c>
      <c r="G740" s="108">
        <f t="shared" si="11"/>
        <v>-10487986</v>
      </c>
      <c r="H740" s="110" t="s">
        <v>337</v>
      </c>
      <c r="I740" s="106" t="s">
        <v>24</v>
      </c>
      <c r="J740" s="110" t="s">
        <v>762</v>
      </c>
      <c r="K740" s="105" t="s">
        <v>25</v>
      </c>
      <c r="L740" s="105" t="s">
        <v>26</v>
      </c>
    </row>
    <row r="741" spans="1:12" s="100" customFormat="1" x14ac:dyDescent="0.25">
      <c r="A741" s="103">
        <v>43131</v>
      </c>
      <c r="B741" s="110" t="s">
        <v>457</v>
      </c>
      <c r="C741" s="105" t="s">
        <v>21</v>
      </c>
      <c r="D741" s="110" t="s">
        <v>240</v>
      </c>
      <c r="E741" s="112"/>
      <c r="F741" s="112">
        <v>2000</v>
      </c>
      <c r="G741" s="108">
        <f t="shared" si="11"/>
        <v>-10489986</v>
      </c>
      <c r="H741" s="110" t="s">
        <v>337</v>
      </c>
      <c r="I741" s="106" t="s">
        <v>24</v>
      </c>
      <c r="J741" s="110" t="s">
        <v>762</v>
      </c>
      <c r="K741" s="105" t="s">
        <v>25</v>
      </c>
      <c r="L741" s="105" t="s">
        <v>26</v>
      </c>
    </row>
    <row r="742" spans="1:12" s="100" customFormat="1" x14ac:dyDescent="0.25">
      <c r="A742" s="103">
        <v>43131</v>
      </c>
      <c r="B742" s="110" t="s">
        <v>458</v>
      </c>
      <c r="C742" s="105" t="s">
        <v>21</v>
      </c>
      <c r="D742" s="110" t="s">
        <v>240</v>
      </c>
      <c r="E742" s="112"/>
      <c r="F742" s="112">
        <v>2000</v>
      </c>
      <c r="G742" s="108">
        <f t="shared" si="11"/>
        <v>-10491986</v>
      </c>
      <c r="H742" s="110" t="s">
        <v>337</v>
      </c>
      <c r="I742" s="106" t="s">
        <v>24</v>
      </c>
      <c r="J742" s="110" t="s">
        <v>762</v>
      </c>
      <c r="K742" s="105" t="s">
        <v>25</v>
      </c>
      <c r="L742" s="105" t="s">
        <v>26</v>
      </c>
    </row>
    <row r="743" spans="1:12" s="100" customFormat="1" x14ac:dyDescent="0.25">
      <c r="A743" s="103">
        <v>43131</v>
      </c>
      <c r="B743" s="110" t="s">
        <v>723</v>
      </c>
      <c r="C743" s="110" t="s">
        <v>428</v>
      </c>
      <c r="D743" s="110" t="s">
        <v>240</v>
      </c>
      <c r="E743" s="112"/>
      <c r="F743" s="112">
        <v>4500</v>
      </c>
      <c r="G743" s="108">
        <f t="shared" si="11"/>
        <v>-10496486</v>
      </c>
      <c r="H743" s="110" t="s">
        <v>337</v>
      </c>
      <c r="I743" s="106" t="s">
        <v>24</v>
      </c>
      <c r="J743" s="110" t="s">
        <v>762</v>
      </c>
      <c r="K743" s="105" t="s">
        <v>25</v>
      </c>
      <c r="L743" s="105" t="s">
        <v>26</v>
      </c>
    </row>
    <row r="744" spans="1:12" s="100" customFormat="1" x14ac:dyDescent="0.25">
      <c r="A744" s="103">
        <v>43131</v>
      </c>
      <c r="B744" s="110" t="s">
        <v>459</v>
      </c>
      <c r="C744" s="110" t="s">
        <v>712</v>
      </c>
      <c r="D744" s="110" t="s">
        <v>240</v>
      </c>
      <c r="E744" s="112"/>
      <c r="F744" s="115">
        <v>40000</v>
      </c>
      <c r="G744" s="108">
        <f t="shared" si="11"/>
        <v>-10536486</v>
      </c>
      <c r="H744" s="110" t="s">
        <v>376</v>
      </c>
      <c r="I744" s="110" t="s">
        <v>245</v>
      </c>
      <c r="J744" s="110" t="s">
        <v>762</v>
      </c>
      <c r="K744" s="105" t="s">
        <v>25</v>
      </c>
      <c r="L744" s="110" t="s">
        <v>107</v>
      </c>
    </row>
    <row r="745" spans="1:12" s="100" customFormat="1" x14ac:dyDescent="0.25">
      <c r="A745" s="103">
        <v>43131</v>
      </c>
      <c r="B745" s="110" t="s">
        <v>460</v>
      </c>
      <c r="C745" s="105" t="s">
        <v>21</v>
      </c>
      <c r="D745" s="110" t="s">
        <v>240</v>
      </c>
      <c r="E745" s="112"/>
      <c r="F745" s="115">
        <v>3000</v>
      </c>
      <c r="G745" s="108">
        <f t="shared" si="11"/>
        <v>-10539486</v>
      </c>
      <c r="H745" s="110" t="s">
        <v>376</v>
      </c>
      <c r="I745" s="110" t="s">
        <v>24</v>
      </c>
      <c r="J745" s="110" t="s">
        <v>762</v>
      </c>
      <c r="K745" s="105" t="s">
        <v>25</v>
      </c>
      <c r="L745" s="110" t="s">
        <v>461</v>
      </c>
    </row>
    <row r="746" spans="1:12" s="25" customFormat="1" x14ac:dyDescent="0.25">
      <c r="A746" s="103">
        <v>43131</v>
      </c>
      <c r="B746" s="105" t="s">
        <v>539</v>
      </c>
      <c r="C746" s="105" t="s">
        <v>21</v>
      </c>
      <c r="D746" s="105" t="s">
        <v>240</v>
      </c>
      <c r="E746" s="112"/>
      <c r="F746" s="112">
        <v>5000</v>
      </c>
      <c r="G746" s="108">
        <f t="shared" si="11"/>
        <v>-10544486</v>
      </c>
      <c r="H746" s="105" t="s">
        <v>463</v>
      </c>
      <c r="I746" s="105" t="s">
        <v>242</v>
      </c>
      <c r="J746" s="110" t="s">
        <v>762</v>
      </c>
      <c r="K746" s="105" t="s">
        <v>25</v>
      </c>
      <c r="L746" s="110" t="s">
        <v>26</v>
      </c>
    </row>
    <row r="747" spans="1:12" s="25" customFormat="1" x14ac:dyDescent="0.25">
      <c r="A747" s="103">
        <v>43131</v>
      </c>
      <c r="B747" s="105" t="s">
        <v>540</v>
      </c>
      <c r="C747" s="105" t="s">
        <v>21</v>
      </c>
      <c r="D747" s="105" t="s">
        <v>240</v>
      </c>
      <c r="E747" s="112"/>
      <c r="F747" s="112">
        <v>500</v>
      </c>
      <c r="G747" s="108">
        <f t="shared" si="11"/>
        <v>-10544986</v>
      </c>
      <c r="H747" s="105" t="s">
        <v>463</v>
      </c>
      <c r="I747" s="105" t="s">
        <v>242</v>
      </c>
      <c r="J747" s="110" t="s">
        <v>762</v>
      </c>
      <c r="K747" s="105" t="s">
        <v>25</v>
      </c>
      <c r="L747" s="110" t="s">
        <v>26</v>
      </c>
    </row>
    <row r="748" spans="1:12" s="100" customFormat="1" x14ac:dyDescent="0.25">
      <c r="A748" s="103">
        <v>43131</v>
      </c>
      <c r="B748" s="105" t="s">
        <v>590</v>
      </c>
      <c r="C748" s="105" t="s">
        <v>21</v>
      </c>
      <c r="D748" s="106" t="s">
        <v>22</v>
      </c>
      <c r="E748" s="108"/>
      <c r="F748" s="108">
        <v>1000</v>
      </c>
      <c r="G748" s="108">
        <f t="shared" si="11"/>
        <v>-10545986</v>
      </c>
      <c r="H748" s="105" t="s">
        <v>542</v>
      </c>
      <c r="I748" s="105" t="s">
        <v>24</v>
      </c>
      <c r="J748" s="110" t="s">
        <v>763</v>
      </c>
      <c r="K748" s="105" t="s">
        <v>25</v>
      </c>
      <c r="L748" s="105" t="s">
        <v>26</v>
      </c>
    </row>
    <row r="749" spans="1:12" s="100" customFormat="1" x14ac:dyDescent="0.25">
      <c r="A749" s="103">
        <v>43131</v>
      </c>
      <c r="B749" s="110" t="s">
        <v>698</v>
      </c>
      <c r="C749" s="110" t="s">
        <v>704</v>
      </c>
      <c r="D749" s="110" t="s">
        <v>91</v>
      </c>
      <c r="E749" s="111"/>
      <c r="F749" s="112">
        <v>3401</v>
      </c>
      <c r="G749" s="108">
        <f t="shared" si="11"/>
        <v>-10549387</v>
      </c>
      <c r="H749" s="112" t="s">
        <v>366</v>
      </c>
      <c r="I749" s="110">
        <v>3592856</v>
      </c>
      <c r="J749" s="110" t="s">
        <v>762</v>
      </c>
      <c r="K749" s="105" t="s">
        <v>25</v>
      </c>
      <c r="L749" s="105" t="s">
        <v>107</v>
      </c>
    </row>
    <row r="750" spans="1:12" s="100" customFormat="1" x14ac:dyDescent="0.25">
      <c r="A750" s="103">
        <v>43131</v>
      </c>
      <c r="B750" s="110" t="s">
        <v>675</v>
      </c>
      <c r="C750" s="110" t="s">
        <v>704</v>
      </c>
      <c r="D750" s="110" t="s">
        <v>91</v>
      </c>
      <c r="E750" s="111"/>
      <c r="F750" s="112">
        <v>3401</v>
      </c>
      <c r="G750" s="108">
        <f t="shared" si="11"/>
        <v>-10552788</v>
      </c>
      <c r="H750" s="112" t="s">
        <v>366</v>
      </c>
      <c r="I750" s="110">
        <v>3592857</v>
      </c>
      <c r="J750" s="110" t="s">
        <v>762</v>
      </c>
      <c r="K750" s="105" t="s">
        <v>25</v>
      </c>
      <c r="L750" s="105" t="s">
        <v>107</v>
      </c>
    </row>
    <row r="751" spans="1:12" s="100" customFormat="1" x14ac:dyDescent="0.25">
      <c r="A751" s="103">
        <v>43131</v>
      </c>
      <c r="B751" s="110" t="s">
        <v>700</v>
      </c>
      <c r="C751" s="110" t="s">
        <v>244</v>
      </c>
      <c r="D751" s="110" t="s">
        <v>240</v>
      </c>
      <c r="E751" s="111"/>
      <c r="F751" s="112">
        <v>180000</v>
      </c>
      <c r="G751" s="108">
        <f t="shared" si="11"/>
        <v>-10732788</v>
      </c>
      <c r="H751" s="112" t="s">
        <v>366</v>
      </c>
      <c r="I751" s="110">
        <v>3592857</v>
      </c>
      <c r="J751" s="110" t="s">
        <v>762</v>
      </c>
      <c r="K751" s="105" t="s">
        <v>25</v>
      </c>
      <c r="L751" s="105" t="s">
        <v>107</v>
      </c>
    </row>
    <row r="752" spans="1:12" s="25" customFormat="1" x14ac:dyDescent="0.25">
      <c r="A752" s="103">
        <v>43131</v>
      </c>
      <c r="B752" s="105" t="s">
        <v>724</v>
      </c>
      <c r="C752" s="105" t="s">
        <v>428</v>
      </c>
      <c r="D752" s="105" t="s">
        <v>240</v>
      </c>
      <c r="E752" s="112"/>
      <c r="F752" s="112">
        <v>3000</v>
      </c>
      <c r="G752" s="108">
        <f t="shared" si="11"/>
        <v>-10735788</v>
      </c>
      <c r="H752" s="105" t="s">
        <v>463</v>
      </c>
      <c r="I752" s="105" t="s">
        <v>242</v>
      </c>
      <c r="J752" s="110" t="s">
        <v>762</v>
      </c>
      <c r="K752" s="105" t="s">
        <v>25</v>
      </c>
      <c r="L752" s="105" t="s">
        <v>26</v>
      </c>
    </row>
    <row r="753" spans="1:12" x14ac:dyDescent="0.25">
      <c r="A753" s="98"/>
      <c r="B753" s="98"/>
      <c r="C753" s="98"/>
      <c r="D753" s="98"/>
      <c r="E753" s="99"/>
      <c r="F753" s="99"/>
      <c r="G753" s="98"/>
      <c r="H753" s="98"/>
      <c r="I753" s="98"/>
      <c r="J753" s="98"/>
      <c r="K753" s="98"/>
      <c r="L753" s="98"/>
    </row>
  </sheetData>
  <autoFilter ref="A11:L75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7" workbookViewId="0">
      <selection activeCell="G30" sqref="G30"/>
    </sheetView>
  </sheetViews>
  <sheetFormatPr baseColWidth="10" defaultColWidth="9.140625" defaultRowHeight="15" x14ac:dyDescent="0.25"/>
  <cols>
    <col min="1" max="1" width="7.42578125" customWidth="1"/>
    <col min="2" max="2" width="17.7109375" customWidth="1"/>
    <col min="3" max="3" width="15" customWidth="1"/>
    <col min="4" max="4" width="15.140625" customWidth="1"/>
    <col min="5" max="5" width="16.42578125" customWidth="1"/>
    <col min="6" max="6" width="15.5703125" customWidth="1"/>
    <col min="7" max="7" width="15.7109375" customWidth="1"/>
    <col min="8" max="8" width="15.5703125" customWidth="1"/>
    <col min="9" max="9" width="15.7109375" customWidth="1"/>
    <col min="10" max="10" width="15" customWidth="1"/>
    <col min="11" max="11" width="14.140625" customWidth="1"/>
    <col min="12" max="12" width="15" customWidth="1"/>
    <col min="14" max="14" width="12.28515625" customWidth="1"/>
  </cols>
  <sheetData>
    <row r="1" spans="1:16" x14ac:dyDescent="0.25">
      <c r="A1" s="1" t="s">
        <v>0</v>
      </c>
      <c r="B1" s="1"/>
      <c r="C1" s="1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8" x14ac:dyDescent="0.25">
      <c r="A2" s="121" t="s">
        <v>760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46"/>
      <c r="N2" s="46"/>
      <c r="O2" s="47"/>
      <c r="P2" s="47"/>
    </row>
    <row r="3" spans="1:16" ht="16.5" x14ac:dyDescent="0.3">
      <c r="A3" s="48"/>
      <c r="B3" s="49"/>
      <c r="C3" s="50"/>
      <c r="D3" s="50"/>
      <c r="E3" s="50"/>
      <c r="F3" s="50"/>
      <c r="G3" s="50"/>
      <c r="H3" s="50"/>
      <c r="I3" s="50"/>
      <c r="J3" s="49"/>
      <c r="K3" s="49"/>
      <c r="L3" s="49"/>
      <c r="M3" s="49"/>
      <c r="N3" s="49"/>
      <c r="O3" s="47"/>
      <c r="P3" s="47"/>
    </row>
    <row r="4" spans="1:16" ht="18" x14ac:dyDescent="0.25">
      <c r="A4" s="122" t="s">
        <v>737</v>
      </c>
      <c r="B4" s="124" t="s">
        <v>738</v>
      </c>
      <c r="C4" s="126" t="s">
        <v>758</v>
      </c>
      <c r="D4" s="128" t="s">
        <v>739</v>
      </c>
      <c r="E4" s="128"/>
      <c r="F4" s="128"/>
      <c r="G4" s="128"/>
      <c r="H4" s="128"/>
      <c r="I4" s="128"/>
      <c r="J4" s="129" t="s">
        <v>740</v>
      </c>
      <c r="K4" s="131" t="s">
        <v>741</v>
      </c>
      <c r="L4" s="133" t="s">
        <v>759</v>
      </c>
      <c r="M4" s="51"/>
      <c r="N4" s="118" t="s">
        <v>742</v>
      </c>
      <c r="O4" s="118"/>
      <c r="P4" s="118"/>
    </row>
    <row r="5" spans="1:16" ht="24" customHeight="1" x14ac:dyDescent="0.25">
      <c r="A5" s="123"/>
      <c r="B5" s="125"/>
      <c r="C5" s="127"/>
      <c r="D5" s="52" t="s">
        <v>366</v>
      </c>
      <c r="E5" s="53" t="s">
        <v>139</v>
      </c>
      <c r="F5" s="52" t="s">
        <v>231</v>
      </c>
      <c r="G5" s="52" t="s">
        <v>232</v>
      </c>
      <c r="H5" s="52" t="s">
        <v>135</v>
      </c>
      <c r="I5" s="52" t="s">
        <v>23</v>
      </c>
      <c r="J5" s="130"/>
      <c r="K5" s="132"/>
      <c r="L5" s="134"/>
      <c r="M5" s="51"/>
      <c r="N5" s="54" t="s">
        <v>743</v>
      </c>
      <c r="O5" s="55" t="s">
        <v>744</v>
      </c>
      <c r="P5" s="54" t="s">
        <v>745</v>
      </c>
    </row>
    <row r="6" spans="1:16" ht="16.5" x14ac:dyDescent="0.3">
      <c r="A6" s="56"/>
      <c r="B6" s="57" t="s">
        <v>746</v>
      </c>
      <c r="C6" s="58"/>
      <c r="D6" s="58"/>
      <c r="E6" s="58"/>
      <c r="F6" s="58"/>
      <c r="G6" s="58"/>
      <c r="H6" s="58"/>
      <c r="I6" s="58"/>
      <c r="J6" s="59"/>
      <c r="K6" s="60"/>
      <c r="L6" s="61"/>
      <c r="M6" s="62"/>
      <c r="N6" s="63"/>
      <c r="O6" s="64"/>
      <c r="P6" s="8"/>
    </row>
    <row r="7" spans="1:16" ht="16.5" x14ac:dyDescent="0.3">
      <c r="A7" s="65" t="s">
        <v>757</v>
      </c>
      <c r="B7" s="71" t="s">
        <v>23</v>
      </c>
      <c r="C7" s="92">
        <v>125075</v>
      </c>
      <c r="D7" s="67"/>
      <c r="E7" s="67">
        <v>850000</v>
      </c>
      <c r="F7" s="67"/>
      <c r="G7" s="67"/>
      <c r="H7" s="67"/>
      <c r="I7" s="67"/>
      <c r="J7" s="66">
        <v>120000</v>
      </c>
      <c r="K7" s="68">
        <v>803400</v>
      </c>
      <c r="L7" s="69">
        <f>+C7+D7+E7+F7+G7+H7+I7-J7-K7</f>
        <v>51675</v>
      </c>
      <c r="M7" s="62"/>
      <c r="N7" s="70">
        <v>51675</v>
      </c>
      <c r="O7" s="63">
        <f>+L7-N7</f>
        <v>0</v>
      </c>
      <c r="P7" s="8" t="s">
        <v>747</v>
      </c>
    </row>
    <row r="8" spans="1:16" ht="16.5" x14ac:dyDescent="0.3">
      <c r="A8" s="65" t="s">
        <v>757</v>
      </c>
      <c r="B8" s="71" t="s">
        <v>135</v>
      </c>
      <c r="C8" s="92">
        <v>88675</v>
      </c>
      <c r="D8" s="67"/>
      <c r="E8" s="67">
        <v>710000</v>
      </c>
      <c r="F8" s="67"/>
      <c r="G8" s="67">
        <v>125000</v>
      </c>
      <c r="H8" s="67"/>
      <c r="I8" s="67"/>
      <c r="J8" s="66">
        <v>256000</v>
      </c>
      <c r="K8" s="68">
        <v>529100</v>
      </c>
      <c r="L8" s="69">
        <f>+C8+D8+E8+F8+G8+H8+I8-J8-K8</f>
        <v>138575</v>
      </c>
      <c r="M8" s="62"/>
      <c r="N8" s="70">
        <v>138575</v>
      </c>
      <c r="O8" s="63">
        <f t="shared" ref="O8:O20" si="0">+L8-N8</f>
        <v>0</v>
      </c>
      <c r="P8" s="8" t="s">
        <v>747</v>
      </c>
    </row>
    <row r="9" spans="1:16" ht="16.5" x14ac:dyDescent="0.3">
      <c r="A9" s="65" t="s">
        <v>757</v>
      </c>
      <c r="B9" s="73" t="s">
        <v>748</v>
      </c>
      <c r="C9" s="92">
        <v>9655</v>
      </c>
      <c r="D9" s="74"/>
      <c r="E9" s="74">
        <v>62000</v>
      </c>
      <c r="F9" s="74"/>
      <c r="G9" s="74"/>
      <c r="H9" s="74"/>
      <c r="I9" s="74"/>
      <c r="J9" s="72"/>
      <c r="K9" s="72">
        <v>59000</v>
      </c>
      <c r="L9" s="69">
        <f t="shared" ref="L9:L20" si="1">+C9+D9+E9+F9+G9+H9+I9-J9-K9</f>
        <v>12655</v>
      </c>
      <c r="M9" s="62"/>
      <c r="N9" s="70">
        <v>12655</v>
      </c>
      <c r="O9" s="63">
        <f t="shared" si="0"/>
        <v>0</v>
      </c>
      <c r="P9" s="8" t="s">
        <v>747</v>
      </c>
    </row>
    <row r="10" spans="1:16" ht="16.5" x14ac:dyDescent="0.3">
      <c r="A10" s="65" t="s">
        <v>757</v>
      </c>
      <c r="B10" s="73" t="s">
        <v>749</v>
      </c>
      <c r="C10" s="92">
        <v>41500</v>
      </c>
      <c r="D10" s="74"/>
      <c r="E10" s="74"/>
      <c r="F10" s="74"/>
      <c r="G10" s="74"/>
      <c r="H10" s="74"/>
      <c r="I10" s="74"/>
      <c r="J10" s="72"/>
      <c r="K10" s="72"/>
      <c r="L10" s="69">
        <f t="shared" si="1"/>
        <v>41500</v>
      </c>
      <c r="M10" s="62"/>
      <c r="N10" s="70">
        <v>41500</v>
      </c>
      <c r="O10" s="63">
        <f t="shared" si="0"/>
        <v>0</v>
      </c>
      <c r="P10" s="8" t="s">
        <v>747</v>
      </c>
    </row>
    <row r="11" spans="1:16" ht="16.5" x14ac:dyDescent="0.3">
      <c r="A11" s="65" t="s">
        <v>757</v>
      </c>
      <c r="B11" s="73" t="s">
        <v>750</v>
      </c>
      <c r="C11" s="92">
        <v>16821</v>
      </c>
      <c r="D11" s="74"/>
      <c r="E11" s="74">
        <v>460000</v>
      </c>
      <c r="F11" s="74"/>
      <c r="G11" s="74"/>
      <c r="H11" s="74">
        <v>100000</v>
      </c>
      <c r="I11" s="74"/>
      <c r="J11" s="72">
        <v>40000</v>
      </c>
      <c r="K11" s="75">
        <v>505200</v>
      </c>
      <c r="L11" s="69">
        <f t="shared" si="1"/>
        <v>31621</v>
      </c>
      <c r="M11" s="62"/>
      <c r="N11" s="70">
        <v>31621</v>
      </c>
      <c r="O11" s="63">
        <f t="shared" si="0"/>
        <v>0</v>
      </c>
      <c r="P11" s="8" t="s">
        <v>747</v>
      </c>
    </row>
    <row r="12" spans="1:16" ht="16.5" x14ac:dyDescent="0.3">
      <c r="A12" s="65" t="s">
        <v>757</v>
      </c>
      <c r="B12" s="73" t="s">
        <v>241</v>
      </c>
      <c r="C12" s="92"/>
      <c r="D12" s="74"/>
      <c r="E12" s="74">
        <v>207000</v>
      </c>
      <c r="F12" s="74"/>
      <c r="G12" s="74"/>
      <c r="H12" s="74"/>
      <c r="I12" s="74"/>
      <c r="J12" s="72"/>
      <c r="K12" s="75">
        <v>69000</v>
      </c>
      <c r="L12" s="69">
        <f t="shared" si="1"/>
        <v>138000</v>
      </c>
      <c r="M12" s="62"/>
      <c r="N12" s="70">
        <v>138000</v>
      </c>
      <c r="O12" s="63">
        <f t="shared" si="0"/>
        <v>0</v>
      </c>
      <c r="P12" s="8" t="s">
        <v>747</v>
      </c>
    </row>
    <row r="13" spans="1:16" ht="16.5" x14ac:dyDescent="0.3">
      <c r="A13" s="65" t="s">
        <v>757</v>
      </c>
      <c r="B13" s="73" t="s">
        <v>337</v>
      </c>
      <c r="C13" s="92">
        <v>21835</v>
      </c>
      <c r="D13" s="74"/>
      <c r="E13" s="74">
        <v>409000</v>
      </c>
      <c r="F13" s="74"/>
      <c r="G13" s="74"/>
      <c r="H13" s="74"/>
      <c r="I13" s="74"/>
      <c r="J13" s="72"/>
      <c r="K13" s="75">
        <v>315200</v>
      </c>
      <c r="L13" s="69">
        <f t="shared" si="1"/>
        <v>115635</v>
      </c>
      <c r="M13" s="62"/>
      <c r="N13" s="70">
        <v>115635</v>
      </c>
      <c r="O13" s="63">
        <f t="shared" si="0"/>
        <v>0</v>
      </c>
      <c r="P13" s="8" t="s">
        <v>747</v>
      </c>
    </row>
    <row r="14" spans="1:16" ht="16.5" x14ac:dyDescent="0.3">
      <c r="A14" s="65" t="s">
        <v>757</v>
      </c>
      <c r="B14" s="73" t="s">
        <v>318</v>
      </c>
      <c r="C14" s="92">
        <v>221409</v>
      </c>
      <c r="D14" s="74"/>
      <c r="E14" s="74">
        <v>483000</v>
      </c>
      <c r="F14" s="74"/>
      <c r="G14" s="76"/>
      <c r="H14" s="76"/>
      <c r="I14" s="76">
        <v>120000</v>
      </c>
      <c r="J14" s="72"/>
      <c r="K14" s="2">
        <v>572440</v>
      </c>
      <c r="L14" s="69">
        <f t="shared" si="1"/>
        <v>251969</v>
      </c>
      <c r="M14" s="62"/>
      <c r="N14" s="70">
        <v>251969</v>
      </c>
      <c r="O14" s="63">
        <f t="shared" si="0"/>
        <v>0</v>
      </c>
      <c r="P14" s="8" t="s">
        <v>747</v>
      </c>
    </row>
    <row r="15" spans="1:16" ht="16.5" x14ac:dyDescent="0.3">
      <c r="A15" s="65" t="s">
        <v>757</v>
      </c>
      <c r="B15" s="73" t="s">
        <v>376</v>
      </c>
      <c r="C15" s="92">
        <v>121610</v>
      </c>
      <c r="D15" s="74"/>
      <c r="E15" s="74">
        <v>160000</v>
      </c>
      <c r="F15" s="74"/>
      <c r="G15" s="74"/>
      <c r="H15" s="74"/>
      <c r="I15" s="74"/>
      <c r="J15" s="72"/>
      <c r="K15" s="75">
        <v>43000</v>
      </c>
      <c r="L15" s="69">
        <f t="shared" si="1"/>
        <v>238610</v>
      </c>
      <c r="M15" s="62"/>
      <c r="N15" s="70">
        <v>238610</v>
      </c>
      <c r="O15" s="63">
        <f t="shared" si="0"/>
        <v>0</v>
      </c>
      <c r="P15" s="8" t="s">
        <v>747</v>
      </c>
    </row>
    <row r="16" spans="1:16" ht="16.5" x14ac:dyDescent="0.3">
      <c r="A16" s="65" t="s">
        <v>757</v>
      </c>
      <c r="B16" s="73" t="s">
        <v>317</v>
      </c>
      <c r="C16" s="92">
        <v>163551</v>
      </c>
      <c r="D16" s="74"/>
      <c r="E16" s="74">
        <v>610000</v>
      </c>
      <c r="F16" s="74">
        <v>40000</v>
      </c>
      <c r="G16" s="74"/>
      <c r="H16" s="74"/>
      <c r="I16" s="74"/>
      <c r="J16" s="72"/>
      <c r="K16" s="75">
        <v>629900</v>
      </c>
      <c r="L16" s="69">
        <f t="shared" si="1"/>
        <v>183651</v>
      </c>
      <c r="M16" s="62"/>
      <c r="N16" s="70">
        <v>183651</v>
      </c>
      <c r="O16" s="63">
        <f t="shared" si="0"/>
        <v>0</v>
      </c>
      <c r="P16" s="8" t="s">
        <v>747</v>
      </c>
    </row>
    <row r="17" spans="1:16" ht="16.5" x14ac:dyDescent="0.3">
      <c r="A17" s="65" t="s">
        <v>757</v>
      </c>
      <c r="B17" s="73" t="s">
        <v>232</v>
      </c>
      <c r="C17" s="92">
        <v>119345</v>
      </c>
      <c r="D17" s="74"/>
      <c r="E17" s="74">
        <v>500000</v>
      </c>
      <c r="F17" s="74"/>
      <c r="G17" s="74"/>
      <c r="H17" s="74">
        <v>100000</v>
      </c>
      <c r="I17" s="74"/>
      <c r="J17" s="72">
        <v>125000</v>
      </c>
      <c r="K17" s="75">
        <v>383400</v>
      </c>
      <c r="L17" s="69">
        <f t="shared" si="1"/>
        <v>210945</v>
      </c>
      <c r="M17" s="62"/>
      <c r="N17" s="70">
        <v>210945</v>
      </c>
      <c r="O17" s="63">
        <f t="shared" si="0"/>
        <v>0</v>
      </c>
      <c r="P17" s="8" t="s">
        <v>747</v>
      </c>
    </row>
    <row r="18" spans="1:16" ht="16.5" x14ac:dyDescent="0.3">
      <c r="A18" s="65" t="s">
        <v>757</v>
      </c>
      <c r="B18" s="78" t="s">
        <v>751</v>
      </c>
      <c r="C18" s="92">
        <v>7249545</v>
      </c>
      <c r="D18" s="74">
        <v>5000000</v>
      </c>
      <c r="E18" s="74"/>
      <c r="F18" s="74"/>
      <c r="G18" s="79"/>
      <c r="H18" s="79">
        <v>56000</v>
      </c>
      <c r="I18" s="79"/>
      <c r="J18" s="77">
        <v>4451000</v>
      </c>
      <c r="K18" s="80">
        <v>1426116</v>
      </c>
      <c r="L18" s="69">
        <f t="shared" si="1"/>
        <v>6428429</v>
      </c>
      <c r="M18" s="62"/>
      <c r="N18" s="70">
        <v>6428429</v>
      </c>
      <c r="O18" s="63">
        <f t="shared" si="0"/>
        <v>0</v>
      </c>
      <c r="P18" s="8" t="s">
        <v>747</v>
      </c>
    </row>
    <row r="19" spans="1:16" ht="16.5" x14ac:dyDescent="0.3">
      <c r="A19" s="65" t="s">
        <v>757</v>
      </c>
      <c r="B19" s="73" t="s">
        <v>752</v>
      </c>
      <c r="C19" s="92">
        <v>104950</v>
      </c>
      <c r="D19" s="74"/>
      <c r="E19" s="74"/>
      <c r="F19" s="81"/>
      <c r="G19" s="81"/>
      <c r="H19" s="81"/>
      <c r="I19" s="81"/>
      <c r="J19" s="72"/>
      <c r="K19" s="75">
        <v>7000</v>
      </c>
      <c r="L19" s="69">
        <f t="shared" si="1"/>
        <v>97950</v>
      </c>
      <c r="M19" s="62"/>
      <c r="N19" s="70">
        <v>97950</v>
      </c>
      <c r="O19" s="63">
        <f t="shared" si="0"/>
        <v>0</v>
      </c>
      <c r="P19" s="8" t="s">
        <v>747</v>
      </c>
    </row>
    <row r="20" spans="1:16" ht="16.5" x14ac:dyDescent="0.3">
      <c r="A20" s="65" t="s">
        <v>757</v>
      </c>
      <c r="B20" s="73" t="s">
        <v>753</v>
      </c>
      <c r="C20" s="92">
        <v>194188</v>
      </c>
      <c r="D20" s="74"/>
      <c r="E20" s="74"/>
      <c r="F20" s="74"/>
      <c r="G20" s="74"/>
      <c r="H20" s="74"/>
      <c r="I20" s="74"/>
      <c r="J20" s="72"/>
      <c r="K20" s="75">
        <v>6700</v>
      </c>
      <c r="L20" s="69">
        <f t="shared" si="1"/>
        <v>187488</v>
      </c>
      <c r="M20" s="62"/>
      <c r="N20" s="70">
        <v>187488</v>
      </c>
      <c r="O20" s="63">
        <f t="shared" si="0"/>
        <v>0</v>
      </c>
      <c r="P20" s="8" t="s">
        <v>747</v>
      </c>
    </row>
    <row r="21" spans="1:16" ht="16.5" x14ac:dyDescent="0.3">
      <c r="A21" s="56"/>
      <c r="B21" s="57" t="s">
        <v>754</v>
      </c>
      <c r="C21" s="58"/>
      <c r="D21" s="58"/>
      <c r="E21" s="58"/>
      <c r="F21" s="58"/>
      <c r="G21" s="58"/>
      <c r="H21" s="58"/>
      <c r="I21" s="58"/>
      <c r="J21" s="59"/>
      <c r="K21" s="60"/>
      <c r="L21" s="60"/>
      <c r="M21" s="62"/>
      <c r="N21" s="82"/>
      <c r="O21" s="83"/>
      <c r="P21" s="8"/>
    </row>
    <row r="22" spans="1:16" ht="16.5" x14ac:dyDescent="0.3">
      <c r="A22" s="65" t="s">
        <v>757</v>
      </c>
      <c r="B22" s="84" t="s">
        <v>755</v>
      </c>
      <c r="C22" s="62">
        <v>16023763</v>
      </c>
      <c r="D22" s="74"/>
      <c r="E22" s="74"/>
      <c r="F22" s="74"/>
      <c r="G22" s="74"/>
      <c r="H22" s="74"/>
      <c r="I22" s="74"/>
      <c r="J22" s="72">
        <v>5000000</v>
      </c>
      <c r="K22" s="75">
        <v>5386332</v>
      </c>
      <c r="L22" s="69">
        <f>+C22+D22+E22+F22+G22+H22+I22-J22-K22</f>
        <v>5637431</v>
      </c>
      <c r="M22" s="62"/>
      <c r="N22" s="70">
        <v>5637431</v>
      </c>
      <c r="O22" s="64">
        <f>+L22-N22</f>
        <v>0</v>
      </c>
      <c r="P22" s="8" t="s">
        <v>747</v>
      </c>
    </row>
    <row r="23" spans="1:16" ht="16.5" x14ac:dyDescent="0.3">
      <c r="A23" s="119" t="s">
        <v>756</v>
      </c>
      <c r="B23" s="120"/>
      <c r="C23" s="12">
        <f>SUM(C7:C22)</f>
        <v>24501922</v>
      </c>
      <c r="D23" s="12">
        <f>SUM(D7:D22)</f>
        <v>5000000</v>
      </c>
      <c r="E23" s="12">
        <f t="shared" ref="E23:K23" si="2">SUM(E7:E22)</f>
        <v>4451000</v>
      </c>
      <c r="F23" s="12">
        <f t="shared" si="2"/>
        <v>40000</v>
      </c>
      <c r="G23" s="12">
        <f t="shared" si="2"/>
        <v>125000</v>
      </c>
      <c r="H23" s="12">
        <f t="shared" si="2"/>
        <v>256000</v>
      </c>
      <c r="I23" s="12">
        <f t="shared" si="2"/>
        <v>120000</v>
      </c>
      <c r="J23" s="12">
        <f t="shared" si="2"/>
        <v>9992000</v>
      </c>
      <c r="K23" s="12">
        <f t="shared" si="2"/>
        <v>10735788</v>
      </c>
      <c r="L23" s="12">
        <f>+SUM(L7:L22)</f>
        <v>13766134</v>
      </c>
      <c r="M23" s="85"/>
      <c r="N23" s="12">
        <f>+SUM(N7:N22)</f>
        <v>13766134</v>
      </c>
      <c r="O23" s="86"/>
      <c r="P23" s="8"/>
    </row>
    <row r="24" spans="1:16" ht="16.5" x14ac:dyDescent="0.3">
      <c r="A24" s="49"/>
      <c r="B24" s="49"/>
      <c r="C24" s="50"/>
      <c r="D24" s="50"/>
      <c r="E24" s="50"/>
      <c r="F24" s="50"/>
      <c r="G24" s="50"/>
      <c r="H24" s="50"/>
      <c r="I24" s="50"/>
      <c r="J24" s="49"/>
      <c r="K24" s="49"/>
      <c r="L24" s="87"/>
      <c r="M24" s="87"/>
      <c r="N24" s="87"/>
      <c r="O24" s="26"/>
      <c r="P24" s="26"/>
    </row>
    <row r="26" spans="1:16" ht="17.25" thickBot="1" x14ac:dyDescent="0.35">
      <c r="B26" s="49" t="s">
        <v>761</v>
      </c>
      <c r="C26" s="50"/>
      <c r="D26" s="50"/>
      <c r="E26" s="50"/>
      <c r="F26" s="50"/>
      <c r="G26" s="50"/>
      <c r="H26" s="50"/>
    </row>
    <row r="27" spans="1:16" ht="17.25" thickBot="1" x14ac:dyDescent="0.35">
      <c r="B27" s="88">
        <f>+C23</f>
        <v>24501922</v>
      </c>
      <c r="C27" s="89">
        <f>+C28</f>
        <v>0</v>
      </c>
      <c r="D27" s="90">
        <f>+K23</f>
        <v>10735788</v>
      </c>
      <c r="E27" s="88">
        <f>+E28</f>
        <v>0</v>
      </c>
      <c r="F27" s="91">
        <f>B27+C27-D27</f>
        <v>13766134</v>
      </c>
    </row>
  </sheetData>
  <mergeCells count="10">
    <mergeCell ref="N4:P4"/>
    <mergeCell ref="A23:B23"/>
    <mergeCell ref="A2:L2"/>
    <mergeCell ref="A4:A5"/>
    <mergeCell ref="B4:B5"/>
    <mergeCell ref="C4:C5"/>
    <mergeCell ref="D4:I4"/>
    <mergeCell ref="J4:J5"/>
    <mergeCell ref="K4:K5"/>
    <mergeCell ref="L4:L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V129"/>
  <sheetViews>
    <sheetView workbookViewId="0">
      <selection activeCell="M19" sqref="M19"/>
    </sheetView>
  </sheetViews>
  <sheetFormatPr baseColWidth="10" defaultColWidth="9.140625" defaultRowHeight="15" x14ac:dyDescent="0.25"/>
  <cols>
    <col min="1" max="1" width="12.42578125" customWidth="1"/>
    <col min="2" max="2" width="26.140625" customWidth="1"/>
    <col min="3" max="3" width="14.7109375" customWidth="1"/>
    <col min="4" max="4" width="16.28515625" customWidth="1"/>
    <col min="5" max="5" width="15.28515625" style="2" customWidth="1"/>
    <col min="6" max="6" width="15.42578125" style="2" customWidth="1"/>
    <col min="7" max="7" width="14" customWidth="1"/>
    <col min="8" max="8" width="13" customWidth="1"/>
    <col min="9" max="9" width="12.5703125" customWidth="1"/>
    <col min="10" max="10" width="12.85546875" customWidth="1"/>
    <col min="11" max="11" width="12.7109375" customWidth="1"/>
    <col min="12" max="12" width="12.85546875" customWidth="1"/>
  </cols>
  <sheetData>
    <row r="1" spans="1:12" x14ac:dyDescent="0.25">
      <c r="A1" s="1" t="s">
        <v>0</v>
      </c>
    </row>
    <row r="2" spans="1:12" ht="27" x14ac:dyDescent="0.35">
      <c r="A2" s="3" t="s">
        <v>785</v>
      </c>
      <c r="B2" s="4"/>
      <c r="C2" s="4"/>
      <c r="D2" s="4"/>
      <c r="E2" s="5"/>
      <c r="F2" s="5"/>
      <c r="G2" s="4"/>
      <c r="H2" s="4"/>
      <c r="I2" s="4"/>
      <c r="J2" s="4"/>
      <c r="K2" s="4"/>
      <c r="L2" s="4"/>
    </row>
    <row r="3" spans="1:12" ht="16.5" x14ac:dyDescent="0.3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</row>
    <row r="4" spans="1:12" ht="16.5" x14ac:dyDescent="0.3">
      <c r="A4" s="6"/>
      <c r="B4" s="9" t="s">
        <v>1</v>
      </c>
      <c r="C4" s="10" t="s">
        <v>2</v>
      </c>
      <c r="D4" s="11"/>
      <c r="E4" s="8"/>
      <c r="F4" s="8"/>
      <c r="G4" s="8"/>
      <c r="H4" s="7"/>
      <c r="I4" s="7"/>
      <c r="J4" s="7"/>
      <c r="K4" s="7"/>
      <c r="L4" s="7"/>
    </row>
    <row r="5" spans="1:12" ht="16.5" x14ac:dyDescent="0.3">
      <c r="A5" s="6"/>
      <c r="B5" s="9" t="s">
        <v>3</v>
      </c>
      <c r="C5" s="12">
        <f>SUM(E12:E128)</f>
        <v>9992000</v>
      </c>
      <c r="D5" s="13"/>
      <c r="E5" s="8"/>
      <c r="F5" s="14"/>
      <c r="G5" s="13"/>
      <c r="H5" s="7"/>
      <c r="I5" s="7"/>
      <c r="J5" s="7"/>
      <c r="K5" s="7"/>
      <c r="L5" s="7"/>
    </row>
    <row r="6" spans="1:12" ht="16.5" x14ac:dyDescent="0.3">
      <c r="A6" s="6"/>
      <c r="B6" s="9" t="s">
        <v>4</v>
      </c>
      <c r="C6" s="12">
        <f>SUM(F12:F216)</f>
        <v>9992000</v>
      </c>
      <c r="D6" s="13"/>
      <c r="E6" s="8"/>
      <c r="F6" s="15"/>
      <c r="G6" s="16"/>
      <c r="H6" s="7"/>
      <c r="I6" s="7"/>
      <c r="J6" s="7"/>
      <c r="K6" s="7"/>
      <c r="L6" s="7"/>
    </row>
    <row r="7" spans="1:12" ht="16.5" x14ac:dyDescent="0.3">
      <c r="A7" s="6"/>
      <c r="B7" s="9" t="s">
        <v>5</v>
      </c>
      <c r="C7" s="12">
        <f>+C5-C6</f>
        <v>0</v>
      </c>
      <c r="D7" s="13"/>
      <c r="E7" s="8"/>
      <c r="F7" s="8"/>
      <c r="G7" s="8"/>
      <c r="H7" s="7"/>
      <c r="I7" s="7"/>
      <c r="J7" s="7"/>
      <c r="K7" s="7"/>
      <c r="L7" s="7"/>
    </row>
    <row r="8" spans="1:12" ht="16.5" x14ac:dyDescent="0.3">
      <c r="A8" s="6"/>
      <c r="B8" s="7"/>
      <c r="C8" s="7"/>
      <c r="D8" s="7"/>
      <c r="E8" s="8"/>
      <c r="F8" s="8"/>
      <c r="G8" s="7"/>
      <c r="H8" s="7"/>
      <c r="I8" s="7"/>
      <c r="J8" s="7"/>
      <c r="K8" s="7"/>
      <c r="L8" s="7"/>
    </row>
    <row r="9" spans="1:12" ht="16.5" x14ac:dyDescent="0.3">
      <c r="A9" s="6"/>
      <c r="B9" s="17"/>
      <c r="C9" s="7"/>
      <c r="D9" s="7"/>
      <c r="E9" s="8"/>
      <c r="F9" s="8"/>
      <c r="G9" s="7"/>
      <c r="H9" s="7"/>
      <c r="I9" s="7"/>
      <c r="J9" s="7"/>
      <c r="K9" s="7"/>
      <c r="L9" s="7"/>
    </row>
    <row r="10" spans="1:12" ht="16.5" x14ac:dyDescent="0.3">
      <c r="A10" s="18" t="s">
        <v>6</v>
      </c>
      <c r="B10" s="17"/>
      <c r="C10" s="17"/>
      <c r="D10" s="19"/>
      <c r="E10" s="20"/>
      <c r="F10" s="20"/>
      <c r="G10" s="17"/>
      <c r="H10" s="17"/>
      <c r="I10" s="17"/>
      <c r="J10" s="17"/>
      <c r="K10" s="17"/>
      <c r="L10" s="17"/>
    </row>
    <row r="11" spans="1:12" ht="16.5" x14ac:dyDescent="0.3">
      <c r="A11" s="21" t="s">
        <v>7</v>
      </c>
      <c r="B11" s="22" t="s">
        <v>8</v>
      </c>
      <c r="C11" s="22" t="s">
        <v>9</v>
      </c>
      <c r="D11" s="23" t="s">
        <v>10</v>
      </c>
      <c r="E11" s="24" t="s">
        <v>11</v>
      </c>
      <c r="F11" s="24" t="s">
        <v>12</v>
      </c>
      <c r="G11" s="24" t="s">
        <v>13</v>
      </c>
      <c r="H11" s="22" t="s">
        <v>14</v>
      </c>
      <c r="I11" s="22" t="s">
        <v>15</v>
      </c>
      <c r="J11" s="22" t="s">
        <v>16</v>
      </c>
      <c r="K11" s="22" t="s">
        <v>17</v>
      </c>
      <c r="L11" s="22" t="s">
        <v>18</v>
      </c>
    </row>
    <row r="12" spans="1:12" s="39" customFormat="1" x14ac:dyDescent="0.2">
      <c r="A12" s="27">
        <v>43103</v>
      </c>
      <c r="B12" s="34" t="s">
        <v>41</v>
      </c>
      <c r="C12" s="29" t="s">
        <v>42</v>
      </c>
      <c r="D12" s="35" t="s">
        <v>22</v>
      </c>
      <c r="E12" s="36">
        <v>100000</v>
      </c>
      <c r="F12" s="37"/>
      <c r="G12" s="37"/>
      <c r="H12" s="29" t="s">
        <v>23</v>
      </c>
      <c r="I12" s="38" t="s">
        <v>32</v>
      </c>
      <c r="J12" s="38"/>
      <c r="K12" s="29" t="s">
        <v>25</v>
      </c>
      <c r="L12" s="28" t="s">
        <v>107</v>
      </c>
    </row>
    <row r="13" spans="1:12" s="39" customFormat="1" x14ac:dyDescent="0.2">
      <c r="A13" s="27">
        <v>43103</v>
      </c>
      <c r="B13" s="29" t="s">
        <v>139</v>
      </c>
      <c r="C13" s="29" t="s">
        <v>42</v>
      </c>
      <c r="D13" s="29" t="s">
        <v>272</v>
      </c>
      <c r="E13" s="37">
        <v>150000</v>
      </c>
      <c r="F13" s="37"/>
      <c r="G13" s="30"/>
      <c r="H13" s="29" t="s">
        <v>273</v>
      </c>
      <c r="I13" s="28"/>
      <c r="J13" s="28"/>
      <c r="K13" s="29" t="s">
        <v>25</v>
      </c>
      <c r="L13" s="28" t="s">
        <v>107</v>
      </c>
    </row>
    <row r="14" spans="1:12" s="39" customFormat="1" x14ac:dyDescent="0.2">
      <c r="A14" s="27">
        <v>43103</v>
      </c>
      <c r="B14" s="28" t="s">
        <v>232</v>
      </c>
      <c r="C14" s="29" t="s">
        <v>42</v>
      </c>
      <c r="D14" s="28" t="s">
        <v>22</v>
      </c>
      <c r="E14" s="30"/>
      <c r="F14" s="30">
        <v>150000</v>
      </c>
      <c r="G14" s="31"/>
      <c r="H14" s="28" t="s">
        <v>139</v>
      </c>
      <c r="I14" s="28" t="s">
        <v>245</v>
      </c>
      <c r="J14" s="28"/>
      <c r="K14" s="29" t="s">
        <v>25</v>
      </c>
      <c r="L14" s="28" t="s">
        <v>107</v>
      </c>
    </row>
    <row r="15" spans="1:12" s="39" customFormat="1" x14ac:dyDescent="0.2">
      <c r="A15" s="27">
        <v>43103</v>
      </c>
      <c r="B15" s="28" t="s">
        <v>23</v>
      </c>
      <c r="C15" s="29" t="s">
        <v>42</v>
      </c>
      <c r="D15" s="28" t="s">
        <v>22</v>
      </c>
      <c r="E15" s="30"/>
      <c r="F15" s="30">
        <v>100000</v>
      </c>
      <c r="G15" s="31"/>
      <c r="H15" s="28" t="s">
        <v>139</v>
      </c>
      <c r="I15" s="28" t="s">
        <v>245</v>
      </c>
      <c r="J15" s="28"/>
      <c r="K15" s="29" t="s">
        <v>25</v>
      </c>
      <c r="L15" s="28" t="s">
        <v>107</v>
      </c>
    </row>
    <row r="16" spans="1:12" s="39" customFormat="1" x14ac:dyDescent="0.2">
      <c r="A16" s="27">
        <v>43104</v>
      </c>
      <c r="B16" s="34" t="s">
        <v>41</v>
      </c>
      <c r="C16" s="29" t="s">
        <v>42</v>
      </c>
      <c r="D16" s="35" t="s">
        <v>22</v>
      </c>
      <c r="E16" s="36">
        <v>20000</v>
      </c>
      <c r="F16" s="37"/>
      <c r="G16" s="37"/>
      <c r="H16" s="29" t="s">
        <v>23</v>
      </c>
      <c r="I16" s="38" t="s">
        <v>24</v>
      </c>
      <c r="J16" s="38"/>
      <c r="K16" s="29" t="s">
        <v>25</v>
      </c>
      <c r="L16" s="28" t="s">
        <v>107</v>
      </c>
    </row>
    <row r="17" spans="1:12" s="39" customFormat="1" x14ac:dyDescent="0.2">
      <c r="A17" s="27">
        <v>43104</v>
      </c>
      <c r="B17" s="28" t="s">
        <v>317</v>
      </c>
      <c r="C17" s="29" t="s">
        <v>42</v>
      </c>
      <c r="D17" s="28" t="s">
        <v>240</v>
      </c>
      <c r="E17" s="30"/>
      <c r="F17" s="30">
        <v>170000</v>
      </c>
      <c r="G17" s="31"/>
      <c r="H17" s="28" t="s">
        <v>139</v>
      </c>
      <c r="I17" s="28">
        <v>34</v>
      </c>
      <c r="J17" s="28"/>
      <c r="K17" s="29" t="s">
        <v>25</v>
      </c>
      <c r="L17" s="28" t="s">
        <v>107</v>
      </c>
    </row>
    <row r="18" spans="1:12" s="39" customFormat="1" x14ac:dyDescent="0.2">
      <c r="A18" s="27">
        <v>43104</v>
      </c>
      <c r="B18" s="28" t="s">
        <v>318</v>
      </c>
      <c r="C18" s="29" t="s">
        <v>42</v>
      </c>
      <c r="D18" s="28" t="s">
        <v>240</v>
      </c>
      <c r="E18" s="30"/>
      <c r="F18" s="30">
        <v>160000</v>
      </c>
      <c r="G18" s="31"/>
      <c r="H18" s="28" t="s">
        <v>139</v>
      </c>
      <c r="I18" s="28">
        <v>35</v>
      </c>
      <c r="J18" s="28"/>
      <c r="K18" s="29" t="s">
        <v>25</v>
      </c>
      <c r="L18" s="28" t="s">
        <v>107</v>
      </c>
    </row>
    <row r="19" spans="1:12" s="39" customFormat="1" x14ac:dyDescent="0.2">
      <c r="A19" s="27">
        <v>43104</v>
      </c>
      <c r="B19" s="28" t="s">
        <v>23</v>
      </c>
      <c r="C19" s="29" t="s">
        <v>42</v>
      </c>
      <c r="D19" s="28" t="s">
        <v>22</v>
      </c>
      <c r="E19" s="30"/>
      <c r="F19" s="30">
        <v>20000</v>
      </c>
      <c r="G19" s="31"/>
      <c r="H19" s="28" t="s">
        <v>139</v>
      </c>
      <c r="I19" s="28">
        <v>36</v>
      </c>
      <c r="J19" s="28"/>
      <c r="K19" s="29" t="s">
        <v>25</v>
      </c>
      <c r="L19" s="28" t="s">
        <v>107</v>
      </c>
    </row>
    <row r="20" spans="1:12" s="39" customFormat="1" x14ac:dyDescent="0.2">
      <c r="A20" s="27">
        <v>43104</v>
      </c>
      <c r="B20" s="29" t="s">
        <v>464</v>
      </c>
      <c r="C20" s="29" t="s">
        <v>42</v>
      </c>
      <c r="D20" s="29" t="s">
        <v>240</v>
      </c>
      <c r="E20" s="30">
        <v>160000</v>
      </c>
      <c r="F20" s="30"/>
      <c r="G20" s="43"/>
      <c r="H20" s="29" t="s">
        <v>463</v>
      </c>
      <c r="I20" s="29" t="s">
        <v>416</v>
      </c>
      <c r="J20" s="28"/>
      <c r="K20" s="29" t="s">
        <v>25</v>
      </c>
      <c r="L20" s="28" t="s">
        <v>107</v>
      </c>
    </row>
    <row r="21" spans="1:12" s="39" customFormat="1" x14ac:dyDescent="0.2">
      <c r="A21" s="27">
        <v>43104</v>
      </c>
      <c r="B21" s="38" t="s">
        <v>139</v>
      </c>
      <c r="C21" s="29" t="s">
        <v>42</v>
      </c>
      <c r="D21" s="28" t="s">
        <v>240</v>
      </c>
      <c r="E21" s="36">
        <v>170000</v>
      </c>
      <c r="F21" s="36"/>
      <c r="G21" s="45"/>
      <c r="H21" s="38" t="s">
        <v>584</v>
      </c>
      <c r="I21" s="38" t="s">
        <v>140</v>
      </c>
      <c r="J21" s="38"/>
      <c r="K21" s="29" t="s">
        <v>25</v>
      </c>
      <c r="L21" s="28" t="s">
        <v>107</v>
      </c>
    </row>
    <row r="22" spans="1:12" s="39" customFormat="1" x14ac:dyDescent="0.2">
      <c r="A22" s="27">
        <v>43108</v>
      </c>
      <c r="B22" s="28" t="s">
        <v>139</v>
      </c>
      <c r="C22" s="29" t="s">
        <v>42</v>
      </c>
      <c r="D22" s="28" t="s">
        <v>22</v>
      </c>
      <c r="E22" s="30">
        <v>10000</v>
      </c>
      <c r="F22" s="30"/>
      <c r="G22" s="43"/>
      <c r="H22" s="28" t="s">
        <v>135</v>
      </c>
      <c r="I22" s="28" t="s">
        <v>140</v>
      </c>
      <c r="J22" s="28"/>
      <c r="K22" s="29" t="s">
        <v>25</v>
      </c>
      <c r="L22" s="28" t="s">
        <v>107</v>
      </c>
    </row>
    <row r="23" spans="1:12" s="32" customFormat="1" x14ac:dyDescent="0.25">
      <c r="A23" s="27">
        <v>43108</v>
      </c>
      <c r="B23" s="28" t="s">
        <v>317</v>
      </c>
      <c r="C23" s="29" t="s">
        <v>42</v>
      </c>
      <c r="D23" s="28" t="s">
        <v>240</v>
      </c>
      <c r="E23" s="30"/>
      <c r="F23" s="30">
        <v>130000</v>
      </c>
      <c r="G23" s="31"/>
      <c r="H23" s="28" t="s">
        <v>139</v>
      </c>
      <c r="I23" s="28" t="s">
        <v>245</v>
      </c>
      <c r="J23" s="28"/>
      <c r="K23" s="29" t="s">
        <v>25</v>
      </c>
      <c r="L23" s="28" t="s">
        <v>107</v>
      </c>
    </row>
    <row r="24" spans="1:12" s="32" customFormat="1" x14ac:dyDescent="0.25">
      <c r="A24" s="27">
        <v>43108</v>
      </c>
      <c r="B24" s="28" t="s">
        <v>135</v>
      </c>
      <c r="C24" s="29" t="s">
        <v>42</v>
      </c>
      <c r="D24" s="28" t="s">
        <v>22</v>
      </c>
      <c r="E24" s="30"/>
      <c r="F24" s="30">
        <v>10000</v>
      </c>
      <c r="G24" s="31"/>
      <c r="H24" s="28" t="s">
        <v>139</v>
      </c>
      <c r="I24" s="28">
        <v>37</v>
      </c>
      <c r="J24" s="28"/>
      <c r="K24" s="29" t="s">
        <v>25</v>
      </c>
      <c r="L24" s="28" t="s">
        <v>107</v>
      </c>
    </row>
    <row r="25" spans="1:12" s="32" customFormat="1" x14ac:dyDescent="0.25">
      <c r="A25" s="27">
        <v>43108</v>
      </c>
      <c r="B25" s="38" t="s">
        <v>139</v>
      </c>
      <c r="C25" s="29" t="s">
        <v>42</v>
      </c>
      <c r="D25" s="28" t="s">
        <v>240</v>
      </c>
      <c r="E25" s="36">
        <v>130000</v>
      </c>
      <c r="F25" s="36"/>
      <c r="G25" s="45"/>
      <c r="H25" s="38" t="s">
        <v>584</v>
      </c>
      <c r="I25" s="38" t="s">
        <v>140</v>
      </c>
      <c r="J25" s="38"/>
      <c r="K25" s="29" t="s">
        <v>25</v>
      </c>
      <c r="L25" s="28" t="s">
        <v>107</v>
      </c>
    </row>
    <row r="26" spans="1:12" s="32" customFormat="1" x14ac:dyDescent="0.25">
      <c r="A26" s="27">
        <v>43109</v>
      </c>
      <c r="B26" s="28" t="s">
        <v>318</v>
      </c>
      <c r="C26" s="29" t="s">
        <v>42</v>
      </c>
      <c r="D26" s="28" t="s">
        <v>240</v>
      </c>
      <c r="E26" s="30"/>
      <c r="F26" s="30">
        <v>87000</v>
      </c>
      <c r="G26" s="31"/>
      <c r="H26" s="28" t="s">
        <v>139</v>
      </c>
      <c r="I26" s="28" t="s">
        <v>328</v>
      </c>
      <c r="J26" s="28"/>
      <c r="K26" s="29" t="s">
        <v>25</v>
      </c>
      <c r="L26" s="28" t="s">
        <v>107</v>
      </c>
    </row>
    <row r="27" spans="1:12" s="32" customFormat="1" x14ac:dyDescent="0.25">
      <c r="A27" s="27">
        <v>43109</v>
      </c>
      <c r="B27" s="29" t="s">
        <v>139</v>
      </c>
      <c r="C27" s="29" t="s">
        <v>42</v>
      </c>
      <c r="D27" s="29" t="s">
        <v>240</v>
      </c>
      <c r="E27" s="30">
        <v>87000</v>
      </c>
      <c r="F27" s="30"/>
      <c r="G27" s="43"/>
      <c r="H27" s="29" t="s">
        <v>463</v>
      </c>
      <c r="I27" s="29" t="s">
        <v>416</v>
      </c>
      <c r="J27" s="28"/>
      <c r="K27" s="29" t="s">
        <v>25</v>
      </c>
      <c r="L27" s="28" t="s">
        <v>107</v>
      </c>
    </row>
    <row r="28" spans="1:12" s="32" customFormat="1" x14ac:dyDescent="0.25">
      <c r="A28" s="27">
        <v>43111</v>
      </c>
      <c r="B28" s="29" t="s">
        <v>139</v>
      </c>
      <c r="C28" s="29" t="s">
        <v>42</v>
      </c>
      <c r="D28" s="29" t="s">
        <v>272</v>
      </c>
      <c r="E28" s="37">
        <v>100000</v>
      </c>
      <c r="F28" s="37"/>
      <c r="G28" s="30"/>
      <c r="H28" s="29" t="s">
        <v>273</v>
      </c>
      <c r="I28" s="28"/>
      <c r="J28" s="28"/>
      <c r="K28" s="29" t="s">
        <v>25</v>
      </c>
      <c r="L28" s="28" t="s">
        <v>107</v>
      </c>
    </row>
    <row r="29" spans="1:12" s="32" customFormat="1" x14ac:dyDescent="0.25">
      <c r="A29" s="27">
        <v>43111</v>
      </c>
      <c r="B29" s="28" t="s">
        <v>232</v>
      </c>
      <c r="C29" s="29" t="s">
        <v>42</v>
      </c>
      <c r="D29" s="28" t="s">
        <v>22</v>
      </c>
      <c r="E29" s="30"/>
      <c r="F29" s="30">
        <v>100000</v>
      </c>
      <c r="G29" s="31"/>
      <c r="H29" s="28" t="s">
        <v>139</v>
      </c>
      <c r="I29" s="28" t="s">
        <v>330</v>
      </c>
      <c r="J29" s="28"/>
      <c r="K29" s="29" t="s">
        <v>25</v>
      </c>
      <c r="L29" s="28" t="s">
        <v>107</v>
      </c>
    </row>
    <row r="30" spans="1:12" s="32" customFormat="1" x14ac:dyDescent="0.25">
      <c r="A30" s="27">
        <v>43115</v>
      </c>
      <c r="B30" s="28" t="s">
        <v>139</v>
      </c>
      <c r="C30" s="29" t="s">
        <v>42</v>
      </c>
      <c r="D30" s="28" t="s">
        <v>22</v>
      </c>
      <c r="E30" s="30">
        <v>50000</v>
      </c>
      <c r="F30" s="30"/>
      <c r="G30" s="43"/>
      <c r="H30" s="28" t="s">
        <v>135</v>
      </c>
      <c r="I30" s="28" t="s">
        <v>24</v>
      </c>
      <c r="J30" s="28"/>
      <c r="K30" s="29" t="s">
        <v>25</v>
      </c>
      <c r="L30" s="28" t="s">
        <v>107</v>
      </c>
    </row>
    <row r="31" spans="1:12" s="32" customFormat="1" x14ac:dyDescent="0.25">
      <c r="A31" s="27">
        <v>43115</v>
      </c>
      <c r="B31" s="28" t="s">
        <v>139</v>
      </c>
      <c r="C31" s="29" t="s">
        <v>42</v>
      </c>
      <c r="D31" s="28" t="s">
        <v>22</v>
      </c>
      <c r="E31" s="30">
        <v>70000</v>
      </c>
      <c r="F31" s="30"/>
      <c r="G31" s="43"/>
      <c r="H31" s="28" t="s">
        <v>135</v>
      </c>
      <c r="I31" s="28" t="s">
        <v>140</v>
      </c>
      <c r="J31" s="28"/>
      <c r="K31" s="29" t="s">
        <v>25</v>
      </c>
      <c r="L31" s="28" t="s">
        <v>107</v>
      </c>
    </row>
    <row r="32" spans="1:12" s="32" customFormat="1" x14ac:dyDescent="0.25">
      <c r="A32" s="27">
        <v>43115</v>
      </c>
      <c r="B32" s="28" t="s">
        <v>335</v>
      </c>
      <c r="C32" s="29" t="s">
        <v>42</v>
      </c>
      <c r="D32" s="28" t="s">
        <v>336</v>
      </c>
      <c r="E32" s="30"/>
      <c r="F32" s="30">
        <v>15000</v>
      </c>
      <c r="G32" s="31"/>
      <c r="H32" s="28" t="s">
        <v>139</v>
      </c>
      <c r="I32" s="28">
        <v>38</v>
      </c>
      <c r="J32" s="28"/>
      <c r="K32" s="29" t="s">
        <v>25</v>
      </c>
      <c r="L32" s="28" t="s">
        <v>107</v>
      </c>
    </row>
    <row r="33" spans="1:12" s="32" customFormat="1" x14ac:dyDescent="0.25">
      <c r="A33" s="27">
        <v>43115</v>
      </c>
      <c r="B33" s="28" t="s">
        <v>135</v>
      </c>
      <c r="C33" s="29" t="s">
        <v>42</v>
      </c>
      <c r="D33" s="28" t="s">
        <v>22</v>
      </c>
      <c r="E33" s="30"/>
      <c r="F33" s="30">
        <v>50000</v>
      </c>
      <c r="G33" s="31"/>
      <c r="H33" s="28" t="s">
        <v>139</v>
      </c>
      <c r="I33" s="28">
        <v>39</v>
      </c>
      <c r="J33" s="28"/>
      <c r="K33" s="29" t="s">
        <v>25</v>
      </c>
      <c r="L33" s="28" t="s">
        <v>107</v>
      </c>
    </row>
    <row r="34" spans="1:12" s="32" customFormat="1" x14ac:dyDescent="0.25">
      <c r="A34" s="27">
        <v>43115</v>
      </c>
      <c r="B34" s="28" t="s">
        <v>335</v>
      </c>
      <c r="C34" s="29" t="s">
        <v>42</v>
      </c>
      <c r="D34" s="28" t="s">
        <v>336</v>
      </c>
      <c r="E34" s="30"/>
      <c r="F34" s="30">
        <v>27000</v>
      </c>
      <c r="G34" s="31"/>
      <c r="H34" s="28" t="s">
        <v>139</v>
      </c>
      <c r="I34" s="28">
        <v>40</v>
      </c>
      <c r="J34" s="28"/>
      <c r="K34" s="29" t="s">
        <v>25</v>
      </c>
      <c r="L34" s="28" t="s">
        <v>107</v>
      </c>
    </row>
    <row r="35" spans="1:12" s="32" customFormat="1" x14ac:dyDescent="0.25">
      <c r="A35" s="27">
        <v>43115</v>
      </c>
      <c r="B35" s="28" t="s">
        <v>317</v>
      </c>
      <c r="C35" s="29" t="s">
        <v>42</v>
      </c>
      <c r="D35" s="28" t="s">
        <v>240</v>
      </c>
      <c r="E35" s="30"/>
      <c r="F35" s="30">
        <v>120000</v>
      </c>
      <c r="G35" s="31"/>
      <c r="H35" s="28" t="s">
        <v>139</v>
      </c>
      <c r="I35" s="28">
        <v>41</v>
      </c>
      <c r="J35" s="28"/>
      <c r="K35" s="29" t="s">
        <v>25</v>
      </c>
      <c r="L35" s="28" t="s">
        <v>107</v>
      </c>
    </row>
    <row r="36" spans="1:12" s="32" customFormat="1" x14ac:dyDescent="0.25">
      <c r="A36" s="27">
        <v>43115</v>
      </c>
      <c r="B36" s="28" t="s">
        <v>337</v>
      </c>
      <c r="C36" s="29" t="s">
        <v>42</v>
      </c>
      <c r="D36" s="28" t="s">
        <v>240</v>
      </c>
      <c r="E36" s="30"/>
      <c r="F36" s="30">
        <v>134000</v>
      </c>
      <c r="G36" s="31"/>
      <c r="H36" s="28" t="s">
        <v>139</v>
      </c>
      <c r="I36" s="28">
        <v>42</v>
      </c>
      <c r="J36" s="28"/>
      <c r="K36" s="29" t="s">
        <v>25</v>
      </c>
      <c r="L36" s="28" t="s">
        <v>107</v>
      </c>
    </row>
    <row r="37" spans="1:12" s="32" customFormat="1" x14ac:dyDescent="0.25">
      <c r="A37" s="27">
        <v>43115</v>
      </c>
      <c r="B37" s="28" t="s">
        <v>318</v>
      </c>
      <c r="C37" s="29" t="s">
        <v>42</v>
      </c>
      <c r="D37" s="28" t="s">
        <v>240</v>
      </c>
      <c r="E37" s="30"/>
      <c r="F37" s="30">
        <v>130000</v>
      </c>
      <c r="G37" s="31"/>
      <c r="H37" s="28" t="s">
        <v>139</v>
      </c>
      <c r="I37" s="28">
        <v>43</v>
      </c>
      <c r="J37" s="28"/>
      <c r="K37" s="29" t="s">
        <v>25</v>
      </c>
      <c r="L37" s="28" t="s">
        <v>107</v>
      </c>
    </row>
    <row r="38" spans="1:12" s="32" customFormat="1" x14ac:dyDescent="0.25">
      <c r="A38" s="27">
        <v>43115</v>
      </c>
      <c r="B38" s="28" t="s">
        <v>135</v>
      </c>
      <c r="C38" s="29" t="s">
        <v>42</v>
      </c>
      <c r="D38" s="28" t="s">
        <v>22</v>
      </c>
      <c r="E38" s="30"/>
      <c r="F38" s="30">
        <v>70000</v>
      </c>
      <c r="G38" s="31"/>
      <c r="H38" s="28" t="s">
        <v>139</v>
      </c>
      <c r="I38" s="28">
        <v>44</v>
      </c>
      <c r="J38" s="28"/>
      <c r="K38" s="29" t="s">
        <v>25</v>
      </c>
      <c r="L38" s="28" t="s">
        <v>107</v>
      </c>
    </row>
    <row r="39" spans="1:12" s="32" customFormat="1" x14ac:dyDescent="0.25">
      <c r="A39" s="27">
        <v>43115</v>
      </c>
      <c r="B39" s="28" t="s">
        <v>139</v>
      </c>
      <c r="C39" s="29" t="s">
        <v>42</v>
      </c>
      <c r="D39" s="28" t="s">
        <v>336</v>
      </c>
      <c r="E39" s="30">
        <v>15000</v>
      </c>
      <c r="F39" s="30"/>
      <c r="G39" s="30"/>
      <c r="H39" s="28" t="s">
        <v>335</v>
      </c>
      <c r="I39" s="28" t="s">
        <v>245</v>
      </c>
      <c r="J39" s="28"/>
      <c r="K39" s="29" t="s">
        <v>25</v>
      </c>
      <c r="L39" s="28" t="s">
        <v>107</v>
      </c>
    </row>
    <row r="40" spans="1:12" s="32" customFormat="1" x14ac:dyDescent="0.25">
      <c r="A40" s="27">
        <v>43115</v>
      </c>
      <c r="B40" s="28" t="s">
        <v>139</v>
      </c>
      <c r="C40" s="29" t="s">
        <v>42</v>
      </c>
      <c r="D40" s="28" t="s">
        <v>336</v>
      </c>
      <c r="E40" s="30">
        <v>27000</v>
      </c>
      <c r="F40" s="30"/>
      <c r="G40" s="30"/>
      <c r="H40" s="28" t="s">
        <v>335</v>
      </c>
      <c r="I40" s="28" t="s">
        <v>245</v>
      </c>
      <c r="J40" s="28"/>
      <c r="K40" s="29" t="s">
        <v>25</v>
      </c>
      <c r="L40" s="28" t="s">
        <v>107</v>
      </c>
    </row>
    <row r="41" spans="1:12" s="32" customFormat="1" x14ac:dyDescent="0.25">
      <c r="A41" s="27">
        <v>43115</v>
      </c>
      <c r="B41" s="29" t="s">
        <v>139</v>
      </c>
      <c r="C41" s="29" t="s">
        <v>42</v>
      </c>
      <c r="D41" s="29" t="s">
        <v>240</v>
      </c>
      <c r="E41" s="30">
        <v>130000</v>
      </c>
      <c r="F41" s="30"/>
      <c r="G41" s="43"/>
      <c r="H41" s="29" t="s">
        <v>463</v>
      </c>
      <c r="I41" s="29" t="s">
        <v>416</v>
      </c>
      <c r="J41" s="28"/>
      <c r="K41" s="29" t="s">
        <v>25</v>
      </c>
      <c r="L41" s="28" t="s">
        <v>107</v>
      </c>
    </row>
    <row r="42" spans="1:12" s="32" customFormat="1" x14ac:dyDescent="0.25">
      <c r="A42" s="27">
        <v>43115</v>
      </c>
      <c r="B42" s="38" t="s">
        <v>139</v>
      </c>
      <c r="C42" s="29" t="s">
        <v>42</v>
      </c>
      <c r="D42" s="28" t="s">
        <v>240</v>
      </c>
      <c r="E42" s="36">
        <v>120000</v>
      </c>
      <c r="F42" s="36"/>
      <c r="G42" s="45"/>
      <c r="H42" s="38" t="s">
        <v>584</v>
      </c>
      <c r="I42" s="38" t="s">
        <v>140</v>
      </c>
      <c r="J42" s="38"/>
      <c r="K42" s="29" t="s">
        <v>25</v>
      </c>
      <c r="L42" s="28" t="s">
        <v>107</v>
      </c>
    </row>
    <row r="43" spans="1:12" s="32" customFormat="1" x14ac:dyDescent="0.25">
      <c r="A43" s="27">
        <v>43116</v>
      </c>
      <c r="B43" s="34" t="s">
        <v>41</v>
      </c>
      <c r="C43" s="29" t="s">
        <v>42</v>
      </c>
      <c r="D43" s="35" t="s">
        <v>22</v>
      </c>
      <c r="E43" s="36">
        <v>60000</v>
      </c>
      <c r="F43" s="37"/>
      <c r="G43" s="37"/>
      <c r="H43" s="29" t="s">
        <v>23</v>
      </c>
      <c r="I43" s="38" t="s">
        <v>32</v>
      </c>
      <c r="J43" s="38"/>
      <c r="K43" s="29" t="s">
        <v>25</v>
      </c>
      <c r="L43" s="28" t="s">
        <v>107</v>
      </c>
    </row>
    <row r="44" spans="1:12" s="32" customFormat="1" x14ac:dyDescent="0.25">
      <c r="A44" s="27">
        <v>43116</v>
      </c>
      <c r="B44" s="34" t="s">
        <v>41</v>
      </c>
      <c r="C44" s="29" t="s">
        <v>42</v>
      </c>
      <c r="D44" s="35" t="s">
        <v>22</v>
      </c>
      <c r="E44" s="36">
        <v>275000</v>
      </c>
      <c r="F44" s="37"/>
      <c r="G44" s="37"/>
      <c r="H44" s="29" t="s">
        <v>23</v>
      </c>
      <c r="I44" s="38" t="s">
        <v>32</v>
      </c>
      <c r="J44" s="38"/>
      <c r="K44" s="29" t="s">
        <v>25</v>
      </c>
      <c r="L44" s="28" t="s">
        <v>107</v>
      </c>
    </row>
    <row r="45" spans="1:12" s="32" customFormat="1" x14ac:dyDescent="0.25">
      <c r="A45" s="27">
        <v>43116</v>
      </c>
      <c r="B45" s="28" t="s">
        <v>139</v>
      </c>
      <c r="C45" s="29" t="s">
        <v>42</v>
      </c>
      <c r="D45" s="28" t="s">
        <v>240</v>
      </c>
      <c r="E45" s="30">
        <v>10000</v>
      </c>
      <c r="F45" s="30"/>
      <c r="G45" s="30"/>
      <c r="H45" s="28" t="s">
        <v>241</v>
      </c>
      <c r="I45" s="28" t="s">
        <v>245</v>
      </c>
      <c r="J45" s="28"/>
      <c r="K45" s="29" t="s">
        <v>25</v>
      </c>
      <c r="L45" s="28" t="s">
        <v>107</v>
      </c>
    </row>
    <row r="46" spans="1:12" s="32" customFormat="1" x14ac:dyDescent="0.25">
      <c r="A46" s="27">
        <v>43116</v>
      </c>
      <c r="B46" s="28" t="s">
        <v>241</v>
      </c>
      <c r="C46" s="29" t="s">
        <v>42</v>
      </c>
      <c r="D46" s="28" t="s">
        <v>240</v>
      </c>
      <c r="E46" s="30"/>
      <c r="F46" s="30">
        <v>10000</v>
      </c>
      <c r="G46" s="31"/>
      <c r="H46" s="28" t="s">
        <v>139</v>
      </c>
      <c r="I46" s="28">
        <v>45</v>
      </c>
      <c r="J46" s="28"/>
      <c r="K46" s="29" t="s">
        <v>25</v>
      </c>
      <c r="L46" s="28" t="s">
        <v>107</v>
      </c>
    </row>
    <row r="47" spans="1:12" s="32" customFormat="1" x14ac:dyDescent="0.25">
      <c r="A47" s="27">
        <v>43116</v>
      </c>
      <c r="B47" s="28" t="s">
        <v>231</v>
      </c>
      <c r="C47" s="29" t="s">
        <v>42</v>
      </c>
      <c r="D47" s="28" t="s">
        <v>22</v>
      </c>
      <c r="E47" s="30"/>
      <c r="F47" s="30">
        <v>100000</v>
      </c>
      <c r="G47" s="31"/>
      <c r="H47" s="28" t="s">
        <v>139</v>
      </c>
      <c r="I47" s="28">
        <v>49</v>
      </c>
      <c r="J47" s="28"/>
      <c r="K47" s="29" t="s">
        <v>25</v>
      </c>
      <c r="L47" s="28" t="s">
        <v>107</v>
      </c>
    </row>
    <row r="48" spans="1:12" s="32" customFormat="1" x14ac:dyDescent="0.25">
      <c r="A48" s="27">
        <v>43116</v>
      </c>
      <c r="B48" s="28" t="s">
        <v>23</v>
      </c>
      <c r="C48" s="29" t="s">
        <v>42</v>
      </c>
      <c r="D48" s="28" t="s">
        <v>22</v>
      </c>
      <c r="E48" s="30"/>
      <c r="F48" s="30">
        <v>60000</v>
      </c>
      <c r="G48" s="31"/>
      <c r="H48" s="28" t="s">
        <v>139</v>
      </c>
      <c r="I48" s="28">
        <v>50</v>
      </c>
      <c r="J48" s="28"/>
      <c r="K48" s="29" t="s">
        <v>25</v>
      </c>
      <c r="L48" s="28" t="s">
        <v>107</v>
      </c>
    </row>
    <row r="49" spans="1:12" s="32" customFormat="1" x14ac:dyDescent="0.25">
      <c r="A49" s="27">
        <v>43116</v>
      </c>
      <c r="B49" s="28" t="s">
        <v>23</v>
      </c>
      <c r="C49" s="29" t="s">
        <v>42</v>
      </c>
      <c r="D49" s="28" t="s">
        <v>316</v>
      </c>
      <c r="E49" s="30"/>
      <c r="F49" s="30">
        <v>275000</v>
      </c>
      <c r="G49" s="31"/>
      <c r="H49" s="28" t="s">
        <v>139</v>
      </c>
      <c r="I49" s="28">
        <v>1</v>
      </c>
      <c r="J49" s="28"/>
      <c r="K49" s="29" t="s">
        <v>25</v>
      </c>
      <c r="L49" s="28" t="s">
        <v>107</v>
      </c>
    </row>
    <row r="50" spans="1:12" s="32" customFormat="1" x14ac:dyDescent="0.25">
      <c r="A50" s="27">
        <v>43116</v>
      </c>
      <c r="B50" s="28" t="s">
        <v>139</v>
      </c>
      <c r="C50" s="29" t="s">
        <v>42</v>
      </c>
      <c r="D50" s="28" t="s">
        <v>240</v>
      </c>
      <c r="E50" s="30">
        <v>134000</v>
      </c>
      <c r="F50" s="30"/>
      <c r="G50" s="30"/>
      <c r="H50" s="28" t="s">
        <v>337</v>
      </c>
      <c r="I50" s="35" t="s">
        <v>416</v>
      </c>
      <c r="J50" s="28"/>
      <c r="K50" s="29" t="s">
        <v>25</v>
      </c>
      <c r="L50" s="28" t="s">
        <v>107</v>
      </c>
    </row>
    <row r="51" spans="1:12" s="32" customFormat="1" x14ac:dyDescent="0.25">
      <c r="A51" s="27">
        <v>43116</v>
      </c>
      <c r="B51" s="29" t="s">
        <v>139</v>
      </c>
      <c r="C51" s="29" t="s">
        <v>42</v>
      </c>
      <c r="D51" s="29" t="s">
        <v>22</v>
      </c>
      <c r="E51" s="37">
        <v>100000</v>
      </c>
      <c r="F51" s="37"/>
      <c r="G51" s="37"/>
      <c r="H51" s="29" t="s">
        <v>542</v>
      </c>
      <c r="I51" s="29" t="s">
        <v>245</v>
      </c>
      <c r="J51" s="29"/>
      <c r="K51" s="29" t="s">
        <v>25</v>
      </c>
      <c r="L51" s="28" t="s">
        <v>107</v>
      </c>
    </row>
    <row r="52" spans="1:12" s="32" customFormat="1" x14ac:dyDescent="0.25">
      <c r="A52" s="27">
        <v>43117</v>
      </c>
      <c r="B52" s="28" t="s">
        <v>139</v>
      </c>
      <c r="C52" s="29" t="s">
        <v>42</v>
      </c>
      <c r="D52" s="28" t="s">
        <v>240</v>
      </c>
      <c r="E52" s="30">
        <v>15000</v>
      </c>
      <c r="F52" s="30"/>
      <c r="G52" s="30"/>
      <c r="H52" s="28" t="s">
        <v>241</v>
      </c>
      <c r="I52" s="28" t="s">
        <v>245</v>
      </c>
      <c r="J52" s="28"/>
      <c r="K52" s="29" t="s">
        <v>25</v>
      </c>
      <c r="L52" s="28" t="s">
        <v>107</v>
      </c>
    </row>
    <row r="53" spans="1:12" s="32" customFormat="1" x14ac:dyDescent="0.25">
      <c r="A53" s="27">
        <v>43117</v>
      </c>
      <c r="B53" s="28" t="s">
        <v>241</v>
      </c>
      <c r="C53" s="29" t="s">
        <v>42</v>
      </c>
      <c r="D53" s="28" t="s">
        <v>240</v>
      </c>
      <c r="E53" s="30"/>
      <c r="F53" s="30">
        <v>15000</v>
      </c>
      <c r="G53" s="31"/>
      <c r="H53" s="28" t="s">
        <v>139</v>
      </c>
      <c r="I53" s="28">
        <v>3</v>
      </c>
      <c r="J53" s="28"/>
      <c r="K53" s="29" t="s">
        <v>25</v>
      </c>
      <c r="L53" s="28" t="s">
        <v>107</v>
      </c>
    </row>
    <row r="54" spans="1:12" s="32" customFormat="1" x14ac:dyDescent="0.25">
      <c r="A54" s="27">
        <v>43118</v>
      </c>
      <c r="B54" s="34" t="s">
        <v>41</v>
      </c>
      <c r="C54" s="29" t="s">
        <v>42</v>
      </c>
      <c r="D54" s="35" t="s">
        <v>22</v>
      </c>
      <c r="E54" s="36">
        <v>100000</v>
      </c>
      <c r="F54" s="37"/>
      <c r="G54" s="37"/>
      <c r="H54" s="29" t="s">
        <v>23</v>
      </c>
      <c r="I54" s="38" t="s">
        <v>32</v>
      </c>
      <c r="J54" s="38"/>
      <c r="K54" s="29" t="s">
        <v>25</v>
      </c>
      <c r="L54" s="28" t="s">
        <v>107</v>
      </c>
    </row>
    <row r="55" spans="1:12" s="32" customFormat="1" x14ac:dyDescent="0.25">
      <c r="A55" s="27">
        <v>43118</v>
      </c>
      <c r="B55" s="28" t="s">
        <v>139</v>
      </c>
      <c r="C55" s="29" t="s">
        <v>42</v>
      </c>
      <c r="D55" s="28" t="s">
        <v>22</v>
      </c>
      <c r="E55" s="30">
        <v>100000</v>
      </c>
      <c r="F55" s="30"/>
      <c r="G55" s="43"/>
      <c r="H55" s="28" t="s">
        <v>135</v>
      </c>
      <c r="I55" s="28" t="s">
        <v>140</v>
      </c>
      <c r="J55" s="28"/>
      <c r="K55" s="29" t="s">
        <v>25</v>
      </c>
      <c r="L55" s="28" t="s">
        <v>107</v>
      </c>
    </row>
    <row r="56" spans="1:12" s="32" customFormat="1" x14ac:dyDescent="0.25">
      <c r="A56" s="27">
        <v>43118</v>
      </c>
      <c r="B56" s="28" t="s">
        <v>231</v>
      </c>
      <c r="C56" s="29" t="s">
        <v>42</v>
      </c>
      <c r="D56" s="28" t="s">
        <v>22</v>
      </c>
      <c r="E56" s="30"/>
      <c r="F56" s="30">
        <v>90000</v>
      </c>
      <c r="G56" s="31"/>
      <c r="H56" s="28" t="s">
        <v>139</v>
      </c>
      <c r="I56" s="28" t="s">
        <v>346</v>
      </c>
      <c r="J56" s="28"/>
      <c r="K56" s="29" t="s">
        <v>25</v>
      </c>
      <c r="L56" s="28" t="s">
        <v>107</v>
      </c>
    </row>
    <row r="57" spans="1:12" s="32" customFormat="1" x14ac:dyDescent="0.25">
      <c r="A57" s="27">
        <v>43118</v>
      </c>
      <c r="B57" s="28" t="s">
        <v>135</v>
      </c>
      <c r="C57" s="29" t="s">
        <v>42</v>
      </c>
      <c r="D57" s="28" t="s">
        <v>22</v>
      </c>
      <c r="E57" s="30"/>
      <c r="F57" s="30">
        <v>100000</v>
      </c>
      <c r="G57" s="31"/>
      <c r="H57" s="28" t="s">
        <v>139</v>
      </c>
      <c r="I57" s="28" t="s">
        <v>348</v>
      </c>
      <c r="J57" s="28"/>
      <c r="K57" s="29" t="s">
        <v>25</v>
      </c>
      <c r="L57" s="28" t="s">
        <v>107</v>
      </c>
    </row>
    <row r="58" spans="1:12" s="32" customFormat="1" x14ac:dyDescent="0.25">
      <c r="A58" s="27">
        <v>43118</v>
      </c>
      <c r="B58" s="28" t="s">
        <v>23</v>
      </c>
      <c r="C58" s="29" t="s">
        <v>42</v>
      </c>
      <c r="D58" s="28" t="s">
        <v>22</v>
      </c>
      <c r="E58" s="30"/>
      <c r="F58" s="30">
        <v>100000</v>
      </c>
      <c r="G58" s="31"/>
      <c r="H58" s="28" t="s">
        <v>139</v>
      </c>
      <c r="I58" s="28" t="s">
        <v>350</v>
      </c>
      <c r="J58" s="28"/>
      <c r="K58" s="29" t="s">
        <v>25</v>
      </c>
      <c r="L58" s="28" t="s">
        <v>107</v>
      </c>
    </row>
    <row r="59" spans="1:12" s="32" customFormat="1" x14ac:dyDescent="0.25">
      <c r="A59" s="27">
        <v>43118</v>
      </c>
      <c r="B59" s="28" t="s">
        <v>317</v>
      </c>
      <c r="C59" s="29" t="s">
        <v>42</v>
      </c>
      <c r="D59" s="28" t="s">
        <v>240</v>
      </c>
      <c r="E59" s="30"/>
      <c r="F59" s="30">
        <v>70000</v>
      </c>
      <c r="G59" s="31"/>
      <c r="H59" s="28" t="s">
        <v>139</v>
      </c>
      <c r="I59" s="28" t="s">
        <v>352</v>
      </c>
      <c r="J59" s="28"/>
      <c r="K59" s="29" t="s">
        <v>25</v>
      </c>
      <c r="L59" s="28" t="s">
        <v>107</v>
      </c>
    </row>
    <row r="60" spans="1:12" s="32" customFormat="1" x14ac:dyDescent="0.25">
      <c r="A60" s="27">
        <v>43118</v>
      </c>
      <c r="B60" s="28" t="s">
        <v>318</v>
      </c>
      <c r="C60" s="29" t="s">
        <v>42</v>
      </c>
      <c r="D60" s="28" t="s">
        <v>240</v>
      </c>
      <c r="E60" s="30"/>
      <c r="F60" s="30">
        <v>71000</v>
      </c>
      <c r="G60" s="31"/>
      <c r="H60" s="28" t="s">
        <v>139</v>
      </c>
      <c r="I60" s="28" t="s">
        <v>354</v>
      </c>
      <c r="J60" s="28"/>
      <c r="K60" s="29" t="s">
        <v>25</v>
      </c>
      <c r="L60" s="28" t="s">
        <v>107</v>
      </c>
    </row>
    <row r="61" spans="1:12" s="32" customFormat="1" x14ac:dyDescent="0.25">
      <c r="A61" s="27">
        <v>43118</v>
      </c>
      <c r="B61" s="28" t="s">
        <v>337</v>
      </c>
      <c r="C61" s="29" t="s">
        <v>42</v>
      </c>
      <c r="D61" s="28" t="s">
        <v>240</v>
      </c>
      <c r="E61" s="30"/>
      <c r="F61" s="30">
        <v>135000</v>
      </c>
      <c r="G61" s="31"/>
      <c r="H61" s="28" t="s">
        <v>139</v>
      </c>
      <c r="I61" s="28" t="s">
        <v>245</v>
      </c>
      <c r="J61" s="28"/>
      <c r="K61" s="29" t="s">
        <v>25</v>
      </c>
      <c r="L61" s="28" t="s">
        <v>107</v>
      </c>
    </row>
    <row r="62" spans="1:12" s="32" customFormat="1" x14ac:dyDescent="0.25">
      <c r="A62" s="27">
        <v>43118</v>
      </c>
      <c r="B62" s="28" t="s">
        <v>139</v>
      </c>
      <c r="C62" s="29" t="s">
        <v>42</v>
      </c>
      <c r="D62" s="28" t="s">
        <v>240</v>
      </c>
      <c r="E62" s="30">
        <v>135000</v>
      </c>
      <c r="F62" s="30"/>
      <c r="G62" s="30"/>
      <c r="H62" s="28" t="s">
        <v>337</v>
      </c>
      <c r="I62" s="35" t="s">
        <v>416</v>
      </c>
      <c r="J62" s="28"/>
      <c r="K62" s="29" t="s">
        <v>25</v>
      </c>
      <c r="L62" s="28" t="s">
        <v>107</v>
      </c>
    </row>
    <row r="63" spans="1:12" s="32" customFormat="1" x14ac:dyDescent="0.25">
      <c r="A63" s="27">
        <v>43118</v>
      </c>
      <c r="B63" s="29" t="s">
        <v>139</v>
      </c>
      <c r="C63" s="29" t="s">
        <v>42</v>
      </c>
      <c r="D63" s="29" t="s">
        <v>240</v>
      </c>
      <c r="E63" s="30">
        <v>71000</v>
      </c>
      <c r="F63" s="30"/>
      <c r="G63" s="43"/>
      <c r="H63" s="29" t="s">
        <v>463</v>
      </c>
      <c r="I63" s="29" t="s">
        <v>416</v>
      </c>
      <c r="J63" s="28"/>
      <c r="K63" s="29" t="s">
        <v>25</v>
      </c>
      <c r="L63" s="28" t="s">
        <v>107</v>
      </c>
    </row>
    <row r="64" spans="1:12" s="32" customFormat="1" x14ac:dyDescent="0.25">
      <c r="A64" s="27">
        <v>43118</v>
      </c>
      <c r="B64" s="29" t="s">
        <v>139</v>
      </c>
      <c r="C64" s="29" t="s">
        <v>42</v>
      </c>
      <c r="D64" s="29" t="s">
        <v>22</v>
      </c>
      <c r="E64" s="37">
        <v>90000</v>
      </c>
      <c r="F64" s="37"/>
      <c r="G64" s="37"/>
      <c r="H64" s="29" t="s">
        <v>542</v>
      </c>
      <c r="I64" s="29"/>
      <c r="J64" s="29"/>
      <c r="K64" s="29" t="s">
        <v>25</v>
      </c>
      <c r="L64" s="28" t="s">
        <v>107</v>
      </c>
    </row>
    <row r="65" spans="1:12" s="32" customFormat="1" x14ac:dyDescent="0.25">
      <c r="A65" s="27">
        <v>43118</v>
      </c>
      <c r="B65" s="38" t="s">
        <v>139</v>
      </c>
      <c r="C65" s="29" t="s">
        <v>42</v>
      </c>
      <c r="D65" s="28" t="s">
        <v>240</v>
      </c>
      <c r="E65" s="36">
        <v>70000</v>
      </c>
      <c r="F65" s="36"/>
      <c r="G65" s="45"/>
      <c r="H65" s="38" t="s">
        <v>584</v>
      </c>
      <c r="I65" s="38" t="s">
        <v>140</v>
      </c>
      <c r="J65" s="38"/>
      <c r="K65" s="29" t="s">
        <v>25</v>
      </c>
      <c r="L65" s="28" t="s">
        <v>107</v>
      </c>
    </row>
    <row r="66" spans="1:12" s="32" customFormat="1" x14ac:dyDescent="0.25">
      <c r="A66" s="27">
        <v>43119</v>
      </c>
      <c r="B66" s="28" t="s">
        <v>139</v>
      </c>
      <c r="C66" s="29" t="s">
        <v>42</v>
      </c>
      <c r="D66" s="28" t="s">
        <v>22</v>
      </c>
      <c r="E66" s="30"/>
      <c r="F66" s="30">
        <v>56000</v>
      </c>
      <c r="G66" s="43"/>
      <c r="H66" s="28" t="s">
        <v>135</v>
      </c>
      <c r="I66" s="28" t="s">
        <v>140</v>
      </c>
      <c r="J66" s="28"/>
      <c r="K66" s="29" t="s">
        <v>25</v>
      </c>
      <c r="L66" s="28" t="s">
        <v>107</v>
      </c>
    </row>
    <row r="67" spans="1:12" s="32" customFormat="1" x14ac:dyDescent="0.25">
      <c r="A67" s="27">
        <v>43119</v>
      </c>
      <c r="B67" s="28" t="s">
        <v>135</v>
      </c>
      <c r="C67" s="29" t="s">
        <v>42</v>
      </c>
      <c r="D67" s="28" t="s">
        <v>22</v>
      </c>
      <c r="E67" s="30">
        <v>56000</v>
      </c>
      <c r="F67" s="41"/>
      <c r="G67" s="43"/>
      <c r="H67" s="28" t="s">
        <v>139</v>
      </c>
      <c r="I67" s="28" t="s">
        <v>140</v>
      </c>
      <c r="J67" s="28"/>
      <c r="K67" s="29" t="s">
        <v>25</v>
      </c>
      <c r="L67" s="28" t="s">
        <v>107</v>
      </c>
    </row>
    <row r="68" spans="1:12" s="32" customFormat="1" x14ac:dyDescent="0.25">
      <c r="A68" s="27">
        <v>43122</v>
      </c>
      <c r="B68" s="28" t="s">
        <v>139</v>
      </c>
      <c r="C68" s="29" t="s">
        <v>42</v>
      </c>
      <c r="D68" s="28" t="s">
        <v>22</v>
      </c>
      <c r="E68" s="30">
        <v>80000</v>
      </c>
      <c r="F68" s="30"/>
      <c r="G68" s="43"/>
      <c r="H68" s="28" t="s">
        <v>135</v>
      </c>
      <c r="I68" s="28" t="s">
        <v>140</v>
      </c>
      <c r="J68" s="28"/>
      <c r="K68" s="29" t="s">
        <v>25</v>
      </c>
      <c r="L68" s="28" t="s">
        <v>107</v>
      </c>
    </row>
    <row r="69" spans="1:12" s="32" customFormat="1" x14ac:dyDescent="0.25">
      <c r="A69" s="27">
        <v>43122</v>
      </c>
      <c r="B69" s="28" t="s">
        <v>139</v>
      </c>
      <c r="C69" s="29" t="s">
        <v>42</v>
      </c>
      <c r="D69" s="28" t="s">
        <v>240</v>
      </c>
      <c r="E69" s="30">
        <v>15000</v>
      </c>
      <c r="F69" s="30"/>
      <c r="G69" s="30"/>
      <c r="H69" s="28" t="s">
        <v>241</v>
      </c>
      <c r="I69" s="28" t="s">
        <v>245</v>
      </c>
      <c r="J69" s="28"/>
      <c r="K69" s="29" t="s">
        <v>25</v>
      </c>
      <c r="L69" s="28" t="s">
        <v>107</v>
      </c>
    </row>
    <row r="70" spans="1:12" s="32" customFormat="1" x14ac:dyDescent="0.25">
      <c r="A70" s="27">
        <v>43122</v>
      </c>
      <c r="B70" s="28" t="s">
        <v>241</v>
      </c>
      <c r="C70" s="29" t="s">
        <v>42</v>
      </c>
      <c r="D70" s="28" t="s">
        <v>240</v>
      </c>
      <c r="E70" s="30"/>
      <c r="F70" s="30">
        <v>15000</v>
      </c>
      <c r="G70" s="31"/>
      <c r="H70" s="28" t="s">
        <v>139</v>
      </c>
      <c r="I70" s="28">
        <v>5</v>
      </c>
      <c r="J70" s="28"/>
      <c r="K70" s="29" t="s">
        <v>25</v>
      </c>
      <c r="L70" s="28" t="s">
        <v>107</v>
      </c>
    </row>
    <row r="71" spans="1:12" s="32" customFormat="1" x14ac:dyDescent="0.25">
      <c r="A71" s="27">
        <v>43122</v>
      </c>
      <c r="B71" s="28" t="s">
        <v>135</v>
      </c>
      <c r="C71" s="29" t="s">
        <v>42</v>
      </c>
      <c r="D71" s="28" t="s">
        <v>22</v>
      </c>
      <c r="E71" s="30"/>
      <c r="F71" s="30">
        <v>80000</v>
      </c>
      <c r="G71" s="31"/>
      <c r="H71" s="28" t="s">
        <v>139</v>
      </c>
      <c r="I71" s="28">
        <v>6</v>
      </c>
      <c r="J71" s="28"/>
      <c r="K71" s="29" t="s">
        <v>25</v>
      </c>
      <c r="L71" s="28" t="s">
        <v>107</v>
      </c>
    </row>
    <row r="72" spans="1:12" s="32" customFormat="1" x14ac:dyDescent="0.25">
      <c r="A72" s="27">
        <v>43122</v>
      </c>
      <c r="B72" s="28" t="s">
        <v>335</v>
      </c>
      <c r="C72" s="29" t="s">
        <v>42</v>
      </c>
      <c r="D72" s="28" t="s">
        <v>336</v>
      </c>
      <c r="E72" s="30"/>
      <c r="F72" s="30">
        <v>20000</v>
      </c>
      <c r="G72" s="31"/>
      <c r="H72" s="28" t="s">
        <v>139</v>
      </c>
      <c r="I72" s="28">
        <v>7</v>
      </c>
      <c r="J72" s="28"/>
      <c r="K72" s="29" t="s">
        <v>25</v>
      </c>
      <c r="L72" s="28" t="s">
        <v>107</v>
      </c>
    </row>
    <row r="73" spans="1:12" s="32" customFormat="1" x14ac:dyDescent="0.25">
      <c r="A73" s="27">
        <v>43123</v>
      </c>
      <c r="B73" s="28" t="s">
        <v>231</v>
      </c>
      <c r="C73" s="29" t="s">
        <v>42</v>
      </c>
      <c r="D73" s="28" t="s">
        <v>22</v>
      </c>
      <c r="E73" s="30"/>
      <c r="F73" s="30">
        <v>20000</v>
      </c>
      <c r="G73" s="31"/>
      <c r="H73" s="28" t="s">
        <v>139</v>
      </c>
      <c r="I73" s="28">
        <v>8</v>
      </c>
      <c r="J73" s="28"/>
      <c r="K73" s="29" t="s">
        <v>25</v>
      </c>
      <c r="L73" s="28" t="s">
        <v>107</v>
      </c>
    </row>
    <row r="74" spans="1:12" s="32" customFormat="1" x14ac:dyDescent="0.25">
      <c r="A74" s="27">
        <v>43123</v>
      </c>
      <c r="B74" s="28" t="s">
        <v>139</v>
      </c>
      <c r="C74" s="29" t="s">
        <v>42</v>
      </c>
      <c r="D74" s="28" t="s">
        <v>336</v>
      </c>
      <c r="E74" s="30">
        <v>20000</v>
      </c>
      <c r="F74" s="30"/>
      <c r="G74" s="30"/>
      <c r="H74" s="28" t="s">
        <v>335</v>
      </c>
      <c r="I74" s="28" t="s">
        <v>245</v>
      </c>
      <c r="J74" s="28"/>
      <c r="K74" s="29" t="s">
        <v>25</v>
      </c>
      <c r="L74" s="28" t="s">
        <v>107</v>
      </c>
    </row>
    <row r="75" spans="1:12" s="32" customFormat="1" x14ac:dyDescent="0.25">
      <c r="A75" s="27">
        <v>43124</v>
      </c>
      <c r="B75" s="40" t="s">
        <v>41</v>
      </c>
      <c r="C75" s="29" t="s">
        <v>42</v>
      </c>
      <c r="D75" s="35" t="s">
        <v>22</v>
      </c>
      <c r="E75" s="36">
        <v>20000</v>
      </c>
      <c r="F75" s="37"/>
      <c r="G75" s="37"/>
      <c r="H75" s="29" t="s">
        <v>23</v>
      </c>
      <c r="I75" s="38" t="s">
        <v>32</v>
      </c>
      <c r="J75" s="38"/>
      <c r="K75" s="29" t="s">
        <v>25</v>
      </c>
      <c r="L75" s="28" t="s">
        <v>107</v>
      </c>
    </row>
    <row r="76" spans="1:12" s="32" customFormat="1" x14ac:dyDescent="0.25">
      <c r="A76" s="27">
        <v>43124</v>
      </c>
      <c r="B76" s="28" t="s">
        <v>23</v>
      </c>
      <c r="C76" s="29" t="s">
        <v>42</v>
      </c>
      <c r="D76" s="28" t="s">
        <v>22</v>
      </c>
      <c r="E76" s="30"/>
      <c r="F76" s="30">
        <v>20000</v>
      </c>
      <c r="G76" s="31"/>
      <c r="H76" s="28" t="s">
        <v>139</v>
      </c>
      <c r="I76" s="28">
        <v>9</v>
      </c>
      <c r="J76" s="28"/>
      <c r="K76" s="29" t="s">
        <v>25</v>
      </c>
      <c r="L76" s="28" t="s">
        <v>107</v>
      </c>
    </row>
    <row r="77" spans="1:12" s="32" customFormat="1" x14ac:dyDescent="0.25">
      <c r="A77" s="27">
        <v>43125</v>
      </c>
      <c r="B77" s="28" t="s">
        <v>139</v>
      </c>
      <c r="C77" s="29" t="s">
        <v>42</v>
      </c>
      <c r="D77" s="28" t="s">
        <v>22</v>
      </c>
      <c r="E77" s="30">
        <v>100000</v>
      </c>
      <c r="F77" s="30"/>
      <c r="G77" s="43"/>
      <c r="H77" s="28" t="s">
        <v>135</v>
      </c>
      <c r="I77" s="28" t="s">
        <v>140</v>
      </c>
      <c r="J77" s="28"/>
      <c r="K77" s="29" t="s">
        <v>25</v>
      </c>
      <c r="L77" s="28" t="s">
        <v>107</v>
      </c>
    </row>
    <row r="78" spans="1:12" s="32" customFormat="1" x14ac:dyDescent="0.25">
      <c r="A78" s="27">
        <v>43125</v>
      </c>
      <c r="B78" s="28" t="s">
        <v>139</v>
      </c>
      <c r="C78" s="29" t="s">
        <v>42</v>
      </c>
      <c r="D78" s="28" t="s">
        <v>240</v>
      </c>
      <c r="E78" s="30">
        <v>20000</v>
      </c>
      <c r="F78" s="30"/>
      <c r="G78" s="30"/>
      <c r="H78" s="28" t="s">
        <v>241</v>
      </c>
      <c r="I78" s="28" t="s">
        <v>245</v>
      </c>
      <c r="J78" s="28"/>
      <c r="K78" s="29" t="s">
        <v>25</v>
      </c>
      <c r="L78" s="28" t="s">
        <v>107</v>
      </c>
    </row>
    <row r="79" spans="1:12" s="32" customFormat="1" x14ac:dyDescent="0.25">
      <c r="A79" s="27">
        <v>43125</v>
      </c>
      <c r="B79" s="28" t="s">
        <v>241</v>
      </c>
      <c r="C79" s="29" t="s">
        <v>42</v>
      </c>
      <c r="D79" s="28" t="s">
        <v>240</v>
      </c>
      <c r="E79" s="30"/>
      <c r="F79" s="30">
        <v>20000</v>
      </c>
      <c r="G79" s="31"/>
      <c r="H79" s="28" t="s">
        <v>139</v>
      </c>
      <c r="I79" s="28">
        <v>10</v>
      </c>
      <c r="J79" s="28"/>
      <c r="K79" s="29" t="s">
        <v>25</v>
      </c>
      <c r="L79" s="28" t="s">
        <v>107</v>
      </c>
    </row>
    <row r="80" spans="1:12" s="32" customFormat="1" x14ac:dyDescent="0.25">
      <c r="A80" s="27">
        <v>43125</v>
      </c>
      <c r="B80" s="28" t="s">
        <v>135</v>
      </c>
      <c r="C80" s="29" t="s">
        <v>42</v>
      </c>
      <c r="D80" s="28" t="s">
        <v>22</v>
      </c>
      <c r="E80" s="30"/>
      <c r="F80" s="30">
        <v>100000</v>
      </c>
      <c r="G80" s="31"/>
      <c r="H80" s="28" t="s">
        <v>139</v>
      </c>
      <c r="I80" s="28" t="s">
        <v>364</v>
      </c>
      <c r="J80" s="28"/>
      <c r="K80" s="29" t="s">
        <v>25</v>
      </c>
      <c r="L80" s="28" t="s">
        <v>107</v>
      </c>
    </row>
    <row r="81" spans="1:12" s="32" customFormat="1" x14ac:dyDescent="0.25">
      <c r="A81" s="27">
        <v>43126</v>
      </c>
      <c r="B81" s="34" t="s">
        <v>41</v>
      </c>
      <c r="C81" s="29" t="s">
        <v>42</v>
      </c>
      <c r="D81" s="35" t="s">
        <v>22</v>
      </c>
      <c r="E81" s="36">
        <v>40000</v>
      </c>
      <c r="F81" s="37"/>
      <c r="G81" s="37"/>
      <c r="H81" s="29" t="s">
        <v>23</v>
      </c>
      <c r="I81" s="38" t="s">
        <v>24</v>
      </c>
      <c r="J81" s="38"/>
      <c r="K81" s="29" t="s">
        <v>25</v>
      </c>
      <c r="L81" s="28" t="s">
        <v>107</v>
      </c>
    </row>
    <row r="82" spans="1:12" s="32" customFormat="1" x14ac:dyDescent="0.25">
      <c r="A82" s="27">
        <v>43126</v>
      </c>
      <c r="B82" s="34" t="s">
        <v>41</v>
      </c>
      <c r="C82" s="29" t="s">
        <v>42</v>
      </c>
      <c r="D82" s="35" t="s">
        <v>22</v>
      </c>
      <c r="E82" s="36">
        <v>60000</v>
      </c>
      <c r="F82" s="37"/>
      <c r="G82" s="37"/>
      <c r="H82" s="29" t="s">
        <v>23</v>
      </c>
      <c r="I82" s="38" t="s">
        <v>32</v>
      </c>
      <c r="J82" s="38"/>
      <c r="K82" s="29" t="s">
        <v>25</v>
      </c>
      <c r="L82" s="28" t="s">
        <v>107</v>
      </c>
    </row>
    <row r="83" spans="1:12" s="32" customFormat="1" x14ac:dyDescent="0.25">
      <c r="A83" s="27">
        <v>43126</v>
      </c>
      <c r="B83" s="28" t="s">
        <v>366</v>
      </c>
      <c r="C83" s="29" t="s">
        <v>42</v>
      </c>
      <c r="D83" s="28" t="s">
        <v>316</v>
      </c>
      <c r="E83" s="30">
        <v>2000000</v>
      </c>
      <c r="F83" s="30"/>
      <c r="G83" s="31"/>
      <c r="H83" s="28" t="s">
        <v>139</v>
      </c>
      <c r="I83" s="28"/>
      <c r="J83" s="28"/>
      <c r="K83" s="29" t="s">
        <v>25</v>
      </c>
      <c r="L83" s="28" t="s">
        <v>107</v>
      </c>
    </row>
    <row r="84" spans="1:12" s="32" customFormat="1" x14ac:dyDescent="0.25">
      <c r="A84" s="27">
        <v>43126</v>
      </c>
      <c r="B84" s="28" t="s">
        <v>318</v>
      </c>
      <c r="C84" s="29" t="s">
        <v>42</v>
      </c>
      <c r="D84" s="28" t="s">
        <v>240</v>
      </c>
      <c r="E84" s="30"/>
      <c r="F84" s="30">
        <v>35000</v>
      </c>
      <c r="G84" s="31"/>
      <c r="H84" s="28" t="s">
        <v>139</v>
      </c>
      <c r="I84" s="28">
        <v>11</v>
      </c>
      <c r="J84" s="28"/>
      <c r="K84" s="29" t="s">
        <v>25</v>
      </c>
      <c r="L84" s="28" t="s">
        <v>107</v>
      </c>
    </row>
    <row r="85" spans="1:12" s="32" customFormat="1" x14ac:dyDescent="0.25">
      <c r="A85" s="27">
        <v>43126</v>
      </c>
      <c r="B85" s="28" t="s">
        <v>23</v>
      </c>
      <c r="C85" s="29" t="s">
        <v>42</v>
      </c>
      <c r="D85" s="28" t="s">
        <v>22</v>
      </c>
      <c r="E85" s="30"/>
      <c r="F85" s="30">
        <v>40000</v>
      </c>
      <c r="G85" s="31"/>
      <c r="H85" s="28" t="s">
        <v>139</v>
      </c>
      <c r="I85" s="28">
        <v>12</v>
      </c>
      <c r="J85" s="28"/>
      <c r="K85" s="29" t="s">
        <v>25</v>
      </c>
      <c r="L85" s="28" t="s">
        <v>107</v>
      </c>
    </row>
    <row r="86" spans="1:12" s="32" customFormat="1" x14ac:dyDescent="0.25">
      <c r="A86" s="27">
        <v>43126</v>
      </c>
      <c r="B86" s="28" t="s">
        <v>337</v>
      </c>
      <c r="C86" s="29" t="s">
        <v>42</v>
      </c>
      <c r="D86" s="28" t="s">
        <v>240</v>
      </c>
      <c r="E86" s="30"/>
      <c r="F86" s="30">
        <v>120000</v>
      </c>
      <c r="G86" s="31"/>
      <c r="H86" s="28" t="s">
        <v>139</v>
      </c>
      <c r="I86" s="28">
        <v>13</v>
      </c>
      <c r="J86" s="28"/>
      <c r="K86" s="29" t="s">
        <v>25</v>
      </c>
      <c r="L86" s="28" t="s">
        <v>107</v>
      </c>
    </row>
    <row r="87" spans="1:12" s="32" customFormat="1" x14ac:dyDescent="0.25">
      <c r="A87" s="27">
        <v>43126</v>
      </c>
      <c r="B87" s="28" t="s">
        <v>317</v>
      </c>
      <c r="C87" s="29" t="s">
        <v>42</v>
      </c>
      <c r="D87" s="28" t="s">
        <v>240</v>
      </c>
      <c r="E87" s="30"/>
      <c r="F87" s="30">
        <v>120000</v>
      </c>
      <c r="G87" s="31"/>
      <c r="H87" s="28" t="s">
        <v>139</v>
      </c>
      <c r="I87" s="28">
        <v>14</v>
      </c>
      <c r="J87" s="28"/>
      <c r="K87" s="29" t="s">
        <v>25</v>
      </c>
      <c r="L87" s="28" t="s">
        <v>107</v>
      </c>
    </row>
    <row r="88" spans="1:12" s="32" customFormat="1" x14ac:dyDescent="0.25">
      <c r="A88" s="27">
        <v>43126</v>
      </c>
      <c r="B88" s="28" t="s">
        <v>337</v>
      </c>
      <c r="C88" s="29" t="s">
        <v>42</v>
      </c>
      <c r="D88" s="28" t="s">
        <v>240</v>
      </c>
      <c r="E88" s="30"/>
      <c r="F88" s="30">
        <v>20000</v>
      </c>
      <c r="G88" s="31"/>
      <c r="H88" s="28" t="s">
        <v>139</v>
      </c>
      <c r="I88" s="28">
        <v>15</v>
      </c>
      <c r="J88" s="28"/>
      <c r="K88" s="29" t="s">
        <v>25</v>
      </c>
      <c r="L88" s="28" t="s">
        <v>107</v>
      </c>
    </row>
    <row r="89" spans="1:12" s="32" customFormat="1" x14ac:dyDescent="0.25">
      <c r="A89" s="27">
        <v>43126</v>
      </c>
      <c r="B89" s="28" t="s">
        <v>23</v>
      </c>
      <c r="C89" s="29" t="s">
        <v>42</v>
      </c>
      <c r="D89" s="28" t="s">
        <v>22</v>
      </c>
      <c r="E89" s="30"/>
      <c r="F89" s="30">
        <v>60000</v>
      </c>
      <c r="G89" s="31"/>
      <c r="H89" s="28" t="s">
        <v>139</v>
      </c>
      <c r="I89" s="28">
        <v>16</v>
      </c>
      <c r="J89" s="28"/>
      <c r="K89" s="29" t="s">
        <v>25</v>
      </c>
      <c r="L89" s="28" t="s">
        <v>107</v>
      </c>
    </row>
    <row r="90" spans="1:12" s="32" customFormat="1" x14ac:dyDescent="0.25">
      <c r="A90" s="27">
        <v>43126</v>
      </c>
      <c r="B90" s="28" t="s">
        <v>23</v>
      </c>
      <c r="C90" s="29" t="s">
        <v>42</v>
      </c>
      <c r="D90" s="28" t="s">
        <v>22</v>
      </c>
      <c r="E90" s="30"/>
      <c r="F90" s="30">
        <v>120000</v>
      </c>
      <c r="G90" s="31"/>
      <c r="H90" s="28" t="s">
        <v>139</v>
      </c>
      <c r="I90" s="28">
        <v>17</v>
      </c>
      <c r="J90" s="28"/>
      <c r="K90" s="29" t="s">
        <v>25</v>
      </c>
      <c r="L90" s="28" t="s">
        <v>107</v>
      </c>
    </row>
    <row r="91" spans="1:12" s="32" customFormat="1" x14ac:dyDescent="0.25">
      <c r="A91" s="27">
        <v>43126</v>
      </c>
      <c r="B91" s="28" t="s">
        <v>139</v>
      </c>
      <c r="C91" s="29" t="s">
        <v>42</v>
      </c>
      <c r="D91" s="28" t="s">
        <v>22</v>
      </c>
      <c r="E91" s="30">
        <v>120000</v>
      </c>
      <c r="F91" s="41"/>
      <c r="G91" s="31"/>
      <c r="H91" s="28" t="s">
        <v>23</v>
      </c>
      <c r="I91" s="28">
        <v>17</v>
      </c>
      <c r="J91" s="28"/>
      <c r="K91" s="29" t="s">
        <v>25</v>
      </c>
      <c r="L91" s="28" t="s">
        <v>107</v>
      </c>
    </row>
    <row r="92" spans="1:12" s="32" customFormat="1" x14ac:dyDescent="0.25">
      <c r="A92" s="27">
        <v>43126</v>
      </c>
      <c r="B92" s="28" t="s">
        <v>139</v>
      </c>
      <c r="C92" s="29" t="s">
        <v>42</v>
      </c>
      <c r="D92" s="28" t="s">
        <v>240</v>
      </c>
      <c r="E92" s="30">
        <v>20000</v>
      </c>
      <c r="F92" s="30"/>
      <c r="G92" s="30"/>
      <c r="H92" s="28" t="s">
        <v>337</v>
      </c>
      <c r="I92" s="35" t="s">
        <v>416</v>
      </c>
      <c r="J92" s="28"/>
      <c r="K92" s="29" t="s">
        <v>25</v>
      </c>
      <c r="L92" s="28" t="s">
        <v>107</v>
      </c>
    </row>
    <row r="93" spans="1:12" s="32" customFormat="1" x14ac:dyDescent="0.25">
      <c r="A93" s="27">
        <v>43126</v>
      </c>
      <c r="B93" s="28" t="s">
        <v>139</v>
      </c>
      <c r="C93" s="29" t="s">
        <v>42</v>
      </c>
      <c r="D93" s="28" t="s">
        <v>240</v>
      </c>
      <c r="E93" s="30">
        <v>120000</v>
      </c>
      <c r="F93" s="30"/>
      <c r="G93" s="30"/>
      <c r="H93" s="28" t="s">
        <v>337</v>
      </c>
      <c r="I93" s="35" t="s">
        <v>416</v>
      </c>
      <c r="J93" s="28"/>
      <c r="K93" s="29" t="s">
        <v>25</v>
      </c>
      <c r="L93" s="28" t="s">
        <v>107</v>
      </c>
    </row>
    <row r="94" spans="1:12" s="32" customFormat="1" x14ac:dyDescent="0.25">
      <c r="A94" s="27">
        <v>43126</v>
      </c>
      <c r="B94" s="29" t="s">
        <v>139</v>
      </c>
      <c r="C94" s="29" t="s">
        <v>42</v>
      </c>
      <c r="D94" s="29" t="s">
        <v>240</v>
      </c>
      <c r="E94" s="30">
        <v>35000</v>
      </c>
      <c r="F94" s="30"/>
      <c r="G94" s="43"/>
      <c r="H94" s="29" t="s">
        <v>463</v>
      </c>
      <c r="I94" s="29" t="s">
        <v>416</v>
      </c>
      <c r="J94" s="28"/>
      <c r="K94" s="29" t="s">
        <v>25</v>
      </c>
      <c r="L94" s="28" t="s">
        <v>107</v>
      </c>
    </row>
    <row r="95" spans="1:12" s="32" customFormat="1" x14ac:dyDescent="0.25">
      <c r="A95" s="27">
        <v>43126</v>
      </c>
      <c r="B95" s="29" t="s">
        <v>23</v>
      </c>
      <c r="C95" s="29" t="s">
        <v>42</v>
      </c>
      <c r="D95" s="29" t="s">
        <v>240</v>
      </c>
      <c r="E95" s="30">
        <v>120000</v>
      </c>
      <c r="F95" s="30"/>
      <c r="G95" s="43"/>
      <c r="H95" s="29" t="s">
        <v>463</v>
      </c>
      <c r="I95" s="29" t="s">
        <v>416</v>
      </c>
      <c r="J95" s="28"/>
      <c r="K95" s="29" t="s">
        <v>25</v>
      </c>
      <c r="L95" s="28" t="s">
        <v>107</v>
      </c>
    </row>
    <row r="96" spans="1:12" s="32" customFormat="1" x14ac:dyDescent="0.25">
      <c r="A96" s="27">
        <v>43126</v>
      </c>
      <c r="B96" s="29" t="s">
        <v>318</v>
      </c>
      <c r="C96" s="29" t="s">
        <v>42</v>
      </c>
      <c r="D96" s="29" t="s">
        <v>240</v>
      </c>
      <c r="E96" s="41"/>
      <c r="F96" s="30">
        <v>120000</v>
      </c>
      <c r="G96" s="43"/>
      <c r="H96" s="29" t="s">
        <v>23</v>
      </c>
      <c r="I96" s="29" t="s">
        <v>416</v>
      </c>
      <c r="J96" s="28"/>
      <c r="K96" s="29" t="s">
        <v>25</v>
      </c>
      <c r="L96" s="28" t="s">
        <v>107</v>
      </c>
    </row>
    <row r="97" spans="1:256" s="32" customFormat="1" x14ac:dyDescent="0.25">
      <c r="A97" s="27">
        <v>43126</v>
      </c>
      <c r="B97" s="29" t="s">
        <v>41</v>
      </c>
      <c r="C97" s="29" t="s">
        <v>42</v>
      </c>
      <c r="D97" s="29" t="s">
        <v>22</v>
      </c>
      <c r="E97" s="37">
        <v>20000</v>
      </c>
      <c r="F97" s="37"/>
      <c r="G97" s="37"/>
      <c r="H97" s="29" t="s">
        <v>542</v>
      </c>
      <c r="I97" s="29" t="s">
        <v>245</v>
      </c>
      <c r="J97" s="29"/>
      <c r="K97" s="29" t="s">
        <v>25</v>
      </c>
      <c r="L97" s="28" t="s">
        <v>107</v>
      </c>
    </row>
    <row r="98" spans="1:256" s="32" customFormat="1" x14ac:dyDescent="0.25">
      <c r="A98" s="27">
        <v>43126</v>
      </c>
      <c r="B98" s="38" t="s">
        <v>139</v>
      </c>
      <c r="C98" s="29" t="s">
        <v>42</v>
      </c>
      <c r="D98" s="28" t="s">
        <v>240</v>
      </c>
      <c r="E98" s="36">
        <v>120000</v>
      </c>
      <c r="F98" s="36"/>
      <c r="G98" s="45"/>
      <c r="H98" s="38" t="s">
        <v>584</v>
      </c>
      <c r="I98" s="38" t="s">
        <v>140</v>
      </c>
      <c r="J98" s="38"/>
      <c r="K98" s="29" t="s">
        <v>25</v>
      </c>
      <c r="L98" s="28" t="s">
        <v>107</v>
      </c>
    </row>
    <row r="99" spans="1:256" s="32" customFormat="1" x14ac:dyDescent="0.25">
      <c r="A99" s="27">
        <v>43126</v>
      </c>
      <c r="B99" s="28" t="s">
        <v>694</v>
      </c>
      <c r="C99" s="28" t="s">
        <v>42</v>
      </c>
      <c r="D99" s="28" t="s">
        <v>91</v>
      </c>
      <c r="E99" s="33"/>
      <c r="F99" s="30">
        <v>2000000</v>
      </c>
      <c r="G99" s="28"/>
      <c r="H99" s="30" t="s">
        <v>366</v>
      </c>
      <c r="I99" s="28">
        <v>3592854</v>
      </c>
      <c r="J99" s="28"/>
      <c r="K99" s="29" t="s">
        <v>25</v>
      </c>
      <c r="L99" s="28" t="s">
        <v>107</v>
      </c>
    </row>
    <row r="100" spans="1:256" s="39" customFormat="1" x14ac:dyDescent="0.25">
      <c r="A100" s="27">
        <v>43127</v>
      </c>
      <c r="B100" s="29" t="s">
        <v>139</v>
      </c>
      <c r="C100" s="29" t="s">
        <v>42</v>
      </c>
      <c r="D100" s="29" t="s">
        <v>272</v>
      </c>
      <c r="E100" s="37">
        <v>250000</v>
      </c>
      <c r="F100" s="37"/>
      <c r="G100" s="30"/>
      <c r="H100" s="29" t="s">
        <v>273</v>
      </c>
      <c r="I100" s="28"/>
      <c r="J100" s="28"/>
      <c r="K100" s="29" t="s">
        <v>25</v>
      </c>
      <c r="L100" s="28" t="s">
        <v>107</v>
      </c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  <c r="IQ100" s="42"/>
      <c r="IR100" s="42"/>
      <c r="IS100" s="42"/>
      <c r="IT100" s="42"/>
      <c r="IU100" s="42"/>
      <c r="IV100" s="42"/>
    </row>
    <row r="101" spans="1:256" s="39" customFormat="1" x14ac:dyDescent="0.25">
      <c r="A101" s="27">
        <v>43127</v>
      </c>
      <c r="B101" s="28" t="s">
        <v>231</v>
      </c>
      <c r="C101" s="29" t="s">
        <v>42</v>
      </c>
      <c r="D101" s="28" t="s">
        <v>22</v>
      </c>
      <c r="E101" s="30"/>
      <c r="F101" s="30">
        <v>250000</v>
      </c>
      <c r="G101" s="31"/>
      <c r="H101" s="28" t="s">
        <v>139</v>
      </c>
      <c r="I101" s="28">
        <v>18</v>
      </c>
      <c r="J101" s="28"/>
      <c r="K101" s="29" t="s">
        <v>25</v>
      </c>
      <c r="L101" s="28" t="s">
        <v>107</v>
      </c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  <c r="IL101" s="42"/>
      <c r="IM101" s="42"/>
      <c r="IN101" s="42"/>
      <c r="IO101" s="42"/>
      <c r="IP101" s="42"/>
      <c r="IQ101" s="42"/>
      <c r="IR101" s="42"/>
      <c r="IS101" s="42"/>
      <c r="IT101" s="42"/>
      <c r="IU101" s="42"/>
      <c r="IV101" s="42"/>
    </row>
    <row r="102" spans="1:256" s="39" customFormat="1" x14ac:dyDescent="0.25">
      <c r="A102" s="27">
        <v>43127</v>
      </c>
      <c r="B102" s="28" t="s">
        <v>232</v>
      </c>
      <c r="C102" s="29" t="s">
        <v>42</v>
      </c>
      <c r="D102" s="28" t="s">
        <v>22</v>
      </c>
      <c r="E102" s="30"/>
      <c r="F102" s="30">
        <v>250000</v>
      </c>
      <c r="G102" s="31"/>
      <c r="H102" s="28" t="s">
        <v>139</v>
      </c>
      <c r="I102" s="28">
        <v>19</v>
      </c>
      <c r="J102" s="28"/>
      <c r="K102" s="29" t="s">
        <v>25</v>
      </c>
      <c r="L102" s="28" t="s">
        <v>107</v>
      </c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  <c r="IL102" s="42"/>
      <c r="IM102" s="42"/>
      <c r="IN102" s="42"/>
      <c r="IO102" s="42"/>
      <c r="IP102" s="42"/>
      <c r="IQ102" s="42"/>
      <c r="IR102" s="42"/>
      <c r="IS102" s="42"/>
      <c r="IT102" s="42"/>
      <c r="IU102" s="42"/>
      <c r="IV102" s="42"/>
    </row>
    <row r="103" spans="1:256" s="39" customFormat="1" x14ac:dyDescent="0.25">
      <c r="A103" s="27">
        <v>43127</v>
      </c>
      <c r="B103" s="29" t="s">
        <v>139</v>
      </c>
      <c r="C103" s="29" t="s">
        <v>42</v>
      </c>
      <c r="D103" s="29" t="s">
        <v>22</v>
      </c>
      <c r="E103" s="37">
        <v>250000</v>
      </c>
      <c r="F103" s="37"/>
      <c r="G103" s="37"/>
      <c r="H103" s="29" t="s">
        <v>542</v>
      </c>
      <c r="I103" s="29" t="s">
        <v>245</v>
      </c>
      <c r="J103" s="29"/>
      <c r="K103" s="29" t="s">
        <v>25</v>
      </c>
      <c r="L103" s="28" t="s">
        <v>107</v>
      </c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  <c r="IL103" s="42"/>
      <c r="IM103" s="42"/>
      <c r="IN103" s="42"/>
      <c r="IO103" s="42"/>
      <c r="IP103" s="42"/>
      <c r="IQ103" s="42"/>
      <c r="IR103" s="42"/>
      <c r="IS103" s="42"/>
      <c r="IT103" s="42"/>
      <c r="IU103" s="42"/>
      <c r="IV103" s="42"/>
    </row>
    <row r="104" spans="1:256" s="39" customFormat="1" x14ac:dyDescent="0.25">
      <c r="A104" s="27">
        <v>43128</v>
      </c>
      <c r="B104" s="29" t="s">
        <v>135</v>
      </c>
      <c r="C104" s="29" t="s">
        <v>42</v>
      </c>
      <c r="D104" s="29" t="s">
        <v>272</v>
      </c>
      <c r="E104" s="30"/>
      <c r="F104" s="37">
        <v>125000</v>
      </c>
      <c r="G104" s="30"/>
      <c r="H104" s="29" t="s">
        <v>273</v>
      </c>
      <c r="I104" s="28"/>
      <c r="J104" s="28"/>
      <c r="K104" s="29" t="s">
        <v>25</v>
      </c>
      <c r="L104" s="28" t="s">
        <v>107</v>
      </c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  <c r="IL104" s="42"/>
      <c r="IM104" s="42"/>
      <c r="IN104" s="42"/>
      <c r="IO104" s="42"/>
      <c r="IP104" s="42"/>
      <c r="IQ104" s="42"/>
      <c r="IR104" s="42"/>
      <c r="IS104" s="42"/>
      <c r="IT104" s="42"/>
      <c r="IU104" s="42"/>
      <c r="IV104" s="42"/>
    </row>
    <row r="105" spans="1:256" s="39" customFormat="1" x14ac:dyDescent="0.25">
      <c r="A105" s="27">
        <v>43129</v>
      </c>
      <c r="B105" s="34" t="s">
        <v>41</v>
      </c>
      <c r="C105" s="29" t="s">
        <v>42</v>
      </c>
      <c r="D105" s="35" t="s">
        <v>22</v>
      </c>
      <c r="E105" s="36">
        <v>55000</v>
      </c>
      <c r="F105" s="37"/>
      <c r="G105" s="37"/>
      <c r="H105" s="29" t="s">
        <v>23</v>
      </c>
      <c r="I105" s="38" t="s">
        <v>32</v>
      </c>
      <c r="J105" s="38"/>
      <c r="K105" s="29" t="s">
        <v>25</v>
      </c>
      <c r="L105" s="28" t="s">
        <v>107</v>
      </c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  <c r="IL105" s="42"/>
      <c r="IM105" s="42"/>
      <c r="IN105" s="42"/>
      <c r="IO105" s="42"/>
      <c r="IP105" s="42"/>
      <c r="IQ105" s="42"/>
      <c r="IR105" s="42"/>
      <c r="IS105" s="42"/>
      <c r="IT105" s="42"/>
      <c r="IU105" s="42"/>
      <c r="IV105" s="42"/>
    </row>
    <row r="106" spans="1:256" s="39" customFormat="1" x14ac:dyDescent="0.25">
      <c r="A106" s="27">
        <v>43129</v>
      </c>
      <c r="B106" s="28" t="s">
        <v>232</v>
      </c>
      <c r="C106" s="29" t="s">
        <v>42</v>
      </c>
      <c r="D106" s="28" t="s">
        <v>22</v>
      </c>
      <c r="E106" s="30">
        <v>125000</v>
      </c>
      <c r="F106" s="30"/>
      <c r="G106" s="43"/>
      <c r="H106" s="28" t="s">
        <v>135</v>
      </c>
      <c r="I106" s="28" t="s">
        <v>24</v>
      </c>
      <c r="J106" s="28"/>
      <c r="K106" s="29" t="s">
        <v>25</v>
      </c>
      <c r="L106" s="28" t="s">
        <v>107</v>
      </c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  <c r="IL106" s="42"/>
      <c r="IM106" s="42"/>
      <c r="IN106" s="42"/>
      <c r="IO106" s="42"/>
      <c r="IP106" s="42"/>
      <c r="IQ106" s="42"/>
      <c r="IR106" s="42"/>
      <c r="IS106" s="42"/>
      <c r="IT106" s="42"/>
      <c r="IU106" s="42"/>
      <c r="IV106" s="42"/>
    </row>
    <row r="107" spans="1:256" s="39" customFormat="1" x14ac:dyDescent="0.25">
      <c r="A107" s="27">
        <v>43129</v>
      </c>
      <c r="B107" s="28" t="s">
        <v>139</v>
      </c>
      <c r="C107" s="29" t="s">
        <v>42</v>
      </c>
      <c r="D107" s="28" t="s">
        <v>240</v>
      </c>
      <c r="E107" s="30">
        <v>15000</v>
      </c>
      <c r="F107" s="30"/>
      <c r="G107" s="30"/>
      <c r="H107" s="28" t="s">
        <v>241</v>
      </c>
      <c r="I107" s="28" t="s">
        <v>245</v>
      </c>
      <c r="J107" s="28"/>
      <c r="K107" s="29" t="s">
        <v>25</v>
      </c>
      <c r="L107" s="28" t="s">
        <v>107</v>
      </c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  <c r="IL107" s="42"/>
      <c r="IM107" s="42"/>
      <c r="IN107" s="42"/>
      <c r="IO107" s="42"/>
      <c r="IP107" s="42"/>
      <c r="IQ107" s="42"/>
      <c r="IR107" s="42"/>
      <c r="IS107" s="42"/>
      <c r="IT107" s="42"/>
      <c r="IU107" s="42"/>
      <c r="IV107" s="42"/>
    </row>
    <row r="108" spans="1:256" s="39" customFormat="1" x14ac:dyDescent="0.25">
      <c r="A108" s="27">
        <v>43129</v>
      </c>
      <c r="B108" s="28" t="s">
        <v>241</v>
      </c>
      <c r="C108" s="29" t="s">
        <v>42</v>
      </c>
      <c r="D108" s="28" t="s">
        <v>240</v>
      </c>
      <c r="E108" s="30"/>
      <c r="F108" s="30">
        <v>15000</v>
      </c>
      <c r="G108" s="31"/>
      <c r="H108" s="28" t="s">
        <v>139</v>
      </c>
      <c r="I108" s="28">
        <v>20</v>
      </c>
      <c r="J108" s="28"/>
      <c r="K108" s="29" t="s">
        <v>25</v>
      </c>
      <c r="L108" s="28" t="s">
        <v>107</v>
      </c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  <c r="IL108" s="42"/>
      <c r="IM108" s="42"/>
      <c r="IN108" s="42"/>
      <c r="IO108" s="42"/>
      <c r="IP108" s="42"/>
      <c r="IQ108" s="42"/>
      <c r="IR108" s="42"/>
      <c r="IS108" s="42"/>
      <c r="IT108" s="42"/>
      <c r="IU108" s="42"/>
      <c r="IV108" s="42"/>
    </row>
    <row r="109" spans="1:256" s="39" customFormat="1" ht="15" customHeight="1" x14ac:dyDescent="0.2">
      <c r="A109" s="27">
        <v>43129</v>
      </c>
      <c r="B109" s="28" t="s">
        <v>23</v>
      </c>
      <c r="C109" s="29" t="s">
        <v>42</v>
      </c>
      <c r="D109" s="28" t="s">
        <v>22</v>
      </c>
      <c r="E109" s="30"/>
      <c r="F109" s="30">
        <v>55000</v>
      </c>
      <c r="G109" s="31"/>
      <c r="H109" s="28" t="s">
        <v>139</v>
      </c>
      <c r="I109" s="28" t="s">
        <v>369</v>
      </c>
      <c r="J109" s="28"/>
      <c r="K109" s="29" t="s">
        <v>25</v>
      </c>
      <c r="L109" s="28" t="s">
        <v>107</v>
      </c>
    </row>
    <row r="110" spans="1:256" s="39" customFormat="1" ht="15" customHeight="1" x14ac:dyDescent="0.2">
      <c r="A110" s="27">
        <v>43129</v>
      </c>
      <c r="B110" s="29" t="s">
        <v>584</v>
      </c>
      <c r="C110" s="29" t="s">
        <v>42</v>
      </c>
      <c r="D110" s="29" t="s">
        <v>240</v>
      </c>
      <c r="E110" s="37"/>
      <c r="F110" s="37">
        <v>40000</v>
      </c>
      <c r="G110" s="37"/>
      <c r="H110" s="29" t="s">
        <v>542</v>
      </c>
      <c r="I110" s="29" t="s">
        <v>24</v>
      </c>
      <c r="J110" s="29"/>
      <c r="K110" s="29" t="s">
        <v>25</v>
      </c>
      <c r="L110" s="28" t="s">
        <v>107</v>
      </c>
    </row>
    <row r="111" spans="1:256" s="39" customFormat="1" ht="15" customHeight="1" x14ac:dyDescent="0.2">
      <c r="A111" s="27">
        <v>43129</v>
      </c>
      <c r="B111" s="38" t="s">
        <v>231</v>
      </c>
      <c r="C111" s="29" t="s">
        <v>42</v>
      </c>
      <c r="D111" s="28" t="s">
        <v>240</v>
      </c>
      <c r="E111" s="36">
        <v>40000</v>
      </c>
      <c r="F111" s="36"/>
      <c r="G111" s="45"/>
      <c r="H111" s="38" t="s">
        <v>584</v>
      </c>
      <c r="I111" s="38" t="s">
        <v>24</v>
      </c>
      <c r="J111" s="38"/>
      <c r="K111" s="29" t="s">
        <v>25</v>
      </c>
      <c r="L111" s="28" t="s">
        <v>107</v>
      </c>
    </row>
    <row r="112" spans="1:256" s="39" customFormat="1" ht="15" customHeight="1" x14ac:dyDescent="0.2">
      <c r="A112" s="27">
        <v>43130</v>
      </c>
      <c r="B112" s="28" t="s">
        <v>139</v>
      </c>
      <c r="C112" s="29" t="s">
        <v>42</v>
      </c>
      <c r="D112" s="28" t="s">
        <v>22</v>
      </c>
      <c r="E112" s="30">
        <v>300000</v>
      </c>
      <c r="F112" s="30"/>
      <c r="G112" s="43"/>
      <c r="H112" s="28" t="s">
        <v>135</v>
      </c>
      <c r="I112" s="28" t="s">
        <v>140</v>
      </c>
      <c r="J112" s="28"/>
      <c r="K112" s="29" t="s">
        <v>25</v>
      </c>
      <c r="L112" s="28" t="s">
        <v>107</v>
      </c>
    </row>
    <row r="113" spans="1:12" s="39" customFormat="1" ht="15" customHeight="1" x14ac:dyDescent="0.2">
      <c r="A113" s="27">
        <v>43130</v>
      </c>
      <c r="B113" s="28" t="s">
        <v>231</v>
      </c>
      <c r="C113" s="29" t="s">
        <v>42</v>
      </c>
      <c r="D113" s="28" t="s">
        <v>22</v>
      </c>
      <c r="E113" s="30"/>
      <c r="F113" s="30">
        <v>100000</v>
      </c>
      <c r="G113" s="43"/>
      <c r="H113" s="28" t="s">
        <v>135</v>
      </c>
      <c r="I113" s="28" t="s">
        <v>24</v>
      </c>
      <c r="J113" s="28"/>
      <c r="K113" s="29" t="s">
        <v>25</v>
      </c>
      <c r="L113" s="28" t="s">
        <v>107</v>
      </c>
    </row>
    <row r="114" spans="1:12" s="39" customFormat="1" ht="15" customHeight="1" x14ac:dyDescent="0.2">
      <c r="A114" s="27">
        <v>43130</v>
      </c>
      <c r="B114" s="28" t="s">
        <v>232</v>
      </c>
      <c r="C114" s="29" t="s">
        <v>42</v>
      </c>
      <c r="D114" s="28" t="s">
        <v>22</v>
      </c>
      <c r="E114" s="30"/>
      <c r="F114" s="30">
        <v>100000</v>
      </c>
      <c r="G114" s="43"/>
      <c r="H114" s="28" t="s">
        <v>135</v>
      </c>
      <c r="I114" s="28" t="s">
        <v>24</v>
      </c>
      <c r="J114" s="28"/>
      <c r="K114" s="29" t="s">
        <v>25</v>
      </c>
      <c r="L114" s="28" t="s">
        <v>107</v>
      </c>
    </row>
    <row r="115" spans="1:12" s="39" customFormat="1" ht="15" customHeight="1" x14ac:dyDescent="0.2">
      <c r="A115" s="27">
        <v>43130</v>
      </c>
      <c r="B115" s="29" t="s">
        <v>135</v>
      </c>
      <c r="C115" s="29" t="s">
        <v>42</v>
      </c>
      <c r="D115" s="29" t="s">
        <v>272</v>
      </c>
      <c r="E115" s="37">
        <v>100000</v>
      </c>
      <c r="F115" s="37"/>
      <c r="G115" s="30"/>
      <c r="H115" s="29" t="s">
        <v>273</v>
      </c>
      <c r="I115" s="28"/>
      <c r="J115" s="28"/>
      <c r="K115" s="29" t="s">
        <v>25</v>
      </c>
      <c r="L115" s="28" t="s">
        <v>107</v>
      </c>
    </row>
    <row r="116" spans="1:12" s="39" customFormat="1" ht="15" customHeight="1" x14ac:dyDescent="0.2">
      <c r="A116" s="27">
        <v>43130</v>
      </c>
      <c r="B116" s="28" t="s">
        <v>135</v>
      </c>
      <c r="C116" s="29" t="s">
        <v>42</v>
      </c>
      <c r="D116" s="28" t="s">
        <v>22</v>
      </c>
      <c r="E116" s="30"/>
      <c r="F116" s="30">
        <v>300000</v>
      </c>
      <c r="G116" s="31"/>
      <c r="H116" s="28" t="s">
        <v>139</v>
      </c>
      <c r="I116" s="28" t="s">
        <v>371</v>
      </c>
      <c r="J116" s="28"/>
      <c r="K116" s="29" t="s">
        <v>25</v>
      </c>
      <c r="L116" s="28" t="s">
        <v>107</v>
      </c>
    </row>
    <row r="117" spans="1:12" s="39" customFormat="1" ht="15" customHeight="1" x14ac:dyDescent="0.2">
      <c r="A117" s="27">
        <v>43130</v>
      </c>
      <c r="B117" s="28" t="s">
        <v>135</v>
      </c>
      <c r="C117" s="29" t="s">
        <v>42</v>
      </c>
      <c r="D117" s="29" t="s">
        <v>22</v>
      </c>
      <c r="E117" s="37">
        <v>100000</v>
      </c>
      <c r="F117" s="37"/>
      <c r="G117" s="37"/>
      <c r="H117" s="29" t="s">
        <v>542</v>
      </c>
      <c r="I117" s="29" t="s">
        <v>24</v>
      </c>
      <c r="J117" s="29"/>
      <c r="K117" s="29" t="s">
        <v>25</v>
      </c>
      <c r="L117" s="28" t="s">
        <v>107</v>
      </c>
    </row>
    <row r="118" spans="1:12" s="32" customFormat="1" x14ac:dyDescent="0.25">
      <c r="A118" s="27">
        <v>43131</v>
      </c>
      <c r="B118" s="28" t="s">
        <v>139</v>
      </c>
      <c r="C118" s="29" t="s">
        <v>42</v>
      </c>
      <c r="D118" s="28" t="s">
        <v>240</v>
      </c>
      <c r="E118" s="30">
        <v>22000</v>
      </c>
      <c r="F118" s="30"/>
      <c r="G118" s="30"/>
      <c r="H118" s="28" t="s">
        <v>241</v>
      </c>
      <c r="I118" s="28" t="s">
        <v>245</v>
      </c>
      <c r="J118" s="28"/>
      <c r="K118" s="29" t="s">
        <v>25</v>
      </c>
      <c r="L118" s="28" t="s">
        <v>107</v>
      </c>
    </row>
    <row r="119" spans="1:12" s="32" customFormat="1" x14ac:dyDescent="0.25">
      <c r="A119" s="27">
        <v>43131</v>
      </c>
      <c r="B119" s="28" t="s">
        <v>139</v>
      </c>
      <c r="C119" s="29" t="s">
        <v>42</v>
      </c>
      <c r="D119" s="28" t="s">
        <v>240</v>
      </c>
      <c r="E119" s="30">
        <v>110000</v>
      </c>
      <c r="F119" s="30"/>
      <c r="G119" s="30"/>
      <c r="H119" s="28" t="s">
        <v>241</v>
      </c>
      <c r="I119" s="28" t="s">
        <v>245</v>
      </c>
      <c r="J119" s="28"/>
      <c r="K119" s="29" t="s">
        <v>25</v>
      </c>
      <c r="L119" s="28" t="s">
        <v>107</v>
      </c>
    </row>
    <row r="120" spans="1:12" s="32" customFormat="1" x14ac:dyDescent="0.25">
      <c r="A120" s="27">
        <v>43131</v>
      </c>
      <c r="B120" s="28" t="s">
        <v>366</v>
      </c>
      <c r="C120" s="29" t="s">
        <v>42</v>
      </c>
      <c r="D120" s="28" t="s">
        <v>316</v>
      </c>
      <c r="E120" s="30">
        <v>3000000</v>
      </c>
      <c r="F120" s="30"/>
      <c r="G120" s="31"/>
      <c r="H120" s="28" t="s">
        <v>139</v>
      </c>
      <c r="I120" s="28" t="s">
        <v>245</v>
      </c>
      <c r="J120" s="28"/>
      <c r="K120" s="29" t="s">
        <v>25</v>
      </c>
      <c r="L120" s="28" t="s">
        <v>107</v>
      </c>
    </row>
    <row r="121" spans="1:12" s="32" customFormat="1" x14ac:dyDescent="0.25">
      <c r="A121" s="27">
        <v>43131</v>
      </c>
      <c r="B121" s="28" t="s">
        <v>376</v>
      </c>
      <c r="C121" s="29" t="s">
        <v>42</v>
      </c>
      <c r="D121" s="28" t="s">
        <v>240</v>
      </c>
      <c r="E121" s="30"/>
      <c r="F121" s="30">
        <v>40000</v>
      </c>
      <c r="G121" s="31"/>
      <c r="H121" s="28" t="s">
        <v>139</v>
      </c>
      <c r="I121" s="28">
        <v>26</v>
      </c>
      <c r="J121" s="28"/>
      <c r="K121" s="29" t="s">
        <v>25</v>
      </c>
      <c r="L121" s="28" t="s">
        <v>107</v>
      </c>
    </row>
    <row r="122" spans="1:12" s="32" customFormat="1" x14ac:dyDescent="0.25">
      <c r="A122" s="27">
        <v>43131</v>
      </c>
      <c r="B122" s="28" t="s">
        <v>241</v>
      </c>
      <c r="C122" s="29" t="s">
        <v>42</v>
      </c>
      <c r="D122" s="28" t="s">
        <v>240</v>
      </c>
      <c r="E122" s="30"/>
      <c r="F122" s="30">
        <v>22000</v>
      </c>
      <c r="G122" s="31"/>
      <c r="H122" s="28" t="s">
        <v>139</v>
      </c>
      <c r="I122" s="28">
        <v>27</v>
      </c>
      <c r="J122" s="28"/>
      <c r="K122" s="29" t="s">
        <v>25</v>
      </c>
      <c r="L122" s="28" t="s">
        <v>107</v>
      </c>
    </row>
    <row r="123" spans="1:12" s="32" customFormat="1" x14ac:dyDescent="0.25">
      <c r="A123" s="27">
        <v>43131</v>
      </c>
      <c r="B123" s="28" t="s">
        <v>241</v>
      </c>
      <c r="C123" s="29" t="s">
        <v>42</v>
      </c>
      <c r="D123" s="28" t="s">
        <v>240</v>
      </c>
      <c r="E123" s="30"/>
      <c r="F123" s="30">
        <v>110000</v>
      </c>
      <c r="G123" s="31"/>
      <c r="H123" s="28" t="s">
        <v>139</v>
      </c>
      <c r="I123" s="28">
        <v>29</v>
      </c>
      <c r="J123" s="28"/>
      <c r="K123" s="29" t="s">
        <v>25</v>
      </c>
      <c r="L123" s="28" t="s">
        <v>107</v>
      </c>
    </row>
    <row r="124" spans="1:12" s="32" customFormat="1" x14ac:dyDescent="0.25">
      <c r="A124" s="27">
        <v>43131</v>
      </c>
      <c r="B124" s="28" t="s">
        <v>376</v>
      </c>
      <c r="C124" s="29" t="s">
        <v>42</v>
      </c>
      <c r="D124" s="28" t="s">
        <v>240</v>
      </c>
      <c r="E124" s="30"/>
      <c r="F124" s="30">
        <v>120000</v>
      </c>
      <c r="G124" s="31"/>
      <c r="H124" s="28" t="s">
        <v>139</v>
      </c>
      <c r="I124" s="28">
        <v>30</v>
      </c>
      <c r="J124" s="28"/>
      <c r="K124" s="29" t="s">
        <v>25</v>
      </c>
      <c r="L124" s="28" t="s">
        <v>107</v>
      </c>
    </row>
    <row r="125" spans="1:12" s="32" customFormat="1" x14ac:dyDescent="0.25">
      <c r="A125" s="27">
        <v>43131</v>
      </c>
      <c r="B125" s="28" t="s">
        <v>139</v>
      </c>
      <c r="C125" s="29" t="s">
        <v>42</v>
      </c>
      <c r="D125" s="28" t="s">
        <v>240</v>
      </c>
      <c r="E125" s="30">
        <v>40000</v>
      </c>
      <c r="F125" s="44"/>
      <c r="G125" s="43"/>
      <c r="H125" s="28" t="s">
        <v>376</v>
      </c>
      <c r="I125" s="28" t="s">
        <v>140</v>
      </c>
      <c r="J125" s="28"/>
      <c r="K125" s="29" t="s">
        <v>25</v>
      </c>
      <c r="L125" s="28" t="s">
        <v>107</v>
      </c>
    </row>
    <row r="126" spans="1:12" s="32" customFormat="1" x14ac:dyDescent="0.25">
      <c r="A126" s="27">
        <v>43131</v>
      </c>
      <c r="B126" s="28" t="s">
        <v>139</v>
      </c>
      <c r="C126" s="29" t="s">
        <v>42</v>
      </c>
      <c r="D126" s="28" t="s">
        <v>240</v>
      </c>
      <c r="E126" s="30">
        <v>120000</v>
      </c>
      <c r="F126" s="44"/>
      <c r="G126" s="43"/>
      <c r="H126" s="28" t="s">
        <v>376</v>
      </c>
      <c r="I126" s="28" t="s">
        <v>140</v>
      </c>
      <c r="J126" s="28"/>
      <c r="K126" s="29" t="s">
        <v>25</v>
      </c>
      <c r="L126" s="28" t="s">
        <v>107</v>
      </c>
    </row>
    <row r="127" spans="1:12" s="32" customFormat="1" x14ac:dyDescent="0.25">
      <c r="A127" s="27">
        <v>43131</v>
      </c>
      <c r="B127" s="28" t="s">
        <v>699</v>
      </c>
      <c r="C127" s="28" t="s">
        <v>42</v>
      </c>
      <c r="D127" s="28" t="s">
        <v>91</v>
      </c>
      <c r="E127" s="33"/>
      <c r="F127" s="30">
        <v>3000000</v>
      </c>
      <c r="G127" s="28"/>
      <c r="H127" s="30" t="s">
        <v>366</v>
      </c>
      <c r="I127" s="28">
        <v>3592856</v>
      </c>
      <c r="J127" s="28"/>
      <c r="K127" s="29" t="s">
        <v>25</v>
      </c>
      <c r="L127" s="28" t="s">
        <v>107</v>
      </c>
    </row>
    <row r="128" spans="1:12" hidden="1" x14ac:dyDescent="0.25"/>
    <row r="129" spans="1:12" s="32" customFormat="1" x14ac:dyDescent="0.25">
      <c r="A129" s="101"/>
      <c r="B129" s="101"/>
      <c r="C129" s="101"/>
      <c r="D129" s="101"/>
      <c r="E129" s="102"/>
      <c r="F129" s="102"/>
      <c r="G129" s="101"/>
      <c r="H129" s="101"/>
      <c r="I129" s="101"/>
      <c r="J129" s="101"/>
      <c r="K129" s="101"/>
      <c r="L129" s="101"/>
    </row>
  </sheetData>
  <autoFilter ref="A11:IV128">
    <filterColumn colId="2">
      <customFilters>
        <customFilter operator="notEqual" val=" "/>
      </customFilters>
    </filterColumn>
  </autoFilter>
  <sortState ref="A12:L856">
    <sortCondition ref="A1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</vt:lpstr>
      <vt:lpstr>Activistes and bank</vt:lpstr>
      <vt:lpstr>Datas</vt:lpstr>
      <vt:lpstr>Balance</vt:lpstr>
      <vt:lpstr>Transferts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2018-03-05T09:57:51Z</dcterms:modified>
</cp:coreProperties>
</file>