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Brut" sheetId="4" state="hidden" r:id="rId1"/>
    <sheet name="Tableau" sheetId="5" r:id="rId2"/>
    <sheet name="Activistes and Banks" sheetId="6" r:id="rId3"/>
    <sheet name="Datas" sheetId="2" r:id="rId4"/>
    <sheet name="Balance générale au 31 Août 17" sheetId="3" r:id="rId5"/>
  </sheets>
  <definedNames>
    <definedName name="_xlnm._FilterDatabase" localSheetId="0" hidden="1">Brut!$A$10:$L$870</definedName>
    <definedName name="_xlnm._FilterDatabase" localSheetId="3" hidden="1">Datas!$A$10:$L$771</definedName>
  </definedNames>
  <calcPr calcId="145621"/>
  <pivotCaches>
    <pivotCache cacheId="42" r:id="rId6"/>
  </pivotCaches>
</workbook>
</file>

<file path=xl/calcChain.xml><?xml version="1.0" encoding="utf-8"?>
<calcChain xmlns="http://schemas.openxmlformats.org/spreadsheetml/2006/main">
  <c r="G13" i="4" l="1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12" i="4"/>
  <c r="G11" i="4"/>
  <c r="G617" i="2" l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L24" i="3" l="1"/>
  <c r="N22" i="3"/>
  <c r="E27" i="3"/>
  <c r="C5" i="4"/>
  <c r="J24" i="3" l="1"/>
  <c r="C4" i="4" l="1"/>
  <c r="C6" i="4" l="1"/>
  <c r="G11" i="2" l="1"/>
  <c r="G12" i="2" s="1"/>
  <c r="G13" i="2" s="1"/>
  <c r="G64" i="2" s="1"/>
  <c r="G14" i="2" s="1"/>
  <c r="G15" i="2" s="1"/>
  <c r="G16" i="2" s="1"/>
  <c r="G17" i="2" s="1"/>
  <c r="G18" i="2" l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3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132" i="2" s="1"/>
  <c r="G93" i="2" s="1"/>
  <c r="G13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62" i="2" s="1"/>
  <c r="G144" i="2" s="1"/>
  <c r="G145" i="2" s="1"/>
  <c r="G146" i="2" s="1"/>
  <c r="G147" i="2" s="1"/>
  <c r="G148" i="2" s="1"/>
  <c r="G131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88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Q23" i="3"/>
  <c r="Q9" i="3"/>
  <c r="Q10" i="3"/>
  <c r="Q11" i="3"/>
  <c r="Q12" i="3"/>
  <c r="Q13" i="3"/>
  <c r="Q14" i="3"/>
  <c r="Q15" i="3"/>
  <c r="Q16" i="3"/>
  <c r="Q17" i="3"/>
  <c r="Q20" i="3"/>
  <c r="Q7" i="3"/>
  <c r="P24" i="3"/>
  <c r="N23" i="3" l="1"/>
  <c r="N9" i="3"/>
  <c r="N10" i="3"/>
  <c r="N11" i="3"/>
  <c r="N12" i="3"/>
  <c r="N13" i="3"/>
  <c r="N14" i="3"/>
  <c r="N15" i="3"/>
  <c r="N16" i="3"/>
  <c r="N17" i="3"/>
  <c r="N18" i="3"/>
  <c r="Q18" i="3" s="1"/>
  <c r="N19" i="3"/>
  <c r="Q19" i="3" s="1"/>
  <c r="N20" i="3"/>
  <c r="N8" i="3"/>
  <c r="Q8" i="3" s="1"/>
  <c r="N7" i="3"/>
  <c r="M24" i="3" l="1"/>
  <c r="D27" i="3" s="1"/>
  <c r="I24" i="3"/>
  <c r="H24" i="3"/>
  <c r="G24" i="3"/>
  <c r="F24" i="3"/>
  <c r="E24" i="3"/>
  <c r="D24" i="3"/>
  <c r="C24" i="3"/>
  <c r="B27" i="3" s="1"/>
  <c r="K24" i="3"/>
  <c r="F27" i="3" l="1"/>
  <c r="N24" i="3"/>
  <c r="G27" i="3" l="1"/>
  <c r="C5" i="2"/>
  <c r="C4" i="2"/>
  <c r="C6" i="2" l="1"/>
</calcChain>
</file>

<file path=xl/sharedStrings.xml><?xml version="1.0" encoding="utf-8"?>
<sst xmlns="http://schemas.openxmlformats.org/spreadsheetml/2006/main" count="12881" uniqueCount="706">
  <si>
    <t>COMPTABILITE PALF- Août 2017</t>
  </si>
  <si>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</si>
  <si>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</si>
  <si>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</si>
  <si>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</si>
  <si>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</si>
  <si>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</si>
  <si>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</si>
  <si>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</si>
  <si>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</si>
  <si>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</si>
  <si>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</si>
  <si>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</si>
  <si>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</si>
  <si>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</si>
  <si>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</si>
  <si>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</si>
  <si>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</si>
  <si>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</si>
  <si>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i55s-honoraires de consultation de Juillet 2017</t>
  </si>
  <si>
    <t>Personnel</t>
  </si>
  <si>
    <t>Investigations</t>
  </si>
  <si>
    <t>Mavy</t>
  </si>
  <si>
    <t>CONGO</t>
  </si>
  <si>
    <t>o</t>
  </si>
  <si>
    <t xml:space="preserve">Recharge Credit téléphonique  MTN </t>
  </si>
  <si>
    <t>Telephone</t>
  </si>
  <si>
    <t>Office</t>
  </si>
  <si>
    <t>Taxi à Brazzaville Domicile-Aéroport Maya-Maya pour la mission d'Impfondo</t>
  </si>
  <si>
    <t>Transport</t>
  </si>
  <si>
    <t>Legal</t>
  </si>
  <si>
    <t>Brel KIBA</t>
  </si>
  <si>
    <t>Décharge</t>
  </si>
  <si>
    <t>ɤ</t>
  </si>
  <si>
    <t>Oui</t>
  </si>
  <si>
    <t>Taxi moto à Impfondo Aéroport-Hôtel</t>
  </si>
  <si>
    <t>Taxi moto à Impfondo Hôtel-Agence Canadian Airways pour faire une réservation</t>
  </si>
  <si>
    <t>Taxi moto à Impfondo Agence Canadian Airways-Agence Air Congo</t>
  </si>
  <si>
    <t>Taxi moto à Impfondo Agence Air Congo-Aéroport d'Impfondo pour se renseigner sur le programme des vols</t>
  </si>
  <si>
    <t>Taxi moto à Impfondo Aéroport-Tribunal</t>
  </si>
  <si>
    <t>Taxi moto à Impfondo Tribunal-Radio Digital pour photocopier le permis de communiquer</t>
  </si>
  <si>
    <t>Photocopie permis de communiquer</t>
  </si>
  <si>
    <t>Office materials</t>
  </si>
  <si>
    <t>Taxi moto à Impfondo Radio Digital-Tribunal</t>
  </si>
  <si>
    <t>Taxi moto à Impfondo Tribunal-Agence Canadian pour voir s'ils ont pu ouvrir l'agence afin de faire une réservation</t>
  </si>
  <si>
    <t>Taxi moto à Impfondo Agence Air Congo-Hôtel</t>
  </si>
  <si>
    <t>Taxi moto à Impfondo Hôtel-Maison d'arrêt d'Impfondo-Hôtel pour la viste geôle</t>
  </si>
  <si>
    <t>Ration des prisonniers à la Maison d'arrêt d'Impfondo</t>
  </si>
  <si>
    <t>Jail visit</t>
  </si>
  <si>
    <t xml:space="preserve">Taxi Domicile-Bureau </t>
  </si>
  <si>
    <t xml:space="preserve">IT87 </t>
  </si>
  <si>
    <t xml:space="preserve">Décharge </t>
  </si>
  <si>
    <t>Food allowance pendant la pause</t>
  </si>
  <si>
    <t xml:space="preserve">Taxi Bureau-Domicile </t>
  </si>
  <si>
    <t>AGIOS DU 30/06/17 AU 31/07/17</t>
  </si>
  <si>
    <t>Bank fees</t>
  </si>
  <si>
    <t>BCI</t>
  </si>
  <si>
    <t>Relevé</t>
  </si>
  <si>
    <t>EAGLE-USFWS</t>
  </si>
  <si>
    <t>Taxi Ouesso Hôtel-Maison d'arrêt de Ouesso</t>
  </si>
  <si>
    <t xml:space="preserve">Legal </t>
  </si>
  <si>
    <t>Jack-Bénisson</t>
  </si>
  <si>
    <t>Ration  d'un condamné</t>
  </si>
  <si>
    <t>Taxi Ouesso Maison d'arrêt de Ouesso-DDEFS</t>
  </si>
  <si>
    <t>Taxi Ouesso DDEFS-Hôtel</t>
  </si>
  <si>
    <t>Taxi Ouesso Hôtel-DDEFS</t>
  </si>
  <si>
    <t>Taxi Bureau-Fondation Aspinall</t>
  </si>
  <si>
    <t>Media</t>
  </si>
  <si>
    <t>Evariste</t>
  </si>
  <si>
    <t>ɣ</t>
  </si>
  <si>
    <t>Taxi Fondation Aspinal-Bureau</t>
  </si>
  <si>
    <t>Taxi Bureau-Aspinall Fondation</t>
  </si>
  <si>
    <t>Taxi Fondation Aspinall-Bureau</t>
  </si>
  <si>
    <t>Taxi: Domicile-Bureau</t>
  </si>
  <si>
    <t>Crépin</t>
  </si>
  <si>
    <t>Food Allowance pendant la pause</t>
  </si>
  <si>
    <t>Taxi: Bureau-Domicile</t>
  </si>
  <si>
    <t>Taxi Domicile-Bureau</t>
  </si>
  <si>
    <t>Management</t>
  </si>
  <si>
    <t>Alexandrine</t>
  </si>
  <si>
    <t>Taxi Bureau-Domicile</t>
  </si>
  <si>
    <t>Brel</t>
  </si>
  <si>
    <t>Transfert</t>
  </si>
  <si>
    <t>49/GCF</t>
  </si>
  <si>
    <t>Frais de transfert à Brel-IMPFONDO</t>
  </si>
  <si>
    <t>Transfer fees</t>
  </si>
  <si>
    <t>Jack Bénisson</t>
  </si>
  <si>
    <t>50/GCF</t>
  </si>
  <si>
    <t>Frais de transfert à Jack Bénisson</t>
  </si>
  <si>
    <t>IT87</t>
  </si>
  <si>
    <t>Frais de consultations à l'hôpital de base de Makélékélé 45% par PALF</t>
  </si>
  <si>
    <t>Team Building</t>
  </si>
  <si>
    <t>Herick</t>
  </si>
  <si>
    <t>Frais de glycémie et test de palu à l'hôpital de base de Makélékélé 45% par PALF</t>
  </si>
  <si>
    <t>Frais de produis pharmaceutiques 45% par PALF</t>
  </si>
  <si>
    <t>Taxi moto à Impfondo Hôtel-Agence Canadian Airways-Hôtel pour faire une réservation</t>
  </si>
  <si>
    <t>Taxi moto à Impfondo Hôtel-Maison d'arrêt d'Impfondo-Hôtel pour la viste geôle matin</t>
  </si>
  <si>
    <t>Ration des prisonniers à la Maison d'arrêt d'Impfondo (matin et soir)</t>
  </si>
  <si>
    <t>Taxi moto à Impfondo Maison d'arrêt-Agence Charden Farell pour retirer l'argent envoyé par Mavy</t>
  </si>
  <si>
    <t>35/GCF</t>
  </si>
  <si>
    <t>Taxi moto à Impfondo Agence Charden Farell-Agence Canadian Airways pour l'achat des billets</t>
  </si>
  <si>
    <t xml:space="preserve">Achat billet d'avion Impfondo-Brazzaville pour Brel </t>
  </si>
  <si>
    <t>Flight</t>
  </si>
  <si>
    <t>Achat billet d'avion Impfondo-Brazzaville pour l'Avocat</t>
  </si>
  <si>
    <t>Taxi moto à Impfondo Agence Canadian Airways-Hôtel après l'achat des billets</t>
  </si>
  <si>
    <t>Taxi moto à Impfondo Hôtel-DDEF Likouala-Hôtel pour rencontrer le DD</t>
  </si>
  <si>
    <t>Taxi moto à Impfondo Hôtel-Maison d'arrêt-Hôtel pour la visite geôle soir</t>
  </si>
  <si>
    <t xml:space="preserve">Transfert </t>
  </si>
  <si>
    <t xml:space="preserve">OUI </t>
  </si>
  <si>
    <t>Taxi Ouesso Hôtel-Charden Farell</t>
  </si>
  <si>
    <t>45/GCF</t>
  </si>
  <si>
    <t>Taxi Ouesso Charden Farell-Hôtel</t>
  </si>
  <si>
    <t>Taxi Semaine Africaine-MN TV</t>
  </si>
  <si>
    <t>Taxi MN TV-Bureau</t>
  </si>
  <si>
    <t>Taxi Bureau-Marché Moungali pour rencontré la cible</t>
  </si>
  <si>
    <t>249/GCF</t>
  </si>
  <si>
    <t>Frais de juillet-cours d'anglais Mavy</t>
  </si>
  <si>
    <t>Remboursement Solde Stirve MOUANGA</t>
  </si>
  <si>
    <t>Bonus portant sur la premiere audience des prévenus trafiquants arrêtés à IMPFONDO</t>
  </si>
  <si>
    <t>Bonus</t>
  </si>
  <si>
    <t>Stirve</t>
  </si>
  <si>
    <t>Taxi moto à Impfondo Hôtel-Maison d'arrêt pour la visite geôle avant l'audience</t>
  </si>
  <si>
    <t>Ration des prisonniers à la maison d'arrêt d'Impfondo</t>
  </si>
  <si>
    <t xml:space="preserve">Taxi moto à Impfondo Tribunal-Hôtel après l'audience </t>
  </si>
  <si>
    <t>Transport local de l'Avocat (Maître Malonga Mboko Audrey)</t>
  </si>
  <si>
    <t>Frais d'Hôtel de l'Avocat (Maître Malonga Mboko Audrey): 3 nuitées à Impfondo du 1er au 04 Août 2017</t>
  </si>
  <si>
    <t>Travel subsistence</t>
  </si>
  <si>
    <t>Food allowance de l'Avocat (Maître Malonga Mboko Audrey) à Impfondo du 1er au 04 Août 2017</t>
  </si>
  <si>
    <t>Frais d'hôtel de Brel: 3 nuitées à Impfondo du 1er au 04 Août 2017</t>
  </si>
  <si>
    <t>Achat nourriture au restaurant sénégalais avec la cible</t>
  </si>
  <si>
    <t xml:space="preserve">Trust Building </t>
  </si>
  <si>
    <t>Taxi Marché Moungali -Bureau</t>
  </si>
  <si>
    <t xml:space="preserve">Stirve </t>
  </si>
  <si>
    <t>Stirve MOUANGA, 5è remboursement au projet PALF</t>
  </si>
  <si>
    <t>Taxi Bureau-UBA-Bureau</t>
  </si>
  <si>
    <t>Taxi Ouesso Hôtel-TGI de Ouesso</t>
  </si>
  <si>
    <t>Taxi Ouesso TGI de Ouesso-Hôtel</t>
  </si>
  <si>
    <t xml:space="preserve">Taxi Ouesso Hôtel-Agence Séoul Express </t>
  </si>
  <si>
    <t xml:space="preserve">Taxi Ouesso Agence Séoul Express-Hôtel </t>
  </si>
  <si>
    <t>168/GCF</t>
  </si>
  <si>
    <t>Frais d'hôtel mission 5 nuitées à Ouesso du 31  Juillet au 04 août 2017</t>
  </si>
  <si>
    <t>Taxi Ouesso Maison d'arrêt de Ouesso-Hôtel</t>
  </si>
  <si>
    <t>Taxi Bureau-ES TV</t>
  </si>
  <si>
    <t>Taxi ES TV-CongoSite</t>
  </si>
  <si>
    <t>Taxi Congosite-TOP TV</t>
  </si>
  <si>
    <t>Taxi TOP TV-Le Patriote</t>
  </si>
  <si>
    <t>Taxi Le Patriote-MN TV</t>
  </si>
  <si>
    <t>Taxi MN TV-Radio Rurale</t>
  </si>
  <si>
    <t>Taxi Radio Rurale-Vox.cg</t>
  </si>
  <si>
    <t>Taxi Vox.cg-Radio Liberté</t>
  </si>
  <si>
    <t>Taxi Radio Liberté-242infosnet</t>
  </si>
  <si>
    <t>Taxi 242infosnet-La Semaine Africaine</t>
  </si>
  <si>
    <t>Taxi La Semaine Africaine-Groupecongomedias</t>
  </si>
  <si>
    <t>Taxi:Domicile-Bureau</t>
  </si>
  <si>
    <t>Taxi:Bureau-Domicile</t>
  </si>
  <si>
    <t>Bonus Brel-Juillet 2017</t>
  </si>
  <si>
    <t>Bonus i73x-mois de Juillet 2017</t>
  </si>
  <si>
    <t>Bonus Evariste-mois de juillet 2017</t>
  </si>
  <si>
    <t>Bonus i55s-mois de juillet 2017</t>
  </si>
  <si>
    <t>Bonus Mavy -mois de juillet 2017</t>
  </si>
  <si>
    <t>Bonus it87-Juillet 2017</t>
  </si>
  <si>
    <t>Bonus Mésange-mois de juillet 2017</t>
  </si>
  <si>
    <t>Bonus Mésange-Assistance à la Coordination</t>
  </si>
  <si>
    <t>Bonus Stirve MOUANGA -Juillet 2017</t>
  </si>
  <si>
    <t>Taxi à Impfondo Hôtel-Aéroport</t>
  </si>
  <si>
    <t>Achat de timbre à l'aéroport d'Impfondo+Visa de la Police</t>
  </si>
  <si>
    <t>Food allowance à Impfondo du 1er au 04 Août 2017</t>
  </si>
  <si>
    <t>Taxi à Brazzaville Aéroport-Bureau</t>
  </si>
  <si>
    <t>Achat billet Ouesso-Brazzaville</t>
  </si>
  <si>
    <t xml:space="preserve">Taxi  Agence Séoul Express-Domicile </t>
  </si>
  <si>
    <t>Salaire de juillet 2017-Jack Bénisson</t>
  </si>
  <si>
    <t>Bonus juillet Jack Bénisson</t>
  </si>
  <si>
    <t>Bonus Hérick-juillet 2017</t>
  </si>
  <si>
    <t>Carburant Groupe Electrogene bureau PALF</t>
  </si>
  <si>
    <t>Rent &amp; Utilities</t>
  </si>
  <si>
    <t>FRAIS RET.DEPLACE Chq n° 03592817</t>
  </si>
  <si>
    <t>Mavy, RETRAIT ESPECES CHEQUE N° 03592817 pour appro caisse PALF</t>
  </si>
  <si>
    <t>MAVY</t>
  </si>
  <si>
    <t>Frais d'inscription au cours d'anglais-Mésange</t>
  </si>
  <si>
    <t>Mésange</t>
  </si>
  <si>
    <t>n</t>
  </si>
  <si>
    <t>Taxi Bureau-Agence Océan du Nord</t>
  </si>
  <si>
    <t>Taxi Agence Océan du Nord-Agence Trans Afrique Express</t>
  </si>
  <si>
    <t>Taxi Agence Trans Afrique Express-Agence Océan du Nord Mikalou</t>
  </si>
  <si>
    <t>Taxi Agence Océan du Nord Mikalou-Domicile</t>
  </si>
  <si>
    <t>Taxi bureau - Aeroport Maya-maya- Bureau</t>
  </si>
  <si>
    <t>I73X</t>
  </si>
  <si>
    <t>Decharge</t>
  </si>
  <si>
    <t>Taxi Domicile-Agence Océan du Nord</t>
  </si>
  <si>
    <t>Taxi Agence Océan du Nord Mikalou-Agence Océan du Nord Talangaï</t>
  </si>
  <si>
    <t>Achat billet Brazzaville-Ouesso</t>
  </si>
  <si>
    <t>090807307777-54</t>
  </si>
  <si>
    <t>Taxi Ouesso Agence Océan du Nord-Hôtel</t>
  </si>
  <si>
    <t>Food allowance  à Ouesso du 09  au 19 Août 2017</t>
  </si>
  <si>
    <t>i73x</t>
  </si>
  <si>
    <t>Factures Internet de Mai et Juillet/congo telecom</t>
  </si>
  <si>
    <t>Internet</t>
  </si>
  <si>
    <t>Achat carnet de reçu</t>
  </si>
  <si>
    <t>32/LS/17</t>
  </si>
  <si>
    <t>OUI</t>
  </si>
  <si>
    <t>Achat billet d' Avion Brazzaville -Pointe-Noire</t>
  </si>
  <si>
    <t>Taxi domicile -Aéroport Maya-Maya</t>
  </si>
  <si>
    <t>Taxi Aéroport de Pointe-Noire- Bureau PALF PNR</t>
  </si>
  <si>
    <t>Taxi Bureau de Pointe-Noire- Marché Mayaka</t>
  </si>
  <si>
    <t>Taxi Marché Mayaka de Pointe-Noire- Bureau</t>
  </si>
  <si>
    <t>Taxi Ouesso TGI-DDEFS</t>
  </si>
  <si>
    <t>Taxi Ouesso DDEFS-TGI</t>
  </si>
  <si>
    <t>126/GCF</t>
  </si>
  <si>
    <t>Recharge Crédit téléphonique MTN et Airtel</t>
  </si>
  <si>
    <t>Taxi à Brazzaville Bureau-Agence Océan du Nord Mikalou-Bureau pour l'achat des billets Brazzaville-Djambala</t>
  </si>
  <si>
    <t>Billet Océan du nord Brazzaville-Djambala</t>
  </si>
  <si>
    <t>Taxi Bureau de Pointe-Noire-Marché Mayaka</t>
  </si>
  <si>
    <t>Bus Pointe-Noire-Conkouati</t>
  </si>
  <si>
    <t>Taxi Ouesso TGI Ouesso-Cour d'Appel de Ouesso</t>
  </si>
  <si>
    <t>Taxi Ouesso Cour d'Appel de Ouesso-TGI Ouesso</t>
  </si>
  <si>
    <t>Taxi Ouesso TGI Ouesso-DDEFS</t>
  </si>
  <si>
    <t>108/GCF</t>
  </si>
  <si>
    <t>Taxi Ouesso Hôtel-Domicile du PG</t>
  </si>
  <si>
    <t>Taxi Ouesso Domicile du PG-Hôtel</t>
  </si>
  <si>
    <t>Taxi Bureau-Inspection du travail avec Mésange</t>
  </si>
  <si>
    <t>Achat Boisson pour la Cible ITK et sont petit</t>
  </si>
  <si>
    <t>Achat Boisson pour MR ROCK  informateur à Conkouati</t>
  </si>
  <si>
    <t>Achat Boisson pour Mr Etsoce cible et son petit à conkouati</t>
  </si>
  <si>
    <t>Taxi domicile-bureau</t>
  </si>
  <si>
    <t>Achat Boisson pour la cible ITK et sont petit</t>
  </si>
  <si>
    <t>Bonus juillet 2017-i23c</t>
  </si>
  <si>
    <t>Bonus de responsabilité juillet 2017-i23c</t>
  </si>
  <si>
    <t>227/GCF</t>
  </si>
  <si>
    <t>Frais de transfert à i73x/PNR</t>
  </si>
  <si>
    <t>Achat Boisson pour Mr Anita informateur à conkouati</t>
  </si>
  <si>
    <t>Achat Boisson pour la cible ITK et son petit</t>
  </si>
  <si>
    <t>oui</t>
  </si>
  <si>
    <t>Taxi: inpection du travail-bureau</t>
  </si>
  <si>
    <t>245/GCF</t>
  </si>
  <si>
    <t>Frais de transfert à Jack Bénissonl/OUESSO</t>
  </si>
  <si>
    <t>i23c</t>
  </si>
  <si>
    <t>i55s</t>
  </si>
  <si>
    <t>it87</t>
  </si>
  <si>
    <t>Taxi à Brazzaville Domicile-Gare Océan du nord pour le départ à la mission à Djambala</t>
  </si>
  <si>
    <t>Ration des prisonniers à la Maison d'arrêt de Djambala</t>
  </si>
  <si>
    <t>Taxi moto à Djambala Marché-Maison d'arrêt</t>
  </si>
  <si>
    <t>Taxi moto à Djambala Maison d'arrêt-Hôtel</t>
  </si>
  <si>
    <t>Taxi Bureau-Beach-Bureau (prendre les renseignements pour traverser à Kinshasa)</t>
  </si>
  <si>
    <t>Taxi Bureau-Beach-Bureau (Achat carte de vaccination Kinshasa)</t>
  </si>
  <si>
    <t>Achat carnet de vacination (formalités de départ pour Kinshasa)</t>
  </si>
  <si>
    <t xml:space="preserve">Achat billet Brazzaville - Pointe Noire mission Dolisie </t>
  </si>
  <si>
    <t xml:space="preserve">Taxi Bureau- Aeroport-Bureau pour achat billet mission Dolisie du 17 au 23 Aout 2017 </t>
  </si>
  <si>
    <t xml:space="preserve">Frais d'hôtel 5 Nuitées à Conkouati </t>
  </si>
  <si>
    <t xml:space="preserve">Taxi Bureau-Talangaï Liberté pour achat billet de mission Ouesso </t>
  </si>
  <si>
    <t xml:space="preserve">Taxi Talangaï liberté-Bureau </t>
  </si>
  <si>
    <t>Frais d'appel affaire NGAKOSSO Serlio</t>
  </si>
  <si>
    <t>Court fees</t>
  </si>
  <si>
    <t>143/GCF</t>
  </si>
  <si>
    <t>Taxi Ouesso Hôtel-Cyber-Café</t>
  </si>
  <si>
    <t>Impression couleur ordre de mission (1 page)</t>
  </si>
  <si>
    <t>Taxi Ouesso Cyber-Café-Hôtel</t>
  </si>
  <si>
    <t>Frais d'hôtel mission 8 nuitées à Ouesso du 09  au 17 août 2017</t>
  </si>
  <si>
    <t>Achat billet: Brazza-Djambala</t>
  </si>
  <si>
    <t>160807308080--5</t>
  </si>
  <si>
    <t>Taxi: Domicile-Agence O.N</t>
  </si>
  <si>
    <t>Taxi: Hôtel-Maison d'arret</t>
  </si>
  <si>
    <t>Taxi: Maison-Hôtel</t>
  </si>
  <si>
    <t>Taxi Bureau-Inspection du travail-BCI-PARK N SHOP-Bureau</t>
  </si>
  <si>
    <t>40/GCF</t>
  </si>
  <si>
    <t>Frais de transfert à Brel/Djambala</t>
  </si>
  <si>
    <t>WESTERN UNION</t>
  </si>
  <si>
    <t>Frais de transfert à i23c</t>
  </si>
  <si>
    <t>Taxi Bureau-Wester Aeroport-Wester Centre ville-Bureau</t>
  </si>
  <si>
    <t>Taxi Bureau -Western</t>
  </si>
  <si>
    <t>Taxi Bureau -Western/2eme tour</t>
  </si>
  <si>
    <t xml:space="preserve"> Frais d'inscription au Cours d'anglais Mavy</t>
  </si>
  <si>
    <t>Frais mensuel Cours d'anglais Mavy-Juin 2017</t>
  </si>
  <si>
    <t>Taxi moto à Djambala Marché-Maison d'arrêt pour la viste geôle matin</t>
  </si>
  <si>
    <t>Taxi moto à Djambala DDEF-Tribunal</t>
  </si>
  <si>
    <t>Taxi moto à Djambala Tribunal-Hôtel</t>
  </si>
  <si>
    <t>21/GCF</t>
  </si>
  <si>
    <t>Taxi moto à Djambala Hôtel-Maison d'arrêt-Hôtel pour la visite geôle soir</t>
  </si>
  <si>
    <t>Frais d'hôtel: 2 nuitées à Djambala du 16 au 18 Août 2017</t>
  </si>
  <si>
    <t>Taxi Ouenze-Beach (départ pour mission à Kinshasa)</t>
  </si>
  <si>
    <t>Achat Laissez Passer (formalités de départ pour Kinshasa)</t>
  </si>
  <si>
    <t>Travel expenses</t>
  </si>
  <si>
    <t>Achat vignette + redevance entrée (formalités de départ pour Kinshasa)</t>
  </si>
  <si>
    <t>Achat déclaration full Douane (formalités de départ pour Kinshasa)</t>
  </si>
  <si>
    <t>Achat billet canot rapide Pascal(formalités de départ pour Kinshasa)</t>
  </si>
  <si>
    <t>Paiement contrevention (arriver à Kinshasa)</t>
  </si>
  <si>
    <t>Taxi Beach Ngobila-Ville (retirer l'argent à Western Union)</t>
  </si>
  <si>
    <t>Taxi ville-Kasa-Vubu (recherche de l'hôtel)</t>
  </si>
  <si>
    <t>Taxi hôtel-Bandal-Hotel (rencontre avec Bobo, inspecteur au beach de Kinshasa)</t>
  </si>
  <si>
    <t>Achat biere, repas et transport  (rencontre avec Bobo, inspecteur au beach de Kinshasa)</t>
  </si>
  <si>
    <t>Taxi domicile-Aeroport pour mission dolisie du 17 au 23 aout 2017</t>
  </si>
  <si>
    <t>Taxi Aeroport Pointe Noire - Gare Pointe noire -dolisie mission Dolisie du 17 au 23 Aout 2017</t>
  </si>
  <si>
    <t xml:space="preserve">Billet Pointe Noire - Dolisie mission du 17 au 23 Aout 2017 </t>
  </si>
  <si>
    <t xml:space="preserve">Taxi gare Dolisie - Hôtel mission  17 au 23  aout 2017 </t>
  </si>
  <si>
    <t>Bus Conkouati -Pointe-Noire</t>
  </si>
  <si>
    <t>Taxi Marché Mayaka - Bureau PNR</t>
  </si>
  <si>
    <t xml:space="preserve">Achat billet Océan du nord pour mission de Ouesso </t>
  </si>
  <si>
    <t>170807007777--49</t>
  </si>
  <si>
    <t xml:space="preserve">Taxi Gare routière Océan du nord - hôtel pour mission investigation à Ouesso </t>
  </si>
  <si>
    <t>Transport Bureau Domicile</t>
  </si>
  <si>
    <t>Frais d'hôtel pour deux nuitées du 16 au 17 Août 2017</t>
  </si>
  <si>
    <t>Taxi :Hôtel-Maison d'arret</t>
  </si>
  <si>
    <t>Taxi:DDEF-Parquet</t>
  </si>
  <si>
    <t>Taxi:Parquet-Hôtel</t>
  </si>
  <si>
    <t>Taxi Hôtel-Maison d'arret visite du soir</t>
  </si>
  <si>
    <t>Taxi Maison d'arret-Hôtel</t>
  </si>
  <si>
    <t>Billet coaster Djambala-Brazzaville</t>
  </si>
  <si>
    <t>Food allowance à Djambala du 16 au 18 Août 2017</t>
  </si>
  <si>
    <t>Taxi à Brazzaville Gare-Domicile de retour de la mission à Djambala</t>
  </si>
  <si>
    <t>Taxi hôtel-Western union-Ville (récupération du transfert de Mavy et acheter la sim pour utilisation internet)</t>
  </si>
  <si>
    <t>Taxi ville-Beach-Hôtel (Prendre des rendez-vous avec les informateurs)</t>
  </si>
  <si>
    <t>Achat d'une sim Orange (pour utilisation internet) à Kinshasa</t>
  </si>
  <si>
    <t>Recharge crédit orange (activation méga bite) à Kinshasa</t>
  </si>
  <si>
    <t>Taxi hôtel-Gare central-Hôtel (rencontre avec Birindoit, agent de contrôle au port de Kinshasa)</t>
  </si>
  <si>
    <t>Achat biere, repas et transport  (rencontre avec Birindoit, agent de contrôle au port de Kinshasa)</t>
  </si>
  <si>
    <t xml:space="preserve">Taxi pour prospection à dolisie mission du 17 au 23 aout 2017 </t>
  </si>
  <si>
    <t xml:space="preserve">Achat Boisson et nourriture pour cibles </t>
  </si>
  <si>
    <t>Taxi Bureau PNR -Direction SNE de Pointe-Noire</t>
  </si>
  <si>
    <t>Taxi Direction SNE-Aéroport de Pointe-Noire</t>
  </si>
  <si>
    <t>Achat billet  d'Avion Pointe Noire- Brazzaville</t>
  </si>
  <si>
    <t>Taxi Aéroport de Pointe-Noire -Charden Farell de PNR</t>
  </si>
  <si>
    <t>17/GCF</t>
  </si>
  <si>
    <t>Taxi Charden farell -Bureau de PNR</t>
  </si>
  <si>
    <t xml:space="preserve">Taxi Bureau de Pointe-Noire- Aéroport de PNR </t>
  </si>
  <si>
    <t>Taxi Aéroport de Brazzaville - Domicile</t>
  </si>
  <si>
    <t>Food Allowance mission  Conkouati 7 jours</t>
  </si>
  <si>
    <t xml:space="preserve">Taxi Hôtel -Marché mission investigation Ouesso </t>
  </si>
  <si>
    <t xml:space="preserve">Taxi Marché -port Principal de Ouesso mission d'investigation Ouesso </t>
  </si>
  <si>
    <t xml:space="preserve">Taxi Port Principal -port secondaire pour mission investigation Ouesso </t>
  </si>
  <si>
    <t xml:space="preserve">Taxi port secondaire -station total pour voir la cible mission investigation Ouesso </t>
  </si>
  <si>
    <t xml:space="preserve">Taxi Station Total -hôtel mission investigation Ouesso </t>
  </si>
  <si>
    <t xml:space="preserve">Taxi Hôtel -Océan du nord pour rendez vous avec la cible. Mission Ouesso </t>
  </si>
  <si>
    <t xml:space="preserve">Achat boisson au rendez vous avec les cibles. Mission investigation Ouesso </t>
  </si>
  <si>
    <t xml:space="preserve">Taxi Océan du nord - hôtel mission investigation Ouesso </t>
  </si>
  <si>
    <t>Taxi Ouesso Hôtel-Agence Trans Afrique Express</t>
  </si>
  <si>
    <t>143-1-31</t>
  </si>
  <si>
    <t>Taxi Ouesso Agence Trans Afrique Express-Hôtel</t>
  </si>
  <si>
    <t>Frais d'hôtel mission 2 nuitées à Ouesso du 17  au 19 août 2017</t>
  </si>
  <si>
    <t>Billet: Djambala-Brazzaville</t>
  </si>
  <si>
    <t>Taxi:Gare routière-Domicile</t>
  </si>
  <si>
    <t>Taxi hôtel-Bandal-Beach (rencontre avec Inspecteur Papy)</t>
  </si>
  <si>
    <t>Achat repas et transport (rencontre avec Inspecteur Papy)</t>
  </si>
  <si>
    <t>Taxi beach-Marché-Apocalypse (prospection et rencontre avec Akim, conducteur des canots)</t>
  </si>
  <si>
    <t>Achat biere, repas et transport (rencontre avec Inspecteur Papy)</t>
  </si>
  <si>
    <t>Recharge crédit (utilisation téléphone, internet) à Kinshasa</t>
  </si>
  <si>
    <t>Taxi Apocalypse-1ère Rue Limeté-Hôtel (rencontre avec Birindroit)</t>
  </si>
  <si>
    <t>Taxi hôtel-Maché Liberté-Hôtel (prospection du marché)</t>
  </si>
  <si>
    <t xml:space="preserve">Taxi pour investigation à dolisie Mission du 17 au 23 Aout 2017 </t>
  </si>
  <si>
    <t>Achat boisson pour cibles mission du 17 au 23 2017</t>
  </si>
  <si>
    <t>Paiement Facture SNE Juillet-Août 2017-Bureau de Pointe Noire</t>
  </si>
  <si>
    <t>Rent &amp; utilities</t>
  </si>
  <si>
    <t xml:space="preserve">Taxi Hôtel -petit marché vers le stade de Ouesso. mission Ouesso </t>
  </si>
  <si>
    <t xml:space="preserve">Taxi Petit marché -port secondaire. mission Ouesso </t>
  </si>
  <si>
    <t xml:space="preserve">Taxi Port secondaire - rue Nganga pour rencontrer la cible . Mission Ouesso </t>
  </si>
  <si>
    <t>Taxi Rue Nganga -mboma (station puma) rencontrer la cible.</t>
  </si>
  <si>
    <t xml:space="preserve">Taxi Quartier Mboma-Hôtel mission Ouesso </t>
  </si>
  <si>
    <t>Taxi Agence Trans Afrique Express-Domicile</t>
  </si>
  <si>
    <t>Transport Domicile-Bureau</t>
  </si>
  <si>
    <t>Taxi hôtel-Gare central-Bandal (rencontre avec les informateurs)</t>
  </si>
  <si>
    <t>Taxi Bandal-Limeté-Kasa-Vubu-Apocalyspe (rencontre avec les informateurs)</t>
  </si>
  <si>
    <t>Taxi Apocalyse-Debonome-Hôtel (retour à l'hôtel)</t>
  </si>
  <si>
    <t>Recharge crédit téléphonique à Kinshasa</t>
  </si>
  <si>
    <t xml:space="preserve">Taxi pour prospection a dolisie mission du 17 au 23 aout 2017 </t>
  </si>
  <si>
    <t xml:space="preserve">Taxi Hôtel - port pour rencontrer la cible. </t>
  </si>
  <si>
    <t xml:space="preserve">Taxi Port - Océan du nord pour rendez vous avec la cible. </t>
  </si>
  <si>
    <t xml:space="preserve">Taxi Océan du nord - hôtel </t>
  </si>
  <si>
    <t xml:space="preserve">Taxi Hôtel - stade synthétique de Ouesso pour rendez vous avec la cible </t>
  </si>
  <si>
    <t>Taxi Stade synthétique -quartier Mboma avec cible</t>
  </si>
  <si>
    <t xml:space="preserve">Taxi Quartier Mboma - hôtel </t>
  </si>
  <si>
    <t>Achat trois cartouche d'encre 63 /2 noirs et 1 couleur</t>
  </si>
  <si>
    <t>Taxi Bureau-BCI/Prendre des renseignements pour l'annulation et l'ajout de signature</t>
  </si>
  <si>
    <t>77/GCF</t>
  </si>
  <si>
    <t>Frais de transfert à it87</t>
  </si>
  <si>
    <t>78/GCF</t>
  </si>
  <si>
    <t>Frais de transfert à i55s</t>
  </si>
  <si>
    <t>Taxi hôtel-Beach Ngobila-Hôtel (prendre le programme des canots  et faire la réservation)</t>
  </si>
  <si>
    <t>Paiement hôtel 4 nuitées du 18 au 21 Août 2017</t>
  </si>
  <si>
    <t>Taxi hôtel-Beach Ngobila (départ pour Kinshsa)</t>
  </si>
  <si>
    <t>Achat billet retour Brazzaville</t>
  </si>
  <si>
    <t>Redevance Sortie et DGM (formalités retour Brazzaville)</t>
  </si>
  <si>
    <t>Redevance Entrée à Brazzaville</t>
  </si>
  <si>
    <t>Taxi Beach-Ouenze (arrivée à Brazzaville)</t>
  </si>
  <si>
    <t xml:space="preserve">Mavy </t>
  </si>
  <si>
    <t>38/GCF</t>
  </si>
  <si>
    <t xml:space="preserve">Achat boisson nourrriture pour cibles lors de la mission du 17 au 23 Aout 2017 </t>
  </si>
  <si>
    <t xml:space="preserve">Taxi Hôtel - Océan du nord pour rendez vous avec la cible </t>
  </si>
  <si>
    <t>54/GCF</t>
  </si>
  <si>
    <t xml:space="preserve">Taxi Hôtel - quartier Mboma. Rendez vous avec la cible. </t>
  </si>
  <si>
    <t>COTISATION WEB BANK</t>
  </si>
  <si>
    <t>Food-Allowance pendant la pause</t>
  </si>
  <si>
    <t xml:space="preserve">Taxi Hôtel - Océan du nord pour réserver billet Ouesso /Brazzaville </t>
  </si>
  <si>
    <t>Taxi Bureau-BCI/Depot note d'annulation et d'ajout de signature</t>
  </si>
  <si>
    <t>Taxi à BZV Bureau-Maison d'arrêt-Bureau visite geôle</t>
  </si>
  <si>
    <t>Taxi Bureau-Aéroport-Bureau (achat billet pour mission à Sibiti)</t>
  </si>
  <si>
    <t>Hôtel  nuitées du 17 au 23 Aout 2017 mission Dolisie</t>
  </si>
  <si>
    <t xml:space="preserve">Taxi hôtel - gare routiere  Dolisie-pointe Noire lors de la Mission du 17 au 23 Aout 2017 </t>
  </si>
  <si>
    <t>Achat Billet Dolisie-Pointe Noire lors de la Mission du 17 au 23 Août 2017</t>
  </si>
  <si>
    <t>Taxi Aéroport -Bureau</t>
  </si>
  <si>
    <t>Achat  Billet Canadian  Brazzaville- PNR</t>
  </si>
  <si>
    <t xml:space="preserve">Achat billet Océan du nord. Ouesso -Brazzaville </t>
  </si>
  <si>
    <t>230805006666--35</t>
  </si>
  <si>
    <t xml:space="preserve">Paiement frais d'hôtel mission Ouesso </t>
  </si>
  <si>
    <t xml:space="preserve">Taxi Hôtel - gare routière </t>
  </si>
  <si>
    <t xml:space="preserve">Taxi Gare routière Océan du nord - Domicile </t>
  </si>
  <si>
    <t>Taxi:bureau-banque BCI</t>
  </si>
  <si>
    <t>Hérick</t>
  </si>
  <si>
    <t>Taxi Bureau-ONEMO</t>
  </si>
  <si>
    <t>Taxi Ouenze-Aéroport (départ pour Sibiti via PNR)</t>
  </si>
  <si>
    <t>Taxi Aéroport PNR-Gare routière de Sibiti (formatités pour départ à Sibiti)</t>
  </si>
  <si>
    <t>Taxi PNR-Sibiti (départ pour Sibiti)</t>
  </si>
  <si>
    <t>Taxi Gare routière-Hôtel (arrivée à Sibiti &amp; recherche de l'hôtel)</t>
  </si>
  <si>
    <t>Taxi Domicile -Aéroport Maya-Maya</t>
  </si>
  <si>
    <t>Taxi Aéroport de Pointe-Noire- Gare routiere PNR</t>
  </si>
  <si>
    <t>Taxi Gare routiere PNR - Gare routiere de Dolisie</t>
  </si>
  <si>
    <t xml:space="preserve">Taxi Gare routiere de Dolisie-Hôtel </t>
  </si>
  <si>
    <t>Food Allawonce pendant la pause</t>
  </si>
  <si>
    <t>Recharge crédit téléphonique MTN</t>
  </si>
  <si>
    <t>Taxi Bureau -BCI</t>
  </si>
  <si>
    <t>Taxi à BZV, bureau-agence canadian-agence air Congo-agence canadian-aéroport-bureau pour acheter le billet d'avion mission Impfondo</t>
  </si>
  <si>
    <t>Taxi hôtel-Grand marché-Gare Zanaga-Gare Sibiti-Hôtel (prospection de la ville)</t>
  </si>
  <si>
    <t>Taxi hôtel-Chez Fabrice-vers marché (rencontre avec 2 cibles Fabrice &amp; Arsen)</t>
  </si>
  <si>
    <t xml:space="preserve">Achat biere (discussion du marché avec les 2 cibles séparement) </t>
  </si>
  <si>
    <t>Taxi marché-Hôtel (retour à l'hôtel)</t>
  </si>
  <si>
    <t>Frais d'hôtel pour une nuitée Nuitée à Dolisie</t>
  </si>
  <si>
    <t>Taxi Hôtel -Gare routiere  mossendjo</t>
  </si>
  <si>
    <t>Taxi Gare routiere dolisie- Gare routiere Mossendjo</t>
  </si>
  <si>
    <t xml:space="preserve">Taxi moto Gare routiere mossendjo- Hôtel </t>
  </si>
  <si>
    <t>Taxi moto Hôtel -marché ,visite de la ville</t>
  </si>
  <si>
    <t>Taxi Bureau - gare routière pour achat billet mission Ouesso</t>
  </si>
  <si>
    <t xml:space="preserve">Taxi Gare routière - Bureau </t>
  </si>
  <si>
    <t>FRAIS RET.DEPLACE Chq n° 03592818</t>
  </si>
  <si>
    <t>Mavy, RETRAIT ESPECES CHEQUE N° 03592818 pour appro caisse PALF</t>
  </si>
  <si>
    <t>Taxi Bureau-Ministère de la Justice</t>
  </si>
  <si>
    <t>Taxi Ministère de la Justice-Bureau</t>
  </si>
  <si>
    <t>Taxi Domicile-Direstion MTN/Identification par zone de la SIM Stock</t>
  </si>
  <si>
    <t>Taxi à BZV, domicile-maison d'arrêt-domicile; pour remettre l'extrait du jugement de Samuel au greffier</t>
  </si>
  <si>
    <t>Taxi hôtel-Gare routière sibiti-Chez Arsen (rencontre avec Arsen et prospection au marché)</t>
  </si>
  <si>
    <t>Taxi chez Arsen-Gare Zanaga-Hôtel (Investigation)</t>
  </si>
  <si>
    <t>Taxi hôtel-Grand marché-Hôtel (rencontrer le tradi praticien)</t>
  </si>
  <si>
    <t>Taxi moto Hôtel -grand marché</t>
  </si>
  <si>
    <t xml:space="preserve">Achat billet Océan du nord Brazzaville - Ouesso </t>
  </si>
  <si>
    <t>260806008787--51</t>
  </si>
  <si>
    <t xml:space="preserve">Taxi Domicile - Gare routière Océan du nord </t>
  </si>
  <si>
    <t xml:space="preserve">Taxi Gare routière Océan du nord Ouesso - hôtel </t>
  </si>
  <si>
    <t>Taxi Radio Rurale-Semaine Africaine</t>
  </si>
  <si>
    <t>Taxi Semaine Africaine-ES TV</t>
  </si>
  <si>
    <t>Taxi ES TV-TOP TV</t>
  </si>
  <si>
    <t>Taxi TOP TV-Radio Liberté</t>
  </si>
  <si>
    <t>Taxi Radio Liberté-MN TV</t>
  </si>
  <si>
    <t>Taxi Domicile-Bureau/Mission urgences i55s</t>
  </si>
  <si>
    <t>Taxi hôtel-Chez lebras-Grand-marché (rendez-vous avec le tradi praticien)</t>
  </si>
  <si>
    <t>Achat biere (rencontre avec le tradi praticien)</t>
  </si>
  <si>
    <t>Achat jus (rencontre avec les convoyeurs, Gerland et son équipe)</t>
  </si>
  <si>
    <t>Taxi domicile-Aeroport-gare routiere-Bureau-Gare routiere pour l’opération de dolisie</t>
  </si>
  <si>
    <t xml:space="preserve">Billet Brazzaville-Dolisie 3 places pour l’ opération de dolisie </t>
  </si>
  <si>
    <t>Taxi gare routiere Dolisie- Hôtel Dolisie pour rechercher un hôtel</t>
  </si>
  <si>
    <t>Achat Boisson pour cibles</t>
  </si>
  <si>
    <t>Taxi moto Hôtel-marché</t>
  </si>
  <si>
    <t>Achat boisson  et repas pour le cible TPR</t>
  </si>
  <si>
    <t xml:space="preserve">Taxi Hôtel - quartier Mboma pour rencontrer la cible </t>
  </si>
  <si>
    <t>Taxi Hôtel - rue Nganga pour rencontrer la cible</t>
  </si>
  <si>
    <t xml:space="preserve">Taxi rue Nganga - Océan du nord pour achat billet </t>
  </si>
  <si>
    <t>Taxi Bureau-Direction MTN</t>
  </si>
  <si>
    <t>Taxi domicile-bureau/urgences mission Dolisie</t>
  </si>
  <si>
    <t>62/GCF</t>
  </si>
  <si>
    <t>Frais de transfert à i23c/PNR</t>
  </si>
  <si>
    <t>63/GCF</t>
  </si>
  <si>
    <t>Frais de transfert à i73x/Mossendjo</t>
  </si>
  <si>
    <t>66/GCF</t>
  </si>
  <si>
    <t>Frais de transfert à i55s/Dolisie</t>
  </si>
  <si>
    <t>Taxi à BZV, domicile-bureau pour aller à Dolisie</t>
  </si>
  <si>
    <t>Taxe de Peage à Kintélé</t>
  </si>
  <si>
    <t>Taxi à Dolisie, Hôtel-hôtel i55s-hôtel pour le remettre le flash money et répérer les lieux</t>
  </si>
  <si>
    <t>Food allowance à Dolisie du 28 Août au 02 septembre</t>
  </si>
  <si>
    <t>Taxi hôtel-Grand marché-Gare Zanaga (rencontrer les cibles)</t>
  </si>
  <si>
    <t>Taxi Gare Zanaga-Agence Charden-Marché (mettre le téléphone en charge)</t>
  </si>
  <si>
    <t>Taxi marché-Chez Dol-Gare Sibiti-hôtel (rencontre avec Fabrice)</t>
  </si>
  <si>
    <t>Achat boisson (rencontre avec la cible Fabrice)</t>
  </si>
  <si>
    <t>Taxi Hôtel -domicile de la cible -Restaurant - domicile de la cible</t>
  </si>
  <si>
    <t xml:space="preserve">Achat Boison et nourriture pour la cible </t>
  </si>
  <si>
    <t>31/GCF</t>
  </si>
  <si>
    <t>Taxi hôtel - domicile de la cible - hôtel  pour l’operation de Dolisie</t>
  </si>
  <si>
    <t xml:space="preserve">Impression Bordereaux pour opération </t>
  </si>
  <si>
    <t xml:space="preserve">Taxi pour aller imprimer les bordereaux </t>
  </si>
  <si>
    <t>Taxi moto Hôtel -marché-gare de mossendjo</t>
  </si>
  <si>
    <t>Achat boisson et repas  pour la cible</t>
  </si>
  <si>
    <t xml:space="preserve">Achat billet Océan du nord Ouesso-Brazzaville </t>
  </si>
  <si>
    <t>280805006666--39</t>
  </si>
  <si>
    <t>Food allowance  à Dolisie du 28 Août au 1er Septembre 2017</t>
  </si>
  <si>
    <t>Taxi Dolisie Hôtel-Hôtel de I55s (réperage)</t>
  </si>
  <si>
    <t>Taxi Dolisie Hôtel de I55s-Hôtel</t>
  </si>
  <si>
    <t>Taxi ES TV-Radio Rurale</t>
  </si>
  <si>
    <t>Taxi Radio Rurale-MN TV</t>
  </si>
  <si>
    <t>Taxi MN TV-Radio Liberté</t>
  </si>
  <si>
    <t>Taxi Radio Liberté-TOP TV</t>
  </si>
  <si>
    <t>Taxi TOP TV-Bureau</t>
  </si>
  <si>
    <t>Taxi:Bureau-Moungali</t>
  </si>
  <si>
    <t>Achat téléphone PALF -marque 4 Sony AGLTE</t>
  </si>
  <si>
    <t>Equipement</t>
  </si>
  <si>
    <t>Taxi:Hôtel-Reperage du lieu de l'opération</t>
  </si>
  <si>
    <t>Taxi:lieu reperé-Hôtel</t>
  </si>
  <si>
    <t>Paiement frais d'hotel mission OUESSO</t>
  </si>
  <si>
    <t>Taxi hôtel-Océan du nord</t>
  </si>
  <si>
    <t xml:space="preserve">Taxi gare routière océan du nord Talangai - Domicile </t>
  </si>
  <si>
    <t>Taxi: maison- bureau pour voyage</t>
  </si>
  <si>
    <t>Operations</t>
  </si>
  <si>
    <t>Facture location voiture aller Brazza-Dolisie</t>
  </si>
  <si>
    <t>Carburant voiture mission Dolisie</t>
  </si>
  <si>
    <t>Taxi:hotel-Brigade de la gendarmerie/ Brigade-Hotel/Hotel-marché/Marché-Hotel</t>
  </si>
  <si>
    <t>Facture location voiture retour sur BZV/Monsieur Guy chauffeur</t>
  </si>
  <si>
    <t>Bonus i55s Opération Dolisie</t>
  </si>
  <si>
    <t>Taxi à Dolisie, hôtel-DDEF pour rencontrer le DD</t>
  </si>
  <si>
    <t>Taxi à Dolisie, DDEF-Gendarmerie-DDEF-Brigade de recherche avec les agents EF pour se positionner avant l'opération</t>
  </si>
  <si>
    <t>Taxi (02) à Dolisie avec des agents des eaux et forêts lors des perquisitions dans les maisons des prévenus</t>
  </si>
  <si>
    <t>Taxi à Dolisie avec Mésance, commandement de la gendarmerie-geôles, pour placer les trafs</t>
  </si>
  <si>
    <t>Taxi à Dolisie avec Mésance, geôle-le tour des chaînes de télévision-hôtel pour contacter les journalistes en vue du reportage de l'opération</t>
  </si>
  <si>
    <t>Taxi hôtel-Grand marché-Gare Sibiti-Chez Dol (finaliser avec les cibles et faire la réservation pour PNR)</t>
  </si>
  <si>
    <t>Taxi chez Dol-Gare de Zanaga-Hôtel (finaliser avec les cibles et faire la réservation pour PNR)</t>
  </si>
  <si>
    <t>Taxi divers deplacements pour l'opération de dolisie</t>
  </si>
  <si>
    <t>Ticket de peage 45 -mission Dolisie</t>
  </si>
  <si>
    <t xml:space="preserve">Hôtel nuitées du 27 au 29 Aout 2017 </t>
  </si>
  <si>
    <t xml:space="preserve">Food allowance mission  du 27 au 29 Aout 2017  </t>
  </si>
  <si>
    <t>Taxi Bureau domicile apres l'operation de Dolisie</t>
  </si>
  <si>
    <t xml:space="preserve">Taxi moto Hôtel -marché </t>
  </si>
  <si>
    <t xml:space="preserve">Achat boisson et repas  pour la cible Madzou Mestin </t>
  </si>
  <si>
    <t>Achat boisson et repas pour la cible Cezar</t>
  </si>
  <si>
    <t>18/GCF</t>
  </si>
  <si>
    <t>Taxi Dolisie Hôtel-Gendarmerie</t>
  </si>
  <si>
    <t>Taxi Dolisie Gendarmerie-DDEF Niari</t>
  </si>
  <si>
    <t>Taxi Dolisie Brigade fatima-Hôtel i55s intervention</t>
  </si>
  <si>
    <t>Taxi Dolisie Hôtel i55s intervantion-Gendarmerie</t>
  </si>
  <si>
    <t>Taxi Dolisie Gendarmerie-Hôtel</t>
  </si>
  <si>
    <t>Ration Chauffeur à Dolisie (deuxième jour)</t>
  </si>
  <si>
    <t>Taxi Dolisie Hôtel-Lycée (rattrapage du chauffeur chargé d'extraire i55s pour recupération décharge et ration retour)</t>
  </si>
  <si>
    <t>Taxi Dolisie Lycée (rattrapage du chauffeur chargé d'extraire i55s pour recupération décharge et ration retour)-Hôtel</t>
  </si>
  <si>
    <t>Taxi:Hôtel-DDEF</t>
  </si>
  <si>
    <t>Taxi:DDEF-Lieu de l'operation</t>
  </si>
  <si>
    <t>Taxi:Lieu de l'opération-commandement</t>
  </si>
  <si>
    <t>Taxi:commandement-point de départ indic</t>
  </si>
  <si>
    <t>Taxi:point de départ indic-hôtel</t>
  </si>
  <si>
    <t xml:space="preserve">Taxi:Hôtel-Quincaillerie </t>
  </si>
  <si>
    <t>Achat balance</t>
  </si>
  <si>
    <t>Office Materials</t>
  </si>
  <si>
    <t>Taxi:Quincaillerie-hôtel</t>
  </si>
  <si>
    <t>Taxi:Hôtel-Commandement depôt balance</t>
  </si>
  <si>
    <t>Taxi:commandement-hôtel</t>
  </si>
  <si>
    <t>Taxi:Hotel-Région de la gendarmerie/ Région-DDEF/ Région-Brigade Fatima/Fatima-Région</t>
  </si>
  <si>
    <t>Taxi: télé beni-restaurant</t>
  </si>
  <si>
    <t>Bonus opération de Dolisie-gendarmerie</t>
  </si>
  <si>
    <t>Taxi:restaurant-hôtel</t>
  </si>
  <si>
    <t>Frais d'Hôtel Mission Dolisie du 28/08 au 29/08/17 du chauffeur KIVOUNZI Guy</t>
  </si>
  <si>
    <t>Recharge crédit téléphonique Airtel</t>
  </si>
  <si>
    <t>Avance facture bonus média portant sur l'audience de l'affaire des six présumés trafiquants d'une pointe d'ivoire arrêtés Àpnr</t>
  </si>
  <si>
    <t>Taxi à Dolisie, hôtel-DDEF-Gendarmerie pour payer le bonus des agents EF et suivi juridique des PV</t>
  </si>
  <si>
    <t>Taxi à Dolisie, Gendarmerie-Tribunal-gendarmerie pour rencontrer le procureur et faire le rapport au commandant de la gendarmerie, pour chercher la facture du reportage(gérante absente)</t>
  </si>
  <si>
    <t>Taxi à Dolisie, Gendarmerie-chaîne de télé-hôtel en vue de retirer le reçu(bureux de télé fermés)</t>
  </si>
  <si>
    <t>Taxi à Dolisie le soir, hôtel-chaîne de tété-hôtel pour enfin retirer le reçu suite à l'appel de la gérante</t>
  </si>
  <si>
    <t>Taxi à Brazzaville Bureau-Aéroport-Bureau pour reprogrammer le vol de Hérick à Canadian Airways</t>
  </si>
  <si>
    <t>Taxi Hôtel-Gare Sibiti (départ pour PNR)</t>
  </si>
  <si>
    <t>Taxi Sibiti-PNR (départ pour PNR)</t>
  </si>
  <si>
    <t>Paiement hôtel 6 nuitées du 24 au 30/08 /2017 mission Sibiti</t>
  </si>
  <si>
    <t>Taxi Tchystère-Charden farell-Aéroport (arrivée à PNR)</t>
  </si>
  <si>
    <t>34/GCF</t>
  </si>
  <si>
    <t>Taxi Aéroport-hôtel (plus de vol et retour à l'hôtel)</t>
  </si>
  <si>
    <t xml:space="preserve">Frais d'hôtel à Mossendjo </t>
  </si>
  <si>
    <t>Taxi moto hôtel -gare routiere Mossendjo</t>
  </si>
  <si>
    <t>Taxi Mossendjo -Dolisie</t>
  </si>
  <si>
    <t>Taxi Dolisie -Pointe-Noire</t>
  </si>
  <si>
    <t xml:space="preserve">Taxi gare routiere de PNR - Centre ville </t>
  </si>
  <si>
    <t>Frais d'hôtel pour une nuitée Nuitée à PNR</t>
  </si>
  <si>
    <t>Taxi Dolisie Gendarmerie-Grand marché (quincaillerie achat mètre)</t>
  </si>
  <si>
    <t>Achat mètre pour mesurer des ivoires</t>
  </si>
  <si>
    <t>Taxi Dolisie Grand marché (quincaillerie achat mètre)-Gendarmerie</t>
  </si>
  <si>
    <t>Taxi Dolisie Gendarmerie-Pharmacie (achat alcool pour effacer les mensurations erronées)</t>
  </si>
  <si>
    <t>Achat alcool pour effacer les mensurations erronées</t>
  </si>
  <si>
    <t>Taxi Dolisie Pharmacie-Gendarmerie</t>
  </si>
  <si>
    <t>Taxi Dolisie Gendarmerie-DDEF-NI</t>
  </si>
  <si>
    <t>Taxi Dolisie DDEF-NI-Hôtel</t>
  </si>
  <si>
    <t>Taxi Dolisie Hôtel-Cyber-café</t>
  </si>
  <si>
    <t>Taxi Dolisie Cyber-café-Labo Kiss</t>
  </si>
  <si>
    <t>Impression au labo des images en format photo (6x350)</t>
  </si>
  <si>
    <t>Taxi Dolisie Labo Kiss-Brigade Fatima</t>
  </si>
  <si>
    <t>Taxi Dolisie Brigade Fatima-Labo Kiss</t>
  </si>
  <si>
    <t>Impression au labo des images en format photo (4x350)</t>
  </si>
  <si>
    <t>Taxi Dolisie Labo Kiss-Hôtel</t>
  </si>
  <si>
    <t>Taxi Dolisie Hôtel-Brigade territoriale GN</t>
  </si>
  <si>
    <t>Taxi Dolisie Brigade territoriale GN-Marché</t>
  </si>
  <si>
    <t>Ration  pour 2 personnes en garde à vue (nourriture achetée)</t>
  </si>
  <si>
    <r>
      <t xml:space="preserve">Taxi Dolisie Marché-Brigade territoriale </t>
    </r>
    <r>
      <rPr>
        <b/>
        <sz val="10"/>
        <rFont val="Arial Narrow"/>
        <family val="2"/>
      </rPr>
      <t>GN</t>
    </r>
  </si>
  <si>
    <t>Taxi Dolisie Brigade territoriale GN-Hôtel</t>
  </si>
  <si>
    <t>Taxi Bureau-Vox.cg</t>
  </si>
  <si>
    <t>Taxi vox.cg-Radio Rurale</t>
  </si>
  <si>
    <t>Taxi Radio Rurale-ESTV</t>
  </si>
  <si>
    <t xml:space="preserve">Taxi ES TV-Radio Liberté </t>
  </si>
  <si>
    <t>Taxi MN TV- 242infosnet</t>
  </si>
  <si>
    <t>Taxi 242infosnet-TOP TV</t>
  </si>
  <si>
    <t>Taxi TOP TV-Groupecongomedias</t>
  </si>
  <si>
    <t>Taxi Groupecongomedias-Bureau</t>
  </si>
  <si>
    <t>Taxi: hôtel-Brigade Gendarmerie</t>
  </si>
  <si>
    <t>Taxi:Brigade-Hôtel</t>
  </si>
  <si>
    <t xml:space="preserve">Taxi:Hôtel-commandement </t>
  </si>
  <si>
    <t>Taxi:Commandement-hôtel</t>
  </si>
  <si>
    <t>Taxi:hotel-eaux et foret pour rencontrer le DD et payer les bonus/ EF-Région de la gendarmerie</t>
  </si>
  <si>
    <t>Bonus Eaux-Foret-Opération de Dolisie</t>
  </si>
  <si>
    <t>Bonus Média-Communiqué de presse télé Vini</t>
  </si>
  <si>
    <t>Taxi: gendarmerie-hôtel</t>
  </si>
  <si>
    <t>Prestation Odile-Août 2017</t>
  </si>
  <si>
    <t>Services</t>
  </si>
  <si>
    <t>i23c-honoraires de consultation Août 2017</t>
  </si>
  <si>
    <t>i55s-honoraires de consultation Août 2017</t>
  </si>
  <si>
    <t>it87-honoraires de consultation Août 2017</t>
  </si>
  <si>
    <t>Brel -Salaire du mois d'Août 2017</t>
  </si>
  <si>
    <t>Mavy -Salaire du mois d'Août 2017</t>
  </si>
  <si>
    <t xml:space="preserve">Taxi à Dolisie, Hôtel-DDEF pour faire le contrôle des pv </t>
  </si>
  <si>
    <t>Taxi à Dolisie DDEF-prison--commandement-avec l'agent EF en vue de faire signer les pv aux trafs</t>
  </si>
  <si>
    <t>Taxi à Dolisie, Commandement gendarmerie-DDEF-Hôtel pour remettre les fiches de constat d'infraction</t>
  </si>
  <si>
    <t>Mésance</t>
  </si>
  <si>
    <t xml:space="preserve">Impression à Dolisie des documents au DD </t>
  </si>
  <si>
    <t>Taxi hôtel-Aéroport (départ pour Brazzaville)</t>
  </si>
  <si>
    <t>Taxi Aéroport-Bureau-Ouenze (arrivée à Brazzaville)</t>
  </si>
  <si>
    <t>Food allowance mission Sibiti du 24 au 31/08/2017</t>
  </si>
  <si>
    <t xml:space="preserve">Taxi -Hôtel - Aéroport de PNR </t>
  </si>
  <si>
    <t>Billet d'Avion canadian PNR -Brazzaville</t>
  </si>
  <si>
    <t>Taxi Aéroport Brazzaville -Bureau -Domicile</t>
  </si>
  <si>
    <t>Food Allowance mission de I73X à mossendjo 8 jours</t>
  </si>
  <si>
    <t>Ration  pour 2 personnes en garde à vue</t>
  </si>
  <si>
    <t>Taxi Bureau-Radio Rurale</t>
  </si>
  <si>
    <t>Taxi Radio Rurale MN Radio</t>
  </si>
  <si>
    <t>Taxi MN Radio-Radio Liberté</t>
  </si>
  <si>
    <t>Taxi-Radio Liberté-Radio Congo</t>
  </si>
  <si>
    <t>Taxi Radio Congo-Bureau</t>
  </si>
  <si>
    <t>Taxi Dolisie Hôtel-Marché</t>
  </si>
  <si>
    <t>Ration  pour 2 présumés en garde à vue (nourriture achetée)</t>
  </si>
  <si>
    <t>Taxi Dolisie Marché-Brigade territoriale GN</t>
  </si>
  <si>
    <t>Taxi Dolisie Brigade territoriale GN-Gendarmerie (Commandemant)</t>
  </si>
  <si>
    <t>Taxi Dolisie Gendarmerie (Commandemant)-Labo photo Kiss</t>
  </si>
  <si>
    <t>Impression au labo des images en format photo (9x200)</t>
  </si>
  <si>
    <t>Taxi Dolisie Labo photo Kiss-Gendarmerie (Commandemant)</t>
  </si>
  <si>
    <t>Taxi Dolisie Gendarmerie (Commandemant)-DDEF-NI</t>
  </si>
  <si>
    <t>Taxi Dolisie DDEF-NI-Labo photo Kiss</t>
  </si>
  <si>
    <t>Taxi Dolisie Labo phto Kiss-Brigade territoriale GN</t>
  </si>
  <si>
    <t>Taxi Dolisie Brigade territoriale GN-DDEF-NI</t>
  </si>
  <si>
    <t>Frais Hôtel Mission Dolisie du 28/08 au 31/08/17</t>
  </si>
  <si>
    <t>Dolisie-Pointe-Noire</t>
  </si>
  <si>
    <t>Taxi:gare routière-parquet/parquet-restaurant/restaurant-maison</t>
  </si>
  <si>
    <t>Food Allowance Mission Dolisie du 28/08 au 31/08/17</t>
  </si>
  <si>
    <t>TAF</t>
  </si>
  <si>
    <t xml:space="preserve">EAGLE-AVAAZ </t>
  </si>
  <si>
    <t>Mois</t>
  </si>
  <si>
    <t>Noms &amp; prénoms</t>
  </si>
  <si>
    <t>Montant reçu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</si>
  <si>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</si>
  <si>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</si>
  <si>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</si>
  <si>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</si>
  <si>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</si>
  <si>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</si>
  <si>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</si>
  <si>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</si>
  <si>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Evariste LELOUSSI</t>
  </si>
  <si>
    <t>Hérick TCHICAYA</t>
  </si>
  <si>
    <t>Mavy MALELA</t>
  </si>
  <si>
    <t>Mésange CIGNAS*</t>
  </si>
  <si>
    <t>Perrine ODIER</t>
  </si>
  <si>
    <t>Stirve MOUANGA</t>
  </si>
  <si>
    <t>Banques</t>
  </si>
  <si>
    <t>UBA-PALF</t>
  </si>
  <si>
    <t>BCI-PALF</t>
  </si>
  <si>
    <t>TOTAUX</t>
  </si>
  <si>
    <t>BALANCE CAISSE ET BANQUE AU 31 AOUT 2017</t>
  </si>
  <si>
    <t>Balance au          01 Août 2017</t>
  </si>
  <si>
    <t>Août</t>
  </si>
  <si>
    <t>Balance au 31 Août 2017</t>
  </si>
  <si>
    <t>Balance au 1er Août + montant reçu en Août - dépenses faites en Août - transferts extérieurs = Balance au 31 Août 2017</t>
  </si>
  <si>
    <t>Rafraichissement avant l'opération de Dolisie</t>
  </si>
  <si>
    <t>PCR</t>
  </si>
  <si>
    <t>PALF</t>
  </si>
  <si>
    <t>Étiquettes de lignes</t>
  </si>
  <si>
    <t>(vide)</t>
  </si>
  <si>
    <t>Total général</t>
  </si>
  <si>
    <t>Étiquettes de colonnes</t>
  </si>
  <si>
    <t>Somme de Spent</t>
  </si>
  <si>
    <t>RAPPORT FINANCIER PALF-AOUT 2017</t>
  </si>
  <si>
    <t>Somme de Received</t>
  </si>
  <si>
    <t>Sommaire Grant-Dépenses  Caisses &amp; banques PALF-AOUT 2017</t>
  </si>
  <si>
    <t>.08/2017</t>
  </si>
  <si>
    <t xml:space="preserve">Foodallowance mission Dolisie du 17 au 23 Aout  2017 </t>
  </si>
  <si>
    <t>Achat du billet d'avion pour BZV -Imfondo</t>
  </si>
  <si>
    <t>Paiement hôtel une nuitée du 30 au 31/08/2017-PNR</t>
  </si>
  <si>
    <t>Achat Timbre pour billet Brazzaville - Pointe Noire mission Dolisie</t>
  </si>
  <si>
    <t>Achat timbre billet d' Avion Brazzaville -Pointe-Noire</t>
  </si>
  <si>
    <t>Achat timbre billet  d'Avion Pointe Noire- Brazzaville</t>
  </si>
  <si>
    <t xml:space="preserve">Achat Billet d’avion Pointe Noire- Brazzaville </t>
  </si>
  <si>
    <t>Achat timbre Billet d’avion Pointe Noire- Brazzaville</t>
  </si>
  <si>
    <t>Achat timbre -Formalités mission de Sibiti via PN</t>
  </si>
  <si>
    <t>Achat billet  -Formalités mission de Sibiti via PN)</t>
  </si>
  <si>
    <t>Achat timbre Billet Canadian  Brazzaville- PNR</t>
  </si>
  <si>
    <t>Achat billet PN-Brazzaville</t>
  </si>
  <si>
    <t xml:space="preserve">Achat timbre pour billet PN-Brazzaville </t>
  </si>
  <si>
    <t>Achat timbre Billet d'Avion canadian PNR -Brazzaville</t>
  </si>
  <si>
    <t>Ration des Prévenus-Dolisie</t>
  </si>
  <si>
    <t>Ration des Prévenus BZV</t>
  </si>
  <si>
    <t>Food Allowance du 16 au 18 Août 2017 mission Djambala</t>
  </si>
  <si>
    <t>Food allowance mission Kinshasa du 17 au 21 août 2017</t>
  </si>
  <si>
    <t>Food allowance mission OUESSO du 17 au 23 Août 2017</t>
  </si>
  <si>
    <t>Food allowance mission OUESSO du 26 au 28 Août 2017</t>
  </si>
  <si>
    <t>Achat papier hygienique pour bureau PALF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</si>
</sst>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color rgb="FF00B05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3" tint="0.59999389629810485"/>
        <bgColor indexed="64"/>
      </patternFill>
    </fill>
    <fill>
      <patternFill patternType="lightGray">
        <bgColor theme="3" tint="0.399945066682943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 indent="60"/>
    </xf>
    <xf numFmtId="0" fontId="4" fillId="0" borderId="0" xfId="0" applyFont="1"/>
    <xf numFmtId="164" fontId="6" fillId="0" borderId="0" xfId="1" applyNumberFormat="1" applyFont="1" applyFill="1" applyBorder="1" applyAlignment="1"/>
    <xf numFmtId="15" fontId="8" fillId="0" borderId="0" xfId="0" applyNumberFormat="1" applyFont="1" applyFill="1" applyBorder="1"/>
    <xf numFmtId="0" fontId="8" fillId="0" borderId="0" xfId="0" applyFont="1" applyFill="1" applyBorder="1"/>
    <xf numFmtId="164" fontId="8" fillId="0" borderId="0" xfId="1" applyNumberFormat="1" applyFont="1" applyFill="1" applyBorder="1"/>
    <xf numFmtId="15" fontId="9" fillId="0" borderId="0" xfId="0" applyNumberFormat="1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/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164" fontId="4" fillId="5" borderId="3" xfId="1" applyNumberFormat="1" applyFont="1" applyFill="1" applyBorder="1" applyAlignment="1">
      <alignment horizontal="center" vertical="center"/>
    </xf>
    <xf numFmtId="0" fontId="6" fillId="5" borderId="4" xfId="0" applyFont="1" applyFill="1" applyBorder="1"/>
    <xf numFmtId="164" fontId="12" fillId="5" borderId="4" xfId="1" applyNumberFormat="1" applyFont="1" applyFill="1" applyBorder="1"/>
    <xf numFmtId="164" fontId="4" fillId="5" borderId="4" xfId="1" applyNumberFormat="1" applyFont="1" applyFill="1" applyBorder="1"/>
    <xf numFmtId="164" fontId="12" fillId="5" borderId="4" xfId="0" applyNumberFormat="1" applyFont="1" applyFill="1" applyBorder="1"/>
    <xf numFmtId="164" fontId="4" fillId="5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2" fillId="0" borderId="0" xfId="1" applyNumberFormat="1" applyFont="1"/>
    <xf numFmtId="164" fontId="12" fillId="0" borderId="0" xfId="0" applyNumberFormat="1" applyFont="1"/>
    <xf numFmtId="164" fontId="4" fillId="0" borderId="5" xfId="1" applyNumberFormat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left" vertical="center"/>
    </xf>
    <xf numFmtId="164" fontId="12" fillId="0" borderId="1" xfId="1" applyNumberFormat="1" applyFont="1" applyBorder="1"/>
    <xf numFmtId="164" fontId="12" fillId="0" borderId="5" xfId="1" applyNumberFormat="1" applyFont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/>
    </xf>
    <xf numFmtId="164" fontId="15" fillId="0" borderId="6" xfId="1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4" fillId="0" borderId="1" xfId="1" applyNumberFormat="1" applyFont="1" applyFill="1" applyBorder="1"/>
    <xf numFmtId="164" fontId="4" fillId="0" borderId="3" xfId="1" applyNumberFormat="1" applyFont="1" applyFill="1" applyBorder="1"/>
    <xf numFmtId="164" fontId="12" fillId="0" borderId="1" xfId="0" applyNumberFormat="1" applyFont="1" applyBorder="1"/>
    <xf numFmtId="0" fontId="12" fillId="0" borderId="1" xfId="0" applyFont="1" applyBorder="1"/>
    <xf numFmtId="0" fontId="4" fillId="0" borderId="9" xfId="0" applyFont="1" applyFill="1" applyBorder="1"/>
    <xf numFmtId="164" fontId="4" fillId="0" borderId="2" xfId="1" applyNumberFormat="1" applyFont="1" applyFill="1" applyBorder="1"/>
    <xf numFmtId="164" fontId="4" fillId="0" borderId="10" xfId="1" applyNumberFormat="1" applyFont="1" applyFill="1" applyBorder="1"/>
    <xf numFmtId="164" fontId="12" fillId="0" borderId="10" xfId="0" applyNumberFormat="1" applyFont="1" applyBorder="1"/>
    <xf numFmtId="0" fontId="5" fillId="0" borderId="6" xfId="0" applyFont="1" applyFill="1" applyBorder="1"/>
    <xf numFmtId="164" fontId="4" fillId="0" borderId="5" xfId="1" applyNumberFormat="1" applyFont="1" applyFill="1" applyBorder="1"/>
    <xf numFmtId="164" fontId="4" fillId="0" borderId="8" xfId="1" applyNumberFormat="1" applyFont="1" applyFill="1" applyBorder="1"/>
    <xf numFmtId="0" fontId="5" fillId="0" borderId="7" xfId="0" applyFont="1" applyFill="1" applyBorder="1"/>
    <xf numFmtId="164" fontId="4" fillId="0" borderId="0" xfId="0" applyNumberFormat="1" applyFont="1" applyFill="1"/>
    <xf numFmtId="17" fontId="4" fillId="0" borderId="0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1" applyNumberFormat="1" applyFont="1" applyFill="1" applyBorder="1"/>
    <xf numFmtId="164" fontId="5" fillId="0" borderId="14" xfId="1" applyNumberFormat="1" applyFont="1" applyFill="1" applyBorder="1"/>
    <xf numFmtId="164" fontId="5" fillId="0" borderId="15" xfId="1" applyNumberFormat="1" applyFont="1" applyFill="1" applyBorder="1"/>
    <xf numFmtId="164" fontId="5" fillId="0" borderId="13" xfId="0" applyNumberFormat="1" applyFont="1" applyFill="1" applyBorder="1"/>
    <xf numFmtId="164" fontId="5" fillId="0" borderId="16" xfId="0" applyNumberFormat="1" applyFont="1" applyFill="1" applyBorder="1"/>
    <xf numFmtId="0" fontId="0" fillId="0" borderId="1" xfId="0" applyBorder="1"/>
    <xf numFmtId="164" fontId="15" fillId="0" borderId="1" xfId="1" applyNumberFormat="1" applyFont="1" applyFill="1" applyBorder="1" applyAlignment="1">
      <alignment horizontal="left" vertical="center"/>
    </xf>
    <xf numFmtId="164" fontId="4" fillId="0" borderId="11" xfId="1" applyNumberFormat="1" applyFont="1" applyFill="1" applyBorder="1"/>
    <xf numFmtId="164" fontId="0" fillId="0" borderId="0" xfId="1" applyNumberFormat="1" applyFont="1"/>
    <xf numFmtId="164" fontId="5" fillId="0" borderId="17" xfId="1" applyNumberFormat="1" applyFont="1" applyFill="1" applyBorder="1"/>
    <xf numFmtId="164" fontId="0" fillId="0" borderId="0" xfId="0" applyNumberFormat="1"/>
    <xf numFmtId="164" fontId="12" fillId="0" borderId="0" xfId="0" applyNumberFormat="1" applyFont="1" applyFill="1" applyBorder="1"/>
    <xf numFmtId="164" fontId="8" fillId="0" borderId="0" xfId="0" applyNumberFormat="1" applyFont="1" applyFill="1" applyBorder="1"/>
    <xf numFmtId="0" fontId="14" fillId="0" borderId="5" xfId="0" applyFont="1" applyFill="1" applyBorder="1" applyAlignment="1">
      <alignment horizontal="center" vertical="center"/>
    </xf>
    <xf numFmtId="164" fontId="4" fillId="0" borderId="17" xfId="1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2" fillId="6" borderId="0" xfId="0" applyFont="1" applyFill="1" applyAlignment="1">
      <alignment horizontal="left" indent="35"/>
    </xf>
    <xf numFmtId="0" fontId="3" fillId="8" borderId="0" xfId="0" applyFont="1" applyFill="1" applyBorder="1" applyAlignment="1"/>
    <xf numFmtId="164" fontId="3" fillId="8" borderId="0" xfId="1" applyNumberFormat="1" applyFont="1" applyFill="1" applyBorder="1" applyAlignment="1"/>
    <xf numFmtId="165" fontId="5" fillId="8" borderId="0" xfId="0" applyNumberFormat="1" applyFont="1" applyFill="1" applyBorder="1" applyAlignment="1">
      <alignment horizontal="left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left"/>
    </xf>
    <xf numFmtId="164" fontId="5" fillId="8" borderId="0" xfId="1" applyNumberFormat="1" applyFont="1" applyFill="1" applyBorder="1"/>
    <xf numFmtId="0" fontId="11" fillId="8" borderId="0" xfId="0" applyFont="1" applyFill="1"/>
    <xf numFmtId="164" fontId="11" fillId="8" borderId="0" xfId="1" applyNumberFormat="1" applyFont="1" applyFill="1"/>
    <xf numFmtId="164" fontId="0" fillId="0" borderId="18" xfId="0" pivotButton="1" applyNumberFormat="1" applyBorder="1"/>
    <xf numFmtId="164" fontId="0" fillId="0" borderId="18" xfId="0" applyNumberFormat="1" applyBorder="1"/>
    <xf numFmtId="164" fontId="0" fillId="0" borderId="11" xfId="0" applyNumberFormat="1" applyBorder="1" applyAlignment="1">
      <alignment horizontal="left"/>
    </xf>
    <xf numFmtId="164" fontId="0" fillId="0" borderId="11" xfId="0" applyNumberFormat="1" applyBorder="1"/>
    <xf numFmtId="164" fontId="0" fillId="6" borderId="5" xfId="0" applyNumberFormat="1" applyFill="1" applyBorder="1"/>
    <xf numFmtId="164" fontId="0" fillId="6" borderId="5" xfId="0" applyNumberFormat="1" applyFill="1" applyBorder="1" applyAlignment="1">
      <alignment horizontal="left"/>
    </xf>
    <xf numFmtId="0" fontId="20" fillId="0" borderId="0" xfId="0" applyFont="1"/>
    <xf numFmtId="0" fontId="19" fillId="0" borderId="0" xfId="0" applyFont="1"/>
    <xf numFmtId="164" fontId="16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8" borderId="0" xfId="0" applyFont="1" applyFill="1"/>
    <xf numFmtId="0" fontId="0" fillId="10" borderId="0" xfId="0" applyFill="1"/>
    <xf numFmtId="164" fontId="17" fillId="7" borderId="0" xfId="1" applyNumberFormat="1" applyFont="1" applyFill="1" applyAlignment="1">
      <alignment horizontal="center"/>
    </xf>
    <xf numFmtId="164" fontId="18" fillId="9" borderId="0" xfId="1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/>
    </xf>
    <xf numFmtId="17" fontId="5" fillId="0" borderId="7" xfId="0" applyNumberFormat="1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5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64" formatCode="_-* #,##0\ _€_-;\-* #,##0\ _€_-;_-* &quot;-&quot;??\ _€_-;_-@_-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991.77123460648" createdVersion="4" refreshedVersion="4" minRefreshableVersion="3" recordCount="761">
  <cacheSource type="worksheet">
    <worksheetSource ref="A10:L771" sheet="Datas"/>
  </cacheSource>
  <cacheFields count="12">
    <cacheField name="Date" numFmtId="15">
      <sharedItems containsSemiMixedTypes="0" containsNonDate="0" containsDate="1" containsString="0" minDate="2017-08-01T00:00:00" maxDate="2017-09-01T00:00:00"/>
    </cacheField>
    <cacheField name="Details" numFmtId="0">
      <sharedItems/>
    </cacheField>
    <cacheField name="Type de dépenses" numFmtId="0">
      <sharedItems containsBlank="1" count="20">
        <s v="Personnel"/>
        <s v="Telephone"/>
        <s v="Transport"/>
        <s v="Office materials"/>
        <s v="Jail visit"/>
        <s v="Bank fees"/>
        <s v="Transfer fees"/>
        <s v="Flight"/>
        <s v="Travel expenses"/>
        <m/>
        <s v="Bonus"/>
        <s v="Travel subsistence"/>
        <s v="Trust Building "/>
        <s v="Rent &amp; Utilities"/>
        <s v="Internet"/>
        <s v="Court fees"/>
        <s v="Equipement"/>
        <s v="Services"/>
        <s v="Transport " u="1"/>
        <s v="Trust building" u="1"/>
      </sharedItems>
    </cacheField>
    <cacheField name="Departement" numFmtId="0">
      <sharedItems count="8">
        <s v="Investigations"/>
        <s v="Office"/>
        <s v="Legal"/>
        <s v="Media"/>
        <s v="Management"/>
        <s v="Team Building"/>
        <s v="Operations"/>
        <s v="Legal " u="1"/>
      </sharedItems>
    </cacheField>
    <cacheField name="Received" numFmtId="164">
      <sharedItems containsString="0" containsBlank="1" containsNumber="1" containsInteger="1" minValue="61000" maxValue="61000"/>
    </cacheField>
    <cacheField name="Spent" numFmtId="164">
      <sharedItems containsString="0" containsBlank="1" containsNumber="1" containsInteger="1" minValue="100" maxValue="360000"/>
    </cacheField>
    <cacheField name="Balance" numFmtId="164">
      <sharedItems containsString="0" containsBlank="1" containsNumber="1" containsInteger="1" minValue="-7335826" maxValue="-180000"/>
    </cacheField>
    <cacheField name="Name" numFmtId="0">
      <sharedItems count="14">
        <s v="Mavy"/>
        <s v="Brel KIBA"/>
        <s v="IT87 "/>
        <s v="BCI"/>
        <s v="Jack-Bénisson"/>
        <s v="Evariste"/>
        <s v="Crépin"/>
        <s v="Alexandrine"/>
        <s v="Herick"/>
        <s v="Stirve "/>
        <s v="Mésange"/>
        <s v="I73X"/>
        <s v="i23c"/>
        <s v="i55s"/>
      </sharedItems>
    </cacheField>
    <cacheField name="Receipt" numFmtId="0">
      <sharedItems containsBlank="1" containsMixedTypes="1" containsNumber="1" containsInteger="1" minValue="4" maxValue="2.017081010001E+16"/>
    </cacheField>
    <cacheField name="Donor" numFmtId="0">
      <sharedItems count="3">
        <s v="EAGLE-AVAAZ "/>
        <s v="EAGLE-USFWS"/>
        <s v="TAF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1">
  <r>
    <d v="2017-08-01T00:00:00"/>
    <s v="i55s-honoraires de consultation de Juillet 2017"/>
    <x v="0"/>
    <x v="0"/>
    <m/>
    <n v="180000"/>
    <n v="-180000"/>
    <x v="0"/>
    <n v="42917"/>
    <x v="0"/>
    <s v="CONGO"/>
    <s v="o"/>
  </r>
  <r>
    <d v="2017-08-01T00:00:00"/>
    <s v="Recharge Credit téléphonique  MTN "/>
    <x v="1"/>
    <x v="1"/>
    <m/>
    <n v="100000"/>
    <n v="-280000"/>
    <x v="0"/>
    <n v="114"/>
    <x v="1"/>
    <s v="CONGO"/>
    <s v="o"/>
  </r>
  <r>
    <d v="2017-08-01T00:00:00"/>
    <s v="Taxi à Brazzaville Domicile-Aéroport Maya-Maya pour la mission d'Impfondo"/>
    <x v="2"/>
    <x v="2"/>
    <m/>
    <n v="2000"/>
    <n v="-282000"/>
    <x v="1"/>
    <s v="Décharge"/>
    <x v="1"/>
    <s v="CONGO"/>
    <s v="ɤ"/>
  </r>
  <r>
    <d v="2017-08-01T00:00:00"/>
    <s v="Taxi moto à Impfondo Aéroport-Hôtel"/>
    <x v="2"/>
    <x v="2"/>
    <m/>
    <n v="500"/>
    <n v="-283800"/>
    <x v="1"/>
    <s v="Décharge"/>
    <x v="1"/>
    <s v="CONGO"/>
    <s v="ɤ"/>
  </r>
  <r>
    <d v="2017-08-01T00:00:00"/>
    <s v="Taxi moto à Impfondo Hôtel-Agence Canadian Airways pour faire une réservation"/>
    <x v="2"/>
    <x v="2"/>
    <m/>
    <n v="500"/>
    <n v="-284300"/>
    <x v="1"/>
    <s v="Décharge"/>
    <x v="1"/>
    <s v="CONGO"/>
    <s v="ɤ"/>
  </r>
  <r>
    <d v="2017-08-01T00:00:00"/>
    <s v="Taxi moto à Impfondo Agence Canadian Airways-Agence Air Congo"/>
    <x v="2"/>
    <x v="2"/>
    <m/>
    <n v="500"/>
    <n v="-284800"/>
    <x v="1"/>
    <s v="Décharge"/>
    <x v="1"/>
    <s v="CONGO"/>
    <s v="ɤ"/>
  </r>
  <r>
    <d v="2017-08-01T00:00:00"/>
    <s v="Taxi moto à Impfondo Agence Air Congo-Aéroport d'Impfondo pour se renseigner sur le programme des vols"/>
    <x v="2"/>
    <x v="2"/>
    <m/>
    <n v="500"/>
    <n v="-285300"/>
    <x v="1"/>
    <s v="Décharge"/>
    <x v="1"/>
    <s v="CONGO"/>
    <s v="ɤ"/>
  </r>
  <r>
    <d v="2017-08-01T00:00:00"/>
    <s v="Taxi moto à Impfondo Aéroport-Tribunal"/>
    <x v="2"/>
    <x v="2"/>
    <m/>
    <n v="500"/>
    <n v="-285800"/>
    <x v="1"/>
    <s v="Décharge"/>
    <x v="1"/>
    <s v="CONGO"/>
    <s v="ɤ"/>
  </r>
  <r>
    <d v="2017-08-01T00:00:00"/>
    <s v="Taxi moto à Impfondo Tribunal-Radio Digital pour photocopier le permis de communiquer"/>
    <x v="2"/>
    <x v="2"/>
    <m/>
    <n v="500"/>
    <n v="-286300"/>
    <x v="1"/>
    <s v="Décharge"/>
    <x v="1"/>
    <s v="CONGO"/>
    <s v="ɤ"/>
  </r>
  <r>
    <d v="2017-08-01T00:00:00"/>
    <s v="Photocopie permis de communiquer"/>
    <x v="3"/>
    <x v="1"/>
    <m/>
    <n v="100"/>
    <n v="-286400"/>
    <x v="1"/>
    <s v="Décharge"/>
    <x v="1"/>
    <s v="CONGO"/>
    <s v="ɤ"/>
  </r>
  <r>
    <d v="2017-08-01T00:00:00"/>
    <s v="Taxi moto à Impfondo Radio Digital-Tribunal"/>
    <x v="2"/>
    <x v="2"/>
    <m/>
    <n v="500"/>
    <n v="-286900"/>
    <x v="1"/>
    <s v="Décharge"/>
    <x v="1"/>
    <s v="CONGO"/>
    <s v="ɤ"/>
  </r>
  <r>
    <d v="2017-08-01T00:00:00"/>
    <s v="Taxi moto à Impfondo Tribunal-Agence Canadian pour voir s'ils ont pu ouvrir l'agence afin de faire une réservation"/>
    <x v="2"/>
    <x v="2"/>
    <m/>
    <n v="500"/>
    <n v="-287400"/>
    <x v="1"/>
    <s v="Décharge"/>
    <x v="1"/>
    <s v="CONGO"/>
    <s v="ɤ"/>
  </r>
  <r>
    <d v="2017-08-01T00:00:00"/>
    <s v="Taxi moto à Impfondo Agence Canadian Airways-Agence Air Congo"/>
    <x v="2"/>
    <x v="2"/>
    <m/>
    <n v="500"/>
    <n v="-287900"/>
    <x v="1"/>
    <s v="Décharge"/>
    <x v="1"/>
    <s v="CONGO"/>
    <s v="ɤ"/>
  </r>
  <r>
    <d v="2017-08-01T00:00:00"/>
    <s v="Taxi moto à Impfondo Agence Air Congo-Hôtel"/>
    <x v="2"/>
    <x v="2"/>
    <m/>
    <n v="500"/>
    <n v="-288400"/>
    <x v="1"/>
    <s v="Décharge"/>
    <x v="1"/>
    <s v="CONGO"/>
    <s v="ɤ"/>
  </r>
  <r>
    <d v="2017-08-01T00:00:00"/>
    <s v="Taxi moto à Impfondo Hôtel-Maison d'arrêt d'Impfondo-Hôtel pour la viste geôle"/>
    <x v="2"/>
    <x v="2"/>
    <m/>
    <n v="1000"/>
    <n v="-289400"/>
    <x v="1"/>
    <s v="Décharge"/>
    <x v="1"/>
    <s v="CONGO"/>
    <s v="ɤ"/>
  </r>
  <r>
    <d v="2017-08-01T00:00:00"/>
    <s v="Ration des prisonniers à la Maison d'arrêt d'Impfondo"/>
    <x v="4"/>
    <x v="2"/>
    <m/>
    <n v="2000"/>
    <n v="-291400"/>
    <x v="1"/>
    <s v="Décharge"/>
    <x v="1"/>
    <s v="CONGO"/>
    <s v="ɤ"/>
  </r>
  <r>
    <d v="2017-08-01T00:00:00"/>
    <s v="Taxi Domicile-Bureau "/>
    <x v="2"/>
    <x v="0"/>
    <m/>
    <n v="1000"/>
    <n v="-292400"/>
    <x v="2"/>
    <s v="Décharge "/>
    <x v="0"/>
    <s v="CONGO"/>
    <s v="ɤ"/>
  </r>
  <r>
    <d v="2017-08-01T00:00:00"/>
    <s v="Food allowance pendant la pause"/>
    <x v="0"/>
    <x v="0"/>
    <m/>
    <n v="1000"/>
    <n v="-293400"/>
    <x v="2"/>
    <s v="Décharge "/>
    <x v="0"/>
    <s v="CONGO"/>
    <s v="ɤ"/>
  </r>
  <r>
    <d v="2017-08-01T00:00:00"/>
    <s v="Taxi Bureau-Domicile "/>
    <x v="2"/>
    <x v="0"/>
    <m/>
    <n v="1000"/>
    <n v="-294400"/>
    <x v="2"/>
    <s v="Décharge "/>
    <x v="0"/>
    <s v="CONGO"/>
    <s v="ɤ"/>
  </r>
  <r>
    <d v="2017-08-01T00:00:00"/>
    <s v="AGIOS DU 30/06/17 AU 31/07/17"/>
    <x v="5"/>
    <x v="1"/>
    <m/>
    <n v="4906"/>
    <n v="-299306"/>
    <x v="3"/>
    <s v="Relevé"/>
    <x v="1"/>
    <s v="CONGO"/>
    <s v="o"/>
  </r>
  <r>
    <d v="2017-08-01T00:00:00"/>
    <s v="Taxi Ouesso Hôtel-Maison d'arrêt de Ouesso"/>
    <x v="2"/>
    <x v="2"/>
    <m/>
    <n v="500"/>
    <n v="-299806"/>
    <x v="4"/>
    <s v="Décharge"/>
    <x v="1"/>
    <s v="CONGO"/>
    <s v="ɤ"/>
  </r>
  <r>
    <d v="2017-08-01T00:00:00"/>
    <s v="Ration  d'un condamné"/>
    <x v="4"/>
    <x v="2"/>
    <m/>
    <n v="1000"/>
    <n v="-300806"/>
    <x v="4"/>
    <s v="Décharge"/>
    <x v="1"/>
    <s v="CONGO"/>
    <s v="ɤ"/>
  </r>
  <r>
    <d v="2017-08-01T00:00:00"/>
    <s v="Taxi Ouesso Maison d'arrêt de Ouesso-DDEFS"/>
    <x v="2"/>
    <x v="2"/>
    <m/>
    <n v="500"/>
    <n v="-301306"/>
    <x v="4"/>
    <s v="Décharge"/>
    <x v="1"/>
    <s v="CONGO"/>
    <s v="ɤ"/>
  </r>
  <r>
    <d v="2017-08-01T00:00:00"/>
    <s v="Taxi Ouesso DDEFS-Hôtel"/>
    <x v="2"/>
    <x v="2"/>
    <m/>
    <n v="500"/>
    <n v="-301806"/>
    <x v="4"/>
    <s v="Décharge"/>
    <x v="1"/>
    <s v="CONGO"/>
    <s v="ɤ"/>
  </r>
  <r>
    <d v="2017-08-01T00:00:00"/>
    <s v="Taxi Ouesso Hôtel-Maison d'arrêt de Ouesso"/>
    <x v="2"/>
    <x v="2"/>
    <m/>
    <n v="500"/>
    <n v="-302306"/>
    <x v="4"/>
    <s v="Décharge"/>
    <x v="1"/>
    <s v="CONGO"/>
    <s v="ɤ"/>
  </r>
  <r>
    <d v="2017-08-01T00:00:00"/>
    <s v="Ration  d'un condamné"/>
    <x v="4"/>
    <x v="2"/>
    <m/>
    <n v="1000"/>
    <n v="-303306"/>
    <x v="4"/>
    <s v="Décharge"/>
    <x v="1"/>
    <s v="CONGO"/>
    <s v="ɤ"/>
  </r>
  <r>
    <d v="2017-08-01T00:00:00"/>
    <s v="Taxi Ouesso Maison d'arrêt de Ouesso-DDEFS"/>
    <x v="2"/>
    <x v="2"/>
    <m/>
    <n v="500"/>
    <n v="-303806"/>
    <x v="4"/>
    <s v="Décharge"/>
    <x v="1"/>
    <s v="CONGO"/>
    <s v="ɤ"/>
  </r>
  <r>
    <d v="2017-08-01T00:00:00"/>
    <s v="Taxi Ouesso Hôtel-DDEFS"/>
    <x v="2"/>
    <x v="2"/>
    <m/>
    <n v="500"/>
    <n v="-304306"/>
    <x v="4"/>
    <s v="Décharge"/>
    <x v="1"/>
    <s v="CONGO"/>
    <s v="ɤ"/>
  </r>
  <r>
    <d v="2017-08-01T00:00:00"/>
    <s v="Taxi Ouesso DDEFS-Hôtel"/>
    <x v="2"/>
    <x v="2"/>
    <m/>
    <n v="500"/>
    <n v="-304806"/>
    <x v="4"/>
    <s v="Décharge"/>
    <x v="1"/>
    <s v="CONGO"/>
    <s v="ɤ"/>
  </r>
  <r>
    <d v="2017-08-01T00:00:00"/>
    <s v="Taxi Bureau-Fondation Aspinall"/>
    <x v="2"/>
    <x v="3"/>
    <m/>
    <n v="1000"/>
    <n v="-305806"/>
    <x v="5"/>
    <s v="Décharge"/>
    <x v="1"/>
    <s v="CONGO"/>
    <s v="ɣ"/>
  </r>
  <r>
    <d v="2017-08-01T00:00:00"/>
    <s v="Taxi Fondation Aspinal-Bureau"/>
    <x v="2"/>
    <x v="3"/>
    <m/>
    <n v="1000"/>
    <n v="-306806"/>
    <x v="5"/>
    <s v="Décharge"/>
    <x v="1"/>
    <s v="CONGO"/>
    <s v="ɣ"/>
  </r>
  <r>
    <d v="2017-08-01T00:00:00"/>
    <s v="Taxi Bureau-Aspinall Fondation"/>
    <x v="2"/>
    <x v="3"/>
    <m/>
    <n v="1000"/>
    <n v="-307806"/>
    <x v="5"/>
    <s v="Décharge"/>
    <x v="1"/>
    <s v="CONGO"/>
    <s v="ɣ"/>
  </r>
  <r>
    <d v="2017-08-01T00:00:00"/>
    <s v="Taxi Fondation Aspinall-Bureau"/>
    <x v="2"/>
    <x v="3"/>
    <m/>
    <n v="1000"/>
    <n v="-308806"/>
    <x v="5"/>
    <s v="Décharge"/>
    <x v="1"/>
    <s v="CONGO"/>
    <s v="ɣ"/>
  </r>
  <r>
    <d v="2017-08-01T00:00:00"/>
    <s v="Taxi: Domicile-Bureau"/>
    <x v="2"/>
    <x v="2"/>
    <m/>
    <n v="1000"/>
    <n v="-309806"/>
    <x v="6"/>
    <s v="Décharge"/>
    <x v="1"/>
    <s v="CONGO"/>
    <s v="ɤ"/>
  </r>
  <r>
    <d v="2017-08-01T00:00:00"/>
    <s v="Food allowance pendant la pause"/>
    <x v="0"/>
    <x v="2"/>
    <m/>
    <n v="1000"/>
    <n v="-310806"/>
    <x v="6"/>
    <s v="Décharge"/>
    <x v="1"/>
    <s v="CONGO"/>
    <s v="ɤ"/>
  </r>
  <r>
    <d v="2017-08-01T00:00:00"/>
    <s v="Taxi: Bureau-Domicile"/>
    <x v="2"/>
    <x v="2"/>
    <m/>
    <n v="1000"/>
    <n v="-311806"/>
    <x v="6"/>
    <s v="Décharge"/>
    <x v="1"/>
    <s v="CONGO"/>
    <s v="ɤ"/>
  </r>
  <r>
    <d v="2017-08-02T00:00:00"/>
    <s v="Taxi Domicile-Bureau"/>
    <x v="2"/>
    <x v="4"/>
    <m/>
    <n v="1000"/>
    <n v="-312806"/>
    <x v="7"/>
    <s v="Décharge"/>
    <x v="1"/>
    <s v="CONGO"/>
    <s v="ɤ"/>
  </r>
  <r>
    <d v="2017-08-02T00:00:00"/>
    <s v="Food allowance pendant la pause"/>
    <x v="0"/>
    <x v="4"/>
    <m/>
    <n v="1000"/>
    <n v="-313806"/>
    <x v="7"/>
    <s v="Décharge"/>
    <x v="1"/>
    <s v="CONGO"/>
    <s v="ɤ"/>
  </r>
  <r>
    <d v="2017-08-02T00:00:00"/>
    <s v="Taxi Bureau-Domicile"/>
    <x v="2"/>
    <x v="4"/>
    <m/>
    <n v="1000"/>
    <n v="-314806"/>
    <x v="7"/>
    <s v="Décharge"/>
    <x v="1"/>
    <s v="CONGO"/>
    <s v="ɤ"/>
  </r>
  <r>
    <d v="2017-08-02T00:00:00"/>
    <s v="Frais de transfert à Brel-IMPFONDO"/>
    <x v="6"/>
    <x v="1"/>
    <m/>
    <n v="8400"/>
    <n v="-323206"/>
    <x v="0"/>
    <s v="49/GCF"/>
    <x v="1"/>
    <s v="CONGO"/>
    <s v="o"/>
  </r>
  <r>
    <d v="2017-08-02T00:00:00"/>
    <s v="Frais de transfert à Jack Bénisson"/>
    <x v="6"/>
    <x v="1"/>
    <m/>
    <n v="2640"/>
    <n v="-325846"/>
    <x v="0"/>
    <s v="50/GCF"/>
    <x v="1"/>
    <s v="CONGO"/>
    <s v="o"/>
  </r>
  <r>
    <d v="2017-08-02T00:00:00"/>
    <s v="Frais de consultations à l'hôpital de base de Makélékélé 45% par PALF"/>
    <x v="0"/>
    <x v="5"/>
    <m/>
    <n v="900"/>
    <n v="-326746"/>
    <x v="8"/>
    <n v="21890"/>
    <x v="1"/>
    <s v="CONGO"/>
    <s v="o"/>
  </r>
  <r>
    <d v="2017-08-02T00:00:00"/>
    <s v="Frais de glycémie et test de palu à l'hôpital de base de Makélékélé 45% par PALF"/>
    <x v="0"/>
    <x v="5"/>
    <m/>
    <n v="1350"/>
    <n v="-328096"/>
    <x v="8"/>
    <s v="Oui"/>
    <x v="1"/>
    <s v="CONGO"/>
    <s v="o"/>
  </r>
  <r>
    <d v="2017-08-02T00:00:00"/>
    <s v="Frais de produis pharmaceutiques 45% par PALF"/>
    <x v="0"/>
    <x v="5"/>
    <m/>
    <n v="573"/>
    <n v="-328669"/>
    <x v="8"/>
    <n v="390924"/>
    <x v="1"/>
    <s v="CONGO"/>
    <s v="o"/>
  </r>
  <r>
    <d v="2017-08-02T00:00:00"/>
    <s v="Frais de produis pharmaceutiques 45% par PALF"/>
    <x v="0"/>
    <x v="5"/>
    <m/>
    <n v="1597"/>
    <n v="-330266"/>
    <x v="8"/>
    <s v="Oui"/>
    <x v="1"/>
    <s v="CONGO"/>
    <s v="o"/>
  </r>
  <r>
    <d v="2017-08-02T00:00:00"/>
    <s v="Taxi moto à Impfondo Hôtel-Agence Canadian Airways-Hôtel pour faire une réservation"/>
    <x v="2"/>
    <x v="2"/>
    <m/>
    <n v="1000"/>
    <n v="-331266"/>
    <x v="1"/>
    <s v="Décharge"/>
    <x v="1"/>
    <s v="CONGO"/>
    <s v="ɤ"/>
  </r>
  <r>
    <d v="2017-08-02T00:00:00"/>
    <s v="Taxi moto à Impfondo Hôtel-Maison d'arrêt d'Impfondo-Hôtel pour la viste geôle matin"/>
    <x v="2"/>
    <x v="2"/>
    <m/>
    <n v="500"/>
    <n v="-331766"/>
    <x v="1"/>
    <s v="Décharge"/>
    <x v="1"/>
    <s v="CONGO"/>
    <s v="ɤ"/>
  </r>
  <r>
    <d v="2017-08-02T00:00:00"/>
    <s v="Ration des prisonniers à la Maison d'arrêt d'Impfondo (matin et soir)"/>
    <x v="4"/>
    <x v="2"/>
    <m/>
    <n v="4000"/>
    <n v="-335766"/>
    <x v="1"/>
    <s v="Décharge"/>
    <x v="1"/>
    <s v="CONGO"/>
    <s v="ɤ"/>
  </r>
  <r>
    <d v="2017-08-02T00:00:00"/>
    <s v="Taxi moto à Impfondo Maison d'arrêt-Agence Charden Farell pour retirer l'argent envoyé par Mavy"/>
    <x v="2"/>
    <x v="2"/>
    <m/>
    <n v="500"/>
    <n v="-336266"/>
    <x v="1"/>
    <s v="Décharge"/>
    <x v="1"/>
    <s v="CONGO"/>
    <s v="ɤ"/>
  </r>
  <r>
    <d v="2017-08-02T00:00:00"/>
    <s v="Taxi moto à Impfondo Agence Charden Farell-Agence Canadian Airways pour l'achat des billets"/>
    <x v="2"/>
    <x v="2"/>
    <m/>
    <n v="500"/>
    <n v="-336766"/>
    <x v="1"/>
    <s v="Décharge"/>
    <x v="1"/>
    <s v="CONGO"/>
    <s v="ɤ"/>
  </r>
  <r>
    <d v="2017-08-02T00:00:00"/>
    <s v="Achat billet d'avion Impfondo-Brazzaville pour Brel "/>
    <x v="7"/>
    <x v="2"/>
    <m/>
    <n v="65000"/>
    <n v="-401766"/>
    <x v="1"/>
    <n v="12804"/>
    <x v="1"/>
    <s v="CONGO"/>
    <s v="o"/>
  </r>
  <r>
    <d v="2017-08-02T00:00:00"/>
    <s v="Achat de timbre à l'aéroport d'Impfondo+Visa de la Police"/>
    <x v="8"/>
    <x v="2"/>
    <m/>
    <n v="1300"/>
    <n v="-1197666"/>
    <x v="1"/>
    <s v="Oui"/>
    <x v="1"/>
    <s v="CONGO"/>
    <s v="o"/>
  </r>
  <r>
    <d v="2017-08-02T00:00:00"/>
    <s v="Achat billet d'avion Impfondo-Brazzaville pour l'Avocat"/>
    <x v="7"/>
    <x v="2"/>
    <m/>
    <n v="65000"/>
    <n v="-466766"/>
    <x v="1"/>
    <n v="12805"/>
    <x v="1"/>
    <s v="CONGO"/>
    <s v="o"/>
  </r>
  <r>
    <d v="2017-08-02T00:00:00"/>
    <s v="Achat de timbre à l'aéroport d'Impfondo+Visa de la Police"/>
    <x v="8"/>
    <x v="2"/>
    <m/>
    <n v="1300"/>
    <n v="-283300"/>
    <x v="1"/>
    <s v="Oui"/>
    <x v="1"/>
    <s v="CONGO"/>
    <s v="o"/>
  </r>
  <r>
    <d v="2017-08-02T00:00:00"/>
    <s v="Taxi moto à Impfondo Agence Canadian Airways-Hôtel après l'achat des billets"/>
    <x v="2"/>
    <x v="2"/>
    <m/>
    <n v="500"/>
    <n v="-467266"/>
    <x v="1"/>
    <s v="Décharge"/>
    <x v="1"/>
    <s v="CONGO"/>
    <s v="ɤ"/>
  </r>
  <r>
    <d v="2017-08-02T00:00:00"/>
    <s v="Taxi moto à Impfondo Hôtel-DDEF Likouala-Hôtel pour rencontrer le DD"/>
    <x v="2"/>
    <x v="2"/>
    <m/>
    <n v="500"/>
    <n v="-467766"/>
    <x v="1"/>
    <s v="Décharge"/>
    <x v="1"/>
    <s v="CONGO"/>
    <s v="ɤ"/>
  </r>
  <r>
    <d v="2017-08-02T00:00:00"/>
    <s v="Taxi moto à Impfondo Hôtel-Maison d'arrêt-Hôtel pour la visite geôle soir"/>
    <x v="2"/>
    <x v="2"/>
    <m/>
    <n v="1000"/>
    <n v="-468766"/>
    <x v="1"/>
    <s v="Décharge"/>
    <x v="1"/>
    <s v="CONGO"/>
    <s v="ɤ"/>
  </r>
  <r>
    <d v="2017-08-02T00:00:00"/>
    <s v="Taxi Domicile-Bureau "/>
    <x v="2"/>
    <x v="0"/>
    <m/>
    <n v="1000"/>
    <n v="-469766"/>
    <x v="2"/>
    <s v="Décharge "/>
    <x v="0"/>
    <s v="CONGO"/>
    <s v="ɤ"/>
  </r>
  <r>
    <d v="2017-08-02T00:00:00"/>
    <s v="Food allowance pendant la pause"/>
    <x v="0"/>
    <x v="0"/>
    <m/>
    <n v="1000"/>
    <n v="-470766"/>
    <x v="2"/>
    <s v="Décharge "/>
    <x v="0"/>
    <s v="CONGO"/>
    <s v="ɤ"/>
  </r>
  <r>
    <d v="2017-08-02T00:00:00"/>
    <s v="Taxi Bureau-Domicile "/>
    <x v="2"/>
    <x v="0"/>
    <m/>
    <n v="1000"/>
    <n v="-471766"/>
    <x v="2"/>
    <s v="Décharge "/>
    <x v="0"/>
    <s v="CONGO"/>
    <s v="ɤ"/>
  </r>
  <r>
    <d v="2017-08-02T00:00:00"/>
    <s v="Taxi Ouesso Hôtel-Maison d'arrêt de Ouesso"/>
    <x v="2"/>
    <x v="2"/>
    <m/>
    <n v="500"/>
    <n v="-472266"/>
    <x v="4"/>
    <s v="Décharge"/>
    <x v="1"/>
    <s v="CONGO"/>
    <s v="ɤ"/>
  </r>
  <r>
    <d v="2017-08-02T00:00:00"/>
    <s v="Ration  d'un condamné"/>
    <x v="4"/>
    <x v="2"/>
    <m/>
    <n v="1000"/>
    <n v="-473266"/>
    <x v="4"/>
    <s v="Décharge"/>
    <x v="1"/>
    <s v="CONGO"/>
    <s v="ɤ"/>
  </r>
  <r>
    <d v="2017-08-02T00:00:00"/>
    <s v="Taxi Ouesso Maison d'arrêt de Ouesso-DDEFS"/>
    <x v="2"/>
    <x v="2"/>
    <m/>
    <n v="500"/>
    <n v="-473766"/>
    <x v="4"/>
    <s v="Décharge"/>
    <x v="1"/>
    <s v="CONGO"/>
    <s v="ɤ"/>
  </r>
  <r>
    <d v="2017-08-02T00:00:00"/>
    <s v="Taxi Ouesso Hôtel-Charden Farell"/>
    <x v="2"/>
    <x v="2"/>
    <m/>
    <n v="500"/>
    <n v="-474266"/>
    <x v="4"/>
    <s v="Décharge"/>
    <x v="1"/>
    <s v="CONGO"/>
    <s v="ɤ"/>
  </r>
  <r>
    <d v="2017-08-02T00:00:00"/>
    <s v="Taxi Ouesso Charden Farell-Hôtel"/>
    <x v="2"/>
    <x v="2"/>
    <m/>
    <n v="500"/>
    <n v="-474766"/>
    <x v="4"/>
    <s v="Décharge"/>
    <x v="1"/>
    <s v="CONGO"/>
    <s v="ɤ"/>
  </r>
  <r>
    <d v="2017-08-02T00:00:00"/>
    <s v="Taxi Ouesso Hôtel-Maison d'arrêt de Ouesso"/>
    <x v="2"/>
    <x v="2"/>
    <m/>
    <n v="500"/>
    <n v="-475266"/>
    <x v="4"/>
    <s v="Décharge"/>
    <x v="1"/>
    <s v="CONGO"/>
    <s v="ɤ"/>
  </r>
  <r>
    <d v="2017-08-02T00:00:00"/>
    <s v="Ration  d'un condamné"/>
    <x v="4"/>
    <x v="2"/>
    <m/>
    <n v="1000"/>
    <n v="-476266"/>
    <x v="4"/>
    <s v="Décharge"/>
    <x v="1"/>
    <s v="CONGO"/>
    <s v="ɤ"/>
  </r>
  <r>
    <d v="2017-08-02T00:00:00"/>
    <s v="Taxi Ouesso Maison d'arrêt de Ouesso-DDEFS"/>
    <x v="2"/>
    <x v="2"/>
    <m/>
    <n v="500"/>
    <n v="-476766"/>
    <x v="4"/>
    <s v="Décharge"/>
    <x v="1"/>
    <s v="CONGO"/>
    <s v="ɤ"/>
  </r>
  <r>
    <d v="2017-08-02T00:00:00"/>
    <s v="Taxi Semaine Africaine-MN TV"/>
    <x v="2"/>
    <x v="3"/>
    <m/>
    <n v="1000"/>
    <n v="-477766"/>
    <x v="5"/>
    <s v="Décharge"/>
    <x v="1"/>
    <s v="CONGO"/>
    <s v="ɣ"/>
  </r>
  <r>
    <d v="2017-08-02T00:00:00"/>
    <s v="Taxi MN TV-Bureau"/>
    <x v="2"/>
    <x v="3"/>
    <m/>
    <n v="1000"/>
    <n v="-478766"/>
    <x v="5"/>
    <s v="Décharge"/>
    <x v="1"/>
    <s v="CONGO"/>
    <s v="ɣ"/>
  </r>
  <r>
    <d v="2017-08-02T00:00:00"/>
    <s v="Taxi: Domicile-Bureau"/>
    <x v="2"/>
    <x v="2"/>
    <m/>
    <n v="1000"/>
    <n v="-479766"/>
    <x v="6"/>
    <s v="Décharge"/>
    <x v="1"/>
    <s v="CONGO"/>
    <s v="ɤ"/>
  </r>
  <r>
    <d v="2017-08-02T00:00:00"/>
    <s v="Food Allowance pendant la pause"/>
    <x v="0"/>
    <x v="2"/>
    <m/>
    <n v="1000"/>
    <n v="-480766"/>
    <x v="6"/>
    <s v="Décharge"/>
    <x v="1"/>
    <s v="CONGO"/>
    <s v="ɤ"/>
  </r>
  <r>
    <d v="2017-08-02T00:00:00"/>
    <s v="Taxi: Bureau-Domicile"/>
    <x v="2"/>
    <x v="2"/>
    <m/>
    <n v="1000"/>
    <n v="-481766"/>
    <x v="6"/>
    <s v="Décharge"/>
    <x v="1"/>
    <s v="CONGO"/>
    <s v="ɤ"/>
  </r>
  <r>
    <d v="2017-08-03T00:00:00"/>
    <s v="Taxi Bureau-Marché Moungali pour rencontré la cible"/>
    <x v="2"/>
    <x v="0"/>
    <m/>
    <n v="1000"/>
    <n v="-482766"/>
    <x v="2"/>
    <s v="Décharge "/>
    <x v="0"/>
    <s v="CONGO"/>
    <s v="ɤ"/>
  </r>
  <r>
    <d v="2017-08-03T00:00:00"/>
    <s v="Frais de transfert à Jack Bénisson"/>
    <x v="6"/>
    <x v="1"/>
    <m/>
    <n v="1600"/>
    <n v="-484366"/>
    <x v="0"/>
    <s v="249/GCF"/>
    <x v="1"/>
    <s v="CONGO"/>
    <s v="o"/>
  </r>
  <r>
    <d v="2017-08-03T00:00:00"/>
    <s v="Frais de juillet-cours d'anglais Mavy"/>
    <x v="0"/>
    <x v="4"/>
    <m/>
    <n v="15000"/>
    <n v="-499366"/>
    <x v="0"/>
    <s v="Oui"/>
    <x v="1"/>
    <s v="CONGO"/>
    <s v="o"/>
  </r>
  <r>
    <d v="2017-08-03T00:00:00"/>
    <s v="Remboursement Solde Stirve MOUANGA"/>
    <x v="9"/>
    <x v="4"/>
    <n v="61000"/>
    <m/>
    <n v="-438366"/>
    <x v="0"/>
    <n v="33"/>
    <x v="2"/>
    <s v="CONGO"/>
    <s v="o"/>
  </r>
  <r>
    <d v="2017-08-03T00:00:00"/>
    <s v="Bonus portant sur la premiere audience des prévenus trafiquants arrêtés à IMPFONDO"/>
    <x v="10"/>
    <x v="3"/>
    <m/>
    <n v="360000"/>
    <n v="-798366"/>
    <x v="0"/>
    <n v="34"/>
    <x v="1"/>
    <s v="CONGO"/>
    <s v="o"/>
  </r>
  <r>
    <d v="2017-08-03T00:00:00"/>
    <s v="Taxi moto à Impfondo Hôtel-Maison d'arrêt pour la visite geôle avant l'audience"/>
    <x v="2"/>
    <x v="2"/>
    <m/>
    <n v="500"/>
    <n v="-798866"/>
    <x v="1"/>
    <s v="Décharge"/>
    <x v="1"/>
    <s v="CONGO"/>
    <s v="ɤ"/>
  </r>
  <r>
    <d v="2017-08-03T00:00:00"/>
    <s v="Ration des prisonniers à la maison d'arrêt d'Impfondo"/>
    <x v="4"/>
    <x v="2"/>
    <m/>
    <n v="2000"/>
    <n v="-800866"/>
    <x v="1"/>
    <s v="Décharge"/>
    <x v="1"/>
    <s v="CONGO"/>
    <s v="ɤ"/>
  </r>
  <r>
    <d v="2017-08-03T00:00:00"/>
    <s v="Taxi moto à Impfondo Tribunal-Hôtel après l'audience "/>
    <x v="2"/>
    <x v="2"/>
    <m/>
    <n v="500"/>
    <n v="-801366"/>
    <x v="1"/>
    <s v="Décharge"/>
    <x v="1"/>
    <s v="CONGO"/>
    <s v="ɤ"/>
  </r>
  <r>
    <d v="2017-08-03T00:00:00"/>
    <s v="Transport local de l'Avocat (Maître Malonga Mboko Audrey)"/>
    <x v="2"/>
    <x v="2"/>
    <m/>
    <n v="10000"/>
    <n v="-811366"/>
    <x v="1"/>
    <s v="Décharge"/>
    <x v="1"/>
    <s v="CONGO"/>
    <s v="ɤ"/>
  </r>
  <r>
    <d v="2017-08-03T00:00:00"/>
    <s v="Food allowance de l'Avocat (Maître Malonga Mboko Audrey) à Impfondo du 1er au 04 Août 2017"/>
    <x v="11"/>
    <x v="2"/>
    <m/>
    <n v="40000"/>
    <n v="-896366"/>
    <x v="1"/>
    <s v="Décharge"/>
    <x v="1"/>
    <s v="CONGO"/>
    <s v="ɤ"/>
  </r>
  <r>
    <d v="2017-08-03T00:00:00"/>
    <s v="Taxi Domicile-Bureau "/>
    <x v="2"/>
    <x v="0"/>
    <m/>
    <n v="1000"/>
    <n v="-942366"/>
    <x v="2"/>
    <s v="Décharge "/>
    <x v="0"/>
    <s v="CONGO"/>
    <s v="ɤ"/>
  </r>
  <r>
    <d v="2017-08-03T00:00:00"/>
    <s v="Food allowance pendant la pause"/>
    <x v="0"/>
    <x v="0"/>
    <m/>
    <n v="1000"/>
    <n v="-943366"/>
    <x v="2"/>
    <s v="Décharge "/>
    <x v="0"/>
    <s v="CONGO"/>
    <s v="ɤ"/>
  </r>
  <r>
    <d v="2017-08-03T00:00:00"/>
    <s v="Achat nourriture au restaurant sénégalais avec la cible"/>
    <x v="12"/>
    <x v="0"/>
    <m/>
    <n v="3000"/>
    <n v="-946366"/>
    <x v="2"/>
    <s v="Décharge "/>
    <x v="0"/>
    <s v="CONGO"/>
    <s v="ɤ"/>
  </r>
  <r>
    <d v="2017-08-03T00:00:00"/>
    <s v="Taxi Marché Moungali -Bureau"/>
    <x v="2"/>
    <x v="0"/>
    <m/>
    <n v="1000"/>
    <n v="-947366"/>
    <x v="2"/>
    <s v="Décharge "/>
    <x v="0"/>
    <s v="CONGO"/>
    <s v="ɤ"/>
  </r>
  <r>
    <d v="2017-08-03T00:00:00"/>
    <s v="Taxi Bureau-Domicile "/>
    <x v="2"/>
    <x v="0"/>
    <m/>
    <n v="1000"/>
    <n v="-948366"/>
    <x v="2"/>
    <s v="Décharge "/>
    <x v="0"/>
    <s v="CONGO"/>
    <s v="ɤ"/>
  </r>
  <r>
    <d v="2017-08-03T00:00:00"/>
    <s v="Taxi Bureau-UBA-Bureau"/>
    <x v="2"/>
    <x v="4"/>
    <m/>
    <n v="2000"/>
    <n v="-950366"/>
    <x v="9"/>
    <s v="Décharge"/>
    <x v="1"/>
    <s v="CONGO"/>
    <s v="ɣ"/>
  </r>
  <r>
    <d v="2017-08-03T00:00:00"/>
    <s v="Taxi Ouesso Hôtel-Maison d'arrêt de Ouesso"/>
    <x v="2"/>
    <x v="2"/>
    <m/>
    <n v="500"/>
    <n v="-950866"/>
    <x v="4"/>
    <s v="Décharge"/>
    <x v="1"/>
    <s v="CONGO"/>
    <s v="ɤ"/>
  </r>
  <r>
    <d v="2017-08-03T00:00:00"/>
    <s v="Ration  d'un condamné"/>
    <x v="4"/>
    <x v="2"/>
    <m/>
    <n v="1000"/>
    <n v="-951866"/>
    <x v="4"/>
    <s v="Décharge"/>
    <x v="1"/>
    <s v="CONGO"/>
    <s v="ɤ"/>
  </r>
  <r>
    <d v="2017-08-03T00:00:00"/>
    <s v="Taxi Ouesso Maison d'arrêt de Ouesso-DDEFS"/>
    <x v="2"/>
    <x v="2"/>
    <m/>
    <n v="500"/>
    <n v="-952366"/>
    <x v="4"/>
    <s v="Décharge"/>
    <x v="1"/>
    <s v="CONGO"/>
    <s v="ɤ"/>
  </r>
  <r>
    <d v="2017-08-03T00:00:00"/>
    <s v="Taxi Ouesso DDEFS-Hôtel"/>
    <x v="2"/>
    <x v="2"/>
    <m/>
    <n v="500"/>
    <n v="-952866"/>
    <x v="4"/>
    <s v="Décharge"/>
    <x v="1"/>
    <s v="CONGO"/>
    <s v="ɤ"/>
  </r>
  <r>
    <d v="2017-08-03T00:00:00"/>
    <s v="Taxi Ouesso Hôtel-TGI de Ouesso"/>
    <x v="2"/>
    <x v="2"/>
    <m/>
    <n v="500"/>
    <n v="-953366"/>
    <x v="4"/>
    <s v="Décharge"/>
    <x v="1"/>
    <s v="CONGO"/>
    <s v="ɤ"/>
  </r>
  <r>
    <d v="2017-08-03T00:00:00"/>
    <s v="Taxi Ouesso TGI de Ouesso-Hôtel"/>
    <x v="2"/>
    <x v="2"/>
    <m/>
    <n v="500"/>
    <n v="-953866"/>
    <x v="4"/>
    <s v="Décharge"/>
    <x v="1"/>
    <s v="CONGO"/>
    <s v="ɤ"/>
  </r>
  <r>
    <d v="2017-08-03T00:00:00"/>
    <s v="Taxi Ouesso Hôtel-Agence Séoul Express "/>
    <x v="2"/>
    <x v="2"/>
    <m/>
    <n v="500"/>
    <n v="-954366"/>
    <x v="4"/>
    <s v="Décharge"/>
    <x v="1"/>
    <s v="CONGO"/>
    <s v="ɤ"/>
  </r>
  <r>
    <d v="2017-08-03T00:00:00"/>
    <s v="Taxi Ouesso Agence Séoul Express-Hôtel "/>
    <x v="2"/>
    <x v="2"/>
    <m/>
    <n v="500"/>
    <n v="-954866"/>
    <x v="4"/>
    <s v="Décharge"/>
    <x v="1"/>
    <s v="CONGO"/>
    <s v="ɤ"/>
  </r>
  <r>
    <d v="2017-08-03T00:00:00"/>
    <s v="Taxi Ouesso Hôtel-Charden Farell"/>
    <x v="2"/>
    <x v="2"/>
    <m/>
    <n v="500"/>
    <n v="-955366"/>
    <x v="4"/>
    <s v="Décharge"/>
    <x v="1"/>
    <s v="CONGO"/>
    <s v="ɤ"/>
  </r>
  <r>
    <d v="2017-08-03T00:00:00"/>
    <s v="Taxi Ouesso Charden Farell-Hôtel"/>
    <x v="2"/>
    <x v="2"/>
    <m/>
    <n v="500"/>
    <n v="-955866"/>
    <x v="4"/>
    <s v="Décharge"/>
    <x v="1"/>
    <s v="CONGO"/>
    <s v="ɤ"/>
  </r>
  <r>
    <d v="2017-08-03T00:00:00"/>
    <s v="Frais d'hôtel mission 5 nuitées à Ouesso du 31  Juillet au 04 août 2017"/>
    <x v="11"/>
    <x v="2"/>
    <m/>
    <n v="60000"/>
    <n v="-1015866"/>
    <x v="4"/>
    <s v="Oui"/>
    <x v="1"/>
    <s v="CONGO"/>
    <s v="o"/>
  </r>
  <r>
    <d v="2017-08-03T00:00:00"/>
    <s v="Taxi Ouesso Hôtel-Maison d'arrêt de Ouesso"/>
    <x v="2"/>
    <x v="2"/>
    <m/>
    <n v="500"/>
    <n v="-1016366"/>
    <x v="4"/>
    <s v="Décharge"/>
    <x v="1"/>
    <s v="CONGO"/>
    <s v="ɤ"/>
  </r>
  <r>
    <d v="2017-08-03T00:00:00"/>
    <s v="Ration  d'un condamné"/>
    <x v="4"/>
    <x v="2"/>
    <m/>
    <n v="1000"/>
    <n v="-1017366"/>
    <x v="4"/>
    <s v="Décharge"/>
    <x v="1"/>
    <s v="CONGO"/>
    <s v="ɤ"/>
  </r>
  <r>
    <d v="2017-08-03T00:00:00"/>
    <s v="Taxi Ouesso Maison d'arrêt de Ouesso-Hôtel"/>
    <x v="2"/>
    <x v="2"/>
    <m/>
    <n v="500"/>
    <n v="-1017866"/>
    <x v="4"/>
    <s v="Décharge"/>
    <x v="1"/>
    <s v="CONGO"/>
    <s v="ɤ"/>
  </r>
  <r>
    <d v="2017-08-03T00:00:00"/>
    <s v="Taxi Bureau-ES TV"/>
    <x v="2"/>
    <x v="3"/>
    <m/>
    <n v="1000"/>
    <n v="-1018866"/>
    <x v="5"/>
    <s v="Décharge"/>
    <x v="1"/>
    <s v="CONGO"/>
    <s v="ɣ"/>
  </r>
  <r>
    <d v="2017-08-03T00:00:00"/>
    <s v="Taxi ES TV-CongoSite"/>
    <x v="2"/>
    <x v="3"/>
    <m/>
    <n v="1000"/>
    <n v="-1019866"/>
    <x v="5"/>
    <s v="Décharge"/>
    <x v="1"/>
    <s v="CONGO"/>
    <s v="ɣ"/>
  </r>
  <r>
    <d v="2017-08-03T00:00:00"/>
    <s v="Taxi Congosite-TOP TV"/>
    <x v="2"/>
    <x v="3"/>
    <m/>
    <n v="1000"/>
    <n v="-1020866"/>
    <x v="5"/>
    <s v="Décharge"/>
    <x v="1"/>
    <s v="CONGO"/>
    <s v="ɣ"/>
  </r>
  <r>
    <d v="2017-08-03T00:00:00"/>
    <s v="Taxi TOP TV-Le Patriote"/>
    <x v="2"/>
    <x v="3"/>
    <m/>
    <n v="1000"/>
    <n v="-1021866"/>
    <x v="5"/>
    <s v="Décharge"/>
    <x v="1"/>
    <s v="CONGO"/>
    <s v="ɣ"/>
  </r>
  <r>
    <d v="2017-08-03T00:00:00"/>
    <s v="Taxi Le Patriote-MN TV"/>
    <x v="2"/>
    <x v="3"/>
    <m/>
    <n v="1000"/>
    <n v="-1022866"/>
    <x v="5"/>
    <s v="Décharge"/>
    <x v="1"/>
    <s v="CONGO"/>
    <s v="ɣ"/>
  </r>
  <r>
    <d v="2017-08-03T00:00:00"/>
    <s v="Taxi MN TV-Radio Rurale"/>
    <x v="2"/>
    <x v="3"/>
    <m/>
    <n v="1000"/>
    <n v="-1023866"/>
    <x v="5"/>
    <s v="Décharge"/>
    <x v="1"/>
    <s v="CONGO"/>
    <s v="ɣ"/>
  </r>
  <r>
    <d v="2017-08-03T00:00:00"/>
    <s v="Taxi Radio Rurale-Vox.cg"/>
    <x v="2"/>
    <x v="3"/>
    <m/>
    <n v="1000"/>
    <n v="-1024866"/>
    <x v="5"/>
    <s v="Décharge"/>
    <x v="1"/>
    <s v="CONGO"/>
    <s v="ɣ"/>
  </r>
  <r>
    <d v="2017-08-03T00:00:00"/>
    <s v="Taxi Vox.cg-Radio Liberté"/>
    <x v="2"/>
    <x v="3"/>
    <m/>
    <n v="1000"/>
    <n v="-1025866"/>
    <x v="5"/>
    <s v="Décharge"/>
    <x v="1"/>
    <s v="CONGO"/>
    <s v="ɣ"/>
  </r>
  <r>
    <d v="2017-08-03T00:00:00"/>
    <s v="Taxi Radio Liberté-242infosnet"/>
    <x v="2"/>
    <x v="3"/>
    <m/>
    <n v="1000"/>
    <n v="-1026866"/>
    <x v="5"/>
    <s v="Décharge"/>
    <x v="1"/>
    <s v="CONGO"/>
    <s v="ɣ"/>
  </r>
  <r>
    <d v="2017-08-03T00:00:00"/>
    <s v="Taxi 242infosnet-La Semaine Africaine"/>
    <x v="2"/>
    <x v="3"/>
    <m/>
    <n v="1000"/>
    <n v="-1027866"/>
    <x v="5"/>
    <s v="Décharge"/>
    <x v="1"/>
    <s v="CONGO"/>
    <s v="ɣ"/>
  </r>
  <r>
    <d v="2017-08-03T00:00:00"/>
    <s v="Taxi La Semaine Africaine-Groupecongomedias"/>
    <x v="2"/>
    <x v="3"/>
    <m/>
    <n v="1000"/>
    <n v="-1028866"/>
    <x v="5"/>
    <s v="Décharge"/>
    <x v="1"/>
    <s v="CONGO"/>
    <s v="ɣ"/>
  </r>
  <r>
    <d v="2017-08-03T00:00:00"/>
    <s v="Taxi Domicile-Bureau"/>
    <x v="2"/>
    <x v="4"/>
    <m/>
    <n v="1000"/>
    <n v="-1029866"/>
    <x v="7"/>
    <s v="Décharge"/>
    <x v="1"/>
    <s v="CONGO"/>
    <s v="ɤ"/>
  </r>
  <r>
    <d v="2017-08-03T00:00:00"/>
    <s v="Food allowance pendant la pause"/>
    <x v="0"/>
    <x v="4"/>
    <m/>
    <n v="1000"/>
    <n v="-1030866"/>
    <x v="7"/>
    <s v="Décharge"/>
    <x v="1"/>
    <s v="CONGO"/>
    <s v="ɤ"/>
  </r>
  <r>
    <d v="2017-08-03T00:00:00"/>
    <s v="Taxi Bureau-Domicile"/>
    <x v="2"/>
    <x v="4"/>
    <m/>
    <n v="1000"/>
    <n v="-1031866"/>
    <x v="7"/>
    <s v="Décharge"/>
    <x v="1"/>
    <s v="CONGO"/>
    <s v="ɤ"/>
  </r>
  <r>
    <d v="2017-08-03T00:00:00"/>
    <s v="Taxi:Domicile-Bureau"/>
    <x v="2"/>
    <x v="2"/>
    <m/>
    <n v="1000"/>
    <n v="-1032866"/>
    <x v="6"/>
    <s v="Décharge"/>
    <x v="1"/>
    <s v="CONGO"/>
    <s v="ɤ"/>
  </r>
  <r>
    <d v="2017-08-03T00:00:00"/>
    <s v="Food Allowance pendant la pause"/>
    <x v="0"/>
    <x v="2"/>
    <m/>
    <n v="1000"/>
    <n v="-1033866"/>
    <x v="6"/>
    <s v="Décharge"/>
    <x v="1"/>
    <s v="CONGO"/>
    <s v="ɤ"/>
  </r>
  <r>
    <d v="2017-08-03T00:00:00"/>
    <s v="Taxi:Bureau-Domicile"/>
    <x v="2"/>
    <x v="2"/>
    <m/>
    <n v="1000"/>
    <n v="-1034866"/>
    <x v="6"/>
    <s v="Décharge"/>
    <x v="1"/>
    <s v="CONGO"/>
    <s v="ɤ"/>
  </r>
  <r>
    <d v="2017-08-03T00:00:00"/>
    <s v="Achat billet Ouesso-Brazzaville"/>
    <x v="2"/>
    <x v="2"/>
    <m/>
    <n v="10000"/>
    <n v="-1251666"/>
    <x v="4"/>
    <n v="8"/>
    <x v="1"/>
    <s v="CONGO"/>
    <s v="o"/>
  </r>
  <r>
    <d v="2017-08-04T00:00:00"/>
    <s v="Frais d'Hôtel de l'Avocat (Maître Malonga Mboko Audrey): 3 nuitées à Impfondo du 1er au 04 Août 2017"/>
    <x v="11"/>
    <x v="2"/>
    <m/>
    <n v="45000"/>
    <n v="-856366"/>
    <x v="1"/>
    <n v="722"/>
    <x v="1"/>
    <s v="CONGO"/>
    <s v="o"/>
  </r>
  <r>
    <d v="2017-08-04T00:00:00"/>
    <s v="Frais d'hôtel de Brel: 3 nuitées à Impfondo du 1er au 04 Août 2017"/>
    <x v="11"/>
    <x v="2"/>
    <m/>
    <n v="45000"/>
    <n v="-941366"/>
    <x v="1"/>
    <n v="723"/>
    <x v="1"/>
    <s v="CONGO"/>
    <s v="o"/>
  </r>
  <r>
    <d v="2017-08-04T00:00:00"/>
    <s v="Bonus Brel-Juillet 2017"/>
    <x v="10"/>
    <x v="2"/>
    <m/>
    <n v="20000"/>
    <n v="-1054866"/>
    <x v="0"/>
    <n v="35"/>
    <x v="1"/>
    <s v="CONGO"/>
    <s v="o"/>
  </r>
  <r>
    <d v="2017-08-04T00:00:00"/>
    <s v="Bonus i73x-mois de Juillet 2017"/>
    <x v="10"/>
    <x v="0"/>
    <m/>
    <n v="10000"/>
    <n v="-1064866"/>
    <x v="0"/>
    <n v="36"/>
    <x v="0"/>
    <s v="CONGO"/>
    <s v="o"/>
  </r>
  <r>
    <d v="2017-08-04T00:00:00"/>
    <s v="Bonus Evariste-mois de juillet 2017"/>
    <x v="10"/>
    <x v="3"/>
    <m/>
    <n v="15000"/>
    <n v="-1079866"/>
    <x v="0"/>
    <n v="37"/>
    <x v="1"/>
    <s v="CONGO"/>
    <s v="o"/>
  </r>
  <r>
    <d v="2017-08-04T00:00:00"/>
    <s v="Bonus i55s-mois de juillet 2017"/>
    <x v="10"/>
    <x v="0"/>
    <m/>
    <n v="20000"/>
    <n v="-1099866"/>
    <x v="0"/>
    <n v="38"/>
    <x v="0"/>
    <s v="CONGO"/>
    <s v="o"/>
  </r>
  <r>
    <d v="2017-08-04T00:00:00"/>
    <s v="Bonus Mavy -mois de juillet 2017"/>
    <x v="10"/>
    <x v="4"/>
    <m/>
    <n v="20000"/>
    <n v="-1119866"/>
    <x v="0"/>
    <n v="39"/>
    <x v="1"/>
    <s v="CONGO"/>
    <s v="o"/>
  </r>
  <r>
    <d v="2017-08-04T00:00:00"/>
    <s v="Bonus it87-Juillet 2017"/>
    <x v="10"/>
    <x v="0"/>
    <m/>
    <n v="20000"/>
    <n v="-1139866"/>
    <x v="0"/>
    <n v="40"/>
    <x v="0"/>
    <s v="CONGO"/>
    <s v="o"/>
  </r>
  <r>
    <d v="2017-08-04T00:00:00"/>
    <s v="Bonus Mésange-mois de juillet 2017"/>
    <x v="10"/>
    <x v="2"/>
    <m/>
    <n v="16000"/>
    <n v="-1155866"/>
    <x v="0"/>
    <n v="41"/>
    <x v="1"/>
    <s v="CONGO"/>
    <s v="o"/>
  </r>
  <r>
    <d v="2017-08-04T00:00:00"/>
    <s v="Bonus Mésange-Assistance à la Coordination"/>
    <x v="10"/>
    <x v="2"/>
    <m/>
    <n v="30000"/>
    <n v="-1185866"/>
    <x v="0"/>
    <n v="42"/>
    <x v="1"/>
    <s v="CONGO"/>
    <s v="o"/>
  </r>
  <r>
    <d v="2017-08-04T00:00:00"/>
    <s v="Bonus Stirve MOUANGA -Juillet 2017"/>
    <x v="10"/>
    <x v="4"/>
    <m/>
    <n v="10000"/>
    <n v="-1195866"/>
    <x v="0"/>
    <n v="43"/>
    <x v="1"/>
    <s v="CONGO"/>
    <s v="o"/>
  </r>
  <r>
    <d v="2017-08-04T00:00:00"/>
    <s v="Taxi à Impfondo Hôtel-Aéroport"/>
    <x v="2"/>
    <x v="2"/>
    <m/>
    <n v="500"/>
    <n v="-1196366"/>
    <x v="1"/>
    <s v="Décharge"/>
    <x v="1"/>
    <s v="CONGO"/>
    <s v="ɤ"/>
  </r>
  <r>
    <d v="2017-08-04T00:00:00"/>
    <s v="Food allowance à Impfondo du 1er au 04 Août 2017"/>
    <x v="11"/>
    <x v="2"/>
    <m/>
    <n v="40000"/>
    <n v="-1237666"/>
    <x v="1"/>
    <s v="Décharge"/>
    <x v="1"/>
    <s v="CONGO"/>
    <s v="ɤ"/>
  </r>
  <r>
    <d v="2017-08-04T00:00:00"/>
    <s v="Taxi à Brazzaville Aéroport-Bureau"/>
    <x v="2"/>
    <x v="2"/>
    <m/>
    <n v="1000"/>
    <n v="-1238666"/>
    <x v="1"/>
    <s v="Décharge"/>
    <x v="1"/>
    <s v="CONGO"/>
    <s v="ɤ"/>
  </r>
  <r>
    <d v="2017-08-04T00:00:00"/>
    <s v="Taxi Domicile-Bureau "/>
    <x v="2"/>
    <x v="0"/>
    <m/>
    <n v="1000"/>
    <n v="-1239666"/>
    <x v="2"/>
    <s v="Décharge "/>
    <x v="0"/>
    <s v="CONGO"/>
    <s v="ɤ"/>
  </r>
  <r>
    <d v="2017-08-04T00:00:00"/>
    <s v="Food allowance pendant la pause"/>
    <x v="0"/>
    <x v="0"/>
    <m/>
    <n v="1000"/>
    <n v="-1240666"/>
    <x v="2"/>
    <s v="Décharge "/>
    <x v="0"/>
    <s v="CONGO"/>
    <s v="ɤ"/>
  </r>
  <r>
    <d v="2017-08-04T00:00:00"/>
    <s v="Taxi Bureau-Domicile "/>
    <x v="2"/>
    <x v="0"/>
    <m/>
    <n v="1000"/>
    <n v="-1241666"/>
    <x v="2"/>
    <s v="Décharge "/>
    <x v="0"/>
    <s v="CONGO"/>
    <s v="ɤ"/>
  </r>
  <r>
    <d v="2017-08-04T00:00:00"/>
    <s v="Taxi Ouesso Hôtel-Agence Séoul Express "/>
    <x v="2"/>
    <x v="2"/>
    <m/>
    <n v="500"/>
    <n v="-1252166"/>
    <x v="4"/>
    <s v="Décharge"/>
    <x v="1"/>
    <s v="CONGO"/>
    <s v="ɤ"/>
  </r>
  <r>
    <d v="2017-08-04T00:00:00"/>
    <s v="Taxi  Agence Séoul Express-Domicile "/>
    <x v="2"/>
    <x v="2"/>
    <m/>
    <n v="1000"/>
    <n v="-1253166"/>
    <x v="4"/>
    <s v="Décharge"/>
    <x v="1"/>
    <s v="CONGO"/>
    <s v="ɤ"/>
  </r>
  <r>
    <d v="2017-08-04T00:00:00"/>
    <s v="Taxi Domicile-Bureau"/>
    <x v="2"/>
    <x v="4"/>
    <m/>
    <n v="1000"/>
    <n v="-1254166"/>
    <x v="7"/>
    <s v="Décharge"/>
    <x v="1"/>
    <s v="CONGO"/>
    <s v="ɤ"/>
  </r>
  <r>
    <d v="2017-08-04T00:00:00"/>
    <s v="Food allowance pendant la pause"/>
    <x v="0"/>
    <x v="4"/>
    <m/>
    <n v="1000"/>
    <n v="-1255166"/>
    <x v="7"/>
    <s v="Décharge"/>
    <x v="1"/>
    <s v="CONGO"/>
    <s v="ɤ"/>
  </r>
  <r>
    <d v="2017-08-04T00:00:00"/>
    <s v="Taxi Bureau-Domicile"/>
    <x v="2"/>
    <x v="4"/>
    <m/>
    <n v="1000"/>
    <n v="-1256166"/>
    <x v="7"/>
    <s v="Décharge"/>
    <x v="1"/>
    <s v="CONGO"/>
    <s v="ɤ"/>
  </r>
  <r>
    <d v="2017-08-04T00:00:00"/>
    <s v="Taxi:Domicile-Bureau"/>
    <x v="2"/>
    <x v="2"/>
    <m/>
    <n v="1000"/>
    <n v="-1257166"/>
    <x v="6"/>
    <s v="Décharge"/>
    <x v="1"/>
    <s v="CONGO"/>
    <s v="ɤ"/>
  </r>
  <r>
    <d v="2017-08-04T00:00:00"/>
    <s v="Food Allowance pendant la pause"/>
    <x v="0"/>
    <x v="2"/>
    <m/>
    <n v="1000"/>
    <n v="-1258166"/>
    <x v="6"/>
    <s v="Décharge"/>
    <x v="1"/>
    <s v="CONGO"/>
    <s v="ɤ"/>
  </r>
  <r>
    <d v="2017-08-04T00:00:00"/>
    <s v="Taxi:Bureau-Domicile"/>
    <x v="2"/>
    <x v="2"/>
    <m/>
    <n v="1000"/>
    <n v="-1259166"/>
    <x v="6"/>
    <s v="Décharge"/>
    <x v="1"/>
    <s v="CONGO"/>
    <s v="ɤ"/>
  </r>
  <r>
    <d v="2017-08-07T00:00:00"/>
    <s v="Salaire de juillet 2017-Jack Bénisson"/>
    <x v="0"/>
    <x v="2"/>
    <m/>
    <n v="166755"/>
    <n v="-1425921"/>
    <x v="0"/>
    <n v="46"/>
    <x v="1"/>
    <s v="CONGO"/>
    <s v="o"/>
  </r>
  <r>
    <d v="2017-08-07T00:00:00"/>
    <s v="Bonus juillet Jack Bénisson"/>
    <x v="10"/>
    <x v="2"/>
    <m/>
    <n v="20000"/>
    <n v="-1445921"/>
    <x v="0"/>
    <n v="47"/>
    <x v="1"/>
    <s v="CONGO"/>
    <s v="o"/>
  </r>
  <r>
    <d v="2017-08-07T00:00:00"/>
    <s v="Bonus Hérick-juillet 2017"/>
    <x v="10"/>
    <x v="2"/>
    <m/>
    <n v="20000"/>
    <n v="-1465921"/>
    <x v="0"/>
    <n v="49"/>
    <x v="1"/>
    <s v="CONGO"/>
    <s v="o"/>
  </r>
  <r>
    <d v="2017-08-07T00:00:00"/>
    <s v="Carburant Groupe Electrogene bureau PALF"/>
    <x v="13"/>
    <x v="1"/>
    <m/>
    <n v="16150"/>
    <n v="-1482071"/>
    <x v="0"/>
    <n v="50"/>
    <x v="1"/>
    <s v="CONGO"/>
    <s v="o"/>
  </r>
  <r>
    <d v="2017-08-07T00:00:00"/>
    <s v="Taxi Domicile-Bureau "/>
    <x v="2"/>
    <x v="0"/>
    <m/>
    <n v="1000"/>
    <n v="-1483071"/>
    <x v="2"/>
    <s v="Décharge "/>
    <x v="0"/>
    <s v="CONGO"/>
    <s v="ɤ"/>
  </r>
  <r>
    <d v="2017-08-07T00:00:00"/>
    <s v="Food allowance pendant la pause"/>
    <x v="0"/>
    <x v="0"/>
    <m/>
    <n v="1000"/>
    <n v="-1484071"/>
    <x v="2"/>
    <s v="Décharge "/>
    <x v="0"/>
    <s v="CONGO"/>
    <s v="ɤ"/>
  </r>
  <r>
    <d v="2017-08-07T00:00:00"/>
    <s v="Taxi Bureau-Domicile "/>
    <x v="2"/>
    <x v="0"/>
    <m/>
    <n v="1000"/>
    <n v="-1485071"/>
    <x v="2"/>
    <s v="Décharge "/>
    <x v="0"/>
    <s v="CONGO"/>
    <s v="ɤ"/>
  </r>
  <r>
    <d v="2017-08-07T00:00:00"/>
    <s v="FRAIS RET.DEPLACE Chq n° 03592817"/>
    <x v="5"/>
    <x v="1"/>
    <m/>
    <n v="3265"/>
    <n v="-1488336"/>
    <x v="3"/>
    <s v="Relevé"/>
    <x v="1"/>
    <s v="CONGO"/>
    <s v="o"/>
  </r>
  <r>
    <d v="2017-08-07T00:00:00"/>
    <s v="Taxi Domicile-Bureau"/>
    <x v="2"/>
    <x v="4"/>
    <m/>
    <n v="1000"/>
    <n v="-1489336"/>
    <x v="7"/>
    <s v="Décharge"/>
    <x v="1"/>
    <s v="CONGO"/>
    <s v="ɤ"/>
  </r>
  <r>
    <d v="2017-08-07T00:00:00"/>
    <s v="Food allowance pendant la pause"/>
    <x v="0"/>
    <x v="4"/>
    <m/>
    <n v="1000"/>
    <n v="-1490336"/>
    <x v="7"/>
    <s v="Décharge"/>
    <x v="1"/>
    <s v="CONGO"/>
    <s v="ɤ"/>
  </r>
  <r>
    <d v="2017-08-07T00:00:00"/>
    <s v="Taxi Bureau-Domicile"/>
    <x v="2"/>
    <x v="4"/>
    <m/>
    <n v="1000"/>
    <n v="-1491336"/>
    <x v="7"/>
    <s v="Décharge"/>
    <x v="1"/>
    <s v="CONGO"/>
    <s v="ɤ"/>
  </r>
  <r>
    <d v="2017-08-07T00:00:00"/>
    <s v="Taxi: Domicile-Bureau"/>
    <x v="2"/>
    <x v="2"/>
    <m/>
    <n v="1000"/>
    <n v="-1492336"/>
    <x v="6"/>
    <s v="Décharge"/>
    <x v="1"/>
    <s v="CONGO"/>
    <s v="ɤ"/>
  </r>
  <r>
    <d v="2017-08-07T00:00:00"/>
    <s v="Food Allowance pendant la pause"/>
    <x v="0"/>
    <x v="2"/>
    <m/>
    <n v="1000"/>
    <n v="-1493336"/>
    <x v="6"/>
    <s v="Décharge"/>
    <x v="1"/>
    <s v="CONGO"/>
    <s v="ɤ"/>
  </r>
  <r>
    <d v="2017-08-07T00:00:00"/>
    <s v="Taxi: Bureau-Domicile"/>
    <x v="2"/>
    <x v="2"/>
    <m/>
    <n v="1000"/>
    <n v="-1494336"/>
    <x v="6"/>
    <s v="Décharge"/>
    <x v="1"/>
    <s v="CONGO"/>
    <s v="ɤ"/>
  </r>
  <r>
    <d v="2017-08-07T00:00:00"/>
    <s v="Frais d'inscription au cours d'anglais-Mésange"/>
    <x v="0"/>
    <x v="2"/>
    <m/>
    <n v="4000"/>
    <n v="-1498336"/>
    <x v="10"/>
    <s v="Oui"/>
    <x v="1"/>
    <s v="CONGO"/>
    <s v="n"/>
  </r>
  <r>
    <d v="2017-08-08T00:00:00"/>
    <s v="Taxi Domicile-Bureau "/>
    <x v="2"/>
    <x v="0"/>
    <m/>
    <n v="1000"/>
    <n v="-1499336"/>
    <x v="2"/>
    <s v="Décharge "/>
    <x v="0"/>
    <s v="CONGO"/>
    <s v="ɤ"/>
  </r>
  <r>
    <d v="2017-08-08T00:00:00"/>
    <s v="Food allowance pendant la pause"/>
    <x v="0"/>
    <x v="0"/>
    <m/>
    <n v="1000"/>
    <n v="-1500336"/>
    <x v="2"/>
    <s v="Décharge "/>
    <x v="0"/>
    <s v="CONGO"/>
    <s v="ɤ"/>
  </r>
  <r>
    <d v="2017-08-08T00:00:00"/>
    <s v="Taxi Bureau-Domicile "/>
    <x v="2"/>
    <x v="0"/>
    <m/>
    <n v="1000"/>
    <n v="-1501336"/>
    <x v="2"/>
    <s v="Décharge "/>
    <x v="0"/>
    <s v="CONGO"/>
    <s v="ɤ"/>
  </r>
  <r>
    <d v="2017-08-08T00:00:00"/>
    <s v="Taxi Bureau-Agence Océan du Nord"/>
    <x v="2"/>
    <x v="2"/>
    <m/>
    <n v="1000"/>
    <n v="-1502336"/>
    <x v="4"/>
    <s v="Décharge"/>
    <x v="1"/>
    <s v="CONGO"/>
    <s v="ɤ"/>
  </r>
  <r>
    <d v="2017-08-08T00:00:00"/>
    <s v="Taxi Agence Océan du Nord-Agence Trans Afrique Express"/>
    <x v="2"/>
    <x v="2"/>
    <m/>
    <n v="500"/>
    <n v="-1502836"/>
    <x v="4"/>
    <s v="Décharge"/>
    <x v="1"/>
    <s v="CONGO"/>
    <s v="ɤ"/>
  </r>
  <r>
    <d v="2017-08-08T00:00:00"/>
    <s v="Taxi Agence Trans Afrique Express-Agence Océan du Nord Mikalou"/>
    <x v="2"/>
    <x v="2"/>
    <m/>
    <n v="1000"/>
    <n v="-1503836"/>
    <x v="4"/>
    <s v="Décharge"/>
    <x v="1"/>
    <s v="CONGO"/>
    <s v="ɤ"/>
  </r>
  <r>
    <d v="2017-08-08T00:00:00"/>
    <s v="Taxi Agence Océan du Nord Mikalou-Domicile"/>
    <x v="2"/>
    <x v="2"/>
    <m/>
    <n v="1000"/>
    <n v="-1504836"/>
    <x v="4"/>
    <s v="Décharge"/>
    <x v="1"/>
    <s v="CONGO"/>
    <s v="ɤ"/>
  </r>
  <r>
    <d v="2017-08-08T00:00:00"/>
    <s v="Taxi Domicile-Bureau"/>
    <x v="2"/>
    <x v="4"/>
    <m/>
    <n v="1000"/>
    <n v="-1505836"/>
    <x v="7"/>
    <s v="Décharge"/>
    <x v="1"/>
    <s v="CONGO"/>
    <s v="ɤ"/>
  </r>
  <r>
    <d v="2017-08-08T00:00:00"/>
    <s v="Food allowance pendant la pause"/>
    <x v="0"/>
    <x v="4"/>
    <m/>
    <n v="1000"/>
    <n v="-1506836"/>
    <x v="7"/>
    <s v="Décharge"/>
    <x v="1"/>
    <s v="CONGO"/>
    <s v="ɤ"/>
  </r>
  <r>
    <d v="2017-08-08T00:00:00"/>
    <s v="Taxi Bureau-Domicile"/>
    <x v="2"/>
    <x v="4"/>
    <m/>
    <n v="1000"/>
    <n v="-1507836"/>
    <x v="7"/>
    <s v="Décharge"/>
    <x v="1"/>
    <s v="CONGO"/>
    <s v="ɤ"/>
  </r>
  <r>
    <d v="2017-08-08T00:00:00"/>
    <s v="Taxi: Domicile-Bureau"/>
    <x v="2"/>
    <x v="2"/>
    <m/>
    <n v="1000"/>
    <n v="-1508836"/>
    <x v="6"/>
    <s v="Décharge"/>
    <x v="1"/>
    <s v="CONGO"/>
    <s v="ɤ"/>
  </r>
  <r>
    <d v="2017-08-08T00:00:00"/>
    <s v="Food Allowance pendant la pause"/>
    <x v="0"/>
    <x v="2"/>
    <m/>
    <n v="1000"/>
    <n v="-1509836"/>
    <x v="6"/>
    <s v="Décharge"/>
    <x v="1"/>
    <s v="CONGO"/>
    <s v="ɤ"/>
  </r>
  <r>
    <d v="2017-08-08T00:00:00"/>
    <s v="Taxi:Bureau-Domicile"/>
    <x v="2"/>
    <x v="2"/>
    <m/>
    <n v="1000"/>
    <n v="-1510836"/>
    <x v="6"/>
    <s v="Décharge"/>
    <x v="1"/>
    <s v="CONGO"/>
    <s v="ɤ"/>
  </r>
  <r>
    <d v="2017-08-09T00:00:00"/>
    <s v="Taxi bureau - Aeroport Maya-maya- Bureau"/>
    <x v="2"/>
    <x v="0"/>
    <m/>
    <n v="2000"/>
    <n v="-1512836"/>
    <x v="11"/>
    <s v="Decharge"/>
    <x v="0"/>
    <s v="CONGO"/>
    <s v="ɣ"/>
  </r>
  <r>
    <d v="2017-08-09T00:00:00"/>
    <s v="Taxi Domicile-Agence Océan du Nord"/>
    <x v="2"/>
    <x v="2"/>
    <m/>
    <n v="1000"/>
    <n v="-1513836"/>
    <x v="4"/>
    <s v="Décharge"/>
    <x v="1"/>
    <s v="CONGO"/>
    <s v="ɤ"/>
  </r>
  <r>
    <d v="2017-08-09T00:00:00"/>
    <s v="Taxi Agence Océan du Nord-Agence Trans Afrique Express"/>
    <x v="2"/>
    <x v="2"/>
    <m/>
    <n v="500"/>
    <n v="-1514336"/>
    <x v="4"/>
    <s v="Décharge"/>
    <x v="1"/>
    <s v="CONGO"/>
    <s v="ɤ"/>
  </r>
  <r>
    <d v="2017-08-09T00:00:00"/>
    <s v="Taxi Agence Trans Afrique Express-Agence Océan du Nord Mikalou"/>
    <x v="2"/>
    <x v="2"/>
    <m/>
    <n v="1000"/>
    <n v="-1515336"/>
    <x v="4"/>
    <s v="Décharge"/>
    <x v="1"/>
    <s v="CONGO"/>
    <s v="ɤ"/>
  </r>
  <r>
    <d v="2017-08-09T00:00:00"/>
    <s v="Taxi Agence Océan du Nord Mikalou-Agence Océan du Nord Talangaï"/>
    <x v="2"/>
    <x v="2"/>
    <m/>
    <n v="1000"/>
    <n v="-1516336"/>
    <x v="4"/>
    <s v="Décharge"/>
    <x v="1"/>
    <s v="CONGO"/>
    <s v="ɤ"/>
  </r>
  <r>
    <d v="2017-08-09T00:00:00"/>
    <s v="Achat billet Brazzaville-Ouesso"/>
    <x v="2"/>
    <x v="2"/>
    <m/>
    <n v="10000"/>
    <n v="-1526336"/>
    <x v="4"/>
    <s v="090807307777-54"/>
    <x v="1"/>
    <s v="CONGO"/>
    <s v="o"/>
  </r>
  <r>
    <d v="2017-08-09T00:00:00"/>
    <s v="Taxi Ouesso Agence Océan du Nord-Hôtel"/>
    <x v="2"/>
    <x v="2"/>
    <m/>
    <n v="500"/>
    <n v="-1526836"/>
    <x v="4"/>
    <s v="Décharge"/>
    <x v="1"/>
    <s v="CONGO"/>
    <s v="ɤ"/>
  </r>
  <r>
    <d v="2017-08-09T00:00:00"/>
    <s v="Food allowance  à Ouesso du 09  au 19 Août 2017"/>
    <x v="11"/>
    <x v="2"/>
    <m/>
    <n v="110000"/>
    <n v="-1636836"/>
    <x v="4"/>
    <s v="Décharge"/>
    <x v="1"/>
    <s v="CONGO"/>
    <s v="ɣ"/>
  </r>
  <r>
    <d v="2017-08-09T00:00:00"/>
    <s v="Taxi Domicile-Bureau"/>
    <x v="2"/>
    <x v="4"/>
    <m/>
    <n v="1000"/>
    <n v="-1637836"/>
    <x v="7"/>
    <s v="Décharge"/>
    <x v="1"/>
    <s v="CONGO"/>
    <s v="ɤ"/>
  </r>
  <r>
    <d v="2017-08-09T00:00:00"/>
    <s v="Food allowance pendant la pause"/>
    <x v="0"/>
    <x v="4"/>
    <m/>
    <n v="1000"/>
    <n v="-1638836"/>
    <x v="7"/>
    <s v="Décharge"/>
    <x v="1"/>
    <s v="CONGO"/>
    <s v="ɤ"/>
  </r>
  <r>
    <d v="2017-08-09T00:00:00"/>
    <s v="Taxi Bureau-Domicile"/>
    <x v="2"/>
    <x v="4"/>
    <m/>
    <n v="1000"/>
    <n v="-1639836"/>
    <x v="7"/>
    <s v="Décharge"/>
    <x v="1"/>
    <s v="CONGO"/>
    <s v="ɤ"/>
  </r>
  <r>
    <d v="2017-08-09T00:00:00"/>
    <s v="Taxi: Domicile-Bureau"/>
    <x v="2"/>
    <x v="2"/>
    <m/>
    <n v="1000"/>
    <n v="-1640836"/>
    <x v="6"/>
    <s v="Décharge"/>
    <x v="1"/>
    <s v="CONGO"/>
    <s v="ɤ"/>
  </r>
  <r>
    <d v="2017-08-09T00:00:00"/>
    <s v="Food Allowance pendant la pause"/>
    <x v="0"/>
    <x v="2"/>
    <m/>
    <n v="1000"/>
    <n v="-1641836"/>
    <x v="6"/>
    <s v="Décharge"/>
    <x v="1"/>
    <s v="CONGO"/>
    <s v="ɤ"/>
  </r>
  <r>
    <d v="2017-08-09T00:00:00"/>
    <s v="Taxi:Bureau-Domicile"/>
    <x v="2"/>
    <x v="2"/>
    <m/>
    <n v="1000"/>
    <n v="-1642836"/>
    <x v="6"/>
    <s v="Décharge"/>
    <x v="1"/>
    <s v="CONGO"/>
    <s v="ɤ"/>
  </r>
  <r>
    <d v="2017-08-10T00:00:00"/>
    <s v="Factures Internet de Mai et Juillet/congo telecom"/>
    <x v="14"/>
    <x v="1"/>
    <m/>
    <n v="178350"/>
    <n v="-1821186"/>
    <x v="0"/>
    <n v="2.017081010001E+16"/>
    <x v="1"/>
    <s v="CONGO"/>
    <s v="o"/>
  </r>
  <r>
    <d v="2017-08-10T00:00:00"/>
    <s v="Achat carnet de reçu"/>
    <x v="3"/>
    <x v="1"/>
    <m/>
    <n v="2000"/>
    <n v="-1823186"/>
    <x v="0"/>
    <s v="32/LS/17"/>
    <x v="1"/>
    <s v="CONGO"/>
    <s v="o"/>
  </r>
  <r>
    <d v="2017-08-10T00:00:00"/>
    <s v="Achat billet d' Avion Brazzaville -Pointe-Noire"/>
    <x v="7"/>
    <x v="0"/>
    <m/>
    <n v="38000"/>
    <n v="-1861186"/>
    <x v="11"/>
    <s v="OUI"/>
    <x v="0"/>
    <s v="CONGO"/>
    <s v="o"/>
  </r>
  <r>
    <d v="2017-08-10T00:00:00"/>
    <s v="Achat timbre billet d' Avion Brazzaville -Pointe-Noire"/>
    <x v="8"/>
    <x v="0"/>
    <m/>
    <n v="1000"/>
    <m/>
    <x v="11"/>
    <s v="Oui"/>
    <x v="0"/>
    <s v="CONGO"/>
    <s v="o"/>
  </r>
  <r>
    <d v="2017-08-10T00:00:00"/>
    <s v="Taxi domicile -Aéroport Maya-Maya"/>
    <x v="2"/>
    <x v="0"/>
    <m/>
    <n v="2500"/>
    <n v="-1863686"/>
    <x v="11"/>
    <s v="Decharge"/>
    <x v="0"/>
    <s v="CONGO"/>
    <s v="ɣ"/>
  </r>
  <r>
    <d v="2017-08-10T00:00:00"/>
    <s v="Taxi Aéroport de Pointe-Noire- Bureau PALF PNR"/>
    <x v="2"/>
    <x v="0"/>
    <m/>
    <n v="1500"/>
    <n v="-1865186"/>
    <x v="11"/>
    <s v="Decharge"/>
    <x v="0"/>
    <s v="CONGO"/>
    <s v="ɣ"/>
  </r>
  <r>
    <d v="2017-08-10T00:00:00"/>
    <s v="Taxi Bureau de Pointe-Noire- Marché Mayaka"/>
    <x v="2"/>
    <x v="0"/>
    <m/>
    <n v="2000"/>
    <n v="-1867186"/>
    <x v="11"/>
    <s v="Decharge"/>
    <x v="0"/>
    <s v="CONGO"/>
    <s v="ɣ"/>
  </r>
  <r>
    <d v="2017-08-10T00:00:00"/>
    <s v="Taxi Marché Mayaka de Pointe-Noire- Bureau"/>
    <x v="2"/>
    <x v="0"/>
    <m/>
    <n v="2000"/>
    <n v="-1869186"/>
    <x v="11"/>
    <s v="Decharge"/>
    <x v="0"/>
    <s v="CONGO"/>
    <s v="ɣ"/>
  </r>
  <r>
    <d v="2017-08-10T00:00:00"/>
    <s v="Taxi Ouesso Hôtel-Maison d'arrêt de Ouesso"/>
    <x v="2"/>
    <x v="2"/>
    <m/>
    <n v="500"/>
    <n v="-1869686"/>
    <x v="4"/>
    <s v="Décharge"/>
    <x v="1"/>
    <s v="CONGO"/>
    <s v="ɤ"/>
  </r>
  <r>
    <d v="2017-08-10T00:00:00"/>
    <s v="Ration  d'un condamné"/>
    <x v="4"/>
    <x v="2"/>
    <m/>
    <n v="1000"/>
    <n v="-1870686"/>
    <x v="4"/>
    <s v="Décharge"/>
    <x v="1"/>
    <s v="CONGO"/>
    <s v="ɤ"/>
  </r>
  <r>
    <d v="2017-08-10T00:00:00"/>
    <s v="Taxi Ouesso TGI-DDEFS"/>
    <x v="2"/>
    <x v="2"/>
    <m/>
    <n v="500"/>
    <n v="-1871186"/>
    <x v="4"/>
    <s v="Décharge"/>
    <x v="1"/>
    <s v="CONGO"/>
    <s v="ɤ"/>
  </r>
  <r>
    <d v="2017-08-10T00:00:00"/>
    <s v="Taxi Ouesso DDEFS-TGI"/>
    <x v="2"/>
    <x v="2"/>
    <m/>
    <n v="500"/>
    <n v="-1871686"/>
    <x v="4"/>
    <s v="Décharge"/>
    <x v="1"/>
    <s v="CONGO"/>
    <s v="ɤ"/>
  </r>
  <r>
    <d v="2017-08-10T00:00:00"/>
    <s v="Taxi Ouesso Hôtel-Maison d'arrêt de Ouesso"/>
    <x v="2"/>
    <x v="2"/>
    <m/>
    <n v="500"/>
    <n v="-1872186"/>
    <x v="4"/>
    <s v="Décharge"/>
    <x v="1"/>
    <s v="CONGO"/>
    <s v="ɤ"/>
  </r>
  <r>
    <d v="2017-08-10T00:00:00"/>
    <s v="Ration  d'un condamné"/>
    <x v="4"/>
    <x v="2"/>
    <m/>
    <n v="1000"/>
    <n v="-1873186"/>
    <x v="4"/>
    <s v="Décharge"/>
    <x v="1"/>
    <s v="CONGO"/>
    <s v="ɤ"/>
  </r>
  <r>
    <d v="2017-08-10T00:00:00"/>
    <s v="Taxi Ouesso Maison d'arrêt de Ouesso-Hôtel"/>
    <x v="2"/>
    <x v="2"/>
    <m/>
    <n v="500"/>
    <n v="-1873686"/>
    <x v="4"/>
    <s v="Décharge"/>
    <x v="1"/>
    <s v="CONGO"/>
    <s v="ɤ"/>
  </r>
  <r>
    <d v="2017-08-10T00:00:00"/>
    <s v="Taxi Domicile-Bureau"/>
    <x v="2"/>
    <x v="4"/>
    <m/>
    <n v="1000"/>
    <n v="-1874686"/>
    <x v="7"/>
    <s v="Décharge"/>
    <x v="1"/>
    <s v="CONGO"/>
    <s v="ɤ"/>
  </r>
  <r>
    <d v="2017-08-10T00:00:00"/>
    <s v="Food allowance pendant la pause"/>
    <x v="0"/>
    <x v="4"/>
    <m/>
    <n v="1000"/>
    <n v="-1875686"/>
    <x v="7"/>
    <s v="Décharge"/>
    <x v="1"/>
    <s v="CONGO"/>
    <s v="ɤ"/>
  </r>
  <r>
    <d v="2017-08-10T00:00:00"/>
    <s v="Taxi Bureau-Domicile"/>
    <x v="2"/>
    <x v="4"/>
    <m/>
    <n v="1000"/>
    <n v="-1876686"/>
    <x v="7"/>
    <s v="Décharge"/>
    <x v="1"/>
    <s v="CONGO"/>
    <s v="ɤ"/>
  </r>
  <r>
    <d v="2017-08-10T00:00:00"/>
    <s v="Taxi:Domicile-Bureau"/>
    <x v="2"/>
    <x v="2"/>
    <m/>
    <n v="1000"/>
    <n v="-1877686"/>
    <x v="6"/>
    <s v="Décharge"/>
    <x v="1"/>
    <s v="CONGO"/>
    <s v="ɤ"/>
  </r>
  <r>
    <d v="2017-08-10T00:00:00"/>
    <s v="Food Allowance pendant la pause"/>
    <x v="0"/>
    <x v="2"/>
    <m/>
    <n v="1000"/>
    <n v="-1878686"/>
    <x v="6"/>
    <s v="Décharge"/>
    <x v="1"/>
    <s v="CONGO"/>
    <s v="ɤ"/>
  </r>
  <r>
    <d v="2017-08-10T00:00:00"/>
    <s v="Taxi:Bureau-Domicile"/>
    <x v="2"/>
    <x v="2"/>
    <m/>
    <n v="1000"/>
    <n v="-1879686"/>
    <x v="6"/>
    <s v="Décharge"/>
    <x v="1"/>
    <s v="CONGO"/>
    <s v="ɤ"/>
  </r>
  <r>
    <d v="2017-08-11T00:00:00"/>
    <s v="Frais de transfert à Jack Bénisson"/>
    <x v="6"/>
    <x v="1"/>
    <m/>
    <n v="2600"/>
    <n v="-1882286"/>
    <x v="0"/>
    <s v="126/GCF"/>
    <x v="1"/>
    <s v="CONGO"/>
    <s v="o"/>
  </r>
  <r>
    <d v="2017-08-11T00:00:00"/>
    <s v="Recharge Crédit téléphonique MTN et Airtel"/>
    <x v="1"/>
    <x v="1"/>
    <m/>
    <n v="150000"/>
    <n v="-2032286"/>
    <x v="0"/>
    <n v="256"/>
    <x v="1"/>
    <s v="CONGO"/>
    <s v="o"/>
  </r>
  <r>
    <d v="2017-08-11T00:00:00"/>
    <s v="Taxi à Brazzaville Bureau-Agence Océan du Nord Mikalou-Bureau pour l'achat des billets Brazzaville-Djambala"/>
    <x v="2"/>
    <x v="2"/>
    <m/>
    <n v="3000"/>
    <n v="-2035286"/>
    <x v="1"/>
    <s v="Décharge"/>
    <x v="1"/>
    <s v="CONGO"/>
    <s v="ɤ"/>
  </r>
  <r>
    <d v="2017-08-11T00:00:00"/>
    <s v="Taxi Bureau de Pointe-Noire-Marché Mayaka"/>
    <x v="2"/>
    <x v="0"/>
    <m/>
    <n v="2000"/>
    <n v="-2042286"/>
    <x v="11"/>
    <s v="Decharge"/>
    <x v="0"/>
    <s v="CONGO"/>
    <s v="ɣ"/>
  </r>
  <r>
    <d v="2017-08-11T00:00:00"/>
    <s v="Bus Pointe-Noire-Conkouati"/>
    <x v="2"/>
    <x v="0"/>
    <m/>
    <n v="5000"/>
    <n v="-2047286"/>
    <x v="11"/>
    <s v="Decharge"/>
    <x v="0"/>
    <s v="CONGO"/>
    <s v="ɣ"/>
  </r>
  <r>
    <d v="2017-08-11T00:00:00"/>
    <s v="Taxi Ouesso Hôtel-Maison d'arrêt de Ouesso"/>
    <x v="2"/>
    <x v="2"/>
    <m/>
    <n v="500"/>
    <n v="-2047786"/>
    <x v="4"/>
    <s v="Décharge"/>
    <x v="1"/>
    <s v="CONGO"/>
    <s v="ɤ"/>
  </r>
  <r>
    <d v="2017-08-11T00:00:00"/>
    <s v="Ration  d'un condamné"/>
    <x v="4"/>
    <x v="2"/>
    <m/>
    <n v="1000"/>
    <n v="-2048786"/>
    <x v="4"/>
    <s v="Décharge"/>
    <x v="1"/>
    <s v="CONGO"/>
    <s v="ɤ"/>
  </r>
  <r>
    <d v="2017-08-11T00:00:00"/>
    <s v="Taxi Ouesso TGI Ouesso-Cour d'Appel de Ouesso"/>
    <x v="2"/>
    <x v="2"/>
    <m/>
    <n v="500"/>
    <n v="-2049286"/>
    <x v="4"/>
    <s v="Décharge"/>
    <x v="1"/>
    <s v="CONGO"/>
    <s v="ɤ"/>
  </r>
  <r>
    <d v="2017-08-11T00:00:00"/>
    <s v="Taxi Ouesso Cour d'Appel de Ouesso-TGI Ouesso"/>
    <x v="2"/>
    <x v="2"/>
    <m/>
    <n v="500"/>
    <n v="-2049786"/>
    <x v="4"/>
    <s v="Décharge"/>
    <x v="1"/>
    <s v="CONGO"/>
    <s v="ɤ"/>
  </r>
  <r>
    <d v="2017-08-11T00:00:00"/>
    <s v="Taxi Ouesso TGI Ouesso-DDEFS"/>
    <x v="2"/>
    <x v="2"/>
    <m/>
    <n v="500"/>
    <n v="-2050286"/>
    <x v="4"/>
    <s v="Décharge"/>
    <x v="1"/>
    <s v="CONGO"/>
    <s v="ɤ"/>
  </r>
  <r>
    <d v="2017-08-11T00:00:00"/>
    <s v="Taxi Ouesso DDEFS-Hôtel"/>
    <x v="2"/>
    <x v="2"/>
    <m/>
    <n v="500"/>
    <n v="-2050786"/>
    <x v="4"/>
    <s v="Décharge"/>
    <x v="1"/>
    <s v="CONGO"/>
    <s v="ɤ"/>
  </r>
  <r>
    <d v="2017-08-11T00:00:00"/>
    <s v="Taxi Ouesso Hôtel-Charden Farell"/>
    <x v="2"/>
    <x v="2"/>
    <m/>
    <n v="500"/>
    <n v="-2051286"/>
    <x v="4"/>
    <s v="Décharge"/>
    <x v="1"/>
    <s v="CONGO"/>
    <s v="ɤ"/>
  </r>
  <r>
    <d v="2017-08-11T00:00:00"/>
    <s v="Taxi Ouesso Charden Farell-Hôtel"/>
    <x v="2"/>
    <x v="2"/>
    <m/>
    <n v="500"/>
    <n v="-2051786"/>
    <x v="4"/>
    <s v="Décharge"/>
    <x v="1"/>
    <s v="CONGO"/>
    <s v="ɤ"/>
  </r>
  <r>
    <d v="2017-08-11T00:00:00"/>
    <s v="Taxi Ouesso Hôtel-Maison d'arrêt de Ouesso"/>
    <x v="2"/>
    <x v="2"/>
    <m/>
    <n v="500"/>
    <n v="-2052286"/>
    <x v="4"/>
    <s v="Décharge"/>
    <x v="1"/>
    <s v="CONGO"/>
    <s v="ɤ"/>
  </r>
  <r>
    <d v="2017-08-11T00:00:00"/>
    <s v="Ration  d'un condamné"/>
    <x v="4"/>
    <x v="2"/>
    <m/>
    <n v="1000"/>
    <n v="-2053286"/>
    <x v="4"/>
    <s v="Décharge"/>
    <x v="1"/>
    <s v="CONGO"/>
    <s v="ɤ"/>
  </r>
  <r>
    <d v="2017-08-11T00:00:00"/>
    <s v="Taxi Ouesso Maison d'arrêt de Ouesso-Hôtel"/>
    <x v="2"/>
    <x v="2"/>
    <m/>
    <n v="500"/>
    <n v="-2053786"/>
    <x v="4"/>
    <s v="Décharge"/>
    <x v="1"/>
    <s v="CONGO"/>
    <s v="ɤ"/>
  </r>
  <r>
    <d v="2017-08-11T00:00:00"/>
    <s v="Taxi Ouesso Hôtel-Domicile du PG"/>
    <x v="2"/>
    <x v="2"/>
    <m/>
    <n v="500"/>
    <n v="-2054286"/>
    <x v="4"/>
    <s v="Décharge"/>
    <x v="1"/>
    <s v="CONGO"/>
    <s v="ɤ"/>
  </r>
  <r>
    <d v="2017-08-11T00:00:00"/>
    <s v="Taxi Ouesso Domicile du PG-Hôtel"/>
    <x v="2"/>
    <x v="2"/>
    <m/>
    <n v="500"/>
    <n v="-2054786"/>
    <x v="4"/>
    <s v="Décharge"/>
    <x v="1"/>
    <s v="CONGO"/>
    <s v="ɤ"/>
  </r>
  <r>
    <d v="2017-08-11T00:00:00"/>
    <s v="Taxi Domicile-Bureau"/>
    <x v="2"/>
    <x v="4"/>
    <m/>
    <n v="1000"/>
    <n v="-2055786"/>
    <x v="7"/>
    <s v="Décharge"/>
    <x v="1"/>
    <s v="CONGO"/>
    <s v="ɤ"/>
  </r>
  <r>
    <d v="2017-08-11T00:00:00"/>
    <s v="Food allowance pendant la pause"/>
    <x v="0"/>
    <x v="4"/>
    <m/>
    <n v="1000"/>
    <n v="-2056786"/>
    <x v="7"/>
    <s v="Décharge"/>
    <x v="1"/>
    <s v="CONGO"/>
    <s v="ɤ"/>
  </r>
  <r>
    <d v="2017-08-11T00:00:00"/>
    <s v="Taxi Bureau-Domicile"/>
    <x v="2"/>
    <x v="4"/>
    <m/>
    <n v="1000"/>
    <n v="-2057786"/>
    <x v="7"/>
    <s v="Décharge"/>
    <x v="1"/>
    <s v="CONGO"/>
    <s v="ɤ"/>
  </r>
  <r>
    <d v="2017-08-11T00:00:00"/>
    <s v="Taxi:Domicile-Bureau"/>
    <x v="2"/>
    <x v="2"/>
    <m/>
    <n v="1000"/>
    <n v="-2058786"/>
    <x v="6"/>
    <s v="Décharge"/>
    <x v="1"/>
    <s v="CONGO"/>
    <s v="ɤ"/>
  </r>
  <r>
    <d v="2017-08-11T00:00:00"/>
    <s v="Food Allowance pendant la pause"/>
    <x v="0"/>
    <x v="2"/>
    <m/>
    <n v="1000"/>
    <n v="-2059786"/>
    <x v="6"/>
    <s v="Décharge"/>
    <x v="1"/>
    <s v="CONGO"/>
    <s v="ɤ"/>
  </r>
  <r>
    <d v="2017-08-11T00:00:00"/>
    <s v="Taxi:Bureau-Domicile"/>
    <x v="2"/>
    <x v="2"/>
    <m/>
    <n v="1000"/>
    <n v="-2060786"/>
    <x v="6"/>
    <s v="Décharge"/>
    <x v="1"/>
    <s v="CONGO"/>
    <s v="ɤ"/>
  </r>
  <r>
    <d v="2017-08-12T00:00:00"/>
    <s v="Taxi Bureau-Inspection du travail avec Mésange"/>
    <x v="2"/>
    <x v="4"/>
    <m/>
    <n v="2000"/>
    <n v="-2062786"/>
    <x v="0"/>
    <s v="Décharge"/>
    <x v="1"/>
    <s v="CONGO"/>
    <s v="ɣ"/>
  </r>
  <r>
    <d v="2017-08-12T00:00:00"/>
    <s v="Achat Boisson pour la Cible ITK et sont petit"/>
    <x v="12"/>
    <x v="0"/>
    <m/>
    <n v="5000"/>
    <n v="-2067786"/>
    <x v="11"/>
    <s v="Decharge"/>
    <x v="0"/>
    <s v="CONGO"/>
    <s v="ɣ"/>
  </r>
  <r>
    <d v="2017-08-12T00:00:00"/>
    <s v="Achat Boisson pour MR ROCK  informateur à Conkouati"/>
    <x v="12"/>
    <x v="0"/>
    <m/>
    <n v="3000"/>
    <n v="-2070786"/>
    <x v="11"/>
    <s v="Decharge"/>
    <x v="0"/>
    <s v="CONGO"/>
    <s v="ɣ"/>
  </r>
  <r>
    <d v="2017-08-12T00:00:00"/>
    <s v="Achat Boisson pour Mr Etsoce cible et son petit à conkouati"/>
    <x v="12"/>
    <x v="0"/>
    <m/>
    <n v="5000"/>
    <n v="-2075786"/>
    <x v="11"/>
    <s v="Decharge"/>
    <x v="0"/>
    <s v="CONGO"/>
    <s v="ɣ"/>
  </r>
  <r>
    <d v="2017-08-12T00:00:00"/>
    <s v="Taxi Ouesso Hôtel-Maison d'arrêt de Ouesso"/>
    <x v="2"/>
    <x v="2"/>
    <m/>
    <n v="500"/>
    <n v="-2076286"/>
    <x v="4"/>
    <s v="Décharge"/>
    <x v="1"/>
    <s v="CONGO"/>
    <s v="ɤ"/>
  </r>
  <r>
    <d v="2017-08-12T00:00:00"/>
    <s v="Ration  d'un condamné"/>
    <x v="4"/>
    <x v="2"/>
    <m/>
    <n v="1000"/>
    <n v="-2077286"/>
    <x v="4"/>
    <s v="Décharge"/>
    <x v="1"/>
    <s v="CONGO"/>
    <s v="ɤ"/>
  </r>
  <r>
    <d v="2017-08-12T00:00:00"/>
    <s v="Taxi Ouesso Maison d'arrêt de Ouesso-Hôtel"/>
    <x v="2"/>
    <x v="2"/>
    <m/>
    <n v="500"/>
    <n v="-2077786"/>
    <x v="4"/>
    <s v="Décharge"/>
    <x v="1"/>
    <s v="CONGO"/>
    <s v="ɤ"/>
  </r>
  <r>
    <d v="2017-08-12T00:00:00"/>
    <s v="Taxi Ouesso Hôtel-Maison d'arrêt de Ouesso"/>
    <x v="2"/>
    <x v="2"/>
    <m/>
    <n v="500"/>
    <n v="-2078286"/>
    <x v="4"/>
    <s v="Décharge"/>
    <x v="1"/>
    <s v="CONGO"/>
    <s v="ɤ"/>
  </r>
  <r>
    <d v="2017-08-12T00:00:00"/>
    <s v="Ration  d'un condamné"/>
    <x v="4"/>
    <x v="2"/>
    <m/>
    <n v="1000"/>
    <n v="-2079286"/>
    <x v="4"/>
    <s v="Décharge"/>
    <x v="1"/>
    <s v="CONGO"/>
    <s v="ɤ"/>
  </r>
  <r>
    <d v="2017-08-12T00:00:00"/>
    <s v="Taxi Ouesso Maison d'arrêt de Ouesso-Hôtel"/>
    <x v="2"/>
    <x v="2"/>
    <m/>
    <n v="500"/>
    <n v="-2079786"/>
    <x v="4"/>
    <s v="Décharge"/>
    <x v="1"/>
    <s v="CONGO"/>
    <s v="ɤ"/>
  </r>
  <r>
    <d v="2017-08-13T00:00:00"/>
    <s v="Taxi domicile-bureau"/>
    <x v="2"/>
    <x v="4"/>
    <m/>
    <n v="3000"/>
    <n v="-2082786"/>
    <x v="0"/>
    <s v="Décharge"/>
    <x v="1"/>
    <s v="CONGO"/>
    <s v="ɣ"/>
  </r>
  <r>
    <d v="2017-08-13T00:00:00"/>
    <s v="Achat Boisson pour la cible ITK et sont petit"/>
    <x v="12"/>
    <x v="0"/>
    <m/>
    <n v="5000"/>
    <n v="-2087786"/>
    <x v="11"/>
    <s v="Decharge"/>
    <x v="0"/>
    <s v="CONGO"/>
    <s v="ɣ"/>
  </r>
  <r>
    <d v="2017-08-13T00:00:00"/>
    <s v="Taxi Ouesso Hôtel-Maison d'arrêt de Ouesso"/>
    <x v="2"/>
    <x v="2"/>
    <m/>
    <n v="500"/>
    <n v="-2088286"/>
    <x v="4"/>
    <s v="Décharge"/>
    <x v="1"/>
    <s v="CONGO"/>
    <s v="ɤ"/>
  </r>
  <r>
    <d v="2017-08-13T00:00:00"/>
    <s v="Ration  d'un condamné"/>
    <x v="4"/>
    <x v="2"/>
    <m/>
    <n v="1000"/>
    <n v="-2089286"/>
    <x v="4"/>
    <s v="Décharge"/>
    <x v="1"/>
    <s v="CONGO"/>
    <s v="ɤ"/>
  </r>
  <r>
    <d v="2017-08-13T00:00:00"/>
    <s v="Taxi Ouesso Maison d'arrêt de Ouesso-Hôtel"/>
    <x v="2"/>
    <x v="2"/>
    <m/>
    <n v="500"/>
    <n v="-2089786"/>
    <x v="4"/>
    <s v="Décharge"/>
    <x v="1"/>
    <s v="CONGO"/>
    <s v="ɤ"/>
  </r>
  <r>
    <d v="2017-08-13T00:00:00"/>
    <s v="Taxi Ouesso Hôtel-Maison d'arrêt de Ouesso"/>
    <x v="2"/>
    <x v="2"/>
    <m/>
    <n v="500"/>
    <n v="-2090286"/>
    <x v="4"/>
    <s v="Décharge"/>
    <x v="1"/>
    <s v="CONGO"/>
    <s v="ɤ"/>
  </r>
  <r>
    <d v="2017-08-13T00:00:00"/>
    <s v="Ration  d'un condamné"/>
    <x v="4"/>
    <x v="2"/>
    <m/>
    <n v="1000"/>
    <n v="-2091286"/>
    <x v="4"/>
    <s v="Décharge"/>
    <x v="1"/>
    <s v="CONGO"/>
    <s v="ɤ"/>
  </r>
  <r>
    <d v="2017-08-13T00:00:00"/>
    <s v="Taxi Ouesso Maison d'arrêt de Ouesso-Hôtel"/>
    <x v="2"/>
    <x v="2"/>
    <m/>
    <n v="500"/>
    <n v="-2091786"/>
    <x v="4"/>
    <s v="Décharge"/>
    <x v="1"/>
    <s v="CONGO"/>
    <s v="ɤ"/>
  </r>
  <r>
    <d v="2017-08-14T00:00:00"/>
    <s v="Taxi Bureau-Domicile"/>
    <x v="2"/>
    <x v="4"/>
    <m/>
    <n v="1000"/>
    <n v="-2092786"/>
    <x v="7"/>
    <s v="Décharge"/>
    <x v="1"/>
    <s v="CONGO"/>
    <s v="ɤ"/>
  </r>
  <r>
    <d v="2017-08-14T00:00:00"/>
    <s v="Bonus juillet 2017-i23c"/>
    <x v="10"/>
    <x v="0"/>
    <m/>
    <n v="30000"/>
    <n v="-2122786"/>
    <x v="0"/>
    <n v="4"/>
    <x v="0"/>
    <s v="CONGO"/>
    <s v="o"/>
  </r>
  <r>
    <d v="2017-08-14T00:00:00"/>
    <s v="Bonus de responsabilité juillet 2017-i23c"/>
    <x v="10"/>
    <x v="0"/>
    <m/>
    <n v="20000"/>
    <n v="-2142786"/>
    <x v="0"/>
    <n v="5"/>
    <x v="0"/>
    <s v="CONGO"/>
    <s v="o"/>
  </r>
  <r>
    <d v="2017-08-14T00:00:00"/>
    <s v="Frais de transfert à i73x/PNR"/>
    <x v="6"/>
    <x v="1"/>
    <m/>
    <n v="3160"/>
    <n v="-2145946"/>
    <x v="0"/>
    <s v="227/GCF"/>
    <x v="1"/>
    <s v="CONGO"/>
    <s v="o"/>
  </r>
  <r>
    <d v="2017-08-14T00:00:00"/>
    <s v="Achat Boisson pour Mr Anita informateur à conkouati"/>
    <x v="12"/>
    <x v="0"/>
    <m/>
    <n v="3000"/>
    <n v="-2148946"/>
    <x v="11"/>
    <s v="Decharge"/>
    <x v="0"/>
    <s v="CONGO"/>
    <s v="ɣ"/>
  </r>
  <r>
    <d v="2017-08-14T00:00:00"/>
    <s v="Achat Boisson pour la cible ITK et son petit"/>
    <x v="12"/>
    <x v="0"/>
    <m/>
    <n v="2000"/>
    <n v="-2150946"/>
    <x v="11"/>
    <s v="Decharge"/>
    <x v="0"/>
    <s v="CONGO"/>
    <s v="ɣ"/>
  </r>
  <r>
    <d v="2017-08-14T00:00:00"/>
    <s v="Taxi Ouesso Hôtel-Maison d'arrêt de Ouesso"/>
    <x v="2"/>
    <x v="2"/>
    <m/>
    <n v="500"/>
    <n v="-2151446"/>
    <x v="4"/>
    <s v="Décharge"/>
    <x v="1"/>
    <s v="CONGO"/>
    <s v="ɤ"/>
  </r>
  <r>
    <d v="2017-08-14T00:00:00"/>
    <s v="Ration  d'un condamné"/>
    <x v="4"/>
    <x v="2"/>
    <m/>
    <n v="1000"/>
    <n v="-2152446"/>
    <x v="4"/>
    <s v="Décharge"/>
    <x v="1"/>
    <s v="CONGO"/>
    <s v="ɤ"/>
  </r>
  <r>
    <d v="2017-08-14T00:00:00"/>
    <s v="Taxi Ouesso TGI de Ouesso-Hôtel"/>
    <x v="2"/>
    <x v="2"/>
    <m/>
    <n v="500"/>
    <n v="-2152946"/>
    <x v="4"/>
    <s v="Décharge"/>
    <x v="1"/>
    <s v="CONGO"/>
    <s v="ɤ"/>
  </r>
  <r>
    <d v="2017-08-14T00:00:00"/>
    <s v="Taxi Ouesso Hôtel-Maison d'arrêt de Ouesso"/>
    <x v="2"/>
    <x v="2"/>
    <m/>
    <n v="500"/>
    <n v="-2153446"/>
    <x v="4"/>
    <s v="Décharge"/>
    <x v="1"/>
    <s v="CONGO"/>
    <s v="ɤ"/>
  </r>
  <r>
    <d v="2017-08-14T00:00:00"/>
    <s v="Ration  d'un condamné"/>
    <x v="4"/>
    <x v="2"/>
    <m/>
    <n v="1000"/>
    <n v="-2154446"/>
    <x v="4"/>
    <s v="Décharge"/>
    <x v="1"/>
    <s v="CONGO"/>
    <s v="ɤ"/>
  </r>
  <r>
    <d v="2017-08-14T00:00:00"/>
    <s v="Taxi Ouesso Maison d'arrêt de Ouesso-Hôtel"/>
    <x v="2"/>
    <x v="2"/>
    <m/>
    <n v="500"/>
    <n v="-2154946"/>
    <x v="4"/>
    <s v="Décharge"/>
    <x v="1"/>
    <s v="CONGO"/>
    <s v="ɤ"/>
  </r>
  <r>
    <d v="2017-08-14T00:00:00"/>
    <s v="Taxi Domicile-Bureau"/>
    <x v="2"/>
    <x v="4"/>
    <m/>
    <n v="1000"/>
    <n v="-2155946"/>
    <x v="7"/>
    <s v="Décharge"/>
    <x v="1"/>
    <s v="CONGO"/>
    <s v="ɤ"/>
  </r>
  <r>
    <d v="2017-08-14T00:00:00"/>
    <s v="Food allowance pendant la pause"/>
    <x v="0"/>
    <x v="4"/>
    <m/>
    <n v="1000"/>
    <n v="-2156946"/>
    <x v="7"/>
    <s v="Décharge"/>
    <x v="1"/>
    <s v="CONGO"/>
    <s v="ɤ"/>
  </r>
  <r>
    <d v="2017-08-14T00:00:00"/>
    <s v="Taxi: Domicile-Bureau"/>
    <x v="2"/>
    <x v="2"/>
    <m/>
    <n v="1000"/>
    <n v="-2157946"/>
    <x v="6"/>
    <s v="Décharge"/>
    <x v="1"/>
    <s v="CONGO"/>
    <s v="ɤ"/>
  </r>
  <r>
    <d v="2017-08-14T00:00:00"/>
    <s v="Food Allowance pendant la pause"/>
    <x v="0"/>
    <x v="2"/>
    <m/>
    <n v="1000"/>
    <n v="-2158946"/>
    <x v="6"/>
    <s v="Décharge"/>
    <x v="1"/>
    <s v="CONGO"/>
    <s v="ɤ"/>
  </r>
  <r>
    <d v="2017-08-14T00:00:00"/>
    <s v="Taxi: Bureau-Domicile"/>
    <x v="2"/>
    <x v="2"/>
    <m/>
    <n v="1000"/>
    <n v="-2159946"/>
    <x v="6"/>
    <s v="Décharge"/>
    <x v="1"/>
    <s v="CONGO"/>
    <s v="ɤ"/>
  </r>
  <r>
    <d v="2017-08-14T00:00:00"/>
    <s v="Taxi: inpection du travail-bureau"/>
    <x v="2"/>
    <x v="2"/>
    <m/>
    <n v="1000"/>
    <n v="-2160946"/>
    <x v="10"/>
    <s v="Décharge"/>
    <x v="1"/>
    <s v="CONGO"/>
    <s v="ɣ"/>
  </r>
  <r>
    <d v="2017-08-15T00:00:00"/>
    <s v="Achat Boisson pour la cible ITK et son petit"/>
    <x v="12"/>
    <x v="0"/>
    <m/>
    <n v="2000"/>
    <n v="-2162946"/>
    <x v="11"/>
    <s v="Decharge"/>
    <x v="0"/>
    <s v="CONGO"/>
    <s v="ɣ"/>
  </r>
  <r>
    <d v="2017-08-15T00:00:00"/>
    <s v="Taxi Ouesso Hôtel-Maison d'arrêt de Ouesso"/>
    <x v="2"/>
    <x v="2"/>
    <m/>
    <n v="500"/>
    <n v="-2163446"/>
    <x v="4"/>
    <s v="Décharge"/>
    <x v="1"/>
    <s v="CONGO"/>
    <s v="ɤ"/>
  </r>
  <r>
    <d v="2017-08-15T00:00:00"/>
    <s v="Ration  d'un condamné"/>
    <x v="4"/>
    <x v="2"/>
    <m/>
    <n v="1000"/>
    <n v="-2164446"/>
    <x v="4"/>
    <s v="Décharge"/>
    <x v="1"/>
    <s v="CONGO"/>
    <s v="ɤ"/>
  </r>
  <r>
    <d v="2017-08-15T00:00:00"/>
    <s v="Taxi Ouesso Maison d'arrêt de Ouesso-Hôtel"/>
    <x v="2"/>
    <x v="2"/>
    <m/>
    <n v="500"/>
    <n v="-2164946"/>
    <x v="4"/>
    <s v="Décharge"/>
    <x v="1"/>
    <s v="CONGO"/>
    <s v="ɤ"/>
  </r>
  <r>
    <d v="2017-08-15T00:00:00"/>
    <s v="Taxi Ouesso Hôtel-Maison d'arrêt de Ouesso"/>
    <x v="2"/>
    <x v="2"/>
    <m/>
    <n v="500"/>
    <n v="-2165446"/>
    <x v="4"/>
    <s v="Décharge"/>
    <x v="1"/>
    <s v="CONGO"/>
    <s v="ɤ"/>
  </r>
  <r>
    <d v="2017-08-15T00:00:00"/>
    <s v="Ration  d'un condamné"/>
    <x v="4"/>
    <x v="2"/>
    <m/>
    <n v="1000"/>
    <n v="-2166446"/>
    <x v="4"/>
    <s v="Décharge"/>
    <x v="1"/>
    <s v="CONGO"/>
    <s v="ɤ"/>
  </r>
  <r>
    <d v="2017-08-15T00:00:00"/>
    <s v="Taxi Ouesso Maison d'arrêt de Ouesso-Hôtel"/>
    <x v="2"/>
    <x v="2"/>
    <m/>
    <n v="500"/>
    <n v="-2166946"/>
    <x v="4"/>
    <s v="Décharge"/>
    <x v="1"/>
    <s v="CONGO"/>
    <s v="ɤ"/>
  </r>
  <r>
    <d v="2017-08-16T00:00:00"/>
    <s v="Food allowance pendant la pause"/>
    <x v="0"/>
    <x v="4"/>
    <m/>
    <n v="1000"/>
    <n v="-2167946"/>
    <x v="7"/>
    <s v="Décharge"/>
    <x v="1"/>
    <s v="CONGO"/>
    <s v="ɤ"/>
  </r>
  <r>
    <d v="2017-08-16T00:00:00"/>
    <s v="Billet Océan du nord Brazzaville-Djambala"/>
    <x v="2"/>
    <x v="2"/>
    <m/>
    <n v="5000"/>
    <n v="-2040286"/>
    <x v="1"/>
    <n v="160807308080"/>
    <x v="1"/>
    <s v="CONGO"/>
    <s v="o"/>
  </r>
  <r>
    <d v="2017-08-16T00:00:00"/>
    <s v="Frais de transfert à Jack Bénissonl/OUESSO"/>
    <x v="6"/>
    <x v="1"/>
    <m/>
    <n v="8560"/>
    <n v="-2176506"/>
    <x v="0"/>
    <s v="245/GCF"/>
    <x v="1"/>
    <s v="CONGO"/>
    <s v="o"/>
  </r>
  <r>
    <d v="2017-08-16T00:00:00"/>
    <s v="Taxi à Brazzaville Domicile-Gare Océan du nord pour le départ à la mission à Djambala"/>
    <x v="2"/>
    <x v="2"/>
    <m/>
    <n v="1500"/>
    <n v="-2178006"/>
    <x v="1"/>
    <s v="Décharge"/>
    <x v="1"/>
    <s v="CONGO"/>
    <s v="ɤ"/>
  </r>
  <r>
    <d v="2017-08-16T00:00:00"/>
    <s v="Ration des prisonniers à la Maison d'arrêt de Djambala"/>
    <x v="4"/>
    <x v="2"/>
    <m/>
    <n v="4000"/>
    <n v="-2182006"/>
    <x v="1"/>
    <s v="Décharge"/>
    <x v="1"/>
    <s v="CONGO"/>
    <s v="ɤ"/>
  </r>
  <r>
    <d v="2017-08-16T00:00:00"/>
    <s v="Taxi moto à Djambala Marché-Maison d'arrêt"/>
    <x v="2"/>
    <x v="2"/>
    <m/>
    <n v="500"/>
    <n v="-2182506"/>
    <x v="1"/>
    <s v="Décharge"/>
    <x v="1"/>
    <s v="CONGO"/>
    <s v="ɤ"/>
  </r>
  <r>
    <d v="2017-08-16T00:00:00"/>
    <s v="Taxi moto à Djambala Maison d'arrêt-Hôtel"/>
    <x v="2"/>
    <x v="2"/>
    <m/>
    <n v="500"/>
    <n v="-2183006"/>
    <x v="1"/>
    <s v="Décharge"/>
    <x v="1"/>
    <s v="CONGO"/>
    <s v="ɤ"/>
  </r>
  <r>
    <d v="2017-08-16T00:00:00"/>
    <s v="Taxi Bureau-Beach-Bureau (prendre les renseignements pour traverser à Kinshasa)"/>
    <x v="2"/>
    <x v="0"/>
    <m/>
    <n v="2000"/>
    <n v="-2185006"/>
    <x v="12"/>
    <s v="Décharge"/>
    <x v="0"/>
    <s v="CONGO"/>
    <s v="ɤ"/>
  </r>
  <r>
    <d v="2017-08-16T00:00:00"/>
    <s v="Taxi Bureau-Beach-Bureau (Achat carte de vaccination Kinshasa)"/>
    <x v="2"/>
    <x v="0"/>
    <m/>
    <n v="2000"/>
    <n v="-2187006"/>
    <x v="12"/>
    <s v="Décharge"/>
    <x v="0"/>
    <s v="CONGO"/>
    <s v="ɤ"/>
  </r>
  <r>
    <d v="2017-08-16T00:00:00"/>
    <s v="Achat carnet de vacination (formalités de départ pour Kinshasa)"/>
    <x v="3"/>
    <x v="1"/>
    <m/>
    <n v="5500"/>
    <n v="-2192506"/>
    <x v="12"/>
    <s v="oui"/>
    <x v="0"/>
    <s v="CONGO"/>
    <s v="o"/>
  </r>
  <r>
    <d v="2017-08-16T00:00:00"/>
    <s v="Achat billet Brazzaville - Pointe Noire mission Dolisie "/>
    <x v="7"/>
    <x v="0"/>
    <m/>
    <n v="38000"/>
    <n v="-2230506"/>
    <x v="13"/>
    <s v="OUI"/>
    <x v="0"/>
    <s v="CONGO"/>
    <s v="o"/>
  </r>
  <r>
    <d v="2017-08-16T00:00:00"/>
    <s v="Achat Timbre pour billet Brazzaville - Pointe Noire mission Dolisie"/>
    <x v="8"/>
    <x v="0"/>
    <m/>
    <n v="1000"/>
    <n v="-2231506"/>
    <x v="13"/>
    <s v="Oui"/>
    <x v="0"/>
    <s v="CONGO"/>
    <s v="o"/>
  </r>
  <r>
    <d v="2017-08-16T00:00:00"/>
    <s v="Taxi Bureau- Aeroport-Bureau pour achat billet mission Dolisie du 17 au 23 Aout 2017 "/>
    <x v="2"/>
    <x v="0"/>
    <m/>
    <n v="2000"/>
    <n v="-2233506"/>
    <x v="13"/>
    <s v="Décharge"/>
    <x v="0"/>
    <s v="CONGO"/>
    <s v="ɤ"/>
  </r>
  <r>
    <d v="2017-08-16T00:00:00"/>
    <s v="Achat Boisson pour la cible ITK et son petit"/>
    <x v="12"/>
    <x v="0"/>
    <m/>
    <n v="2000"/>
    <n v="-2235506"/>
    <x v="11"/>
    <s v="Decharge"/>
    <x v="0"/>
    <s v="CONGO"/>
    <s v="ɣ"/>
  </r>
  <r>
    <d v="2017-08-16T00:00:00"/>
    <s v="Achat Boisson pour MR ROCK  informateur à Conkouati"/>
    <x v="12"/>
    <x v="0"/>
    <m/>
    <n v="2000"/>
    <n v="-2237506"/>
    <x v="11"/>
    <s v="Decharge"/>
    <x v="0"/>
    <s v="CONGO"/>
    <s v="ɣ"/>
  </r>
  <r>
    <d v="2017-08-16T00:00:00"/>
    <s v="Frais d'hôtel 5 Nuitées à Conkouati "/>
    <x v="11"/>
    <x v="0"/>
    <m/>
    <n v="25000"/>
    <n v="-2262506"/>
    <x v="11"/>
    <s v="Oui"/>
    <x v="0"/>
    <s v="CONGO"/>
    <s v="o"/>
  </r>
  <r>
    <d v="2017-08-16T00:00:00"/>
    <s v="Taxi Bureau-Talangaï Liberté pour achat billet de mission Ouesso "/>
    <x v="2"/>
    <x v="0"/>
    <m/>
    <n v="1500"/>
    <n v="-2264006"/>
    <x v="2"/>
    <s v="Décharge "/>
    <x v="0"/>
    <s v="CONGO"/>
    <s v="ɤ"/>
  </r>
  <r>
    <d v="2017-08-16T00:00:00"/>
    <s v="Taxi Talangaï liberté-Bureau "/>
    <x v="2"/>
    <x v="0"/>
    <m/>
    <n v="1500"/>
    <n v="-2265506"/>
    <x v="2"/>
    <s v="Décharge "/>
    <x v="0"/>
    <s v="CONGO"/>
    <s v="ɤ"/>
  </r>
  <r>
    <d v="2017-08-16T00:00:00"/>
    <s v="Taxi Ouesso Hôtel-Maison d'arrêt de Ouesso"/>
    <x v="2"/>
    <x v="2"/>
    <m/>
    <n v="500"/>
    <n v="-2266006"/>
    <x v="4"/>
    <s v="Décharge"/>
    <x v="1"/>
    <s v="CONGO"/>
    <s v="ɤ"/>
  </r>
  <r>
    <d v="2017-08-16T00:00:00"/>
    <s v="Ration  d'un condamné"/>
    <x v="4"/>
    <x v="2"/>
    <m/>
    <n v="1000"/>
    <n v="-2267006"/>
    <x v="4"/>
    <s v="Décharge"/>
    <x v="1"/>
    <s v="CONGO"/>
    <s v="ɤ"/>
  </r>
  <r>
    <d v="2017-08-16T00:00:00"/>
    <s v="Frais d'appel affaire NGAKOSSO Serlio"/>
    <x v="15"/>
    <x v="2"/>
    <m/>
    <n v="40000"/>
    <n v="-2307006"/>
    <x v="4"/>
    <s v="Oui"/>
    <x v="1"/>
    <s v="CONGO"/>
    <s v="o"/>
  </r>
  <r>
    <d v="2017-08-16T00:00:00"/>
    <s v="Taxi Ouesso TGI de Ouesso-Hôtel"/>
    <x v="2"/>
    <x v="2"/>
    <m/>
    <n v="500"/>
    <n v="-2307506"/>
    <x v="4"/>
    <s v="Décharge"/>
    <x v="1"/>
    <s v="CONGO"/>
    <s v="ɤ"/>
  </r>
  <r>
    <d v="2017-08-16T00:00:00"/>
    <s v="Taxi Ouesso Hôtel-Charden Farell"/>
    <x v="2"/>
    <x v="2"/>
    <m/>
    <n v="500"/>
    <n v="-2308006"/>
    <x v="4"/>
    <s v="Décharge"/>
    <x v="1"/>
    <s v="CONGO"/>
    <s v="ɤ"/>
  </r>
  <r>
    <d v="2017-08-16T00:00:00"/>
    <s v="Taxi Ouesso Charden Farell-Hôtel"/>
    <x v="2"/>
    <x v="2"/>
    <m/>
    <n v="500"/>
    <n v="-2308506"/>
    <x v="4"/>
    <s v="Décharge"/>
    <x v="1"/>
    <s v="CONGO"/>
    <s v="ɤ"/>
  </r>
  <r>
    <d v="2017-08-16T00:00:00"/>
    <s v="Taxi Ouesso Hôtel-Cyber-Café"/>
    <x v="2"/>
    <x v="2"/>
    <m/>
    <n v="500"/>
    <n v="-2309006"/>
    <x v="4"/>
    <s v="Décharge"/>
    <x v="1"/>
    <s v="CONGO"/>
    <s v="ɤ"/>
  </r>
  <r>
    <d v="2017-08-16T00:00:00"/>
    <s v="Impression couleur ordre de mission (1 page)"/>
    <x v="3"/>
    <x v="1"/>
    <m/>
    <n v="500"/>
    <n v="-2309506"/>
    <x v="4"/>
    <s v="Décharge"/>
    <x v="1"/>
    <s v="CONGO"/>
    <s v="ɣ"/>
  </r>
  <r>
    <d v="2017-08-16T00:00:00"/>
    <s v="Taxi Ouesso Cyber-Café-Hôtel"/>
    <x v="2"/>
    <x v="2"/>
    <m/>
    <n v="500"/>
    <n v="-2310006"/>
    <x v="4"/>
    <s v="Décharge"/>
    <x v="1"/>
    <s v="CONGO"/>
    <s v="ɤ"/>
  </r>
  <r>
    <d v="2017-08-16T00:00:00"/>
    <s v="Taxi Ouesso Hôtel-Maison d'arrêt de Ouesso"/>
    <x v="2"/>
    <x v="2"/>
    <m/>
    <n v="500"/>
    <n v="-2310506"/>
    <x v="4"/>
    <s v="Décharge"/>
    <x v="1"/>
    <s v="CONGO"/>
    <s v="ɤ"/>
  </r>
  <r>
    <d v="2017-08-16T00:00:00"/>
    <s v="Ration  d'un condamné"/>
    <x v="4"/>
    <x v="2"/>
    <m/>
    <n v="1000"/>
    <n v="-2311506"/>
    <x v="4"/>
    <s v="Décharge"/>
    <x v="1"/>
    <s v="CONGO"/>
    <s v="ɤ"/>
  </r>
  <r>
    <d v="2017-08-16T00:00:00"/>
    <s v="Taxi Ouesso Maison d'arrêt de Ouesso-Hôtel"/>
    <x v="2"/>
    <x v="2"/>
    <m/>
    <n v="500"/>
    <n v="-2312006"/>
    <x v="4"/>
    <s v="Décharge"/>
    <x v="1"/>
    <s v="CONGO"/>
    <s v="ɤ"/>
  </r>
  <r>
    <d v="2017-08-16T00:00:00"/>
    <s v="Frais d'hôtel mission 8 nuitées à Ouesso du 09  au 17 août 2017"/>
    <x v="11"/>
    <x v="2"/>
    <m/>
    <n v="120000"/>
    <n v="-2432006"/>
    <x v="4"/>
    <s v="Oui"/>
    <x v="1"/>
    <s v="CONGO"/>
    <s v="o"/>
  </r>
  <r>
    <d v="2017-08-16T00:00:00"/>
    <s v="Taxi Domicile-Bureau"/>
    <x v="2"/>
    <x v="4"/>
    <m/>
    <n v="1000"/>
    <n v="-2433006"/>
    <x v="7"/>
    <s v="Décharge"/>
    <x v="1"/>
    <s v="CONGO"/>
    <s v="ɤ"/>
  </r>
  <r>
    <d v="2017-08-16T00:00:00"/>
    <s v="Taxi Bureau-Domicile"/>
    <x v="2"/>
    <x v="4"/>
    <m/>
    <n v="1000"/>
    <n v="-2434006"/>
    <x v="7"/>
    <s v="Décharge"/>
    <x v="1"/>
    <s v="CONGO"/>
    <s v="ɤ"/>
  </r>
  <r>
    <d v="2017-08-16T00:00:00"/>
    <s v="Achat billet: Brazza-Djambala"/>
    <x v="2"/>
    <x v="2"/>
    <m/>
    <n v="5000"/>
    <n v="-2439006"/>
    <x v="6"/>
    <s v="160807308080--5"/>
    <x v="1"/>
    <s v="CONGO"/>
    <s v="o"/>
  </r>
  <r>
    <d v="2017-08-16T00:00:00"/>
    <s v="Taxi: Domicile-Agence O.N"/>
    <x v="2"/>
    <x v="2"/>
    <m/>
    <n v="1000"/>
    <n v="-2440006"/>
    <x v="6"/>
    <s v="Décharge"/>
    <x v="1"/>
    <s v="CONGO"/>
    <s v="ɤ"/>
  </r>
  <r>
    <d v="2017-08-16T00:00:00"/>
    <s v="Taxi: Hôtel-Maison d'arret"/>
    <x v="2"/>
    <x v="2"/>
    <m/>
    <n v="500"/>
    <n v="-2440506"/>
    <x v="6"/>
    <s v="Décharge"/>
    <x v="1"/>
    <s v="CONGO"/>
    <s v="ɤ"/>
  </r>
  <r>
    <d v="2017-08-16T00:00:00"/>
    <s v="Taxi: Maison-Hôtel"/>
    <x v="2"/>
    <x v="2"/>
    <m/>
    <n v="500"/>
    <n v="-2441006"/>
    <x v="6"/>
    <s v="Décharge"/>
    <x v="1"/>
    <s v="CONGO"/>
    <s v="ɤ"/>
  </r>
  <r>
    <d v="2017-08-17T00:00:00"/>
    <s v="Taxi Bureau-Inspection du travail-BCI-PARK N SHOP-Bureau"/>
    <x v="2"/>
    <x v="4"/>
    <m/>
    <n v="3500"/>
    <n v="-2444506"/>
    <x v="0"/>
    <s v="Décharge"/>
    <x v="1"/>
    <s v="CONGO"/>
    <s v="ɣ"/>
  </r>
  <r>
    <d v="2017-08-17T00:00:00"/>
    <s v="Frais de transfert à Brel/Djambala"/>
    <x v="6"/>
    <x v="1"/>
    <m/>
    <n v="1320"/>
    <n v="-2445826"/>
    <x v="0"/>
    <s v="40/GCF"/>
    <x v="1"/>
    <s v="CONGO"/>
    <s v="o"/>
  </r>
  <r>
    <d v="2017-08-17T00:00:00"/>
    <s v="Frais de transfert à i23c"/>
    <x v="6"/>
    <x v="1"/>
    <m/>
    <n v="23293"/>
    <n v="-2469119"/>
    <x v="0"/>
    <s v="WESTERN UNION"/>
    <x v="1"/>
    <s v="CONGO"/>
    <s v="o"/>
  </r>
  <r>
    <d v="2017-08-17T00:00:00"/>
    <s v="Taxi Bureau-Wester Aeroport-Wester Centre ville-Bureau"/>
    <x v="2"/>
    <x v="4"/>
    <m/>
    <n v="3000"/>
    <n v="-2472119"/>
    <x v="0"/>
    <s v="Décharge"/>
    <x v="1"/>
    <s v="CONGO"/>
    <s v="ɣ"/>
  </r>
  <r>
    <d v="2017-08-17T00:00:00"/>
    <s v="Taxi Bureau -Western"/>
    <x v="2"/>
    <x v="4"/>
    <m/>
    <n v="2000"/>
    <n v="-2474119"/>
    <x v="0"/>
    <s v="Décharge"/>
    <x v="1"/>
    <s v="CONGO"/>
    <s v="ɣ"/>
  </r>
  <r>
    <d v="2017-08-17T00:00:00"/>
    <s v="Frais de transfert à i23c"/>
    <x v="6"/>
    <x v="1"/>
    <m/>
    <n v="11226"/>
    <n v="-2485345"/>
    <x v="0"/>
    <s v="WESTERN UNION"/>
    <x v="1"/>
    <s v="CONGO"/>
    <s v="o"/>
  </r>
  <r>
    <d v="2017-08-17T00:00:00"/>
    <s v="Taxi Bureau -Western/2eme tour"/>
    <x v="2"/>
    <x v="4"/>
    <m/>
    <n v="2000"/>
    <n v="-2487345"/>
    <x v="0"/>
    <s v="Décharge"/>
    <x v="1"/>
    <s v="CONGO"/>
    <s v="ɣ"/>
  </r>
  <r>
    <d v="2017-08-17T00:00:00"/>
    <s v=" Frais d'inscription au Cours d'anglais Mavy"/>
    <x v="0"/>
    <x v="4"/>
    <m/>
    <n v="10000"/>
    <n v="-2497345"/>
    <x v="0"/>
    <s v="Oui"/>
    <x v="1"/>
    <s v="CONGO"/>
    <s v="o"/>
  </r>
  <r>
    <d v="2017-08-17T00:00:00"/>
    <s v="Frais mensuel Cours d'anglais Mavy-Juin 2017"/>
    <x v="0"/>
    <x v="4"/>
    <m/>
    <n v="15000"/>
    <n v="-2512345"/>
    <x v="0"/>
    <s v="Oui"/>
    <x v="1"/>
    <s v="CONGO"/>
    <s v="o"/>
  </r>
  <r>
    <d v="2017-08-17T00:00:00"/>
    <s v="Taxi moto à Djambala Marché-Maison d'arrêt pour la viste geôle matin"/>
    <x v="2"/>
    <x v="2"/>
    <m/>
    <n v="500"/>
    <n v="-2512845"/>
    <x v="1"/>
    <s v="Décharge"/>
    <x v="1"/>
    <s v="CONGO"/>
    <s v="ɤ"/>
  </r>
  <r>
    <d v="2017-08-17T00:00:00"/>
    <s v="Taxi moto à Djambala DDEF-Tribunal"/>
    <x v="2"/>
    <x v="2"/>
    <m/>
    <n v="500"/>
    <n v="-2513345"/>
    <x v="1"/>
    <s v="Décharge"/>
    <x v="1"/>
    <s v="CONGO"/>
    <s v="ɤ"/>
  </r>
  <r>
    <d v="2017-08-17T00:00:00"/>
    <s v="Taxi moto à Djambala Tribunal-Hôtel"/>
    <x v="2"/>
    <x v="2"/>
    <m/>
    <n v="500"/>
    <n v="-2513845"/>
    <x v="1"/>
    <s v="Décharge"/>
    <x v="1"/>
    <s v="CONGO"/>
    <s v="ɤ"/>
  </r>
  <r>
    <d v="2017-08-17T00:00:00"/>
    <s v="Taxi moto à Djambala Hôtel-Maison d'arrêt-Hôtel pour la visite geôle soir"/>
    <x v="2"/>
    <x v="2"/>
    <m/>
    <n v="1000"/>
    <n v="-2514845"/>
    <x v="1"/>
    <s v="Décharge"/>
    <x v="1"/>
    <s v="CONGO"/>
    <s v="ɤ"/>
  </r>
  <r>
    <d v="2017-08-17T00:00:00"/>
    <s v="Frais d'hôtel: 2 nuitées à Djambala du 16 au 18 Août 2017"/>
    <x v="11"/>
    <x v="2"/>
    <m/>
    <n v="10000"/>
    <n v="-2524845"/>
    <x v="1"/>
    <n v="18"/>
    <x v="1"/>
    <s v="CONGO"/>
    <s v="o"/>
  </r>
  <r>
    <d v="2017-08-17T00:00:00"/>
    <s v="Taxi Ouenze-Beach (départ pour mission à Kinshasa)"/>
    <x v="2"/>
    <x v="0"/>
    <m/>
    <n v="1500"/>
    <n v="-2526345"/>
    <x v="12"/>
    <s v="Décharge"/>
    <x v="0"/>
    <s v="CONGO"/>
    <s v="ɤ"/>
  </r>
  <r>
    <d v="2017-08-17T00:00:00"/>
    <s v="Achat Laissez Passer (formalités de départ pour Kinshasa)"/>
    <x v="8"/>
    <x v="0"/>
    <m/>
    <n v="3000"/>
    <n v="-2529345"/>
    <x v="12"/>
    <s v="oui"/>
    <x v="0"/>
    <s v="CONGO"/>
    <s v="o"/>
  </r>
  <r>
    <d v="2017-08-17T00:00:00"/>
    <s v="Achat vignette + redevance entrée (formalités de départ pour Kinshasa)"/>
    <x v="8"/>
    <x v="0"/>
    <m/>
    <n v="1500"/>
    <n v="-2530845"/>
    <x v="12"/>
    <s v="oui"/>
    <x v="0"/>
    <s v="CONGO"/>
    <s v="o"/>
  </r>
  <r>
    <d v="2017-08-17T00:00:00"/>
    <s v="Achat déclaration full Douane (formalités de départ pour Kinshasa)"/>
    <x v="8"/>
    <x v="0"/>
    <m/>
    <n v="2500"/>
    <n v="-2533345"/>
    <x v="12"/>
    <s v="oui"/>
    <x v="0"/>
    <s v="CONGO"/>
    <s v="o"/>
  </r>
  <r>
    <d v="2017-08-17T00:00:00"/>
    <s v="Achat billet canot rapide Pascal(formalités de départ pour Kinshasa)"/>
    <x v="2"/>
    <x v="0"/>
    <m/>
    <n v="11000"/>
    <n v="-2544345"/>
    <x v="12"/>
    <s v="oui"/>
    <x v="0"/>
    <s v="CONGO"/>
    <s v="o"/>
  </r>
  <r>
    <d v="2017-08-17T00:00:00"/>
    <s v="Paiement contrevention (arriver à Kinshasa)"/>
    <x v="8"/>
    <x v="0"/>
    <m/>
    <n v="7000"/>
    <n v="-2551345"/>
    <x v="12"/>
    <s v="oui"/>
    <x v="0"/>
    <s v="CONGO"/>
    <s v="o"/>
  </r>
  <r>
    <d v="2017-08-17T00:00:00"/>
    <s v="Taxi Beach Ngobila-Ville (retirer l'argent à Western Union)"/>
    <x v="2"/>
    <x v="0"/>
    <m/>
    <n v="2500"/>
    <n v="-2553845"/>
    <x v="12"/>
    <s v="Décharge"/>
    <x v="0"/>
    <s v="CONGO"/>
    <s v="ɤ"/>
  </r>
  <r>
    <d v="2017-08-17T00:00:00"/>
    <s v="Taxi ville-Kasa-Vubu (recherche de l'hôtel)"/>
    <x v="2"/>
    <x v="0"/>
    <m/>
    <n v="2500"/>
    <n v="-2556345"/>
    <x v="12"/>
    <s v="Décharge"/>
    <x v="0"/>
    <s v="CONGO"/>
    <s v="ɤ"/>
  </r>
  <r>
    <d v="2017-08-17T00:00:00"/>
    <s v="Taxi hôtel-Bandal-Hotel (rencontre avec Bobo, inspecteur au beach de Kinshasa)"/>
    <x v="2"/>
    <x v="0"/>
    <m/>
    <n v="1500"/>
    <n v="-2557845"/>
    <x v="12"/>
    <s v="Décharge"/>
    <x v="0"/>
    <s v="CONGO"/>
    <s v="ɤ"/>
  </r>
  <r>
    <d v="2017-08-17T00:00:00"/>
    <s v="Achat biere, repas et transport  (rencontre avec Bobo, inspecteur au beach de Kinshasa)"/>
    <x v="12"/>
    <x v="0"/>
    <m/>
    <n v="5000"/>
    <n v="-2562845"/>
    <x v="12"/>
    <s v="Décharge"/>
    <x v="0"/>
    <s v="CONGO"/>
    <s v="ɤ"/>
  </r>
  <r>
    <d v="2017-08-17T00:00:00"/>
    <s v="Taxi domicile-Aeroport pour mission dolisie du 17 au 23 aout 2017"/>
    <x v="2"/>
    <x v="0"/>
    <m/>
    <n v="1000"/>
    <n v="-2563845"/>
    <x v="13"/>
    <s v="Décharge"/>
    <x v="0"/>
    <s v="CONGO"/>
    <s v="ɤ"/>
  </r>
  <r>
    <d v="2017-08-17T00:00:00"/>
    <s v="Taxi Aeroport Pointe Noire - Gare Pointe noire -dolisie mission Dolisie du 17 au 23 Aout 2017"/>
    <x v="2"/>
    <x v="0"/>
    <m/>
    <n v="1500"/>
    <n v="-2565345"/>
    <x v="13"/>
    <s v="Décharge"/>
    <x v="0"/>
    <s v="CONGO"/>
    <s v="ɤ"/>
  </r>
  <r>
    <d v="2017-08-17T00:00:00"/>
    <s v="Billet Pointe Noire - Dolisie mission du 17 au 23 Aout 2017 "/>
    <x v="2"/>
    <x v="0"/>
    <m/>
    <n v="5000"/>
    <n v="-2570345"/>
    <x v="13"/>
    <s v="Oui"/>
    <x v="0"/>
    <s v="CONGO"/>
    <s v="o"/>
  </r>
  <r>
    <d v="2017-08-17T00:00:00"/>
    <s v="Taxi gare Dolisie - Hôtel mission  17 au 23  aout 2017 "/>
    <x v="2"/>
    <x v="0"/>
    <m/>
    <n v="1000"/>
    <n v="-2571345"/>
    <x v="13"/>
    <s v="Décharge"/>
    <x v="0"/>
    <s v="CONGO"/>
    <s v="ɤ"/>
  </r>
  <r>
    <d v="2017-08-17T00:00:00"/>
    <s v="Bus Conkouati -Pointe-Noire"/>
    <x v="2"/>
    <x v="0"/>
    <m/>
    <n v="5000"/>
    <n v="-2576345"/>
    <x v="11"/>
    <s v="Decharge"/>
    <x v="0"/>
    <s v="CONGO"/>
    <s v="ɣ"/>
  </r>
  <r>
    <d v="2017-08-17T00:00:00"/>
    <s v="Taxi Marché Mayaka - Bureau PNR"/>
    <x v="2"/>
    <x v="0"/>
    <m/>
    <n v="2000"/>
    <n v="-2578345"/>
    <x v="11"/>
    <s v="Decharge"/>
    <x v="0"/>
    <s v="CONGO"/>
    <s v="ɣ"/>
  </r>
  <r>
    <d v="2017-08-17T00:00:00"/>
    <s v="Achat billet Océan du nord pour mission de Ouesso "/>
    <x v="2"/>
    <x v="0"/>
    <m/>
    <n v="10000"/>
    <n v="-2588345"/>
    <x v="2"/>
    <s v="170807007777--49"/>
    <x v="0"/>
    <s v="CONGO"/>
    <s v="o"/>
  </r>
  <r>
    <d v="2017-08-17T00:00:00"/>
    <s v="Taxi Talangaï liberté-Bureau "/>
    <x v="2"/>
    <x v="0"/>
    <m/>
    <n v="1000"/>
    <n v="-2589345"/>
    <x v="2"/>
    <s v="Décharge "/>
    <x v="0"/>
    <s v="CONGO"/>
    <s v="ɤ"/>
  </r>
  <r>
    <d v="2017-08-17T00:00:00"/>
    <s v="Taxi Gare routière Océan du nord - hôtel pour mission investigation à Ouesso "/>
    <x v="2"/>
    <x v="0"/>
    <m/>
    <n v="1000"/>
    <n v="-2590345"/>
    <x v="2"/>
    <s v="Décharge "/>
    <x v="0"/>
    <s v="CONGO"/>
    <s v="ɤ"/>
  </r>
  <r>
    <d v="2017-08-17T00:00:00"/>
    <s v="Taxi Ouesso Hôtel-Maison d'arrêt de Ouesso"/>
    <x v="2"/>
    <x v="2"/>
    <m/>
    <n v="500"/>
    <n v="-2590845"/>
    <x v="4"/>
    <s v="Décharge"/>
    <x v="1"/>
    <s v="CONGO"/>
    <s v="ɤ"/>
  </r>
  <r>
    <d v="2017-08-17T00:00:00"/>
    <s v="Ration  d'un condamné"/>
    <x v="4"/>
    <x v="2"/>
    <m/>
    <n v="1000"/>
    <n v="-2591845"/>
    <x v="4"/>
    <s v="Décharge"/>
    <x v="1"/>
    <s v="CONGO"/>
    <s v="ɤ"/>
  </r>
  <r>
    <d v="2017-08-17T00:00:00"/>
    <s v="Taxi Ouesso Maison d'arrêt de Ouesso-Hôtel"/>
    <x v="2"/>
    <x v="2"/>
    <m/>
    <n v="500"/>
    <n v="-2592345"/>
    <x v="4"/>
    <s v="Décharge"/>
    <x v="1"/>
    <s v="CONGO"/>
    <s v="ɤ"/>
  </r>
  <r>
    <d v="2017-08-17T00:00:00"/>
    <s v="Taxi Ouesso Hôtel-Maison d'arrêt de Ouesso"/>
    <x v="2"/>
    <x v="2"/>
    <m/>
    <n v="500"/>
    <n v="-2592845"/>
    <x v="4"/>
    <s v="Décharge"/>
    <x v="1"/>
    <s v="CONGO"/>
    <s v="ɤ"/>
  </r>
  <r>
    <d v="2017-08-17T00:00:00"/>
    <s v="Ration  d'un condamné"/>
    <x v="4"/>
    <x v="2"/>
    <m/>
    <n v="1000"/>
    <n v="-2593845"/>
    <x v="4"/>
    <s v="Décharge"/>
    <x v="1"/>
    <s v="CONGO"/>
    <s v="ɤ"/>
  </r>
  <r>
    <d v="2017-08-17T00:00:00"/>
    <s v="Taxi Ouesso Maison d'arrêt de Ouesso-Hôtel"/>
    <x v="2"/>
    <x v="2"/>
    <m/>
    <n v="500"/>
    <n v="-2594345"/>
    <x v="4"/>
    <s v="Décharge"/>
    <x v="1"/>
    <s v="CONGO"/>
    <s v="ɤ"/>
  </r>
  <r>
    <d v="2017-08-17T00:00:00"/>
    <s v="Taxi Domicile-Bureau"/>
    <x v="2"/>
    <x v="4"/>
    <m/>
    <n v="1000"/>
    <n v="-2595345"/>
    <x v="7"/>
    <s v="Décharge"/>
    <x v="1"/>
    <s v="CONGO"/>
    <s v="ɤ"/>
  </r>
  <r>
    <d v="2017-08-17T00:00:00"/>
    <s v="Food allowance pendant la pause"/>
    <x v="0"/>
    <x v="4"/>
    <m/>
    <n v="1000"/>
    <n v="-2596345"/>
    <x v="7"/>
    <s v="Décharge"/>
    <x v="1"/>
    <s v="CONGO"/>
    <s v="ɤ"/>
  </r>
  <r>
    <d v="2017-08-17T00:00:00"/>
    <s v="Transport Bureau Domicile"/>
    <x v="2"/>
    <x v="4"/>
    <m/>
    <n v="1000"/>
    <n v="-2597345"/>
    <x v="7"/>
    <s v="Décharge"/>
    <x v="1"/>
    <s v="CONGO"/>
    <s v="ɤ"/>
  </r>
  <r>
    <d v="2017-08-17T00:00:00"/>
    <s v="Frais d'hôtel pour deux nuitées du 16 au 17 Août 2017"/>
    <x v="11"/>
    <x v="2"/>
    <m/>
    <n v="10000"/>
    <n v="-2607345"/>
    <x v="6"/>
    <n v="19"/>
    <x v="1"/>
    <s v="CONGO"/>
    <s v="o"/>
  </r>
  <r>
    <d v="2017-08-17T00:00:00"/>
    <s v="Ration des Prévenus BZV"/>
    <x v="4"/>
    <x v="2"/>
    <m/>
    <n v="5000"/>
    <n v="-2612345"/>
    <x v="6"/>
    <s v="Décharge"/>
    <x v="1"/>
    <s v="CONGO"/>
    <s v="ɤ"/>
  </r>
  <r>
    <d v="2017-08-17T00:00:00"/>
    <s v="Taxi :Hôtel-Maison d'arret"/>
    <x v="2"/>
    <x v="2"/>
    <m/>
    <n v="500"/>
    <n v="-2612845"/>
    <x v="6"/>
    <s v="Décharge"/>
    <x v="1"/>
    <s v="CONGO"/>
    <s v="ɤ"/>
  </r>
  <r>
    <d v="2017-08-17T00:00:00"/>
    <s v="Taxi:DDEF-Parquet"/>
    <x v="2"/>
    <x v="2"/>
    <m/>
    <n v="500"/>
    <n v="-2613345"/>
    <x v="6"/>
    <s v="Décharge"/>
    <x v="1"/>
    <s v="CONGO"/>
    <s v="ɤ"/>
  </r>
  <r>
    <d v="2017-08-17T00:00:00"/>
    <s v="Taxi:Parquet-Hôtel"/>
    <x v="2"/>
    <x v="2"/>
    <m/>
    <n v="500"/>
    <n v="-2613845"/>
    <x v="6"/>
    <s v="Décharge"/>
    <x v="1"/>
    <s v="CONGO"/>
    <s v="ɤ"/>
  </r>
  <r>
    <d v="2017-08-17T00:00:00"/>
    <s v="Taxi Hôtel-Maison d'arret visite du soir"/>
    <x v="2"/>
    <x v="2"/>
    <m/>
    <n v="500"/>
    <n v="-2614345"/>
    <x v="6"/>
    <s v="Décharge"/>
    <x v="1"/>
    <s v="CONGO"/>
    <s v="ɤ"/>
  </r>
  <r>
    <d v="2017-08-17T00:00:00"/>
    <s v="Taxi Maison d'arret-Hôtel"/>
    <x v="2"/>
    <x v="2"/>
    <m/>
    <n v="500"/>
    <n v="-2614845"/>
    <x v="6"/>
    <s v="Décharge"/>
    <x v="1"/>
    <s v="CONGO"/>
    <s v="ɤ"/>
  </r>
  <r>
    <d v="2017-08-18T00:00:00"/>
    <s v="Billet coaster Djambala-Brazzaville"/>
    <x v="2"/>
    <x v="2"/>
    <m/>
    <n v="5000"/>
    <n v="-2619845"/>
    <x v="1"/>
    <s v="Décharge"/>
    <x v="1"/>
    <s v="CONGO"/>
    <s v="ɤ"/>
  </r>
  <r>
    <d v="2017-08-18T00:00:00"/>
    <s v="Food allowance à Djambala du 16 au 18 Août 2017"/>
    <x v="11"/>
    <x v="2"/>
    <m/>
    <n v="30000"/>
    <n v="-2649845"/>
    <x v="1"/>
    <s v="Décharge"/>
    <x v="1"/>
    <s v="CONGO"/>
    <s v="ɤ"/>
  </r>
  <r>
    <d v="2017-08-18T00:00:00"/>
    <s v="Taxi à Brazzaville Gare-Domicile de retour de la mission à Djambala"/>
    <x v="2"/>
    <x v="2"/>
    <m/>
    <n v="1500"/>
    <n v="-2651345"/>
    <x v="1"/>
    <s v="Décharge"/>
    <x v="1"/>
    <s v="CONGO"/>
    <s v="ɤ"/>
  </r>
  <r>
    <d v="2017-08-18T00:00:00"/>
    <s v="Taxi hôtel-Western union-Ville (récupération du transfert de Mavy et acheter la sim pour utilisation internet)"/>
    <x v="2"/>
    <x v="0"/>
    <m/>
    <n v="2500"/>
    <n v="-2653845"/>
    <x v="12"/>
    <s v="Décharge"/>
    <x v="0"/>
    <s v="CONGO"/>
    <s v="ɤ"/>
  </r>
  <r>
    <d v="2017-08-18T00:00:00"/>
    <s v="Taxi ville-Beach-Hôtel (Prendre des rendez-vous avec les informateurs)"/>
    <x v="2"/>
    <x v="0"/>
    <m/>
    <n v="2000"/>
    <n v="-2655845"/>
    <x v="12"/>
    <s v="Décharge"/>
    <x v="0"/>
    <s v="CONGO"/>
    <s v="ɤ"/>
  </r>
  <r>
    <d v="2017-08-18T00:00:00"/>
    <s v="Achat d'une sim Orange (pour utilisation internet) à Kinshasa"/>
    <x v="3"/>
    <x v="1"/>
    <m/>
    <n v="1000"/>
    <n v="-2656845"/>
    <x v="12"/>
    <s v="Décharge"/>
    <x v="0"/>
    <s v="CONGO"/>
    <s v="ɤ"/>
  </r>
  <r>
    <d v="2017-08-18T00:00:00"/>
    <s v="Recharge crédit orange (activation méga bite) à Kinshasa"/>
    <x v="1"/>
    <x v="1"/>
    <m/>
    <n v="3000"/>
    <n v="-2659845"/>
    <x v="12"/>
    <s v="Décharge"/>
    <x v="0"/>
    <s v="CONGO"/>
    <s v="ɤ"/>
  </r>
  <r>
    <d v="2017-08-18T00:00:00"/>
    <s v="Taxi hôtel-Gare central-Hôtel (rencontre avec Birindoit, agent de contrôle au port de Kinshasa)"/>
    <x v="2"/>
    <x v="0"/>
    <m/>
    <n v="3000"/>
    <n v="-2662845"/>
    <x v="12"/>
    <s v="Décharge"/>
    <x v="0"/>
    <s v="CONGO"/>
    <s v="ɤ"/>
  </r>
  <r>
    <d v="2017-08-18T00:00:00"/>
    <s v="Achat biere, repas et transport  (rencontre avec Birindoit, agent de contrôle au port de Kinshasa)"/>
    <x v="12"/>
    <x v="0"/>
    <m/>
    <n v="5500"/>
    <n v="-2668345"/>
    <x v="12"/>
    <s v="Décharge"/>
    <x v="0"/>
    <s v="CONGO"/>
    <s v="ɤ"/>
  </r>
  <r>
    <d v="2017-08-18T00:00:00"/>
    <s v="Taxi pour prospection à dolisie mission du 17 au 23 aout 2017 "/>
    <x v="2"/>
    <x v="0"/>
    <m/>
    <n v="5000"/>
    <n v="-2673345"/>
    <x v="13"/>
    <s v="Décharge"/>
    <x v="0"/>
    <s v="CONGO"/>
    <s v="ɤ"/>
  </r>
  <r>
    <d v="2017-08-18T00:00:00"/>
    <s v="Achat Boisson et nourriture pour cibles "/>
    <x v="12"/>
    <x v="0"/>
    <m/>
    <n v="7500"/>
    <n v="-2680845"/>
    <x v="13"/>
    <s v="Décharge"/>
    <x v="0"/>
    <s v="CONGO"/>
    <s v="ɤ"/>
  </r>
  <r>
    <d v="2017-08-18T00:00:00"/>
    <s v="Taxi Bureau PNR -Direction SNE de Pointe-Noire"/>
    <x v="2"/>
    <x v="0"/>
    <m/>
    <n v="1500"/>
    <n v="-2682345"/>
    <x v="11"/>
    <s v="Decharge"/>
    <x v="0"/>
    <s v="CONGO"/>
    <s v="ɣ"/>
  </r>
  <r>
    <d v="2017-08-18T00:00:00"/>
    <s v="Taxi Direction SNE-Aéroport de Pointe-Noire"/>
    <x v="2"/>
    <x v="0"/>
    <m/>
    <n v="1000"/>
    <n v="-2683345"/>
    <x v="11"/>
    <s v="Decharge"/>
    <x v="0"/>
    <s v="CONGO"/>
    <s v="ɣ"/>
  </r>
  <r>
    <d v="2017-08-18T00:00:00"/>
    <s v="Achat billet  d'Avion Pointe Noire- Brazzaville"/>
    <x v="7"/>
    <x v="0"/>
    <m/>
    <n v="38000"/>
    <n v="-2721345"/>
    <x v="11"/>
    <n v="80870"/>
    <x v="0"/>
    <s v="CONGO"/>
    <s v="o"/>
  </r>
  <r>
    <d v="2017-08-18T00:00:00"/>
    <s v="Achat timbre billet  d'Avion Pointe Noire- Brazzaville"/>
    <x v="8"/>
    <x v="0"/>
    <m/>
    <n v="1000"/>
    <n v="-2722345"/>
    <x v="11"/>
    <m/>
    <x v="0"/>
    <s v="CONGO"/>
    <s v="o"/>
  </r>
  <r>
    <d v="2017-08-18T00:00:00"/>
    <s v="Taxi Aéroport de Pointe-Noire -Charden Farell de PNR"/>
    <x v="2"/>
    <x v="0"/>
    <m/>
    <n v="1000"/>
    <n v="-2723345"/>
    <x v="11"/>
    <s v="Decharge"/>
    <x v="0"/>
    <s v="CONGO"/>
    <s v="ɣ"/>
  </r>
  <r>
    <d v="2017-08-18T00:00:00"/>
    <s v="Taxi Charden farell -Bureau de PNR"/>
    <x v="2"/>
    <x v="0"/>
    <m/>
    <n v="1500"/>
    <n v="-2724845"/>
    <x v="11"/>
    <s v="Decharge"/>
    <x v="0"/>
    <s v="CONGO"/>
    <s v="ɣ"/>
  </r>
  <r>
    <d v="2017-08-18T00:00:00"/>
    <s v="Taxi Bureau de Pointe-Noire- Aéroport de PNR "/>
    <x v="2"/>
    <x v="0"/>
    <m/>
    <n v="1000"/>
    <n v="-2725845"/>
    <x v="11"/>
    <s v="Decharge"/>
    <x v="0"/>
    <s v="CONGO"/>
    <s v="ɣ"/>
  </r>
  <r>
    <d v="2017-08-18T00:00:00"/>
    <s v="Taxi Aéroport de Brazzaville - Domicile"/>
    <x v="2"/>
    <x v="0"/>
    <m/>
    <n v="3000"/>
    <n v="-2728845"/>
    <x v="11"/>
    <s v="Decharge"/>
    <x v="0"/>
    <s v="CONGO"/>
    <s v="ɣ"/>
  </r>
  <r>
    <d v="2017-08-18T00:00:00"/>
    <s v="Food Allowance mission  Conkouati 7 jours"/>
    <x v="11"/>
    <x v="0"/>
    <m/>
    <n v="70000"/>
    <n v="-2798845"/>
    <x v="11"/>
    <s v="Decharge"/>
    <x v="0"/>
    <s v="CONGO"/>
    <s v="ɣ"/>
  </r>
  <r>
    <d v="2017-08-18T00:00:00"/>
    <s v="Taxi Hôtel -Marché mission investigation Ouesso "/>
    <x v="2"/>
    <x v="0"/>
    <m/>
    <n v="500"/>
    <n v="-2799345"/>
    <x v="2"/>
    <s v="Décharge "/>
    <x v="0"/>
    <s v="CONGO"/>
    <s v="ɤ"/>
  </r>
  <r>
    <d v="2017-08-18T00:00:00"/>
    <s v="Taxi Marché -port Principal de Ouesso mission d'investigation Ouesso "/>
    <x v="2"/>
    <x v="0"/>
    <m/>
    <n v="500"/>
    <n v="-2799845"/>
    <x v="2"/>
    <s v="Décharge "/>
    <x v="0"/>
    <s v="CONGO"/>
    <s v="ɤ"/>
  </r>
  <r>
    <d v="2017-08-18T00:00:00"/>
    <s v="Taxi Port Principal -port secondaire pour mission investigation Ouesso "/>
    <x v="2"/>
    <x v="0"/>
    <m/>
    <n v="500"/>
    <n v="-2800345"/>
    <x v="2"/>
    <s v="Décharge "/>
    <x v="0"/>
    <s v="CONGO"/>
    <s v="ɤ"/>
  </r>
  <r>
    <d v="2017-08-18T00:00:00"/>
    <s v="Taxi port secondaire -station total pour voir la cible mission investigation Ouesso "/>
    <x v="2"/>
    <x v="0"/>
    <m/>
    <n v="500"/>
    <n v="-2800845"/>
    <x v="2"/>
    <s v="Décharge "/>
    <x v="0"/>
    <s v="CONGO"/>
    <s v="ɤ"/>
  </r>
  <r>
    <d v="2017-08-18T00:00:00"/>
    <s v="Taxi Station Total -hôtel mission investigation Ouesso "/>
    <x v="2"/>
    <x v="0"/>
    <m/>
    <n v="500"/>
    <n v="-2801345"/>
    <x v="2"/>
    <s v="Décharge "/>
    <x v="0"/>
    <s v="CONGO"/>
    <s v="ɤ"/>
  </r>
  <r>
    <d v="2017-08-18T00:00:00"/>
    <s v="Taxi Hôtel -Océan du nord pour rendez vous avec la cible. Mission Ouesso "/>
    <x v="2"/>
    <x v="0"/>
    <m/>
    <n v="500"/>
    <n v="-2801845"/>
    <x v="2"/>
    <s v="Décharge "/>
    <x v="0"/>
    <s v="CONGO"/>
    <s v="ɤ"/>
  </r>
  <r>
    <d v="2017-08-18T00:00:00"/>
    <s v="Achat boisson au rendez vous avec les cibles. Mission investigation Ouesso "/>
    <x v="12"/>
    <x v="0"/>
    <m/>
    <n v="6000"/>
    <n v="-2807845"/>
    <x v="2"/>
    <s v="Décharge "/>
    <x v="0"/>
    <s v="CONGO"/>
    <s v="ɤ"/>
  </r>
  <r>
    <d v="2017-08-18T00:00:00"/>
    <s v="Taxi Océan du nord - hôtel mission investigation Ouesso "/>
    <x v="2"/>
    <x v="0"/>
    <m/>
    <n v="500"/>
    <n v="-2808345"/>
    <x v="2"/>
    <s v="Décharge "/>
    <x v="0"/>
    <s v="CONGO"/>
    <s v="ɤ"/>
  </r>
  <r>
    <d v="2017-08-18T00:00:00"/>
    <s v="Taxi Ouesso Hôtel-Maison d'arrêt de Ouesso"/>
    <x v="2"/>
    <x v="2"/>
    <m/>
    <n v="500"/>
    <n v="-2808845"/>
    <x v="4"/>
    <s v="Décharge"/>
    <x v="1"/>
    <s v="CONGO"/>
    <s v="ɤ"/>
  </r>
  <r>
    <d v="2017-08-18T00:00:00"/>
    <s v="Ration  d'un condamné"/>
    <x v="4"/>
    <x v="2"/>
    <m/>
    <n v="1000"/>
    <n v="-2809845"/>
    <x v="4"/>
    <s v="Décharge"/>
    <x v="1"/>
    <s v="CONGO"/>
    <s v="ɤ"/>
  </r>
  <r>
    <d v="2017-08-18T00:00:00"/>
    <s v="Taxi Ouesso Maison d'arrêt de Ouesso-DDEFS"/>
    <x v="2"/>
    <x v="2"/>
    <m/>
    <n v="500"/>
    <n v="-2810345"/>
    <x v="4"/>
    <s v="Décharge"/>
    <x v="1"/>
    <s v="CONGO"/>
    <s v="ɤ"/>
  </r>
  <r>
    <d v="2017-08-18T00:00:00"/>
    <s v="Taxi Ouesso DDEFS-Hôtel"/>
    <x v="2"/>
    <x v="2"/>
    <m/>
    <n v="500"/>
    <n v="-2810845"/>
    <x v="4"/>
    <s v="Décharge"/>
    <x v="1"/>
    <s v="CONGO"/>
    <s v="ɤ"/>
  </r>
  <r>
    <d v="2017-08-18T00:00:00"/>
    <s v="Taxi Ouesso Hôtel-Agence Trans Afrique Express"/>
    <x v="2"/>
    <x v="2"/>
    <m/>
    <n v="500"/>
    <n v="-2811345"/>
    <x v="4"/>
    <s v="Décharge"/>
    <x v="1"/>
    <s v="CONGO"/>
    <s v="ɤ"/>
  </r>
  <r>
    <d v="2017-08-18T00:00:00"/>
    <s v="Achat billet Ouesso-Brazzaville"/>
    <x v="2"/>
    <x v="2"/>
    <m/>
    <n v="10000"/>
    <n v="-2821345"/>
    <x v="4"/>
    <s v="143-1-31"/>
    <x v="1"/>
    <s v="CONGO"/>
    <s v="o"/>
  </r>
  <r>
    <d v="2017-08-18T00:00:00"/>
    <s v="Taxi Ouesso Agence Trans Afrique Express-Hôtel"/>
    <x v="2"/>
    <x v="2"/>
    <m/>
    <n v="500"/>
    <n v="-2821845"/>
    <x v="4"/>
    <s v="Décharge"/>
    <x v="1"/>
    <s v="CONGO"/>
    <s v="ɤ"/>
  </r>
  <r>
    <d v="2017-08-18T00:00:00"/>
    <s v="Taxi Ouesso Hôtel-Maison d'arrêt de Ouesso"/>
    <x v="2"/>
    <x v="2"/>
    <m/>
    <n v="500"/>
    <n v="-2822345"/>
    <x v="4"/>
    <s v="Décharge"/>
    <x v="1"/>
    <s v="CONGO"/>
    <s v="ɤ"/>
  </r>
  <r>
    <d v="2017-08-18T00:00:00"/>
    <s v="Ration  d'un condamné"/>
    <x v="4"/>
    <x v="2"/>
    <m/>
    <n v="1000"/>
    <n v="-2823345"/>
    <x v="4"/>
    <s v="Décharge"/>
    <x v="1"/>
    <s v="CONGO"/>
    <s v="ɤ"/>
  </r>
  <r>
    <d v="2017-08-18T00:00:00"/>
    <s v="Taxi Ouesso Maison d'arrêt de Ouesso-DDEFS"/>
    <x v="2"/>
    <x v="2"/>
    <m/>
    <n v="500"/>
    <n v="-2823845"/>
    <x v="4"/>
    <s v="Décharge"/>
    <x v="1"/>
    <s v="CONGO"/>
    <s v="ɤ"/>
  </r>
  <r>
    <d v="2017-08-18T00:00:00"/>
    <s v="Frais d'hôtel mission 2 nuitées à Ouesso du 17  au 19 août 2017"/>
    <x v="11"/>
    <x v="2"/>
    <m/>
    <n v="30000"/>
    <n v="-2853845"/>
    <x v="4"/>
    <s v="Oui"/>
    <x v="1"/>
    <s v="CONGO"/>
    <s v="o"/>
  </r>
  <r>
    <d v="2017-08-18T00:00:00"/>
    <s v="Food Allowance du 16 au 18 Août 2017 mission Djambala"/>
    <x v="11"/>
    <x v="2"/>
    <m/>
    <n v="30000"/>
    <n v="-2883845"/>
    <x v="6"/>
    <s v="Décharge"/>
    <x v="1"/>
    <s v="CONGO"/>
    <s v="ɤ"/>
  </r>
  <r>
    <d v="2017-08-18T00:00:00"/>
    <s v="Billet: Djambala-Brazzaville"/>
    <x v="2"/>
    <x v="2"/>
    <m/>
    <n v="5000"/>
    <n v="-2888845"/>
    <x v="6"/>
    <s v="Décharge"/>
    <x v="1"/>
    <s v="CONGO"/>
    <s v="ɤ"/>
  </r>
  <r>
    <d v="2017-08-18T00:00:00"/>
    <s v="Taxi:Gare routière-Domicile"/>
    <x v="2"/>
    <x v="2"/>
    <m/>
    <n v="1000"/>
    <n v="-2889845"/>
    <x v="6"/>
    <s v="Décharge"/>
    <x v="1"/>
    <s v="CONGO"/>
    <s v="ɤ"/>
  </r>
  <r>
    <d v="2017-08-19T00:00:00"/>
    <s v="Taxi hôtel-Bandal-Beach (rencontre avec Inspecteur Papy)"/>
    <x v="2"/>
    <x v="0"/>
    <m/>
    <n v="3000"/>
    <n v="-2892845"/>
    <x v="12"/>
    <s v="Décharge"/>
    <x v="0"/>
    <s v="CONGO"/>
    <s v="ɤ"/>
  </r>
  <r>
    <d v="2017-08-19T00:00:00"/>
    <s v="Achat repas et transport (rencontre avec Inspecteur Papy)"/>
    <x v="12"/>
    <x v="0"/>
    <m/>
    <n v="4500"/>
    <n v="-2897345"/>
    <x v="12"/>
    <s v="Décharge"/>
    <x v="0"/>
    <s v="CONGO"/>
    <s v="ɤ"/>
  </r>
  <r>
    <d v="2017-08-19T00:00:00"/>
    <s v="Taxi beach-Marché-Apocalypse (prospection et rencontre avec Akim, conducteur des canots)"/>
    <x v="2"/>
    <x v="0"/>
    <m/>
    <n v="3000"/>
    <n v="-2900345"/>
    <x v="12"/>
    <s v="Décharge"/>
    <x v="0"/>
    <s v="CONGO"/>
    <s v="ɤ"/>
  </r>
  <r>
    <d v="2017-08-19T00:00:00"/>
    <s v="Achat biere, repas et transport (rencontre avec Inspecteur Papy)"/>
    <x v="12"/>
    <x v="0"/>
    <m/>
    <n v="4000"/>
    <n v="-2904345"/>
    <x v="12"/>
    <s v="Décharge"/>
    <x v="0"/>
    <s v="CONGO"/>
    <s v="ɤ"/>
  </r>
  <r>
    <d v="2017-08-19T00:00:00"/>
    <s v="Recharge crédit (utilisation téléphone, internet) à Kinshasa"/>
    <x v="1"/>
    <x v="1"/>
    <m/>
    <n v="3500"/>
    <n v="-2907845"/>
    <x v="12"/>
    <s v="Décharge"/>
    <x v="0"/>
    <s v="CONGO"/>
    <s v="ɤ"/>
  </r>
  <r>
    <d v="2017-08-19T00:00:00"/>
    <s v="Taxi Apocalypse-1ère Rue Limeté-Hôtel (rencontre avec Birindroit)"/>
    <x v="2"/>
    <x v="0"/>
    <m/>
    <n v="3000"/>
    <n v="-2910845"/>
    <x v="12"/>
    <s v="Décharge"/>
    <x v="0"/>
    <s v="CONGO"/>
    <s v="ɤ"/>
  </r>
  <r>
    <d v="2017-08-19T00:00:00"/>
    <s v="Taxi hôtel-Maché Liberté-Hôtel (prospection du marché)"/>
    <x v="2"/>
    <x v="0"/>
    <m/>
    <n v="2000"/>
    <n v="-2912845"/>
    <x v="12"/>
    <s v="Décharge"/>
    <x v="0"/>
    <s v="CONGO"/>
    <s v="ɤ"/>
  </r>
  <r>
    <d v="2017-08-19T00:00:00"/>
    <s v="Taxi pour investigation à dolisie Mission du 17 au 23 Aout 2017 "/>
    <x v="2"/>
    <x v="0"/>
    <m/>
    <n v="4500"/>
    <n v="-2917345"/>
    <x v="13"/>
    <s v="Décharge"/>
    <x v="0"/>
    <s v="CONGO"/>
    <s v="ɤ"/>
  </r>
  <r>
    <d v="2017-08-19T00:00:00"/>
    <s v="Achat boisson pour cibles mission du 17 au 23 2017"/>
    <x v="12"/>
    <x v="0"/>
    <m/>
    <n v="7000"/>
    <n v="-2924345"/>
    <x v="13"/>
    <s v="Décharge"/>
    <x v="0"/>
    <s v="CONGO"/>
    <s v="ɤ"/>
  </r>
  <r>
    <d v="2017-08-19T00:00:00"/>
    <s v="Achat Billet d’avion Pointe Noire- Brazzaville "/>
    <x v="7"/>
    <x v="0"/>
    <m/>
    <n v="38000"/>
    <n v="-2962345"/>
    <x v="13"/>
    <s v="Oui"/>
    <x v="0"/>
    <s v="CONGO"/>
    <s v="o"/>
  </r>
  <r>
    <d v="2017-08-19T00:00:00"/>
    <s v="Achat timbre Billet d’avion Pointe Noire- Brazzaville"/>
    <x v="8"/>
    <x v="0"/>
    <m/>
    <n v="1000"/>
    <n v="-2963345"/>
    <x v="13"/>
    <s v="Oui"/>
    <x v="0"/>
    <s v="CONGO"/>
    <s v="o"/>
  </r>
  <r>
    <d v="2017-08-19T00:00:00"/>
    <s v="Paiement Facture SNE Juillet-Août 2017-Bureau de Pointe Noire"/>
    <x v="13"/>
    <x v="1"/>
    <m/>
    <n v="8229"/>
    <n v="-2971574"/>
    <x v="11"/>
    <s v="OUI"/>
    <x v="0"/>
    <s v="CONGO"/>
    <s v="o"/>
  </r>
  <r>
    <d v="2017-08-19T00:00:00"/>
    <s v="Taxi Hôtel -petit marché vers le stade de Ouesso. mission Ouesso "/>
    <x v="2"/>
    <x v="0"/>
    <m/>
    <n v="500"/>
    <n v="-2972074"/>
    <x v="2"/>
    <s v="Décharge "/>
    <x v="0"/>
    <s v="CONGO"/>
    <s v="ɤ"/>
  </r>
  <r>
    <d v="2017-08-19T00:00:00"/>
    <s v="Taxi Petit marché -port secondaire. mission Ouesso "/>
    <x v="2"/>
    <x v="0"/>
    <m/>
    <n v="500"/>
    <n v="-2972574"/>
    <x v="2"/>
    <s v="Décharge "/>
    <x v="0"/>
    <s v="CONGO"/>
    <s v="ɤ"/>
  </r>
  <r>
    <d v="2017-08-19T00:00:00"/>
    <s v="Taxi Port secondaire - rue Nganga pour rencontrer la cible . Mission Ouesso "/>
    <x v="2"/>
    <x v="0"/>
    <m/>
    <n v="500"/>
    <n v="-2973074"/>
    <x v="2"/>
    <s v="Décharge "/>
    <x v="0"/>
    <s v="CONGO"/>
    <s v="ɤ"/>
  </r>
  <r>
    <d v="2017-08-19T00:00:00"/>
    <s v="Taxi Rue Nganga -mboma (station puma) rencontrer la cible."/>
    <x v="2"/>
    <x v="0"/>
    <m/>
    <n v="500"/>
    <n v="-2973574"/>
    <x v="2"/>
    <s v="Décharge "/>
    <x v="0"/>
    <s v="CONGO"/>
    <s v="ɤ"/>
  </r>
  <r>
    <d v="2017-08-19T00:00:00"/>
    <s v="Taxi Quartier Mboma-Hôtel mission Ouesso "/>
    <x v="2"/>
    <x v="0"/>
    <m/>
    <n v="500"/>
    <n v="-2974074"/>
    <x v="2"/>
    <s v="Décharge "/>
    <x v="0"/>
    <s v="CONGO"/>
    <s v="ɤ"/>
  </r>
  <r>
    <d v="2017-08-19T00:00:00"/>
    <s v="Taxi Ouesso Hôtel-Agence Trans Afrique Express"/>
    <x v="2"/>
    <x v="2"/>
    <m/>
    <n v="500"/>
    <n v="-2974574"/>
    <x v="4"/>
    <s v="Décharge"/>
    <x v="1"/>
    <s v="CONGO"/>
    <s v="ɤ"/>
  </r>
  <r>
    <d v="2017-08-19T00:00:00"/>
    <s v="Taxi Agence Trans Afrique Express-Domicile"/>
    <x v="2"/>
    <x v="2"/>
    <m/>
    <n v="1000"/>
    <n v="-2975574"/>
    <x v="4"/>
    <s v="Décharge"/>
    <x v="1"/>
    <s v="CONGO"/>
    <s v="ɤ"/>
  </r>
  <r>
    <d v="2017-08-20T00:00:00"/>
    <s v="Transport Domicile-Bureau"/>
    <x v="2"/>
    <x v="4"/>
    <m/>
    <n v="2000"/>
    <n v="-2977574"/>
    <x v="0"/>
    <s v="Décharge"/>
    <x v="1"/>
    <s v="CONGO"/>
    <s v="ɣ"/>
  </r>
  <r>
    <d v="2017-08-20T00:00:00"/>
    <s v="Taxi hôtel-Gare central-Bandal (rencontre avec les informateurs)"/>
    <x v="2"/>
    <x v="0"/>
    <m/>
    <n v="3000"/>
    <n v="-2980574"/>
    <x v="12"/>
    <s v="Décharge"/>
    <x v="0"/>
    <s v="CONGO"/>
    <s v="ɤ"/>
  </r>
  <r>
    <d v="2017-08-20T00:00:00"/>
    <s v="Taxi Bandal-Limeté-Kasa-Vubu-Apocalyspe (rencontre avec les informateurs)"/>
    <x v="2"/>
    <x v="0"/>
    <m/>
    <n v="3000"/>
    <n v="-2983574"/>
    <x v="12"/>
    <s v="Décharge"/>
    <x v="0"/>
    <s v="CONGO"/>
    <s v="ɤ"/>
  </r>
  <r>
    <d v="2017-08-20T00:00:00"/>
    <s v="Taxi Apocalyse-Debonome-Hôtel (retour à l'hôtel)"/>
    <x v="2"/>
    <x v="0"/>
    <m/>
    <n v="2500"/>
    <n v="-2986074"/>
    <x v="12"/>
    <s v="Décharge"/>
    <x v="0"/>
    <s v="CONGO"/>
    <s v="ɤ"/>
  </r>
  <r>
    <d v="2017-08-20T00:00:00"/>
    <s v="Recharge crédit téléphonique à Kinshasa"/>
    <x v="1"/>
    <x v="1"/>
    <m/>
    <n v="2500"/>
    <n v="-2988574"/>
    <x v="12"/>
    <s v="Décharge"/>
    <x v="0"/>
    <s v="CONGO"/>
    <s v="ɤ"/>
  </r>
  <r>
    <d v="2017-08-20T00:00:00"/>
    <s v="Taxi pour prospection a dolisie mission du 17 au 23 aout 2017 "/>
    <x v="2"/>
    <x v="0"/>
    <m/>
    <n v="5000"/>
    <n v="-2993574"/>
    <x v="13"/>
    <s v="Décharge"/>
    <x v="0"/>
    <s v="CONGO"/>
    <s v="ɤ"/>
  </r>
  <r>
    <d v="2017-08-20T00:00:00"/>
    <s v="Taxi Hôtel - port pour rencontrer la cible. "/>
    <x v="2"/>
    <x v="0"/>
    <m/>
    <n v="500"/>
    <n v="-2994074"/>
    <x v="2"/>
    <s v="Décharge "/>
    <x v="0"/>
    <s v="CONGO"/>
    <s v="ɤ"/>
  </r>
  <r>
    <d v="2017-08-20T00:00:00"/>
    <s v="Taxi Port - Océan du nord pour rendez vous avec la cible. "/>
    <x v="2"/>
    <x v="0"/>
    <m/>
    <n v="500"/>
    <n v="-2994574"/>
    <x v="2"/>
    <s v="Décharge "/>
    <x v="0"/>
    <s v="CONGO"/>
    <s v="ɤ"/>
  </r>
  <r>
    <d v="2017-08-20T00:00:00"/>
    <s v="Taxi Océan du nord - hôtel "/>
    <x v="2"/>
    <x v="0"/>
    <m/>
    <n v="500"/>
    <n v="-2995074"/>
    <x v="2"/>
    <s v="Décharge "/>
    <x v="0"/>
    <s v="CONGO"/>
    <s v="ɤ"/>
  </r>
  <r>
    <d v="2017-08-20T00:00:00"/>
    <s v="Taxi Hôtel - stade synthétique de Ouesso pour rendez vous avec la cible "/>
    <x v="2"/>
    <x v="0"/>
    <m/>
    <n v="500"/>
    <n v="-2995574"/>
    <x v="2"/>
    <s v="Décharge "/>
    <x v="0"/>
    <s v="CONGO"/>
    <s v="ɤ"/>
  </r>
  <r>
    <d v="2017-08-20T00:00:00"/>
    <s v="Taxi Stade synthétique -quartier Mboma avec cible"/>
    <x v="2"/>
    <x v="0"/>
    <m/>
    <n v="1500"/>
    <n v="-2997074"/>
    <x v="2"/>
    <s v="Décharge "/>
    <x v="0"/>
    <s v="CONGO"/>
    <s v="ɤ"/>
  </r>
  <r>
    <d v="2017-08-20T00:00:00"/>
    <s v="Taxi Quartier Mboma - hôtel "/>
    <x v="2"/>
    <x v="0"/>
    <m/>
    <n v="1000"/>
    <n v="-2998074"/>
    <x v="2"/>
    <s v="Décharge "/>
    <x v="0"/>
    <s v="CONGO"/>
    <s v="ɤ"/>
  </r>
  <r>
    <d v="2017-08-21T00:00:00"/>
    <s v="Achat trois cartouche d'encre 63 /2 noirs et 1 couleur"/>
    <x v="3"/>
    <x v="1"/>
    <m/>
    <n v="45000"/>
    <n v="-3043074"/>
    <x v="0"/>
    <n v="33"/>
    <x v="1"/>
    <s v="CONGO"/>
    <s v="o"/>
  </r>
  <r>
    <d v="2017-08-21T00:00:00"/>
    <s v="Taxi Bureau-BCI/Prendre des renseignements pour l'annulation et l'ajout de signature"/>
    <x v="2"/>
    <x v="4"/>
    <m/>
    <n v="2000"/>
    <n v="-3045074"/>
    <x v="0"/>
    <s v="Décharge"/>
    <x v="1"/>
    <s v="CONGO"/>
    <s v="ɣ"/>
  </r>
  <r>
    <d v="2017-08-21T00:00:00"/>
    <s v="Frais de transfert à it87"/>
    <x v="6"/>
    <x v="1"/>
    <m/>
    <n v="5000"/>
    <n v="-3050074"/>
    <x v="0"/>
    <s v="77/GCF"/>
    <x v="1"/>
    <s v="CONGO"/>
    <s v="o"/>
  </r>
  <r>
    <d v="2017-08-21T00:00:00"/>
    <s v="Frais de transfert à i55s"/>
    <x v="6"/>
    <x v="1"/>
    <m/>
    <n v="6200"/>
    <n v="-3056274"/>
    <x v="0"/>
    <s v="78/GCF"/>
    <x v="1"/>
    <s v="CONGO"/>
    <s v="o"/>
  </r>
  <r>
    <d v="2017-08-21T00:00:00"/>
    <s v="Taxi hôtel-Beach Ngobila-Hôtel (prendre le programme des canots  et faire la réservation)"/>
    <x v="2"/>
    <x v="0"/>
    <m/>
    <n v="2000"/>
    <n v="-3058274"/>
    <x v="12"/>
    <s v="Décharge"/>
    <x v="0"/>
    <s v="CONGO"/>
    <s v="ɤ"/>
  </r>
  <r>
    <d v="2017-08-21T00:00:00"/>
    <s v="Paiement hôtel 4 nuitées du 18 au 21 Août 2017"/>
    <x v="11"/>
    <x v="0"/>
    <m/>
    <n v="60000"/>
    <n v="-3118274"/>
    <x v="12"/>
    <s v="oui"/>
    <x v="0"/>
    <s v="CONGO"/>
    <s v="o"/>
  </r>
  <r>
    <d v="2017-08-21T00:00:00"/>
    <s v="Food allowance mission Kinshasa du 17 au 21 août 2017"/>
    <x v="11"/>
    <x v="0"/>
    <m/>
    <n v="50000"/>
    <n v="-3168274"/>
    <x v="12"/>
    <s v="Décharge"/>
    <x v="0"/>
    <s v="CONGO"/>
    <s v="ɤ"/>
  </r>
  <r>
    <d v="2017-08-21T00:00:00"/>
    <s v="Taxi hôtel-Beach Ngobila (départ pour Kinshsa)"/>
    <x v="2"/>
    <x v="0"/>
    <m/>
    <n v="1500"/>
    <n v="-3169774"/>
    <x v="12"/>
    <s v="Décharge"/>
    <x v="0"/>
    <s v="CONGO"/>
    <s v="ɤ"/>
  </r>
  <r>
    <d v="2017-08-21T00:00:00"/>
    <s v="Achat billet retour Brazzaville"/>
    <x v="2"/>
    <x v="0"/>
    <m/>
    <n v="18000"/>
    <n v="-3187774"/>
    <x v="12"/>
    <s v="oui"/>
    <x v="0"/>
    <s v="CONGO"/>
    <s v="o"/>
  </r>
  <r>
    <d v="2017-08-21T00:00:00"/>
    <s v="Redevance Sortie et DGM (formalités retour Brazzaville)"/>
    <x v="8"/>
    <x v="0"/>
    <m/>
    <n v="10000"/>
    <n v="-3197774"/>
    <x v="12"/>
    <s v="oui"/>
    <x v="0"/>
    <s v="CONGO"/>
    <s v="o"/>
  </r>
  <r>
    <d v="2017-08-21T00:00:00"/>
    <s v="Redevance Entrée à Brazzaville"/>
    <x v="8"/>
    <x v="0"/>
    <m/>
    <n v="1200"/>
    <n v="-3198974"/>
    <x v="12"/>
    <s v="oui"/>
    <x v="0"/>
    <s v="CONGO"/>
    <s v="o"/>
  </r>
  <r>
    <d v="2017-08-21T00:00:00"/>
    <s v="Taxi Beach-Ouenze (arrivée à Brazzaville)"/>
    <x v="2"/>
    <x v="0"/>
    <m/>
    <n v="1500"/>
    <n v="-3200474"/>
    <x v="12"/>
    <s v="Décharge"/>
    <x v="0"/>
    <s v="CONGO"/>
    <s v="ɤ"/>
  </r>
  <r>
    <d v="2017-08-21T00:00:00"/>
    <s v="Taxi pour investigation à dolisie Mission du 17 au 23 Aout 2017 "/>
    <x v="2"/>
    <x v="0"/>
    <m/>
    <n v="4500"/>
    <n v="-3204974"/>
    <x v="13"/>
    <s v="Décharge"/>
    <x v="0"/>
    <s v="CONGO"/>
    <s v="ɤ"/>
  </r>
  <r>
    <d v="2017-08-21T00:00:00"/>
    <s v="Achat boisson nourrriture pour cibles lors de la mission du 17 au 23 Aout 2017 "/>
    <x v="12"/>
    <x v="0"/>
    <m/>
    <n v="6500"/>
    <n v="-3211474"/>
    <x v="13"/>
    <s v="Décharge"/>
    <x v="0"/>
    <s v="CONGO"/>
    <s v="ɤ"/>
  </r>
  <r>
    <d v="2017-08-21T00:00:00"/>
    <s v="Taxi Hôtel - Océan du nord pour rendez vous avec la cible "/>
    <x v="2"/>
    <x v="0"/>
    <m/>
    <n v="500"/>
    <n v="-3211974"/>
    <x v="2"/>
    <s v="Décharge "/>
    <x v="0"/>
    <s v="CONGO"/>
    <s v="ɤ"/>
  </r>
  <r>
    <d v="2017-08-21T00:00:00"/>
    <s v="Taxi Océan du nord - hôtel "/>
    <x v="2"/>
    <x v="0"/>
    <m/>
    <n v="500"/>
    <n v="-3212474"/>
    <x v="2"/>
    <s v="Décharge "/>
    <x v="0"/>
    <s v="CONGO"/>
    <s v="ɤ"/>
  </r>
  <r>
    <d v="2017-08-21T00:00:00"/>
    <s v="Food allowance mission OUESSO du 17 au 23 Août 2017"/>
    <x v="11"/>
    <x v="0"/>
    <m/>
    <n v="70000"/>
    <n v="-3282474"/>
    <x v="2"/>
    <s v="Décharge "/>
    <x v="0"/>
    <s v="CONGO"/>
    <s v="ɤ"/>
  </r>
  <r>
    <d v="2017-08-21T00:00:00"/>
    <s v="Taxi Hôtel - quartier Mboma. Rendez vous avec la cible. "/>
    <x v="2"/>
    <x v="0"/>
    <m/>
    <n v="500"/>
    <n v="-3282974"/>
    <x v="2"/>
    <s v="Décharge "/>
    <x v="0"/>
    <s v="CONGO"/>
    <s v="ɤ"/>
  </r>
  <r>
    <d v="2017-08-21T00:00:00"/>
    <s v="Taxi Quartier Mboma - hôtel "/>
    <x v="2"/>
    <x v="0"/>
    <m/>
    <n v="500"/>
    <n v="-3283474"/>
    <x v="2"/>
    <s v="Décharge "/>
    <x v="0"/>
    <s v="CONGO"/>
    <s v="ɤ"/>
  </r>
  <r>
    <d v="2017-08-21T00:00:00"/>
    <s v="COTISATION WEB BANK"/>
    <x v="5"/>
    <x v="1"/>
    <m/>
    <n v="6257"/>
    <n v="-3289731"/>
    <x v="3"/>
    <s v="Relevé"/>
    <x v="1"/>
    <s v="CONGO"/>
    <s v="o"/>
  </r>
  <r>
    <d v="2017-08-21T00:00:00"/>
    <s v="Taxi Domicile-Bureau"/>
    <x v="2"/>
    <x v="4"/>
    <m/>
    <n v="1000"/>
    <n v="-3290731"/>
    <x v="7"/>
    <s v="Décharge"/>
    <x v="1"/>
    <s v="CONGO"/>
    <s v="ɤ"/>
  </r>
  <r>
    <d v="2017-08-21T00:00:00"/>
    <s v="Food allowance pendant la pause"/>
    <x v="0"/>
    <x v="4"/>
    <m/>
    <n v="1000"/>
    <n v="-3291731"/>
    <x v="7"/>
    <s v="Décharge"/>
    <x v="1"/>
    <s v="CONGO"/>
    <s v="ɤ"/>
  </r>
  <r>
    <d v="2017-08-21T00:00:00"/>
    <s v="Taxi Bureau-Domicile"/>
    <x v="2"/>
    <x v="4"/>
    <m/>
    <n v="1000"/>
    <n v="-3292731"/>
    <x v="7"/>
    <s v="Décharge"/>
    <x v="1"/>
    <s v="CONGO"/>
    <s v="ɤ"/>
  </r>
  <r>
    <d v="2017-08-21T00:00:00"/>
    <s v="Taxi:Domicile-Bureau"/>
    <x v="2"/>
    <x v="2"/>
    <m/>
    <n v="1000"/>
    <n v="-3293731"/>
    <x v="6"/>
    <s v="Décharge"/>
    <x v="1"/>
    <s v="CONGO"/>
    <s v="ɤ"/>
  </r>
  <r>
    <d v="2017-08-21T00:00:00"/>
    <s v="Food-Allowance pendant la pause"/>
    <x v="0"/>
    <x v="2"/>
    <m/>
    <n v="1000"/>
    <n v="-3294731"/>
    <x v="6"/>
    <s v="Décharge"/>
    <x v="1"/>
    <s v="CONGO"/>
    <s v="ɤ"/>
  </r>
  <r>
    <d v="2017-08-21T00:00:00"/>
    <s v="Taxi:Bureau-Domicile"/>
    <x v="2"/>
    <x v="2"/>
    <m/>
    <n v="1000"/>
    <n v="-3295731"/>
    <x v="6"/>
    <s v="Décharge"/>
    <x v="1"/>
    <s v="CONGO"/>
    <s v="ɤ"/>
  </r>
  <r>
    <d v="2017-08-22T00:00:00"/>
    <s v="Taxi pour investigation à dolisie Mission du 17 au 23 Aout 2017 "/>
    <x v="2"/>
    <x v="0"/>
    <m/>
    <n v="5500"/>
    <n v="-3301231"/>
    <x v="13"/>
    <s v="Décharge"/>
    <x v="0"/>
    <s v="CONGO"/>
    <s v="ɤ"/>
  </r>
  <r>
    <d v="2017-08-22T00:00:00"/>
    <s v="Taxi Hôtel - Océan du nord pour réserver billet Ouesso /Brazzaville "/>
    <x v="2"/>
    <x v="0"/>
    <m/>
    <n v="500"/>
    <n v="-3301731"/>
    <x v="2"/>
    <s v="Décharge "/>
    <x v="0"/>
    <s v="CONGO"/>
    <s v="ɤ"/>
  </r>
  <r>
    <d v="2017-08-22T00:00:00"/>
    <s v="Taxi Océan du nord - hôtel "/>
    <x v="2"/>
    <x v="0"/>
    <m/>
    <n v="500"/>
    <n v="-3302231"/>
    <x v="2"/>
    <s v="Décharge "/>
    <x v="0"/>
    <s v="CONGO"/>
    <s v="ɤ"/>
  </r>
  <r>
    <d v="2017-08-22T00:00:00"/>
    <s v="Taxi Domicile-Bureau"/>
    <x v="2"/>
    <x v="4"/>
    <m/>
    <n v="1000"/>
    <n v="-3303231"/>
    <x v="7"/>
    <s v="Décharge"/>
    <x v="1"/>
    <s v="CONGO"/>
    <s v="ɤ"/>
  </r>
  <r>
    <d v="2017-08-22T00:00:00"/>
    <s v="Food allowance pendant la pause"/>
    <x v="0"/>
    <x v="4"/>
    <m/>
    <n v="1000"/>
    <n v="-3304231"/>
    <x v="7"/>
    <s v="Décharge"/>
    <x v="1"/>
    <s v="CONGO"/>
    <s v="ɤ"/>
  </r>
  <r>
    <d v="2017-08-22T00:00:00"/>
    <s v="Taxi Bureau-Domicile"/>
    <x v="2"/>
    <x v="4"/>
    <m/>
    <n v="1000"/>
    <n v="-3305231"/>
    <x v="7"/>
    <s v="Décharge"/>
    <x v="1"/>
    <s v="CONGO"/>
    <s v="ɤ"/>
  </r>
  <r>
    <d v="2017-08-22T00:00:00"/>
    <s v="Taxi: Domicile-Bureau"/>
    <x v="2"/>
    <x v="2"/>
    <m/>
    <n v="1000"/>
    <n v="-3306231"/>
    <x v="6"/>
    <s v="Décharge"/>
    <x v="1"/>
    <s v="CONGO"/>
    <s v="ɤ"/>
  </r>
  <r>
    <d v="2017-08-22T00:00:00"/>
    <s v="Food Allowance pendant la pause"/>
    <x v="0"/>
    <x v="2"/>
    <m/>
    <n v="1000"/>
    <n v="-3307231"/>
    <x v="6"/>
    <s v="Décharge"/>
    <x v="1"/>
    <s v="CONGO"/>
    <s v="ɤ"/>
  </r>
  <r>
    <d v="2017-08-22T00:00:00"/>
    <s v="Taxi:Bureau-Domicile"/>
    <x v="2"/>
    <x v="2"/>
    <m/>
    <n v="1000"/>
    <n v="-3308231"/>
    <x v="6"/>
    <s v="Décharge"/>
    <x v="1"/>
    <s v="CONGO"/>
    <s v="ɤ"/>
  </r>
  <r>
    <d v="2017-08-23T00:00:00"/>
    <s v="Taxi Bureau-BCI/Depot note d'annulation et d'ajout de signature"/>
    <x v="2"/>
    <x v="4"/>
    <m/>
    <n v="2000"/>
    <n v="-3310231"/>
    <x v="0"/>
    <s v="Décharge"/>
    <x v="1"/>
    <s v="CONGO"/>
    <s v="ɣ"/>
  </r>
  <r>
    <d v="2017-08-23T00:00:00"/>
    <s v="Taxi à BZV Bureau-Maison d'arrêt-Bureau visite geôle"/>
    <x v="2"/>
    <x v="2"/>
    <m/>
    <n v="2000"/>
    <n v="-3312231"/>
    <x v="8"/>
    <s v="Décharge"/>
    <x v="1"/>
    <s v="CONGO"/>
    <s v="ɤ"/>
  </r>
  <r>
    <d v="2017-08-23T00:00:00"/>
    <s v="Taxi Bureau-Aéroport-Bureau (achat billet pour mission à Sibiti)"/>
    <x v="2"/>
    <x v="0"/>
    <m/>
    <n v="2000"/>
    <n v="-3314231"/>
    <x v="12"/>
    <s v="Décharge"/>
    <x v="0"/>
    <s v="CONGO"/>
    <s v="ɤ"/>
  </r>
  <r>
    <d v="2017-08-23T00:00:00"/>
    <s v="Achat billet  -Formalités mission de Sibiti via PN)"/>
    <x v="7"/>
    <x v="0"/>
    <m/>
    <n v="38000"/>
    <n v="-3352231"/>
    <x v="12"/>
    <s v="oui"/>
    <x v="0"/>
    <s v="CONGO"/>
    <s v="o"/>
  </r>
  <r>
    <d v="2017-08-23T00:00:00"/>
    <s v="Achat timbre -Formalités mission de Sibiti via PN"/>
    <x v="8"/>
    <x v="0"/>
    <m/>
    <n v="1000"/>
    <n v="-3353231"/>
    <x v="12"/>
    <s v="Oui"/>
    <x v="0"/>
    <s v="CONGO"/>
    <s v="o"/>
  </r>
  <r>
    <d v="2017-08-23T00:00:00"/>
    <s v="Hôtel  nuitées du 17 au 23 Aout 2017 mission Dolisie"/>
    <x v="11"/>
    <x v="0"/>
    <m/>
    <n v="90000"/>
    <n v="-3443231"/>
    <x v="13"/>
    <s v="Oui"/>
    <x v="0"/>
    <s v="CONGO"/>
    <s v="o"/>
  </r>
  <r>
    <d v="2017-08-23T00:00:00"/>
    <s v="Taxi hôtel - gare routiere  Dolisie-pointe Noire lors de la Mission du 17 au 23 Aout 2017 "/>
    <x v="2"/>
    <x v="0"/>
    <m/>
    <n v="1000"/>
    <n v="-3444231"/>
    <x v="13"/>
    <s v="Décharge"/>
    <x v="0"/>
    <s v="CONGO"/>
    <s v="ɤ"/>
  </r>
  <r>
    <d v="2017-08-23T00:00:00"/>
    <s v="Achat Billet Dolisie-Pointe Noire lors de la Mission du 17 au 23 Août 2017"/>
    <x v="2"/>
    <x v="0"/>
    <m/>
    <n v="5000"/>
    <n v="-3449231"/>
    <x v="13"/>
    <n v="992"/>
    <x v="0"/>
    <s v="CONGO"/>
    <s v="o"/>
  </r>
  <r>
    <d v="2017-08-23T00:00:00"/>
    <s v="Foodallowance mission Dolisie du 17 au 23 Aout  2017 "/>
    <x v="11"/>
    <x v="0"/>
    <m/>
    <n v="70000"/>
    <n v="-3519231"/>
    <x v="13"/>
    <s v="Décharge"/>
    <x v="0"/>
    <s v="CONGO"/>
    <s v="ɤ"/>
  </r>
  <r>
    <d v="2017-08-23T00:00:00"/>
    <s v="Taxi Aéroport -Bureau"/>
    <x v="2"/>
    <x v="0"/>
    <m/>
    <n v="1000"/>
    <n v="-3520231"/>
    <x v="11"/>
    <s v="Decharge"/>
    <x v="0"/>
    <s v="CONGO"/>
    <s v="ɣ"/>
  </r>
  <r>
    <d v="2017-08-23T00:00:00"/>
    <s v="Achat  Billet Canadian  Brazzaville- PNR"/>
    <x v="7"/>
    <x v="0"/>
    <m/>
    <n v="38000"/>
    <n v="-3558231"/>
    <x v="11"/>
    <s v="OUI"/>
    <x v="0"/>
    <s v="CONGO"/>
    <s v="o"/>
  </r>
  <r>
    <d v="2017-08-23T00:00:00"/>
    <s v="Achat timbre Billet Canadian  Brazzaville- PNR"/>
    <x v="8"/>
    <x v="0"/>
    <m/>
    <n v="1000"/>
    <n v="-3559231"/>
    <x v="11"/>
    <s v="Oui"/>
    <x v="0"/>
    <s v="CONGO"/>
    <s v="o"/>
  </r>
  <r>
    <d v="2017-08-23T00:00:00"/>
    <s v="Achat billet Océan du nord. Ouesso -Brazzaville "/>
    <x v="2"/>
    <x v="0"/>
    <m/>
    <n v="10000"/>
    <n v="-3569231"/>
    <x v="2"/>
    <s v="230805006666--35"/>
    <x v="0"/>
    <s v="CONGO"/>
    <s v="o"/>
  </r>
  <r>
    <d v="2017-08-23T00:00:00"/>
    <s v="Paiement frais d'hôtel mission Ouesso "/>
    <x v="11"/>
    <x v="0"/>
    <m/>
    <n v="90000"/>
    <n v="-3659231"/>
    <x v="2"/>
    <s v="OUI "/>
    <x v="0"/>
    <s v="CONGO"/>
    <s v="o"/>
  </r>
  <r>
    <d v="2017-08-23T00:00:00"/>
    <s v="Taxi Hôtel - gare routière "/>
    <x v="2"/>
    <x v="0"/>
    <m/>
    <n v="500"/>
    <n v="-3659731"/>
    <x v="2"/>
    <s v="Décharge "/>
    <x v="0"/>
    <s v="CONGO"/>
    <s v="ɤ"/>
  </r>
  <r>
    <d v="2017-08-23T00:00:00"/>
    <s v="Taxi Gare routière Océan du nord - Domicile "/>
    <x v="2"/>
    <x v="0"/>
    <m/>
    <n v="1000"/>
    <n v="-3660731"/>
    <x v="2"/>
    <s v="Décharge "/>
    <x v="0"/>
    <s v="CONGO"/>
    <s v="ɤ"/>
  </r>
  <r>
    <d v="2017-08-23T00:00:00"/>
    <s v="Taxi Domicile-Bureau"/>
    <x v="2"/>
    <x v="4"/>
    <m/>
    <n v="1000"/>
    <n v="-3661731"/>
    <x v="7"/>
    <s v="Décharge"/>
    <x v="1"/>
    <s v="CONGO"/>
    <s v="ɤ"/>
  </r>
  <r>
    <d v="2017-08-23T00:00:00"/>
    <s v="Food allowance pendant la pause"/>
    <x v="0"/>
    <x v="4"/>
    <m/>
    <n v="1000"/>
    <n v="-3662731"/>
    <x v="7"/>
    <s v="Décharge"/>
    <x v="1"/>
    <s v="CONGO"/>
    <s v="ɤ"/>
  </r>
  <r>
    <d v="2017-08-23T00:00:00"/>
    <s v="Taxi Bureau-Domicile"/>
    <x v="2"/>
    <x v="4"/>
    <m/>
    <n v="1000"/>
    <n v="-3663731"/>
    <x v="7"/>
    <s v="Décharge"/>
    <x v="1"/>
    <s v="CONGO"/>
    <s v="ɤ"/>
  </r>
  <r>
    <d v="2017-08-23T00:00:00"/>
    <s v="Taxi:Domicile-Bureau"/>
    <x v="2"/>
    <x v="2"/>
    <m/>
    <n v="1000"/>
    <n v="-3664731"/>
    <x v="6"/>
    <s v="Décharge"/>
    <x v="1"/>
    <s v="CONGO"/>
    <s v="ɤ"/>
  </r>
  <r>
    <d v="2017-08-23T00:00:00"/>
    <s v="Food Allowance pendant la pause"/>
    <x v="0"/>
    <x v="2"/>
    <m/>
    <n v="1000"/>
    <n v="-3665731"/>
    <x v="6"/>
    <s v="Décharge"/>
    <x v="1"/>
    <s v="CONGO"/>
    <s v="ɤ"/>
  </r>
  <r>
    <d v="2017-08-23T00:00:00"/>
    <s v="Taxi:Bureau-Domicile"/>
    <x v="2"/>
    <x v="2"/>
    <m/>
    <n v="1000"/>
    <n v="-3666731"/>
    <x v="6"/>
    <s v="Décharge"/>
    <x v="1"/>
    <s v="CONGO"/>
    <s v="ɤ"/>
  </r>
  <r>
    <d v="2017-08-23T00:00:00"/>
    <s v="Taxi:bureau-banque BCI"/>
    <x v="2"/>
    <x v="2"/>
    <m/>
    <n v="1000"/>
    <n v="-3667731"/>
    <x v="10"/>
    <s v="Décharge"/>
    <x v="1"/>
    <s v="CONGO"/>
    <s v="ɣ"/>
  </r>
  <r>
    <d v="2017-08-24T00:00:00"/>
    <s v="Taxi Bureau-ONEMO"/>
    <x v="2"/>
    <x v="4"/>
    <m/>
    <n v="2500"/>
    <n v="-3670231"/>
    <x v="0"/>
    <s v="Décharge"/>
    <x v="1"/>
    <s v="CONGO"/>
    <s v="ɣ"/>
  </r>
  <r>
    <d v="2017-08-24T00:00:00"/>
    <s v="Achat du billet d'avion pour BZV -Imfondo"/>
    <x v="7"/>
    <x v="2"/>
    <m/>
    <n v="65000"/>
    <n v="-3735231"/>
    <x v="8"/>
    <n v="11"/>
    <x v="1"/>
    <s v="CONGO"/>
    <s v="o"/>
  </r>
  <r>
    <d v="2017-08-24T00:00:00"/>
    <s v="Taxi Ouenze-Aéroport (départ pour Sibiti via PNR)"/>
    <x v="2"/>
    <x v="0"/>
    <m/>
    <n v="1500"/>
    <n v="-3736731"/>
    <x v="12"/>
    <s v="Décharge"/>
    <x v="0"/>
    <s v="CONGO"/>
    <s v="ɤ"/>
  </r>
  <r>
    <d v="2017-08-24T00:00:00"/>
    <s v="Taxi Aéroport PNR-Gare routière de Sibiti (formatités pour départ à Sibiti)"/>
    <x v="2"/>
    <x v="0"/>
    <m/>
    <n v="2500"/>
    <n v="-3739231"/>
    <x v="12"/>
    <s v="Décharge"/>
    <x v="0"/>
    <s v="CONGO"/>
    <s v="ɤ"/>
  </r>
  <r>
    <d v="2017-08-24T00:00:00"/>
    <s v="Taxi PNR-Sibiti (départ pour Sibiti)"/>
    <x v="2"/>
    <x v="0"/>
    <m/>
    <n v="10000"/>
    <n v="-3749231"/>
    <x v="12"/>
    <s v="Décharge"/>
    <x v="0"/>
    <s v="CONGO"/>
    <s v="ɤ"/>
  </r>
  <r>
    <d v="2017-08-24T00:00:00"/>
    <s v="Taxi Gare routière-Hôtel (arrivée à Sibiti &amp; recherche de l'hôtel)"/>
    <x v="2"/>
    <x v="0"/>
    <m/>
    <n v="1500"/>
    <n v="-3750731"/>
    <x v="12"/>
    <s v="Décharge"/>
    <x v="0"/>
    <s v="CONGO"/>
    <s v="ɤ"/>
  </r>
  <r>
    <d v="2017-08-24T00:00:00"/>
    <s v="Taxi Domicile -Aéroport Maya-Maya"/>
    <x v="2"/>
    <x v="0"/>
    <m/>
    <n v="2500"/>
    <n v="-3753231"/>
    <x v="11"/>
    <s v="Decharge"/>
    <x v="0"/>
    <s v="CONGO"/>
    <s v="ɣ"/>
  </r>
  <r>
    <d v="2017-08-24T00:00:00"/>
    <s v="Taxi Aéroport de Pointe-Noire- Gare routiere PNR"/>
    <x v="2"/>
    <x v="0"/>
    <m/>
    <n v="1000"/>
    <n v="-3754231"/>
    <x v="11"/>
    <s v="Decharge"/>
    <x v="0"/>
    <s v="CONGO"/>
    <s v="ɣ"/>
  </r>
  <r>
    <d v="2017-08-24T00:00:00"/>
    <s v="Taxi Gare routiere PNR - Gare routiere de Dolisie"/>
    <x v="2"/>
    <x v="0"/>
    <m/>
    <n v="5000"/>
    <n v="-3759231"/>
    <x v="11"/>
    <s v="Decharge"/>
    <x v="0"/>
    <s v="CONGO"/>
    <s v="ɣ"/>
  </r>
  <r>
    <d v="2017-08-24T00:00:00"/>
    <s v="Taxi Gare routiere de Dolisie-Hôtel "/>
    <x v="2"/>
    <x v="0"/>
    <m/>
    <n v="1000"/>
    <n v="-3760231"/>
    <x v="11"/>
    <s v="Decharge"/>
    <x v="0"/>
    <s v="CONGO"/>
    <s v="ɣ"/>
  </r>
  <r>
    <d v="2017-08-24T00:00:00"/>
    <s v="Taxi Domicile-Bureau"/>
    <x v="2"/>
    <x v="4"/>
    <m/>
    <n v="1000"/>
    <n v="-3761231"/>
    <x v="7"/>
    <s v="Décharge"/>
    <x v="1"/>
    <s v="CONGO"/>
    <s v="ɤ"/>
  </r>
  <r>
    <d v="2017-08-24T00:00:00"/>
    <s v="Food allowance pendant la pause"/>
    <x v="0"/>
    <x v="4"/>
    <m/>
    <n v="1000"/>
    <n v="-3762231"/>
    <x v="7"/>
    <s v="Décharge"/>
    <x v="1"/>
    <s v="CONGO"/>
    <s v="ɤ"/>
  </r>
  <r>
    <d v="2017-08-24T00:00:00"/>
    <s v="Taxi Bureau-Domicile"/>
    <x v="2"/>
    <x v="4"/>
    <m/>
    <n v="1000"/>
    <n v="-3763231"/>
    <x v="7"/>
    <s v="Décharge"/>
    <x v="1"/>
    <s v="CONGO"/>
    <s v="ɤ"/>
  </r>
  <r>
    <d v="2017-08-24T00:00:00"/>
    <s v="Taxi:Domicile-Bureau"/>
    <x v="2"/>
    <x v="2"/>
    <m/>
    <n v="1000"/>
    <n v="-3764231"/>
    <x v="6"/>
    <s v="Décharge"/>
    <x v="1"/>
    <s v="CONGO"/>
    <s v="ɤ"/>
  </r>
  <r>
    <d v="2017-08-24T00:00:00"/>
    <s v="Food Allawonce pendant la pause"/>
    <x v="0"/>
    <x v="2"/>
    <m/>
    <n v="1000"/>
    <n v="-3765231"/>
    <x v="6"/>
    <s v="Décharge"/>
    <x v="1"/>
    <s v="CONGO"/>
    <s v="ɤ"/>
  </r>
  <r>
    <d v="2017-08-24T00:00:00"/>
    <s v="Taxi:Bureau-Domicile"/>
    <x v="2"/>
    <x v="2"/>
    <m/>
    <n v="1000"/>
    <n v="-3766231"/>
    <x v="6"/>
    <s v="Décharge"/>
    <x v="1"/>
    <s v="CONGO"/>
    <s v="ɤ"/>
  </r>
  <r>
    <d v="2017-08-25T00:00:00"/>
    <s v="Recharge crédit téléphonique MTN"/>
    <x v="1"/>
    <x v="1"/>
    <m/>
    <n v="100000"/>
    <n v="-3866231"/>
    <x v="0"/>
    <n v="128"/>
    <x v="1"/>
    <s v="CONGO"/>
    <s v="o"/>
  </r>
  <r>
    <d v="2017-08-25T00:00:00"/>
    <s v="Taxi Bureau -BCI"/>
    <x v="2"/>
    <x v="4"/>
    <m/>
    <n v="2000"/>
    <n v="-3868231"/>
    <x v="0"/>
    <s v="Décharge"/>
    <x v="1"/>
    <s v="CONGO"/>
    <s v="ɣ"/>
  </r>
  <r>
    <d v="2017-08-25T00:00:00"/>
    <s v="Taxi à BZV, bureau-agence canadian-agence air Congo-agence canadian-aéroport-bureau pour acheter le billet d'avion mission Impfondo"/>
    <x v="2"/>
    <x v="2"/>
    <m/>
    <n v="5000"/>
    <n v="-3873231"/>
    <x v="8"/>
    <s v="Décharge"/>
    <x v="1"/>
    <s v="CONGO"/>
    <s v="ɤ"/>
  </r>
  <r>
    <d v="2017-08-25T00:00:00"/>
    <s v="Taxi hôtel-Grand marché-Gare Zanaga-Gare Sibiti-Hôtel (prospection de la ville)"/>
    <x v="2"/>
    <x v="0"/>
    <m/>
    <n v="2500"/>
    <n v="-3875731"/>
    <x v="12"/>
    <s v="Décharge"/>
    <x v="0"/>
    <s v="CONGO"/>
    <s v="ɤ"/>
  </r>
  <r>
    <d v="2017-08-25T00:00:00"/>
    <s v="Taxi hôtel-Chez Fabrice-vers marché (rencontre avec 2 cibles Fabrice &amp; Arsen)"/>
    <x v="2"/>
    <x v="0"/>
    <m/>
    <n v="1000"/>
    <n v="-3876731"/>
    <x v="12"/>
    <s v="Décharge"/>
    <x v="0"/>
    <s v="CONGO"/>
    <s v="ɤ"/>
  </r>
  <r>
    <d v="2017-08-25T00:00:00"/>
    <s v="Achat biere (discussion du marché avec les 2 cibles séparement) "/>
    <x v="12"/>
    <x v="0"/>
    <m/>
    <n v="3500"/>
    <n v="-3880231"/>
    <x v="12"/>
    <s v="Décharge"/>
    <x v="0"/>
    <s v="CONGO"/>
    <s v="ɤ"/>
  </r>
  <r>
    <d v="2017-08-25T00:00:00"/>
    <s v="Taxi marché-Hôtel (retour à l'hôtel)"/>
    <x v="2"/>
    <x v="0"/>
    <m/>
    <n v="500"/>
    <n v="-3880731"/>
    <x v="12"/>
    <s v="Décharge"/>
    <x v="0"/>
    <s v="CONGO"/>
    <s v="ɤ"/>
  </r>
  <r>
    <d v="2017-08-25T00:00:00"/>
    <s v="Frais d'hôtel pour une nuitée Nuitée à Dolisie"/>
    <x v="11"/>
    <x v="0"/>
    <m/>
    <n v="15000"/>
    <n v="-3895731"/>
    <x v="11"/>
    <n v="6"/>
    <x v="0"/>
    <s v="CONGO"/>
    <s v="o"/>
  </r>
  <r>
    <d v="2017-08-25T00:00:00"/>
    <s v="Taxi Hôtel -Gare routiere  mossendjo"/>
    <x v="2"/>
    <x v="0"/>
    <m/>
    <n v="1000"/>
    <n v="-3896731"/>
    <x v="11"/>
    <s v="Decharge"/>
    <x v="0"/>
    <s v="CONGO"/>
    <s v="ɣ"/>
  </r>
  <r>
    <d v="2017-08-25T00:00:00"/>
    <s v="Taxi Gare routiere dolisie- Gare routiere Mossendjo"/>
    <x v="2"/>
    <x v="0"/>
    <m/>
    <n v="8000"/>
    <n v="-3904731"/>
    <x v="11"/>
    <s v="Decharge"/>
    <x v="0"/>
    <s v="CONGO"/>
    <s v="ɣ"/>
  </r>
  <r>
    <d v="2017-08-25T00:00:00"/>
    <s v="Taxi moto Gare routiere mossendjo- Hôtel "/>
    <x v="2"/>
    <x v="0"/>
    <m/>
    <n v="500"/>
    <n v="-3905231"/>
    <x v="11"/>
    <s v="Decharge"/>
    <x v="0"/>
    <s v="CONGO"/>
    <s v="ɣ"/>
  </r>
  <r>
    <d v="2017-08-25T00:00:00"/>
    <s v="Taxi moto Hôtel -marché ,visite de la ville"/>
    <x v="2"/>
    <x v="0"/>
    <m/>
    <n v="1500"/>
    <n v="-3906731"/>
    <x v="11"/>
    <s v="Decharge"/>
    <x v="0"/>
    <s v="CONGO"/>
    <s v="ɣ"/>
  </r>
  <r>
    <d v="2017-08-25T00:00:00"/>
    <s v="Taxi Bureau - gare routière pour achat billet mission Ouesso"/>
    <x v="2"/>
    <x v="0"/>
    <m/>
    <n v="1500"/>
    <n v="-3908231"/>
    <x v="2"/>
    <s v="Décharge "/>
    <x v="0"/>
    <s v="CONGO"/>
    <s v="ɤ"/>
  </r>
  <r>
    <d v="2017-08-25T00:00:00"/>
    <s v="Taxi Gare routière - Bureau "/>
    <x v="2"/>
    <x v="0"/>
    <m/>
    <n v="1500"/>
    <n v="-3909731"/>
    <x v="2"/>
    <s v="Décharge "/>
    <x v="0"/>
    <s v="CONGO"/>
    <s v="ɤ"/>
  </r>
  <r>
    <d v="2017-08-25T00:00:00"/>
    <s v="FRAIS RET.DEPLACE Chq n° 03592818"/>
    <x v="5"/>
    <x v="1"/>
    <m/>
    <n v="3265"/>
    <n v="-3912996"/>
    <x v="3"/>
    <s v="Relevé"/>
    <x v="1"/>
    <s v="CONGO"/>
    <s v="o"/>
  </r>
  <r>
    <d v="2017-08-25T00:00:00"/>
    <s v="Taxi Bureau-Ministère de la Justice"/>
    <x v="2"/>
    <x v="2"/>
    <m/>
    <n v="1000"/>
    <n v="-3913996"/>
    <x v="4"/>
    <s v="Décharge"/>
    <x v="1"/>
    <s v="CONGO"/>
    <s v="ɤ"/>
  </r>
  <r>
    <d v="2017-08-25T00:00:00"/>
    <s v="Taxi Ministère de la Justice-Bureau"/>
    <x v="2"/>
    <x v="2"/>
    <m/>
    <n v="1000"/>
    <n v="-3914996"/>
    <x v="4"/>
    <s v="Décharge"/>
    <x v="1"/>
    <s v="CONGO"/>
    <s v="ɤ"/>
  </r>
  <r>
    <d v="2017-08-25T00:00:00"/>
    <s v="Taxi Domicile-Bureau"/>
    <x v="2"/>
    <x v="4"/>
    <m/>
    <n v="1000"/>
    <n v="-3915996"/>
    <x v="7"/>
    <s v="Décharge"/>
    <x v="1"/>
    <s v="CONGO"/>
    <s v="ɤ"/>
  </r>
  <r>
    <d v="2017-08-25T00:00:00"/>
    <s v="Food allowance pendant la pause"/>
    <x v="0"/>
    <x v="4"/>
    <m/>
    <n v="1000"/>
    <n v="-3916996"/>
    <x v="7"/>
    <s v="Décharge"/>
    <x v="1"/>
    <s v="CONGO"/>
    <s v="ɤ"/>
  </r>
  <r>
    <d v="2017-08-25T00:00:00"/>
    <s v="Taxi Bureau-Domicile"/>
    <x v="2"/>
    <x v="4"/>
    <m/>
    <n v="1000"/>
    <n v="-3917996"/>
    <x v="7"/>
    <s v="Décharge"/>
    <x v="1"/>
    <s v="CONGO"/>
    <s v="ɤ"/>
  </r>
  <r>
    <d v="2017-08-25T00:00:00"/>
    <s v="Taxi:Domicile-Bureau"/>
    <x v="2"/>
    <x v="2"/>
    <m/>
    <n v="1000"/>
    <n v="-3918996"/>
    <x v="6"/>
    <s v="Décharge"/>
    <x v="1"/>
    <s v="CONGO"/>
    <s v="ɤ"/>
  </r>
  <r>
    <d v="2017-08-25T00:00:00"/>
    <s v="Food Allowance pendant la pause"/>
    <x v="0"/>
    <x v="2"/>
    <m/>
    <n v="1000"/>
    <n v="-3919996"/>
    <x v="6"/>
    <s v="Décharge"/>
    <x v="1"/>
    <s v="CONGO"/>
    <s v="ɤ"/>
  </r>
  <r>
    <d v="2017-08-25T00:00:00"/>
    <s v="Taxi:Bureau-Domicile"/>
    <x v="2"/>
    <x v="2"/>
    <m/>
    <n v="1000"/>
    <n v="-3920996"/>
    <x v="6"/>
    <s v="Décharge"/>
    <x v="1"/>
    <s v="CONGO"/>
    <s v="ɤ"/>
  </r>
  <r>
    <d v="2017-08-26T00:00:00"/>
    <s v="Taxi Domicile-Direstion MTN/Identification par zone de la SIM Stock"/>
    <x v="2"/>
    <x v="4"/>
    <m/>
    <n v="3000"/>
    <n v="-3923996"/>
    <x v="0"/>
    <s v="Décharge"/>
    <x v="1"/>
    <s v="CONGO"/>
    <s v="ɣ"/>
  </r>
  <r>
    <d v="2017-08-26T00:00:00"/>
    <s v="Taxi à BZV, domicile-maison d'arrêt-domicile; pour remettre l'extrait du jugement de Samuel au greffier"/>
    <x v="2"/>
    <x v="2"/>
    <m/>
    <n v="2000"/>
    <n v="-3925996"/>
    <x v="8"/>
    <s v="Décharge"/>
    <x v="1"/>
    <s v="CONGO"/>
    <s v="ɤ"/>
  </r>
  <r>
    <d v="2017-08-26T00:00:00"/>
    <s v="Taxi hôtel-Gare routière sibiti-Chez Arsen (rencontre avec Arsen et prospection au marché)"/>
    <x v="2"/>
    <x v="0"/>
    <m/>
    <n v="1000"/>
    <n v="-3926996"/>
    <x v="12"/>
    <s v="Décharge"/>
    <x v="0"/>
    <s v="CONGO"/>
    <s v="ɤ"/>
  </r>
  <r>
    <d v="2017-08-26T00:00:00"/>
    <s v="Taxi chez Arsen-Gare Zanaga-Hôtel (Investigation)"/>
    <x v="2"/>
    <x v="0"/>
    <m/>
    <n v="1000"/>
    <n v="-3927996"/>
    <x v="12"/>
    <s v="Décharge"/>
    <x v="0"/>
    <s v="CONGO"/>
    <s v="ɤ"/>
  </r>
  <r>
    <d v="2017-08-26T00:00:00"/>
    <s v="Taxi hôtel-Grand marché-Hôtel (rencontrer le tradi praticien)"/>
    <x v="2"/>
    <x v="0"/>
    <m/>
    <n v="1000"/>
    <n v="-3928996"/>
    <x v="12"/>
    <s v="Décharge"/>
    <x v="0"/>
    <s v="CONGO"/>
    <s v="ɤ"/>
  </r>
  <r>
    <d v="2017-08-26T00:00:00"/>
    <s v="Taxi moto Hôtel -grand marché"/>
    <x v="2"/>
    <x v="0"/>
    <m/>
    <n v="5000"/>
    <n v="-3933996"/>
    <x v="11"/>
    <s v="Decharge"/>
    <x v="0"/>
    <s v="CONGO"/>
    <s v="ɣ"/>
  </r>
  <r>
    <d v="2017-08-26T00:00:00"/>
    <s v="Achat billet Océan du nord Brazzaville - Ouesso "/>
    <x v="2"/>
    <x v="0"/>
    <m/>
    <n v="10000"/>
    <n v="-3943996"/>
    <x v="2"/>
    <s v="260806008787--51"/>
    <x v="0"/>
    <s v="CONGO"/>
    <s v="o"/>
  </r>
  <r>
    <d v="2017-08-26T00:00:00"/>
    <s v="Taxi Domicile - Gare routière Océan du nord "/>
    <x v="2"/>
    <x v="0"/>
    <m/>
    <n v="1000"/>
    <n v="-3944996"/>
    <x v="2"/>
    <s v="Décharge"/>
    <x v="0"/>
    <s v="CONGO"/>
    <s v="ɤ"/>
  </r>
  <r>
    <d v="2017-08-26T00:00:00"/>
    <s v="Taxi Gare routière Océan du nord Ouesso - hôtel "/>
    <x v="2"/>
    <x v="0"/>
    <m/>
    <n v="500"/>
    <n v="-3945496"/>
    <x v="2"/>
    <s v="Décharge"/>
    <x v="0"/>
    <s v="CONGO"/>
    <s v="ɤ"/>
  </r>
  <r>
    <d v="2017-08-26T00:00:00"/>
    <s v="Taxi Radio Rurale-Semaine Africaine"/>
    <x v="2"/>
    <x v="3"/>
    <m/>
    <n v="1000"/>
    <n v="-3946496"/>
    <x v="5"/>
    <s v="Décharge"/>
    <x v="1"/>
    <s v="CONGO"/>
    <s v="ɣ"/>
  </r>
  <r>
    <d v="2017-08-26T00:00:00"/>
    <s v="Taxi Semaine Africaine-ES TV"/>
    <x v="2"/>
    <x v="3"/>
    <m/>
    <n v="1000"/>
    <n v="-3947496"/>
    <x v="5"/>
    <s v="Décharge"/>
    <x v="1"/>
    <s v="CONGO"/>
    <s v="ɣ"/>
  </r>
  <r>
    <d v="2017-08-26T00:00:00"/>
    <s v="Taxi ES TV-TOP TV"/>
    <x v="2"/>
    <x v="3"/>
    <m/>
    <n v="1000"/>
    <n v="-3948496"/>
    <x v="5"/>
    <s v="Décharge"/>
    <x v="1"/>
    <s v="CONGO"/>
    <s v="ɣ"/>
  </r>
  <r>
    <d v="2017-08-26T00:00:00"/>
    <s v="Taxi TOP TV-Radio Liberté"/>
    <x v="2"/>
    <x v="3"/>
    <m/>
    <n v="1000"/>
    <n v="-3949496"/>
    <x v="5"/>
    <s v="Décharge"/>
    <x v="1"/>
    <s v="CONGO"/>
    <s v="ɣ"/>
  </r>
  <r>
    <d v="2017-08-26T00:00:00"/>
    <s v="Taxi Radio Liberté-MN TV"/>
    <x v="2"/>
    <x v="3"/>
    <m/>
    <n v="1000"/>
    <n v="-3950496"/>
    <x v="5"/>
    <s v="Décharge"/>
    <x v="1"/>
    <s v="CONGO"/>
    <s v="ɣ"/>
  </r>
  <r>
    <d v="2017-08-27T00:00:00"/>
    <s v="Taxi Domicile-Bureau/Mission urgences i55s"/>
    <x v="2"/>
    <x v="4"/>
    <m/>
    <n v="4000"/>
    <n v="-3954496"/>
    <x v="0"/>
    <s v="Décharge"/>
    <x v="1"/>
    <s v="CONGO"/>
    <s v="ɣ"/>
  </r>
  <r>
    <d v="2017-08-27T00:00:00"/>
    <s v="Taxi hôtel-Chez lebras-Grand-marché (rendez-vous avec le tradi praticien)"/>
    <x v="2"/>
    <x v="0"/>
    <m/>
    <n v="1500"/>
    <n v="-3955996"/>
    <x v="12"/>
    <s v="Décharge"/>
    <x v="0"/>
    <s v="CONGO"/>
    <s v="ɤ"/>
  </r>
  <r>
    <d v="2017-08-27T00:00:00"/>
    <s v="Achat biere (rencontre avec le tradi praticien)"/>
    <x v="12"/>
    <x v="0"/>
    <m/>
    <n v="2500"/>
    <n v="-3958496"/>
    <x v="12"/>
    <s v="Décharge"/>
    <x v="0"/>
    <s v="CONGO"/>
    <s v="ɤ"/>
  </r>
  <r>
    <d v="2017-08-27T00:00:00"/>
    <s v="Achat jus (rencontre avec les convoyeurs, Gerland et son équipe)"/>
    <x v="12"/>
    <x v="0"/>
    <m/>
    <n v="2500"/>
    <n v="-3960996"/>
    <x v="12"/>
    <s v="Décharge"/>
    <x v="0"/>
    <s v="CONGO"/>
    <s v="ɤ"/>
  </r>
  <r>
    <d v="2017-08-27T00:00:00"/>
    <s v="Taxi domicile-Aeroport-gare routiere-Bureau-Gare routiere pour l’opération de dolisie"/>
    <x v="2"/>
    <x v="0"/>
    <m/>
    <n v="5000"/>
    <n v="-3965996"/>
    <x v="13"/>
    <s v="Décharge"/>
    <x v="0"/>
    <s v="CONGO"/>
    <s v="ɤ"/>
  </r>
  <r>
    <d v="2017-08-27T00:00:00"/>
    <s v="Billet Brazzaville-Dolisie 3 places pour l’ opération de dolisie "/>
    <x v="2"/>
    <x v="0"/>
    <m/>
    <n v="30000"/>
    <n v="-3995996"/>
    <x v="13"/>
    <s v="Décharge"/>
    <x v="0"/>
    <s v="CONGO"/>
    <s v="ɤ"/>
  </r>
  <r>
    <d v="2017-08-27T00:00:00"/>
    <s v="Taxi gare routiere Dolisie- Hôtel Dolisie pour rechercher un hôtel"/>
    <x v="2"/>
    <x v="0"/>
    <m/>
    <n v="3500"/>
    <n v="-3999496"/>
    <x v="13"/>
    <s v="Décharge"/>
    <x v="0"/>
    <s v="CONGO"/>
    <s v="ɤ"/>
  </r>
  <r>
    <d v="2017-08-27T00:00:00"/>
    <s v="Achat Boisson pour cibles"/>
    <x v="12"/>
    <x v="0"/>
    <m/>
    <n v="7000"/>
    <n v="-4006496"/>
    <x v="13"/>
    <s v="Décharge"/>
    <x v="0"/>
    <s v="CONGO"/>
    <s v="ɤ"/>
  </r>
  <r>
    <d v="2017-08-27T00:00:00"/>
    <s v="Taxi moto Hôtel-marché"/>
    <x v="2"/>
    <x v="0"/>
    <m/>
    <n v="5000"/>
    <n v="-4011496"/>
    <x v="11"/>
    <s v="Decharge"/>
    <x v="0"/>
    <s v="CONGO"/>
    <s v="ɣ"/>
  </r>
  <r>
    <d v="2017-08-27T00:00:00"/>
    <s v="Achat boisson  et repas pour le cible TPR"/>
    <x v="12"/>
    <x v="0"/>
    <m/>
    <n v="3000"/>
    <n v="-4014496"/>
    <x v="11"/>
    <s v="Decharge"/>
    <x v="0"/>
    <s v="CONGO"/>
    <s v="ɣ"/>
  </r>
  <r>
    <d v="2017-08-27T00:00:00"/>
    <s v="Taxi Hôtel - quartier Mboma pour rencontrer la cible "/>
    <x v="2"/>
    <x v="0"/>
    <m/>
    <n v="500"/>
    <n v="-4014996"/>
    <x v="2"/>
    <s v="Décharge"/>
    <x v="0"/>
    <s v="CONGO"/>
    <s v="ɤ"/>
  </r>
  <r>
    <d v="2017-08-27T00:00:00"/>
    <s v="Taxi Quartier Mboma - hôtel "/>
    <x v="2"/>
    <x v="0"/>
    <m/>
    <n v="500"/>
    <n v="-4015496"/>
    <x v="2"/>
    <s v="Décharge"/>
    <x v="0"/>
    <s v="CONGO"/>
    <s v="ɤ"/>
  </r>
  <r>
    <d v="2017-08-27T00:00:00"/>
    <s v="Taxi Hôtel - rue Nganga pour rencontrer la cible"/>
    <x v="2"/>
    <x v="0"/>
    <m/>
    <n v="500"/>
    <n v="-4015996"/>
    <x v="2"/>
    <s v="Décharge"/>
    <x v="0"/>
    <s v="CONGO"/>
    <s v="ɤ"/>
  </r>
  <r>
    <d v="2017-08-27T00:00:00"/>
    <s v="Taxi rue Nganga - Océan du nord pour achat billet "/>
    <x v="2"/>
    <x v="0"/>
    <m/>
    <n v="500"/>
    <n v="-4016496"/>
    <x v="2"/>
    <s v="Décharge"/>
    <x v="0"/>
    <s v="CONGO"/>
    <s v="ɤ"/>
  </r>
  <r>
    <d v="2017-08-27T00:00:00"/>
    <s v="Taxi Océan du nord - hôtel "/>
    <x v="2"/>
    <x v="0"/>
    <m/>
    <n v="500"/>
    <n v="-4016996"/>
    <x v="2"/>
    <s v="Décharge"/>
    <x v="0"/>
    <s v="CONGO"/>
    <s v="ɤ"/>
  </r>
  <r>
    <d v="2017-08-28T00:00:00"/>
    <s v="Taxi Bureau-Direction MTN"/>
    <x v="2"/>
    <x v="4"/>
    <m/>
    <n v="2000"/>
    <n v="-4018996"/>
    <x v="0"/>
    <s v="Décharge"/>
    <x v="1"/>
    <s v="CONGO"/>
    <s v="ɣ"/>
  </r>
  <r>
    <d v="2017-08-28T00:00:00"/>
    <s v="Taxi domicile-bureau/urgences mission Dolisie"/>
    <x v="2"/>
    <x v="4"/>
    <m/>
    <n v="2000"/>
    <n v="-4020996"/>
    <x v="0"/>
    <s v="Décharge"/>
    <x v="1"/>
    <s v="CONGO"/>
    <s v="ɣ"/>
  </r>
  <r>
    <d v="2017-08-28T00:00:00"/>
    <s v="Frais de transfert à i23c/PNR"/>
    <x v="6"/>
    <x v="1"/>
    <m/>
    <n v="6240"/>
    <n v="-4027236"/>
    <x v="0"/>
    <s v="62/GCF"/>
    <x v="1"/>
    <s v="CONGO"/>
    <s v="o"/>
  </r>
  <r>
    <d v="2017-08-28T00:00:00"/>
    <s v="Frais de transfert à i73x/Mossendjo"/>
    <x v="6"/>
    <x v="1"/>
    <m/>
    <n v="7120"/>
    <n v="-4034356"/>
    <x v="0"/>
    <s v="63/GCF"/>
    <x v="1"/>
    <s v="CONGO"/>
    <s v="o"/>
  </r>
  <r>
    <d v="2017-08-28T00:00:00"/>
    <s v="Frais de transfert à i55s/Dolisie"/>
    <x v="6"/>
    <x v="1"/>
    <m/>
    <n v="4200"/>
    <n v="-4038556"/>
    <x v="0"/>
    <s v="66/GCF"/>
    <x v="1"/>
    <s v="CONGO"/>
    <s v="o"/>
  </r>
  <r>
    <d v="2017-08-28T00:00:00"/>
    <s v="Recharge crédit téléphonique MTN"/>
    <x v="1"/>
    <x v="1"/>
    <m/>
    <n v="75000"/>
    <n v="-4113556"/>
    <x v="0"/>
    <s v="Oui"/>
    <x v="1"/>
    <s v="CONGO"/>
    <s v="o"/>
  </r>
  <r>
    <d v="2017-08-28T00:00:00"/>
    <s v="Taxi à BZV, domicile-bureau pour aller à Dolisie"/>
    <x v="2"/>
    <x v="2"/>
    <m/>
    <n v="1000"/>
    <n v="-4114556"/>
    <x v="8"/>
    <s v="Décharge"/>
    <x v="1"/>
    <s v="CONGO"/>
    <s v="ɤ"/>
  </r>
  <r>
    <d v="2017-08-28T00:00:00"/>
    <s v="Taxe de Peage à Kintélé"/>
    <x v="2"/>
    <x v="2"/>
    <m/>
    <n v="1000"/>
    <n v="-4115556"/>
    <x v="8"/>
    <s v="Oui"/>
    <x v="1"/>
    <s v="CONGO"/>
    <s v="ɤ"/>
  </r>
  <r>
    <d v="2017-08-28T00:00:00"/>
    <s v="Taxi à Dolisie, Hôtel-hôtel i55s-hôtel pour le remettre le flash money et répérer les lieux"/>
    <x v="2"/>
    <x v="2"/>
    <m/>
    <n v="1400"/>
    <n v="-4116956"/>
    <x v="8"/>
    <s v="Décharge"/>
    <x v="1"/>
    <s v="CONGO"/>
    <s v="ɤ"/>
  </r>
  <r>
    <d v="2017-08-28T00:00:00"/>
    <s v="Food allowance à Dolisie du 28 Août au 02 septembre"/>
    <x v="11"/>
    <x v="2"/>
    <m/>
    <n v="60000"/>
    <n v="-4176956"/>
    <x v="8"/>
    <s v="Décharge"/>
    <x v="1"/>
    <s v="CONGO"/>
    <s v="ɤ"/>
  </r>
  <r>
    <d v="2017-08-28T00:00:00"/>
    <s v="Taxi hôtel-Grand marché-Gare Zanaga (rencontrer les cibles)"/>
    <x v="2"/>
    <x v="0"/>
    <m/>
    <n v="1000"/>
    <n v="-4177956"/>
    <x v="12"/>
    <s v="Décharge"/>
    <x v="0"/>
    <s v="CONGO"/>
    <s v="ɤ"/>
  </r>
  <r>
    <d v="2017-08-28T00:00:00"/>
    <s v="Taxi Gare Zanaga-Agence Charden-Marché (mettre le téléphone en charge)"/>
    <x v="2"/>
    <x v="0"/>
    <m/>
    <n v="1000"/>
    <n v="-4178956"/>
    <x v="12"/>
    <s v="Décharge"/>
    <x v="0"/>
    <s v="CONGO"/>
    <s v="ɤ"/>
  </r>
  <r>
    <d v="2017-08-28T00:00:00"/>
    <s v="Taxi marché-Chez Dol-Gare Sibiti-hôtel (rencontre avec Fabrice)"/>
    <x v="2"/>
    <x v="0"/>
    <m/>
    <n v="2000"/>
    <n v="-4180956"/>
    <x v="12"/>
    <s v="Décharge"/>
    <x v="0"/>
    <s v="CONGO"/>
    <s v="ɤ"/>
  </r>
  <r>
    <d v="2017-08-28T00:00:00"/>
    <s v="Achat boisson (rencontre avec la cible Fabrice)"/>
    <x v="12"/>
    <x v="0"/>
    <m/>
    <n v="2000"/>
    <n v="-4182956"/>
    <x v="12"/>
    <s v="Décharge"/>
    <x v="0"/>
    <s v="CONGO"/>
    <s v="ɤ"/>
  </r>
  <r>
    <d v="2017-08-28T00:00:00"/>
    <s v="Taxi Hôtel -domicile de la cible -Restaurant - domicile de la cible"/>
    <x v="2"/>
    <x v="0"/>
    <m/>
    <n v="2400"/>
    <n v="-4185356"/>
    <x v="13"/>
    <s v="Décharge"/>
    <x v="0"/>
    <s v="CONGO"/>
    <s v="ɤ"/>
  </r>
  <r>
    <d v="2017-08-28T00:00:00"/>
    <s v="Achat Boison et nourriture pour la cible "/>
    <x v="12"/>
    <x v="0"/>
    <m/>
    <n v="13500"/>
    <n v="-4198856"/>
    <x v="13"/>
    <s v="Décharge"/>
    <x v="0"/>
    <s v="CONGO"/>
    <s v="ɤ"/>
  </r>
  <r>
    <d v="2017-08-28T00:00:00"/>
    <s v="Taxi hôtel - domicile de la cible - hôtel  pour l’operation de Dolisie"/>
    <x v="2"/>
    <x v="0"/>
    <m/>
    <n v="2000"/>
    <n v="-4200856"/>
    <x v="13"/>
    <s v="Décharge"/>
    <x v="0"/>
    <s v="CONGO"/>
    <s v="ɤ"/>
  </r>
  <r>
    <d v="2017-08-28T00:00:00"/>
    <s v="Impression Bordereaux pour opération "/>
    <x v="3"/>
    <x v="1"/>
    <m/>
    <n v="3000"/>
    <n v="-4203856"/>
    <x v="13"/>
    <s v="Décharge"/>
    <x v="0"/>
    <s v="CONGO"/>
    <s v="ɤ"/>
  </r>
  <r>
    <d v="2017-08-28T00:00:00"/>
    <s v="Taxi pour aller imprimer les bordereaux "/>
    <x v="2"/>
    <x v="0"/>
    <m/>
    <n v="1400"/>
    <n v="-4205256"/>
    <x v="13"/>
    <s v="Décharge"/>
    <x v="0"/>
    <s v="CONGO"/>
    <s v="ɤ"/>
  </r>
  <r>
    <d v="2017-08-28T00:00:00"/>
    <s v="Taxi moto Hôtel -marché-gare de mossendjo"/>
    <x v="2"/>
    <x v="0"/>
    <m/>
    <n v="2000"/>
    <n v="-4207256"/>
    <x v="11"/>
    <s v="Decharge"/>
    <x v="0"/>
    <s v="CONGO"/>
    <s v="ɣ"/>
  </r>
  <r>
    <d v="2017-08-28T00:00:00"/>
    <s v="Achat boisson et repas  pour la cible"/>
    <x v="12"/>
    <x v="0"/>
    <m/>
    <n v="3000"/>
    <n v="-4210256"/>
    <x v="11"/>
    <s v="Decharge"/>
    <x v="0"/>
    <s v="CONGO"/>
    <s v="ɣ"/>
  </r>
  <r>
    <d v="2017-08-28T00:00:00"/>
    <s v="Achat billet Océan du nord Ouesso-Brazzaville "/>
    <x v="2"/>
    <x v="0"/>
    <m/>
    <n v="10000"/>
    <n v="-4220256"/>
    <x v="2"/>
    <s v="280805006666--39"/>
    <x v="0"/>
    <s v="CONGO"/>
    <s v="o"/>
  </r>
  <r>
    <d v="2017-08-28T00:00:00"/>
    <s v="Food allowance mission OUESSO du 26 au 28 Août 2017"/>
    <x v="11"/>
    <x v="0"/>
    <m/>
    <n v="30000"/>
    <n v="-4250256"/>
    <x v="2"/>
    <s v="Décharge"/>
    <x v="0"/>
    <s v="CONGO"/>
    <s v="ɤ"/>
  </r>
  <r>
    <d v="2017-08-28T00:00:00"/>
    <s v="Taxi Domicile-Bureau"/>
    <x v="2"/>
    <x v="2"/>
    <m/>
    <n v="1000"/>
    <n v="-4251256"/>
    <x v="4"/>
    <s v="Décharge"/>
    <x v="1"/>
    <s v="CONGO"/>
    <s v="ɤ"/>
  </r>
  <r>
    <d v="2017-08-28T00:00:00"/>
    <s v="Food allowance  à Dolisie du 28 Août au 1er Septembre 2017"/>
    <x v="11"/>
    <x v="2"/>
    <m/>
    <n v="50000"/>
    <n v="-4301256"/>
    <x v="4"/>
    <s v="Décharge"/>
    <x v="1"/>
    <s v="CONGO"/>
    <s v="ɣ"/>
  </r>
  <r>
    <d v="2017-08-28T00:00:00"/>
    <s v="Taxi Dolisie Hôtel-Hôtel de I55s (réperage)"/>
    <x v="2"/>
    <x v="2"/>
    <m/>
    <n v="700"/>
    <n v="-4301956"/>
    <x v="4"/>
    <s v="Décharge"/>
    <x v="1"/>
    <s v="CONGO"/>
    <s v="ɤ"/>
  </r>
  <r>
    <d v="2017-08-28T00:00:00"/>
    <s v="Taxi Dolisie Hôtel de I55s-Hôtel"/>
    <x v="2"/>
    <x v="2"/>
    <m/>
    <n v="700"/>
    <n v="-4302656"/>
    <x v="4"/>
    <s v="Décharge"/>
    <x v="1"/>
    <s v="CONGO"/>
    <s v="ɤ"/>
  </r>
  <r>
    <d v="2017-08-28T00:00:00"/>
    <s v="Taxi Bureau-ES TV"/>
    <x v="2"/>
    <x v="3"/>
    <m/>
    <n v="1000"/>
    <n v="-4303656"/>
    <x v="5"/>
    <s v="Décharge"/>
    <x v="1"/>
    <s v="CONGO"/>
    <s v="ɣ"/>
  </r>
  <r>
    <d v="2017-08-28T00:00:00"/>
    <s v="Taxi ES TV-Radio Rurale"/>
    <x v="2"/>
    <x v="3"/>
    <m/>
    <n v="1000"/>
    <n v="-4304656"/>
    <x v="5"/>
    <s v="Décharge"/>
    <x v="1"/>
    <s v="CONGO"/>
    <s v="ɣ"/>
  </r>
  <r>
    <d v="2017-08-28T00:00:00"/>
    <s v="Taxi Radio Rurale-MN TV"/>
    <x v="2"/>
    <x v="3"/>
    <m/>
    <n v="1000"/>
    <n v="-4305656"/>
    <x v="5"/>
    <s v="Décharge"/>
    <x v="1"/>
    <s v="CONGO"/>
    <s v="ɣ"/>
  </r>
  <r>
    <d v="2017-08-28T00:00:00"/>
    <s v="Taxi MN TV-Radio Liberté"/>
    <x v="2"/>
    <x v="3"/>
    <m/>
    <n v="1000"/>
    <n v="-4306656"/>
    <x v="5"/>
    <s v="Décharge"/>
    <x v="1"/>
    <s v="CONGO"/>
    <s v="ɣ"/>
  </r>
  <r>
    <d v="2017-08-28T00:00:00"/>
    <s v="Taxi Radio Liberté-TOP TV"/>
    <x v="2"/>
    <x v="3"/>
    <m/>
    <n v="1000"/>
    <n v="-4307656"/>
    <x v="5"/>
    <s v="Décharge"/>
    <x v="1"/>
    <s v="CONGO"/>
    <s v="ɣ"/>
  </r>
  <r>
    <d v="2017-08-28T00:00:00"/>
    <s v="Taxi TOP TV-Bureau"/>
    <x v="2"/>
    <x v="3"/>
    <m/>
    <n v="1000"/>
    <n v="-4308656"/>
    <x v="5"/>
    <s v="Décharge"/>
    <x v="1"/>
    <s v="CONGO"/>
    <s v="ɣ"/>
  </r>
  <r>
    <d v="2017-08-28T00:00:00"/>
    <s v="Taxi Domicile-Bureau"/>
    <x v="2"/>
    <x v="4"/>
    <m/>
    <n v="1000"/>
    <n v="-4309656"/>
    <x v="7"/>
    <s v="Décharge"/>
    <x v="1"/>
    <s v="CONGO"/>
    <s v="ɤ"/>
  </r>
  <r>
    <d v="2017-08-28T00:00:00"/>
    <s v="Food allowance pendant la pause"/>
    <x v="0"/>
    <x v="4"/>
    <m/>
    <n v="1000"/>
    <n v="-4310656"/>
    <x v="7"/>
    <s v="Décharge"/>
    <x v="1"/>
    <s v="CONGO"/>
    <s v="ɤ"/>
  </r>
  <r>
    <d v="2017-08-28T00:00:00"/>
    <s v="Taxi Bureau-Domicile"/>
    <x v="2"/>
    <x v="4"/>
    <m/>
    <n v="1000"/>
    <n v="-4311656"/>
    <x v="7"/>
    <s v="Décharge"/>
    <x v="1"/>
    <s v="CONGO"/>
    <s v="ɤ"/>
  </r>
  <r>
    <d v="2017-08-28T00:00:00"/>
    <s v="Taxi:Domicile-Bureau"/>
    <x v="2"/>
    <x v="2"/>
    <m/>
    <n v="1000"/>
    <n v="-4312656"/>
    <x v="6"/>
    <s v="Décharge"/>
    <x v="1"/>
    <s v="CONGO"/>
    <s v="ɤ"/>
  </r>
  <r>
    <d v="2017-08-28T00:00:00"/>
    <s v="Taxi:Bureau-Moungali"/>
    <x v="2"/>
    <x v="2"/>
    <m/>
    <n v="1000"/>
    <n v="-4313656"/>
    <x v="6"/>
    <s v="Décharge"/>
    <x v="1"/>
    <s v="CONGO"/>
    <s v="ɤ"/>
  </r>
  <r>
    <d v="2017-08-28T00:00:00"/>
    <s v="Achat téléphone PALF -marque 4 Sony AGLTE"/>
    <x v="16"/>
    <x v="1"/>
    <m/>
    <n v="40000"/>
    <n v="-4353656"/>
    <x v="6"/>
    <s v="Oui"/>
    <x v="1"/>
    <s v="CONGO"/>
    <s v="o"/>
  </r>
  <r>
    <d v="2017-08-28T00:00:00"/>
    <s v="Taxi:Hôtel-Reperage du lieu de l'opération"/>
    <x v="2"/>
    <x v="2"/>
    <m/>
    <n v="700"/>
    <n v="-4354356"/>
    <x v="6"/>
    <s v="Décharge"/>
    <x v="1"/>
    <s v="CONGO"/>
    <s v="ɤ"/>
  </r>
  <r>
    <d v="2017-08-28T00:00:00"/>
    <s v="Taxi:lieu reperé-Hôtel"/>
    <x v="2"/>
    <x v="2"/>
    <m/>
    <n v="700"/>
    <n v="-4355056"/>
    <x v="6"/>
    <s v="Décharge"/>
    <x v="1"/>
    <s v="CONGO"/>
    <s v="ɤ"/>
  </r>
  <r>
    <d v="2017-08-28T00:00:00"/>
    <s v="Paiement frais d'hotel mission OUESSO"/>
    <x v="11"/>
    <x v="0"/>
    <m/>
    <n v="30000"/>
    <n v="-4385056"/>
    <x v="2"/>
    <n v="1463"/>
    <x v="0"/>
    <s v="CONGO"/>
    <s v="o"/>
  </r>
  <r>
    <d v="2017-08-28T00:00:00"/>
    <s v="Taxi hôtel-Océan du nord"/>
    <x v="2"/>
    <x v="0"/>
    <m/>
    <n v="500"/>
    <n v="-4385556"/>
    <x v="2"/>
    <s v="Décharge"/>
    <x v="0"/>
    <s v="CONGO"/>
    <s v="ɤ"/>
  </r>
  <r>
    <d v="2017-08-28T00:00:00"/>
    <s v="Taxi gare routière océan du nord Talangai - Domicile "/>
    <x v="2"/>
    <x v="0"/>
    <m/>
    <n v="1000"/>
    <n v="-4386556"/>
    <x v="2"/>
    <s v="Décharge"/>
    <x v="0"/>
    <s v="CONGO"/>
    <s v="ɤ"/>
  </r>
  <r>
    <d v="2017-08-28T00:00:00"/>
    <s v="Taxi: maison- bureau pour voyage"/>
    <x v="2"/>
    <x v="2"/>
    <m/>
    <n v="2000"/>
    <n v="-4388556"/>
    <x v="10"/>
    <s v="Décharge"/>
    <x v="1"/>
    <s v="CONGO"/>
    <s v="ɣ"/>
  </r>
  <r>
    <d v="2017-08-28T00:00:00"/>
    <s v="Carburant voiture mission Dolisie"/>
    <x v="2"/>
    <x v="6"/>
    <m/>
    <n v="30000"/>
    <n v="-4418556"/>
    <x v="10"/>
    <n v="102"/>
    <x v="0"/>
    <s v="CONGO"/>
    <s v="o"/>
  </r>
  <r>
    <d v="2017-08-28T00:00:00"/>
    <s v="Carburant voiture mission Dolisie"/>
    <x v="2"/>
    <x v="6"/>
    <m/>
    <n v="50000"/>
    <n v="-4468556"/>
    <x v="10"/>
    <n v="151"/>
    <x v="0"/>
    <s v="CONGO"/>
    <s v="o"/>
  </r>
  <r>
    <d v="2017-08-28T00:00:00"/>
    <s v="Taxi:hotel-Brigade de la gendarmerie/ Brigade-Hotel/Hotel-marché/Marché-Hotel"/>
    <x v="2"/>
    <x v="2"/>
    <m/>
    <n v="2800"/>
    <n v="-4471356"/>
    <x v="10"/>
    <s v="Décharge"/>
    <x v="1"/>
    <s v="CONGO"/>
    <s v="ɣ"/>
  </r>
  <r>
    <d v="2017-08-28T00:00:00"/>
    <s v="Facture location voiture aller Brazza-Dolisie"/>
    <x v="2"/>
    <x v="6"/>
    <m/>
    <n v="125000"/>
    <n v="-4596356"/>
    <x v="10"/>
    <s v="Oui"/>
    <x v="0"/>
    <s v="CONGO"/>
    <s v="o"/>
  </r>
  <r>
    <d v="2017-08-29T00:00:00"/>
    <s v="Facture location voiture retour sur BZV/Monsieur Guy chauffeur"/>
    <x v="2"/>
    <x v="6"/>
    <m/>
    <n v="125000"/>
    <n v="-4721356"/>
    <x v="0"/>
    <s v="Oui"/>
    <x v="0"/>
    <s v="CONGO"/>
    <s v="o"/>
  </r>
  <r>
    <d v="2017-08-29T00:00:00"/>
    <s v="Bonus i55s Opération Dolisie"/>
    <x v="10"/>
    <x v="6"/>
    <m/>
    <n v="120000"/>
    <n v="-4841356"/>
    <x v="0"/>
    <n v="27"/>
    <x v="0"/>
    <s v="CONGO"/>
    <s v="o"/>
  </r>
  <r>
    <d v="2017-08-29T00:00:00"/>
    <s v="Taxi à Dolisie, hôtel-DDEF pour rencontrer le DD"/>
    <x v="2"/>
    <x v="2"/>
    <m/>
    <n v="700"/>
    <n v="-4842056"/>
    <x v="8"/>
    <s v="Décharge"/>
    <x v="1"/>
    <s v="CONGO"/>
    <s v="ɤ"/>
  </r>
  <r>
    <d v="2017-08-29T00:00:00"/>
    <s v="Taxi à Dolisie, DDEF-Gendarmerie-DDEF-Brigade de recherche avec les agents EF pour se positionner avant l'opération"/>
    <x v="2"/>
    <x v="2"/>
    <m/>
    <n v="2800"/>
    <n v="-4844856"/>
    <x v="8"/>
    <s v="Décharge"/>
    <x v="1"/>
    <s v="CONGO"/>
    <s v="ɤ"/>
  </r>
  <r>
    <d v="2017-08-29T00:00:00"/>
    <s v="Taxi (02) à Dolisie avec des agents des eaux et forêts lors des perquisitions dans les maisons des prévenus"/>
    <x v="2"/>
    <x v="2"/>
    <m/>
    <n v="6000"/>
    <n v="-4850856"/>
    <x v="8"/>
    <s v="Décharge"/>
    <x v="1"/>
    <s v="CONGO"/>
    <s v="ɤ"/>
  </r>
  <r>
    <d v="2017-08-29T00:00:00"/>
    <s v="Taxi à Dolisie avec Mésance, commandement de la gendarmerie-geôles, pour placer les trafs"/>
    <x v="2"/>
    <x v="2"/>
    <m/>
    <n v="500"/>
    <n v="-4851356"/>
    <x v="8"/>
    <s v="Décharge"/>
    <x v="1"/>
    <s v="CONGO"/>
    <s v="ɤ"/>
  </r>
  <r>
    <d v="2017-08-29T00:00:00"/>
    <s v="Taxi à Dolisie avec Mésance, geôle-le tour des chaînes de télévision-hôtel pour contacter les journalistes en vue du reportage de l'opération"/>
    <x v="2"/>
    <x v="2"/>
    <m/>
    <n v="3400"/>
    <n v="-4854756"/>
    <x v="8"/>
    <s v="Décharge"/>
    <x v="1"/>
    <s v="CONGO"/>
    <s v="ɤ"/>
  </r>
  <r>
    <d v="2017-08-29T00:00:00"/>
    <s v="Taxi hôtel-Grand marché-Gare Sibiti-Chez Dol (finaliser avec les cibles et faire la réservation pour PNR)"/>
    <x v="2"/>
    <x v="0"/>
    <m/>
    <n v="1500"/>
    <n v="-4856256"/>
    <x v="12"/>
    <s v="Décharge"/>
    <x v="0"/>
    <s v="CONGO"/>
    <s v="ɤ"/>
  </r>
  <r>
    <d v="2017-08-29T00:00:00"/>
    <s v="Taxi chez Dol-Gare de Zanaga-Hôtel (finaliser avec les cibles et faire la réservation pour PNR)"/>
    <x v="2"/>
    <x v="0"/>
    <m/>
    <n v="1000"/>
    <n v="-4857256"/>
    <x v="12"/>
    <s v="Décharge"/>
    <x v="0"/>
    <s v="CONGO"/>
    <s v="ɤ"/>
  </r>
  <r>
    <d v="2017-08-29T00:00:00"/>
    <s v="Taxi divers deplacements pour l'opération de dolisie"/>
    <x v="2"/>
    <x v="0"/>
    <m/>
    <n v="6500"/>
    <n v="-4863756"/>
    <x v="13"/>
    <s v="Décharge"/>
    <x v="0"/>
    <s v="CONGO"/>
    <s v="ɤ"/>
  </r>
  <r>
    <d v="2017-08-29T00:00:00"/>
    <s v="Ticket de peage 45 -mission Dolisie"/>
    <x v="8"/>
    <x v="0"/>
    <m/>
    <n v="1000"/>
    <n v="-4864756"/>
    <x v="13"/>
    <n v="45168"/>
    <x v="0"/>
    <s v="CONGO"/>
    <s v="o"/>
  </r>
  <r>
    <d v="2017-08-29T00:00:00"/>
    <s v="Hôtel nuitées du 27 au 29 Aout 2017 "/>
    <x v="11"/>
    <x v="0"/>
    <m/>
    <n v="45000"/>
    <n v="-4909756"/>
    <x v="13"/>
    <s v="Décharge"/>
    <x v="0"/>
    <s v="CONGO"/>
    <s v="o"/>
  </r>
  <r>
    <d v="2017-08-29T00:00:00"/>
    <s v="Food allowance mission  du 27 au 29 Aout 2017  "/>
    <x v="11"/>
    <x v="0"/>
    <m/>
    <n v="30000"/>
    <n v="-4939756"/>
    <x v="13"/>
    <s v="Décharge"/>
    <x v="0"/>
    <s v="CONGO"/>
    <s v="ɤ"/>
  </r>
  <r>
    <d v="2017-08-29T00:00:00"/>
    <s v="Taxi Bureau domicile apres l'operation de Dolisie"/>
    <x v="2"/>
    <x v="0"/>
    <m/>
    <n v="1000"/>
    <n v="-4940756"/>
    <x v="13"/>
    <s v="Décharge"/>
    <x v="0"/>
    <s v="CONGO"/>
    <s v="ɤ"/>
  </r>
  <r>
    <d v="2017-08-29T00:00:00"/>
    <s v="Taxi moto Hôtel -marché "/>
    <x v="2"/>
    <x v="0"/>
    <m/>
    <n v="5000"/>
    <n v="-4945756"/>
    <x v="11"/>
    <s v="Decharge"/>
    <x v="0"/>
    <s v="CONGO"/>
    <s v="ɣ"/>
  </r>
  <r>
    <d v="2017-08-29T00:00:00"/>
    <s v="Achat boisson et repas  pour la cible Madzou Mestin "/>
    <x v="12"/>
    <x v="0"/>
    <m/>
    <n v="3000"/>
    <n v="-4948756"/>
    <x v="11"/>
    <s v="Decharge"/>
    <x v="0"/>
    <s v="CONGO"/>
    <s v="ɣ"/>
  </r>
  <r>
    <d v="2017-08-29T00:00:00"/>
    <s v="Achat boisson et repas pour la cible Cezar"/>
    <x v="12"/>
    <x v="0"/>
    <m/>
    <n v="3000"/>
    <n v="-4951756"/>
    <x v="11"/>
    <s v="Decharge"/>
    <x v="0"/>
    <s v="CONGO"/>
    <s v="ɣ"/>
  </r>
  <r>
    <d v="2017-08-29T00:00:00"/>
    <s v="Taxi Dolisie Hôtel-Gendarmerie"/>
    <x v="2"/>
    <x v="2"/>
    <m/>
    <n v="700"/>
    <n v="-4952456"/>
    <x v="4"/>
    <s v="Décharge"/>
    <x v="1"/>
    <s v="CONGO"/>
    <s v="ɤ"/>
  </r>
  <r>
    <d v="2017-08-29T00:00:00"/>
    <s v="Taxi Dolisie Gendarmerie-DDEF Niari"/>
    <x v="2"/>
    <x v="2"/>
    <m/>
    <n v="700"/>
    <n v="-4953156"/>
    <x v="4"/>
    <s v="Décharge"/>
    <x v="1"/>
    <s v="CONGO"/>
    <s v="ɤ"/>
  </r>
  <r>
    <d v="2017-08-29T00:00:00"/>
    <s v="Taxi Dolisie Brigade fatima-Hôtel i55s intervention"/>
    <x v="2"/>
    <x v="2"/>
    <m/>
    <n v="700"/>
    <n v="-4953856"/>
    <x v="4"/>
    <s v="Décharge"/>
    <x v="1"/>
    <s v="CONGO"/>
    <s v="ɤ"/>
  </r>
  <r>
    <d v="2017-08-29T00:00:00"/>
    <s v="Taxi Dolisie Hôtel i55s intervantion-Gendarmerie"/>
    <x v="2"/>
    <x v="2"/>
    <m/>
    <n v="700"/>
    <n v="-4954556"/>
    <x v="4"/>
    <s v="Décharge"/>
    <x v="1"/>
    <s v="CONGO"/>
    <s v="ɤ"/>
  </r>
  <r>
    <d v="2017-08-29T00:00:00"/>
    <s v="Taxi Dolisie Gendarmerie-Hôtel"/>
    <x v="2"/>
    <x v="2"/>
    <m/>
    <n v="700"/>
    <n v="-4955256"/>
    <x v="4"/>
    <s v="Décharge"/>
    <x v="1"/>
    <s v="CONGO"/>
    <s v="ɤ"/>
  </r>
  <r>
    <d v="2017-08-29T00:00:00"/>
    <s v="Ration Chauffeur à Dolisie (deuxième jour)"/>
    <x v="11"/>
    <x v="6"/>
    <m/>
    <n v="10000"/>
    <n v="-4965256"/>
    <x v="4"/>
    <s v="Décharge"/>
    <x v="0"/>
    <s v="CONGO"/>
    <s v="ɣ"/>
  </r>
  <r>
    <d v="2017-08-29T00:00:00"/>
    <s v="Taxi Dolisie Hôtel-Lycée (rattrapage du chauffeur chargé d'extraire i55s pour recupération décharge et ration retour)"/>
    <x v="2"/>
    <x v="2"/>
    <m/>
    <n v="700"/>
    <n v="-4965956"/>
    <x v="4"/>
    <s v="Décharge"/>
    <x v="1"/>
    <s v="CONGO"/>
    <s v="ɤ"/>
  </r>
  <r>
    <d v="2017-08-29T00:00:00"/>
    <s v="Taxi Dolisie Lycée (rattrapage du chauffeur chargé d'extraire i55s pour recupération décharge et ration retour)-Hôtel"/>
    <x v="2"/>
    <x v="2"/>
    <m/>
    <n v="700"/>
    <n v="-4966656"/>
    <x v="4"/>
    <s v="Décharge"/>
    <x v="1"/>
    <s v="CONGO"/>
    <s v="ɤ"/>
  </r>
  <r>
    <d v="2017-08-29T00:00:00"/>
    <s v="Taxi Bureau-Domicile"/>
    <x v="2"/>
    <x v="4"/>
    <m/>
    <n v="1000"/>
    <n v="-4967656"/>
    <x v="7"/>
    <s v="Décharge"/>
    <x v="1"/>
    <s v="CONGO"/>
    <s v="ɤ"/>
  </r>
  <r>
    <d v="2017-08-29T00:00:00"/>
    <s v="Food allowance pendant la pause"/>
    <x v="0"/>
    <x v="4"/>
    <m/>
    <n v="1000"/>
    <n v="-4968656"/>
    <x v="7"/>
    <s v="Décharge"/>
    <x v="1"/>
    <s v="CONGO"/>
    <s v="ɤ"/>
  </r>
  <r>
    <d v="2017-08-29T00:00:00"/>
    <s v="Taxi Domicile-Bureau"/>
    <x v="2"/>
    <x v="4"/>
    <m/>
    <n v="1000"/>
    <n v="-4969656"/>
    <x v="7"/>
    <s v="Décharge"/>
    <x v="1"/>
    <s v="CONGO"/>
    <s v="ɤ"/>
  </r>
  <r>
    <d v="2017-08-29T00:00:00"/>
    <s v="Taxi:Hôtel-DDEF"/>
    <x v="2"/>
    <x v="2"/>
    <m/>
    <n v="700"/>
    <n v="-4970356"/>
    <x v="6"/>
    <s v="Décharge"/>
    <x v="1"/>
    <s v="CONGO"/>
    <s v="ɤ"/>
  </r>
  <r>
    <d v="2017-08-29T00:00:00"/>
    <s v="Taxi:DDEF-Lieu de l'operation"/>
    <x v="2"/>
    <x v="2"/>
    <m/>
    <n v="700"/>
    <n v="-4971056"/>
    <x v="6"/>
    <s v="Décharge"/>
    <x v="1"/>
    <s v="CONGO"/>
    <s v="ɤ"/>
  </r>
  <r>
    <d v="2017-08-29T00:00:00"/>
    <s v="Rafraichissement avant l'opération de Dolisie"/>
    <x v="0"/>
    <x v="2"/>
    <m/>
    <n v="1000"/>
    <n v="-4972056"/>
    <x v="6"/>
    <s v="Décharge"/>
    <x v="1"/>
    <s v="CONGO"/>
    <s v="ɤ"/>
  </r>
  <r>
    <d v="2017-08-29T00:00:00"/>
    <s v="Taxi:Lieu de l'opération-commandement"/>
    <x v="2"/>
    <x v="2"/>
    <m/>
    <n v="700"/>
    <n v="-4972756"/>
    <x v="6"/>
    <s v="Décharge"/>
    <x v="1"/>
    <s v="CONGO"/>
    <s v="ɤ"/>
  </r>
  <r>
    <d v="2017-08-29T00:00:00"/>
    <s v="Taxi:commandement-point de départ indic"/>
    <x v="2"/>
    <x v="2"/>
    <m/>
    <n v="700"/>
    <n v="-4973456"/>
    <x v="6"/>
    <s v="Décharge"/>
    <x v="1"/>
    <s v="CONGO"/>
    <s v="ɤ"/>
  </r>
  <r>
    <d v="2017-08-29T00:00:00"/>
    <s v="Taxi:point de départ indic-hôtel"/>
    <x v="2"/>
    <x v="2"/>
    <m/>
    <n v="700"/>
    <n v="-4974156"/>
    <x v="6"/>
    <s v="Décharge"/>
    <x v="1"/>
    <s v="CONGO"/>
    <s v="ɤ"/>
  </r>
  <r>
    <d v="2017-08-29T00:00:00"/>
    <s v="Taxi:Hôtel-Quincaillerie "/>
    <x v="2"/>
    <x v="2"/>
    <m/>
    <n v="700"/>
    <n v="-4974856"/>
    <x v="6"/>
    <s v="Décharge"/>
    <x v="1"/>
    <s v="CONGO"/>
    <s v="ɤ"/>
  </r>
  <r>
    <d v="2017-08-29T00:00:00"/>
    <s v="Achat balance"/>
    <x v="3"/>
    <x v="1"/>
    <m/>
    <n v="5000"/>
    <n v="-4979856"/>
    <x v="6"/>
    <n v="14"/>
    <x v="1"/>
    <s v="CONGO"/>
    <s v="o"/>
  </r>
  <r>
    <d v="2017-08-29T00:00:00"/>
    <s v="Taxi:Quincaillerie-hôtel"/>
    <x v="2"/>
    <x v="2"/>
    <m/>
    <n v="700"/>
    <n v="-4980556"/>
    <x v="6"/>
    <s v="Décharge"/>
    <x v="1"/>
    <s v="CONGO"/>
    <s v="ɤ"/>
  </r>
  <r>
    <d v="2017-08-29T00:00:00"/>
    <s v="Taxi:Hôtel-Commandement depôt balance"/>
    <x v="2"/>
    <x v="2"/>
    <m/>
    <n v="700"/>
    <n v="-4981256"/>
    <x v="6"/>
    <s v="Décharge"/>
    <x v="1"/>
    <s v="CONGO"/>
    <s v="ɤ"/>
  </r>
  <r>
    <d v="2017-08-29T00:00:00"/>
    <s v="Taxi:commandement-hôtel"/>
    <x v="2"/>
    <x v="2"/>
    <m/>
    <n v="700"/>
    <n v="-4981956"/>
    <x v="6"/>
    <s v="Décharge"/>
    <x v="1"/>
    <s v="CONGO"/>
    <s v="ɤ"/>
  </r>
  <r>
    <d v="2017-08-29T00:00:00"/>
    <s v="Taxi:Hotel-Région de la gendarmerie/ Région-DDEF/ Région-Brigade Fatima/Fatima-Région"/>
    <x v="2"/>
    <x v="2"/>
    <m/>
    <n v="2800"/>
    <n v="-4984756"/>
    <x v="10"/>
    <s v="Décharge"/>
    <x v="1"/>
    <s v="CONGO"/>
    <s v="ɣ"/>
  </r>
  <r>
    <d v="2017-08-29T00:00:00"/>
    <s v="Taxi: télé beni-restaurant"/>
    <x v="2"/>
    <x v="2"/>
    <m/>
    <n v="700"/>
    <n v="-4985456"/>
    <x v="10"/>
    <s v="Décharge"/>
    <x v="1"/>
    <s v="CONGO"/>
    <s v="ɣ"/>
  </r>
  <r>
    <d v="2017-08-29T00:00:00"/>
    <s v="Bonus opération de Dolisie-gendarmerie"/>
    <x v="10"/>
    <x v="6"/>
    <m/>
    <n v="190000"/>
    <n v="-5175456"/>
    <x v="10"/>
    <s v="Oui"/>
    <x v="0"/>
    <s v="CONGO"/>
    <s v="o"/>
  </r>
  <r>
    <d v="2017-08-29T00:00:00"/>
    <s v="Taxi:restaurant-hôtel"/>
    <x v="2"/>
    <x v="2"/>
    <m/>
    <n v="700"/>
    <n v="-5176156"/>
    <x v="10"/>
    <s v="Décharge"/>
    <x v="1"/>
    <s v="CONGO"/>
    <s v="ɣ"/>
  </r>
  <r>
    <d v="2017-08-30T00:00:00"/>
    <s v="Recharge crédit téléphonique Airtel"/>
    <x v="1"/>
    <x v="1"/>
    <m/>
    <n v="50000"/>
    <n v="-5226156"/>
    <x v="0"/>
    <s v="Oui"/>
    <x v="1"/>
    <s v="CONGO"/>
    <s v="o"/>
  </r>
  <r>
    <d v="2017-08-30T00:00:00"/>
    <s v="Achat papier hygienique pour bureau PALF"/>
    <x v="3"/>
    <x v="1"/>
    <m/>
    <n v="4000"/>
    <n v="-5230156"/>
    <x v="0"/>
    <s v="Décharge"/>
    <x v="1"/>
    <s v="CONGO"/>
    <s v="ɣ"/>
  </r>
  <r>
    <d v="2017-08-30T00:00:00"/>
    <s v="Avance facture bonus média portant sur l'audience de l'affaire des six présumés trafiquants d'une pointe d'ivoire arrêtés Àpnr"/>
    <x v="10"/>
    <x v="3"/>
    <m/>
    <n v="310000"/>
    <n v="-5540156"/>
    <x v="0"/>
    <n v="28"/>
    <x v="1"/>
    <s v="CONGO"/>
    <s v="o"/>
  </r>
  <r>
    <d v="2017-08-30T00:00:00"/>
    <s v="Taxi à Dolisie, hôtel-DDEF-Gendarmerie pour payer le bonus des agents EF et suivi juridique des PV"/>
    <x v="2"/>
    <x v="2"/>
    <m/>
    <n v="1400"/>
    <n v="-5541556"/>
    <x v="8"/>
    <s v="Décharge"/>
    <x v="1"/>
    <s v="CONGO"/>
    <s v="ɤ"/>
  </r>
  <r>
    <d v="2017-08-30T00:00:00"/>
    <s v="Taxi à Dolisie, Gendarmerie-Tribunal-gendarmerie pour rencontrer le procureur et faire le rapport au commandant de la gendarmerie, pour chercher la facture du reportage(gérante absente)"/>
    <x v="2"/>
    <x v="2"/>
    <m/>
    <n v="1400"/>
    <n v="-5542956"/>
    <x v="8"/>
    <s v="Décharge"/>
    <x v="1"/>
    <s v="CONGO"/>
    <s v="ɤ"/>
  </r>
  <r>
    <d v="2017-08-30T00:00:00"/>
    <s v="Taxi à Dolisie, Gendarmerie-chaîne de télé-hôtel en vue de retirer le reçu(bureux de télé fermés)"/>
    <x v="2"/>
    <x v="2"/>
    <m/>
    <n v="1400"/>
    <n v="-5544356"/>
    <x v="8"/>
    <s v="Décharge"/>
    <x v="1"/>
    <s v="CONGO"/>
    <s v="ɤ"/>
  </r>
  <r>
    <d v="2017-08-30T00:00:00"/>
    <s v="Taxi à Dolisie le soir, hôtel-chaîne de tété-hôtel pour enfin retirer le reçu suite à l'appel de la gérante"/>
    <x v="2"/>
    <x v="2"/>
    <m/>
    <n v="1400"/>
    <n v="-5545756"/>
    <x v="8"/>
    <s v="Décharge"/>
    <x v="1"/>
    <s v="CONGO"/>
    <s v="ɤ"/>
  </r>
  <r>
    <d v="2017-08-30T00:00:00"/>
    <s v="Taxi à Brazzaville Bureau-Aéroport-Bureau pour reprogrammer le vol de Hérick à Canadian Airways"/>
    <x v="2"/>
    <x v="2"/>
    <m/>
    <n v="2000"/>
    <n v="-5547756"/>
    <x v="1"/>
    <s v="Décharge"/>
    <x v="1"/>
    <s v="CONGO"/>
    <s v="ɤ"/>
  </r>
  <r>
    <d v="2017-08-30T00:00:00"/>
    <s v="Taxi Hôtel-Gare Sibiti (départ pour PNR)"/>
    <x v="2"/>
    <x v="0"/>
    <m/>
    <n v="500"/>
    <n v="-5548256"/>
    <x v="12"/>
    <s v="Décharge"/>
    <x v="0"/>
    <s v="CONGO"/>
    <s v="ɤ"/>
  </r>
  <r>
    <d v="2017-08-30T00:00:00"/>
    <s v="Taxi Sibiti-PNR (départ pour PNR)"/>
    <x v="2"/>
    <x v="0"/>
    <m/>
    <n v="10000"/>
    <n v="-5558256"/>
    <x v="12"/>
    <s v="Décharge"/>
    <x v="0"/>
    <s v="CONGO"/>
    <s v="ɤ"/>
  </r>
  <r>
    <d v="2017-08-30T00:00:00"/>
    <s v="Paiement hôtel 6 nuitées du 24 au 30/08 /2017 mission Sibiti"/>
    <x v="11"/>
    <x v="0"/>
    <m/>
    <n v="90000"/>
    <n v="-5648256"/>
    <x v="12"/>
    <s v="oui"/>
    <x v="0"/>
    <s v="CONGO"/>
    <s v="o"/>
  </r>
  <r>
    <d v="2017-08-30T00:00:00"/>
    <s v="Taxi Tchystère-Charden farell-Aéroport (arrivée à PNR)"/>
    <x v="2"/>
    <x v="0"/>
    <m/>
    <n v="3500"/>
    <n v="-5651756"/>
    <x v="12"/>
    <s v="Décharge"/>
    <x v="0"/>
    <s v="CONGO"/>
    <s v="ɤ"/>
  </r>
  <r>
    <d v="2017-08-30T00:00:00"/>
    <s v="Taxi Aéroport-hôtel (plus de vol et retour à l'hôtel)"/>
    <x v="2"/>
    <x v="0"/>
    <m/>
    <n v="1000"/>
    <n v="-5652756"/>
    <x v="12"/>
    <s v="Décharge"/>
    <x v="0"/>
    <s v="CONGO"/>
    <s v="ɤ"/>
  </r>
  <r>
    <d v="2017-08-30T00:00:00"/>
    <s v="Frais d'hôtel à Mossendjo "/>
    <x v="11"/>
    <x v="0"/>
    <m/>
    <n v="50000"/>
    <n v="-5702756"/>
    <x v="11"/>
    <n v="20"/>
    <x v="0"/>
    <s v="CONGO"/>
    <s v="o"/>
  </r>
  <r>
    <d v="2017-08-30T00:00:00"/>
    <s v="Taxi moto hôtel -gare routiere Mossendjo"/>
    <x v="2"/>
    <x v="0"/>
    <m/>
    <n v="1000"/>
    <n v="-5703756"/>
    <x v="11"/>
    <s v="Decharge"/>
    <x v="0"/>
    <s v="CONGO"/>
    <s v="ɣ"/>
  </r>
  <r>
    <d v="2017-08-30T00:00:00"/>
    <s v="Taxi Mossendjo -Dolisie"/>
    <x v="2"/>
    <x v="0"/>
    <m/>
    <n v="8000"/>
    <n v="-5711756"/>
    <x v="11"/>
    <s v="Decharge"/>
    <x v="0"/>
    <s v="CONGO"/>
    <s v="ɣ"/>
  </r>
  <r>
    <d v="2017-08-30T00:00:00"/>
    <s v="Taxi Dolisie -Pointe-Noire"/>
    <x v="2"/>
    <x v="0"/>
    <m/>
    <n v="5000"/>
    <n v="-5716756"/>
    <x v="11"/>
    <s v="Decharge"/>
    <x v="0"/>
    <s v="CONGO"/>
    <s v="ɣ"/>
  </r>
  <r>
    <d v="2017-08-30T00:00:00"/>
    <s v="Taxi gare routiere de PNR - Centre ville "/>
    <x v="2"/>
    <x v="0"/>
    <m/>
    <n v="2000"/>
    <n v="-5718756"/>
    <x v="11"/>
    <s v="Decharge"/>
    <x v="0"/>
    <s v="CONGO"/>
    <s v="ɣ"/>
  </r>
  <r>
    <d v="2017-08-30T00:00:00"/>
    <s v="Frais d'hôtel pour une nuitée Nuitée à PNR"/>
    <x v="11"/>
    <x v="0"/>
    <m/>
    <n v="15000"/>
    <n v="-5733756"/>
    <x v="11"/>
    <s v="oui"/>
    <x v="0"/>
    <s v="CONGO"/>
    <s v="o"/>
  </r>
  <r>
    <d v="2017-08-30T00:00:00"/>
    <s v="Taxi Dolisie Hôtel-Gendarmerie"/>
    <x v="2"/>
    <x v="2"/>
    <m/>
    <n v="700"/>
    <n v="-5734456"/>
    <x v="4"/>
    <s v="Décharge"/>
    <x v="1"/>
    <s v="CONGO"/>
    <s v="ɤ"/>
  </r>
  <r>
    <d v="2017-08-30T00:00:00"/>
    <s v="Taxi Dolisie Gendarmerie-Grand marché (quincaillerie achat mètre)"/>
    <x v="2"/>
    <x v="2"/>
    <m/>
    <n v="700"/>
    <n v="-5735156"/>
    <x v="4"/>
    <s v="Décharge"/>
    <x v="1"/>
    <s v="CONGO"/>
    <s v="ɤ"/>
  </r>
  <r>
    <d v="2017-08-30T00:00:00"/>
    <s v="Achat mètre pour mesurer des ivoires"/>
    <x v="3"/>
    <x v="1"/>
    <m/>
    <n v="1000"/>
    <n v="-5736156"/>
    <x v="4"/>
    <s v="Décharge"/>
    <x v="1"/>
    <s v="CONGO"/>
    <s v="ɣ"/>
  </r>
  <r>
    <d v="2017-08-30T00:00:00"/>
    <s v="Taxi Dolisie Grand marché (quincaillerie achat mètre)-Gendarmerie"/>
    <x v="2"/>
    <x v="2"/>
    <m/>
    <n v="700"/>
    <n v="-5736856"/>
    <x v="4"/>
    <s v="Décharge"/>
    <x v="1"/>
    <s v="CONGO"/>
    <s v="ɤ"/>
  </r>
  <r>
    <d v="2017-08-30T00:00:00"/>
    <s v="Taxi Dolisie Gendarmerie-Pharmacie (achat alcool pour effacer les mensurations erronées)"/>
    <x v="2"/>
    <x v="2"/>
    <m/>
    <n v="700"/>
    <n v="-5737556"/>
    <x v="4"/>
    <s v="Décharge"/>
    <x v="1"/>
    <s v="CONGO"/>
    <s v="ɤ"/>
  </r>
  <r>
    <d v="2017-08-30T00:00:00"/>
    <s v="Achat alcool pour effacer les mensurations erronées"/>
    <x v="3"/>
    <x v="1"/>
    <m/>
    <n v="900"/>
    <n v="-5738456"/>
    <x v="4"/>
    <s v="Décharge"/>
    <x v="1"/>
    <s v="CONGO"/>
    <s v="ɣ"/>
  </r>
  <r>
    <d v="2017-08-30T00:00:00"/>
    <s v="Taxi Dolisie Pharmacie-Gendarmerie"/>
    <x v="2"/>
    <x v="2"/>
    <m/>
    <n v="700"/>
    <n v="-5739156"/>
    <x v="4"/>
    <s v="Décharge"/>
    <x v="1"/>
    <s v="CONGO"/>
    <s v="ɤ"/>
  </r>
  <r>
    <d v="2017-08-30T00:00:00"/>
    <s v="Taxi Dolisie Gendarmerie-DDEF-NI"/>
    <x v="2"/>
    <x v="2"/>
    <m/>
    <n v="700"/>
    <n v="-5739856"/>
    <x v="4"/>
    <s v="Décharge"/>
    <x v="1"/>
    <s v="CONGO"/>
    <s v="ɤ"/>
  </r>
  <r>
    <d v="2017-08-30T00:00:00"/>
    <s v="Taxi Dolisie DDEF-NI-Hôtel"/>
    <x v="2"/>
    <x v="2"/>
    <m/>
    <n v="700"/>
    <n v="-5740556"/>
    <x v="4"/>
    <s v="Décharge"/>
    <x v="1"/>
    <s v="CONGO"/>
    <s v="ɤ"/>
  </r>
  <r>
    <d v="2017-08-30T00:00:00"/>
    <s v="Taxi Dolisie Hôtel-Cyber-café"/>
    <x v="2"/>
    <x v="2"/>
    <m/>
    <n v="700"/>
    <n v="-5741256"/>
    <x v="4"/>
    <s v="Décharge"/>
    <x v="1"/>
    <s v="CONGO"/>
    <s v="ɤ"/>
  </r>
  <r>
    <d v="2017-08-30T00:00:00"/>
    <s v="Taxi Dolisie Cyber-café-Labo Kiss"/>
    <x v="2"/>
    <x v="2"/>
    <m/>
    <n v="700"/>
    <n v="-5741956"/>
    <x v="4"/>
    <s v="Décharge"/>
    <x v="1"/>
    <s v="CONGO"/>
    <s v="ɤ"/>
  </r>
  <r>
    <d v="2017-08-30T00:00:00"/>
    <s v="Impression au labo des images en format photo (6x350)"/>
    <x v="3"/>
    <x v="1"/>
    <m/>
    <n v="2000"/>
    <n v="-5743956"/>
    <x v="4"/>
    <s v="Décharge"/>
    <x v="1"/>
    <s v="CONGO"/>
    <s v="ɣ"/>
  </r>
  <r>
    <d v="2017-08-30T00:00:00"/>
    <s v="Taxi Dolisie Labo Kiss-Brigade Fatima"/>
    <x v="2"/>
    <x v="2"/>
    <m/>
    <n v="700"/>
    <n v="-5744656"/>
    <x v="4"/>
    <s v="Décharge"/>
    <x v="1"/>
    <s v="CONGO"/>
    <s v="ɤ"/>
  </r>
  <r>
    <d v="2017-08-30T00:00:00"/>
    <s v="Taxi Dolisie Brigade Fatima-Labo Kiss"/>
    <x v="2"/>
    <x v="2"/>
    <m/>
    <n v="700"/>
    <n v="-5745356"/>
    <x v="4"/>
    <s v="Décharge"/>
    <x v="1"/>
    <s v="CONGO"/>
    <s v="ɤ"/>
  </r>
  <r>
    <d v="2017-08-30T00:00:00"/>
    <s v="Impression au labo des images en format photo (4x350)"/>
    <x v="3"/>
    <x v="1"/>
    <m/>
    <n v="1400"/>
    <n v="-5746756"/>
    <x v="4"/>
    <s v="Décharge"/>
    <x v="1"/>
    <s v="CONGO"/>
    <s v="ɣ"/>
  </r>
  <r>
    <d v="2017-08-30T00:00:00"/>
    <s v="Taxi Dolisie Labo Kiss-Hôtel"/>
    <x v="2"/>
    <x v="2"/>
    <m/>
    <n v="700"/>
    <n v="-5747456"/>
    <x v="4"/>
    <s v="Décharge"/>
    <x v="1"/>
    <s v="CONGO"/>
    <s v="ɤ"/>
  </r>
  <r>
    <d v="2017-08-30T00:00:00"/>
    <s v="Taxi Dolisie Hôtel-Brigade territoriale GN"/>
    <x v="2"/>
    <x v="2"/>
    <m/>
    <n v="700"/>
    <n v="-5748156"/>
    <x v="4"/>
    <s v="Décharge"/>
    <x v="1"/>
    <s v="CONGO"/>
    <s v="ɤ"/>
  </r>
  <r>
    <d v="2017-08-30T00:00:00"/>
    <s v="Taxi Dolisie Brigade territoriale GN-Marché"/>
    <x v="2"/>
    <x v="2"/>
    <m/>
    <n v="700"/>
    <n v="-5748856"/>
    <x v="4"/>
    <s v="Décharge"/>
    <x v="1"/>
    <s v="CONGO"/>
    <s v="ɤ"/>
  </r>
  <r>
    <d v="2017-08-30T00:00:00"/>
    <s v="Ration  pour 2 personnes en garde à vue (nourriture achetée)"/>
    <x v="4"/>
    <x v="2"/>
    <m/>
    <n v="3000"/>
    <n v="-5751856"/>
    <x v="4"/>
    <s v="Décharge"/>
    <x v="1"/>
    <s v="CONGO"/>
    <s v="ɤ"/>
  </r>
  <r>
    <d v="2017-08-30T00:00:00"/>
    <s v="Taxi Dolisie Marché-Brigade territoriale GN"/>
    <x v="2"/>
    <x v="2"/>
    <m/>
    <n v="700"/>
    <n v="-5752556"/>
    <x v="4"/>
    <s v="Décharge"/>
    <x v="1"/>
    <s v="CONGO"/>
    <s v="ɤ"/>
  </r>
  <r>
    <d v="2017-08-30T00:00:00"/>
    <s v="Taxi Dolisie Brigade territoriale GN-Hôtel"/>
    <x v="2"/>
    <x v="2"/>
    <m/>
    <n v="700"/>
    <n v="-5753256"/>
    <x v="4"/>
    <s v="Décharge"/>
    <x v="1"/>
    <s v="CONGO"/>
    <s v="ɤ"/>
  </r>
  <r>
    <d v="2017-08-30T00:00:00"/>
    <s v="Taxi Bureau-Vox.cg"/>
    <x v="2"/>
    <x v="3"/>
    <m/>
    <n v="1000"/>
    <n v="-5754256"/>
    <x v="5"/>
    <s v="Décharge"/>
    <x v="1"/>
    <s v="CONGO"/>
    <s v="ɣ"/>
  </r>
  <r>
    <d v="2017-08-30T00:00:00"/>
    <s v="Taxi vox.cg-Radio Rurale"/>
    <x v="2"/>
    <x v="3"/>
    <m/>
    <n v="1000"/>
    <n v="-5755256"/>
    <x v="5"/>
    <s v="Décharge"/>
    <x v="1"/>
    <s v="CONGO"/>
    <s v="ɣ"/>
  </r>
  <r>
    <d v="2017-08-30T00:00:00"/>
    <s v="Taxi Radio Rurale-ESTV"/>
    <x v="2"/>
    <x v="3"/>
    <m/>
    <n v="1000"/>
    <n v="-5756256"/>
    <x v="5"/>
    <s v="Décharge"/>
    <x v="1"/>
    <s v="CONGO"/>
    <s v="ɣ"/>
  </r>
  <r>
    <d v="2017-08-30T00:00:00"/>
    <s v="Taxi ES TV-Radio Liberté "/>
    <x v="2"/>
    <x v="3"/>
    <m/>
    <n v="1000"/>
    <n v="-5757256"/>
    <x v="5"/>
    <s v="Décharge"/>
    <x v="1"/>
    <s v="CONGO"/>
    <s v="ɣ"/>
  </r>
  <r>
    <d v="2017-08-30T00:00:00"/>
    <s v="Taxi Radio Liberté-MN TV"/>
    <x v="2"/>
    <x v="3"/>
    <m/>
    <n v="1000"/>
    <n v="-5758256"/>
    <x v="5"/>
    <s v="Décharge"/>
    <x v="1"/>
    <s v="CONGO"/>
    <s v="ɣ"/>
  </r>
  <r>
    <d v="2017-08-30T00:00:00"/>
    <s v="Taxi MN TV- 242infosnet"/>
    <x v="2"/>
    <x v="3"/>
    <m/>
    <n v="1000"/>
    <n v="-5759256"/>
    <x v="5"/>
    <s v="Décharge"/>
    <x v="1"/>
    <s v="CONGO"/>
    <s v="ɣ"/>
  </r>
  <r>
    <d v="2017-08-30T00:00:00"/>
    <s v="Taxi 242infosnet-TOP TV"/>
    <x v="2"/>
    <x v="3"/>
    <m/>
    <n v="1000"/>
    <n v="-5760256"/>
    <x v="5"/>
    <s v="Décharge"/>
    <x v="1"/>
    <s v="CONGO"/>
    <s v="ɣ"/>
  </r>
  <r>
    <d v="2017-08-30T00:00:00"/>
    <s v="Taxi TOP TV-Groupecongomedias"/>
    <x v="2"/>
    <x v="3"/>
    <m/>
    <n v="1000"/>
    <n v="-5761256"/>
    <x v="5"/>
    <s v="Décharge"/>
    <x v="1"/>
    <s v="CONGO"/>
    <s v="ɣ"/>
  </r>
  <r>
    <d v="2017-08-30T00:00:00"/>
    <s v="Taxi Groupecongomedias-Bureau"/>
    <x v="2"/>
    <x v="3"/>
    <m/>
    <n v="1000"/>
    <n v="-5762256"/>
    <x v="5"/>
    <s v="Décharge"/>
    <x v="1"/>
    <s v="CONGO"/>
    <s v="ɣ"/>
  </r>
  <r>
    <d v="2017-08-30T00:00:00"/>
    <s v="Taxi: hôtel-Brigade Gendarmerie"/>
    <x v="2"/>
    <x v="2"/>
    <m/>
    <n v="700"/>
    <n v="-5762956"/>
    <x v="6"/>
    <s v="Décharge"/>
    <x v="1"/>
    <s v="CONGO"/>
    <s v="ɤ"/>
  </r>
  <r>
    <d v="2017-08-30T00:00:00"/>
    <s v="Ration des Prévenus-Dolisie"/>
    <x v="4"/>
    <x v="2"/>
    <m/>
    <n v="2500"/>
    <n v="-5765456"/>
    <x v="6"/>
    <s v="Décharge"/>
    <x v="1"/>
    <s v="CONGO"/>
    <s v="ɤ"/>
  </r>
  <r>
    <d v="2017-08-30T00:00:00"/>
    <s v="Taxi:Brigade-Hôtel"/>
    <x v="2"/>
    <x v="2"/>
    <m/>
    <n v="700"/>
    <n v="-5766156"/>
    <x v="6"/>
    <s v="Décharge"/>
    <x v="1"/>
    <s v="CONGO"/>
    <s v="ɤ"/>
  </r>
  <r>
    <d v="2017-08-30T00:00:00"/>
    <s v="Taxi:Hôtel-commandement "/>
    <x v="2"/>
    <x v="2"/>
    <m/>
    <n v="700"/>
    <n v="-5766856"/>
    <x v="6"/>
    <s v="Décharge"/>
    <x v="1"/>
    <s v="CONGO"/>
    <s v="ɤ"/>
  </r>
  <r>
    <d v="2017-08-30T00:00:00"/>
    <s v="Taxi:Commandement-hôtel"/>
    <x v="2"/>
    <x v="2"/>
    <m/>
    <n v="700"/>
    <n v="-5767556"/>
    <x v="6"/>
    <s v="Décharge"/>
    <x v="1"/>
    <s v="CONGO"/>
    <s v="ɤ"/>
  </r>
  <r>
    <d v="2017-08-30T00:00:00"/>
    <s v="Taxi:hotel-eaux et foret pour rencontrer le DD et payer les bonus/ EF-Région de la gendarmerie"/>
    <x v="2"/>
    <x v="2"/>
    <m/>
    <n v="1400"/>
    <n v="-5768956"/>
    <x v="10"/>
    <s v="Décharge"/>
    <x v="1"/>
    <s v="CONGO"/>
    <s v="ɣ"/>
  </r>
  <r>
    <d v="2017-08-30T00:00:00"/>
    <s v="Bonus Eaux-Foret-Opération de Dolisie"/>
    <x v="10"/>
    <x v="6"/>
    <m/>
    <n v="70000"/>
    <n v="-5838956"/>
    <x v="10"/>
    <s v="Oui"/>
    <x v="0"/>
    <s v="CONGO"/>
    <s v="o"/>
  </r>
  <r>
    <d v="2017-08-30T00:00:00"/>
    <s v="Bonus Média-Communiqué de presse télé Vini"/>
    <x v="10"/>
    <x v="3"/>
    <m/>
    <n v="50000"/>
    <n v="-5888956"/>
    <x v="10"/>
    <n v="13"/>
    <x v="1"/>
    <s v="CONGO"/>
    <s v="o"/>
  </r>
  <r>
    <d v="2017-08-30T00:00:00"/>
    <s v="Taxi: gendarmerie-hôtel"/>
    <x v="2"/>
    <x v="2"/>
    <m/>
    <n v="700"/>
    <n v="-5889656"/>
    <x v="10"/>
    <s v="Décharge"/>
    <x v="1"/>
    <s v="CONGO"/>
    <s v="ɣ"/>
  </r>
  <r>
    <d v="2017-08-30T00:00:00"/>
    <s v="Achat billet PN-Brazzaville"/>
    <x v="7"/>
    <x v="0"/>
    <m/>
    <n v="38000"/>
    <n v="-5927656"/>
    <x v="12"/>
    <m/>
    <x v="0"/>
    <s v="CONGO"/>
    <s v="o"/>
  </r>
  <r>
    <d v="2017-08-30T00:00:00"/>
    <s v="Achat timbre pour billet PN-Brazzaville "/>
    <x v="8"/>
    <x v="0"/>
    <m/>
    <n v="1000"/>
    <n v="-5928656"/>
    <x v="12"/>
    <n v="85659"/>
    <x v="0"/>
    <s v="CONGO"/>
    <s v="o"/>
  </r>
  <r>
    <d v="2017-08-30T00:00:00"/>
    <s v="Billet d'Avion canadian PNR -Brazzaville"/>
    <x v="7"/>
    <x v="0"/>
    <m/>
    <n v="38000"/>
    <n v="-5966656"/>
    <x v="11"/>
    <n v="85660"/>
    <x v="0"/>
    <s v="CONGO"/>
    <s v="o"/>
  </r>
  <r>
    <d v="2017-08-30T00:00:00"/>
    <s v="Achat timbre Billet d'Avion canadian PNR -Brazzaville"/>
    <x v="8"/>
    <x v="0"/>
    <m/>
    <n v="1000"/>
    <n v="-5967656"/>
    <x v="11"/>
    <m/>
    <x v="0"/>
    <s v="CONGO"/>
    <s v="o"/>
  </r>
  <r>
    <d v="2017-08-31T00:00:00"/>
    <s v="Frais d'Hôtel Mission Dolisie du 28/08 au 29/08/17 du chauffeur KIVOUNZI Guy"/>
    <x v="11"/>
    <x v="6"/>
    <m/>
    <n v="15000"/>
    <n v="-5982656"/>
    <x v="10"/>
    <s v="Oui"/>
    <x v="0"/>
    <s v="CONGO"/>
    <s v="o"/>
  </r>
  <r>
    <d v="2017-08-31T00:00:00"/>
    <s v="Prestation Odile-Août 2017"/>
    <x v="17"/>
    <x v="1"/>
    <m/>
    <n v="72000"/>
    <n v="-6054656"/>
    <x v="0"/>
    <s v="Oui"/>
    <x v="1"/>
    <s v="CONGO"/>
    <s v="o"/>
  </r>
  <r>
    <d v="2017-08-31T00:00:00"/>
    <s v="i23c-honoraires de consultation Août 2017"/>
    <x v="0"/>
    <x v="0"/>
    <m/>
    <n v="200000"/>
    <n v="-6254656"/>
    <x v="0"/>
    <s v=".08/2017"/>
    <x v="0"/>
    <s v="CONGO"/>
    <s v="o"/>
  </r>
  <r>
    <d v="2017-08-31T00:00:00"/>
    <s v="i55s-honoraires de consultation Août 2017"/>
    <x v="0"/>
    <x v="0"/>
    <m/>
    <n v="180000"/>
    <n v="-6434656"/>
    <x v="0"/>
    <s v=".08/2017"/>
    <x v="0"/>
    <s v="CONGO"/>
    <s v="o"/>
  </r>
  <r>
    <d v="2017-08-31T00:00:00"/>
    <s v="it87-honoraires de consultation Août 2017"/>
    <x v="0"/>
    <x v="0"/>
    <m/>
    <n v="124615"/>
    <n v="-6559271"/>
    <x v="0"/>
    <s v=".08/2017"/>
    <x v="0"/>
    <s v="CONGO"/>
    <s v="o"/>
  </r>
  <r>
    <d v="2017-08-31T00:00:00"/>
    <s v="Brel -Salaire du mois d'Août 2017"/>
    <x v="0"/>
    <x v="2"/>
    <m/>
    <n v="166755"/>
    <n v="-6726026"/>
    <x v="0"/>
    <n v="39"/>
    <x v="1"/>
    <s v="CONGO"/>
    <s v="o"/>
  </r>
  <r>
    <d v="2017-08-31T00:00:00"/>
    <s v="Mavy -Salaire du mois d'Août 2017"/>
    <x v="0"/>
    <x v="4"/>
    <m/>
    <n v="289600"/>
    <n v="-7015626"/>
    <x v="0"/>
    <n v="41"/>
    <x v="1"/>
    <s v="CONGO"/>
    <s v="o"/>
  </r>
  <r>
    <d v="2017-08-31T00:00:00"/>
    <s v="Taxi à Dolisie, Hôtel-DDEF pour faire le contrôle des pv "/>
    <x v="2"/>
    <x v="2"/>
    <m/>
    <n v="700"/>
    <n v="-7016326"/>
    <x v="8"/>
    <s v="Décharge"/>
    <x v="1"/>
    <s v="CONGO"/>
    <s v="ɤ"/>
  </r>
  <r>
    <d v="2017-08-31T00:00:00"/>
    <s v="Taxi à Dolisie DDEF-prison--commandement-avec l'agent EF en vue de faire signer les pv aux trafs"/>
    <x v="2"/>
    <x v="2"/>
    <m/>
    <n v="1400"/>
    <n v="-7017726"/>
    <x v="8"/>
    <s v="Décharge"/>
    <x v="1"/>
    <s v="CONGO"/>
    <s v="ɤ"/>
  </r>
  <r>
    <d v="2017-08-31T00:00:00"/>
    <s v="Taxi à Dolisie, Commandement gendarmerie-DDEF-Hôtel pour remettre les fiches de constat d'infraction"/>
    <x v="2"/>
    <x v="2"/>
    <m/>
    <n v="700"/>
    <n v="-7018426"/>
    <x v="8"/>
    <s v="Décharge"/>
    <x v="1"/>
    <s v="CONGO"/>
    <s v="ɤ"/>
  </r>
  <r>
    <d v="2017-08-31T00:00:00"/>
    <s v="Impression à Dolisie des documents au DD "/>
    <x v="3"/>
    <x v="1"/>
    <m/>
    <n v="13900"/>
    <n v="-7032326"/>
    <x v="8"/>
    <s v="Oui"/>
    <x v="1"/>
    <s v="CONGO"/>
    <s v="o"/>
  </r>
  <r>
    <d v="2017-08-31T00:00:00"/>
    <s v="Paiement hôtel une nuitée du 30 au 31/08/2017-PNR"/>
    <x v="11"/>
    <x v="0"/>
    <m/>
    <n v="15000"/>
    <n v="-7047326"/>
    <x v="12"/>
    <s v="oui"/>
    <x v="0"/>
    <s v="CONGO"/>
    <s v="o"/>
  </r>
  <r>
    <d v="2017-08-31T00:00:00"/>
    <s v="Taxi hôtel-Aéroport (départ pour Brazzaville)"/>
    <x v="2"/>
    <x v="0"/>
    <m/>
    <n v="1000"/>
    <n v="-7048326"/>
    <x v="12"/>
    <s v="Décharge"/>
    <x v="0"/>
    <s v="CONGO"/>
    <s v="ɤ"/>
  </r>
  <r>
    <d v="2017-08-31T00:00:00"/>
    <s v="Taxi Aéroport-Bureau-Ouenze (arrivée à Brazzaville)"/>
    <x v="2"/>
    <x v="0"/>
    <m/>
    <n v="2000"/>
    <n v="-7050326"/>
    <x v="12"/>
    <s v="Décharge"/>
    <x v="0"/>
    <s v="CONGO"/>
    <s v="ɤ"/>
  </r>
  <r>
    <d v="2017-08-31T00:00:00"/>
    <s v="Food allowance mission Sibiti du 24 au 31/08/2017"/>
    <x v="11"/>
    <x v="0"/>
    <m/>
    <n v="80000"/>
    <n v="-7130326"/>
    <x v="12"/>
    <s v="Décharge"/>
    <x v="0"/>
    <s v="CONGO"/>
    <s v="ɤ"/>
  </r>
  <r>
    <d v="2017-08-31T00:00:00"/>
    <s v="Taxi -Hôtel - Aéroport de PNR "/>
    <x v="2"/>
    <x v="0"/>
    <m/>
    <n v="1500"/>
    <n v="-7131826"/>
    <x v="11"/>
    <s v="Decharge"/>
    <x v="0"/>
    <s v="CONGO"/>
    <s v="ɣ"/>
  </r>
  <r>
    <d v="2017-08-31T00:00:00"/>
    <s v="Taxi Aéroport Brazzaville -Bureau -Domicile"/>
    <x v="2"/>
    <x v="0"/>
    <m/>
    <n v="3000"/>
    <n v="-7134826"/>
    <x v="11"/>
    <s v="Decharge"/>
    <x v="0"/>
    <s v="CONGO"/>
    <s v="ɣ"/>
  </r>
  <r>
    <d v="2017-08-31T00:00:00"/>
    <s v="Food Allowance mission de I73X à mossendjo 8 jours"/>
    <x v="11"/>
    <x v="0"/>
    <m/>
    <n v="80000"/>
    <n v="-7214826"/>
    <x v="11"/>
    <s v="Decharge"/>
    <x v="0"/>
    <s v="CONGO"/>
    <s v="ɣ"/>
  </r>
  <r>
    <d v="2017-08-31T00:00:00"/>
    <s v="Taxi Dolisie Hôtel-Brigade territoriale GN"/>
    <x v="2"/>
    <x v="2"/>
    <m/>
    <n v="700"/>
    <n v="-7215526"/>
    <x v="4"/>
    <s v="Décharge"/>
    <x v="1"/>
    <s v="CONGO"/>
    <s v="ɤ"/>
  </r>
  <r>
    <d v="2017-08-31T00:00:00"/>
    <s v="Ration  pour 2 personnes en garde à vue"/>
    <x v="4"/>
    <x v="2"/>
    <m/>
    <n v="2000"/>
    <n v="-7217526"/>
    <x v="4"/>
    <s v="Décharge"/>
    <x v="1"/>
    <s v="CONGO"/>
    <s v="ɤ"/>
  </r>
  <r>
    <d v="2017-08-31T00:00:00"/>
    <s v="Taxi Dolisie Brigade territoriale GN-Hôtel"/>
    <x v="2"/>
    <x v="2"/>
    <m/>
    <n v="700"/>
    <n v="-7218226"/>
    <x v="4"/>
    <s v="Décharge"/>
    <x v="1"/>
    <s v="CONGO"/>
    <s v="ɤ"/>
  </r>
  <r>
    <d v="2017-08-31T00:00:00"/>
    <s v="Taxi Bureau-Radio Rurale"/>
    <x v="2"/>
    <x v="3"/>
    <m/>
    <n v="1000"/>
    <n v="-7219226"/>
    <x v="5"/>
    <s v="Décharge"/>
    <x v="1"/>
    <s v="CONGO"/>
    <s v="ɣ"/>
  </r>
  <r>
    <d v="2017-08-31T00:00:00"/>
    <s v="Taxi Radio Rurale MN Radio"/>
    <x v="2"/>
    <x v="3"/>
    <m/>
    <n v="1000"/>
    <n v="-7220226"/>
    <x v="5"/>
    <s v="Décharge"/>
    <x v="1"/>
    <s v="CONGO"/>
    <s v="ɣ"/>
  </r>
  <r>
    <d v="2017-08-31T00:00:00"/>
    <s v="Taxi MN Radio-Radio Liberté"/>
    <x v="2"/>
    <x v="3"/>
    <m/>
    <n v="1000"/>
    <n v="-7221226"/>
    <x v="5"/>
    <s v="Décharge"/>
    <x v="1"/>
    <s v="CONGO"/>
    <s v="ɣ"/>
  </r>
  <r>
    <d v="2017-08-31T00:00:00"/>
    <s v="Taxi-Radio Liberté-Radio Congo"/>
    <x v="2"/>
    <x v="3"/>
    <m/>
    <n v="1000"/>
    <n v="-7222226"/>
    <x v="5"/>
    <s v="Décharge"/>
    <x v="1"/>
    <s v="CONGO"/>
    <s v="ɣ"/>
  </r>
  <r>
    <d v="2017-08-31T00:00:00"/>
    <s v="Taxi Radio Congo-Bureau"/>
    <x v="2"/>
    <x v="3"/>
    <m/>
    <n v="1000"/>
    <n v="-7223226"/>
    <x v="5"/>
    <s v="Décharge"/>
    <x v="1"/>
    <s v="CONGO"/>
    <s v="ɣ"/>
  </r>
  <r>
    <d v="2017-08-31T00:00:00"/>
    <s v="Taxi Domicile-Bureau"/>
    <x v="2"/>
    <x v="4"/>
    <m/>
    <n v="1000"/>
    <n v="-7224226"/>
    <x v="7"/>
    <s v="Décharge"/>
    <x v="1"/>
    <s v="CONGO"/>
    <s v="ɤ"/>
  </r>
  <r>
    <d v="2017-08-31T00:00:00"/>
    <s v="Food allowance pendant la pause"/>
    <x v="0"/>
    <x v="4"/>
    <m/>
    <n v="1000"/>
    <n v="-7225226"/>
    <x v="7"/>
    <s v="Décharge"/>
    <x v="1"/>
    <s v="CONGO"/>
    <s v="ɤ"/>
  </r>
  <r>
    <d v="2017-08-31T00:00:00"/>
    <s v="Taxi Bureau-Domicile"/>
    <x v="2"/>
    <x v="4"/>
    <m/>
    <n v="1000"/>
    <n v="-7226226"/>
    <x v="7"/>
    <s v="Décharge"/>
    <x v="1"/>
    <s v="CONGO"/>
    <s v="ɤ"/>
  </r>
  <r>
    <d v="2017-08-31T00:00:00"/>
    <s v="Taxi Dolisie Hôtel-Marché"/>
    <x v="2"/>
    <x v="2"/>
    <m/>
    <n v="700"/>
    <n v="-7226926"/>
    <x v="4"/>
    <s v="Décharge"/>
    <x v="1"/>
    <s v="CONGO"/>
    <s v="ɤ"/>
  </r>
  <r>
    <d v="2017-08-31T00:00:00"/>
    <s v="Ration  pour 2 présumés en garde à vue (nourriture achetée)"/>
    <x v="4"/>
    <x v="2"/>
    <m/>
    <n v="1600"/>
    <n v="-7228526"/>
    <x v="4"/>
    <s v="Décharge"/>
    <x v="1"/>
    <s v="CONGO"/>
    <s v="ɤ"/>
  </r>
  <r>
    <d v="2017-08-31T00:00:00"/>
    <s v="Taxi Dolisie Marché-Brigade territoriale GN"/>
    <x v="2"/>
    <x v="2"/>
    <m/>
    <n v="700"/>
    <n v="-7229226"/>
    <x v="4"/>
    <s v="Décharge"/>
    <x v="1"/>
    <s v="CONGO"/>
    <s v="ɤ"/>
  </r>
  <r>
    <d v="2017-08-31T00:00:00"/>
    <s v="Taxi Dolisie Brigade territoriale GN-Gendarmerie (Commandemant)"/>
    <x v="2"/>
    <x v="2"/>
    <m/>
    <n v="700"/>
    <n v="-7229926"/>
    <x v="4"/>
    <s v="Décharge"/>
    <x v="1"/>
    <s v="CONGO"/>
    <s v="ɤ"/>
  </r>
  <r>
    <d v="2017-08-31T00:00:00"/>
    <s v="Taxi Dolisie Gendarmerie (Commandemant)-Labo photo Kiss"/>
    <x v="2"/>
    <x v="2"/>
    <m/>
    <n v="700"/>
    <n v="-7230626"/>
    <x v="4"/>
    <s v="Décharge"/>
    <x v="1"/>
    <s v="CONGO"/>
    <s v="ɤ"/>
  </r>
  <r>
    <d v="2017-08-31T00:00:00"/>
    <s v="Impression au labo des images en format photo (9x200)"/>
    <x v="3"/>
    <x v="1"/>
    <m/>
    <n v="1800"/>
    <n v="-7232426"/>
    <x v="4"/>
    <s v="Décharge"/>
    <x v="1"/>
    <s v="CONGO"/>
    <s v="ɣ"/>
  </r>
  <r>
    <d v="2017-08-31T00:00:00"/>
    <s v="Taxi Dolisie Labo photo Kiss-Gendarmerie (Commandemant)"/>
    <x v="2"/>
    <x v="2"/>
    <m/>
    <n v="700"/>
    <n v="-7233126"/>
    <x v="4"/>
    <s v="Décharge"/>
    <x v="1"/>
    <s v="CONGO"/>
    <s v="ɤ"/>
  </r>
  <r>
    <d v="2017-08-31T00:00:00"/>
    <s v="Taxi Dolisie Gendarmerie (Commandemant)-DDEF-NI"/>
    <x v="2"/>
    <x v="2"/>
    <m/>
    <n v="700"/>
    <n v="-7233826"/>
    <x v="4"/>
    <s v="Décharge"/>
    <x v="1"/>
    <s v="CONGO"/>
    <s v="ɤ"/>
  </r>
  <r>
    <d v="2017-08-31T00:00:00"/>
    <s v="Taxi Dolisie DDEF-NI-Labo photo Kiss"/>
    <x v="2"/>
    <x v="2"/>
    <m/>
    <n v="700"/>
    <n v="-7234526"/>
    <x v="4"/>
    <s v="Décharge"/>
    <x v="1"/>
    <s v="CONGO"/>
    <s v="ɤ"/>
  </r>
  <r>
    <d v="2017-08-31T00:00:00"/>
    <s v="Taxi Dolisie Labo phto Kiss-Brigade territoriale GN"/>
    <x v="2"/>
    <x v="2"/>
    <m/>
    <n v="700"/>
    <n v="-7235226"/>
    <x v="4"/>
    <s v="Décharge"/>
    <x v="1"/>
    <s v="CONGO"/>
    <s v="ɤ"/>
  </r>
  <r>
    <d v="2017-08-31T00:00:00"/>
    <s v="Taxi Dolisie Brigade territoriale GN-DDEF-NI"/>
    <x v="2"/>
    <x v="2"/>
    <m/>
    <n v="700"/>
    <n v="-7235926"/>
    <x v="4"/>
    <s v="Décharge"/>
    <x v="1"/>
    <s v="CONGO"/>
    <s v="ɤ"/>
  </r>
  <r>
    <d v="2017-08-31T00:00:00"/>
    <s v="Taxi Dolisie DDEF-NI-Hôtel"/>
    <x v="2"/>
    <x v="2"/>
    <m/>
    <n v="700"/>
    <n v="-7236626"/>
    <x v="4"/>
    <s v="Décharge"/>
    <x v="1"/>
    <s v="CONGO"/>
    <s v="ɤ"/>
  </r>
  <r>
    <d v="2017-08-31T00:00:00"/>
    <s v="Taxi:Hôtel-DDEF"/>
    <x v="2"/>
    <x v="2"/>
    <m/>
    <n v="700"/>
    <n v="-7237326"/>
    <x v="6"/>
    <s v="Décharge"/>
    <x v="1"/>
    <s v="CONGO"/>
    <s v="ɤ"/>
  </r>
  <r>
    <d v="2017-08-31T00:00:00"/>
    <s v="Frais Hôtel Mission Dolisie du 28/08 au 31/08/17"/>
    <x v="11"/>
    <x v="2"/>
    <m/>
    <n v="45000"/>
    <n v="-7282326"/>
    <x v="10"/>
    <s v="Oui"/>
    <x v="1"/>
    <s v="CONGO"/>
    <s v="o"/>
  </r>
  <r>
    <d v="2017-08-31T00:00:00"/>
    <s v="Dolisie-Pointe-Noire"/>
    <x v="2"/>
    <x v="2"/>
    <m/>
    <n v="10000"/>
    <n v="-7292326"/>
    <x v="10"/>
    <s v="Décharge"/>
    <x v="1"/>
    <s v="CONGO"/>
    <s v="ɣ"/>
  </r>
  <r>
    <d v="2017-08-31T00:00:00"/>
    <s v="Taxi:gare routière-parquet/parquet-restaurant/restaurant-maison"/>
    <x v="2"/>
    <x v="2"/>
    <m/>
    <n v="3500"/>
    <n v="-7295826"/>
    <x v="10"/>
    <s v="Décharge"/>
    <x v="1"/>
    <s v="CONGO"/>
    <s v="ɣ"/>
  </r>
  <r>
    <d v="2017-08-31T00:00:00"/>
    <s v="Food Allowance Mission Dolisie du 28/08 au 31/08/17"/>
    <x v="11"/>
    <x v="2"/>
    <m/>
    <n v="40000"/>
    <n v="-7335826"/>
    <x v="10"/>
    <s v="Décharge"/>
    <x v="1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5:T19" firstHeaderRow="1" firstDataRow="2" firstDataCol="1"/>
  <pivotFields count="12">
    <pivotField numFmtId="15" showAll="0"/>
    <pivotField showAll="0"/>
    <pivotField axis="axisCol" showAll="0">
      <items count="21">
        <item x="5"/>
        <item x="10"/>
        <item x="15"/>
        <item x="16"/>
        <item x="7"/>
        <item x="14"/>
        <item x="4"/>
        <item x="3"/>
        <item x="0"/>
        <item x="13"/>
        <item x="17"/>
        <item x="1"/>
        <item x="6"/>
        <item x="2"/>
        <item m="1" x="18"/>
        <item x="8"/>
        <item x="11"/>
        <item m="1" x="19"/>
        <item x="12"/>
        <item x="9"/>
        <item t="default"/>
      </items>
    </pivotField>
    <pivotField axis="axisRow" showAll="0">
      <items count="9">
        <item x="0"/>
        <item x="2"/>
        <item m="1" x="7"/>
        <item x="4"/>
        <item x="3"/>
        <item x="1"/>
        <item x="6"/>
        <item x="5"/>
        <item t="default"/>
      </items>
    </pivotField>
    <pivotField showAll="0"/>
    <pivotField dataField="1" showAll="0"/>
    <pivotField numFmtId="164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2">
    <field x="9"/>
    <field x="3"/>
  </rowFields>
  <rowItems count="13">
    <i>
      <x/>
    </i>
    <i r="1">
      <x/>
    </i>
    <i r="1">
      <x v="5"/>
    </i>
    <i r="1">
      <x v="6"/>
    </i>
    <i>
      <x v="1"/>
    </i>
    <i r="1">
      <x v="1"/>
    </i>
    <i r="1">
      <x v="3"/>
    </i>
    <i r="1">
      <x v="4"/>
    </i>
    <i r="1">
      <x v="5"/>
    </i>
    <i r="1">
      <x v="7"/>
    </i>
    <i>
      <x v="2"/>
    </i>
    <i r="1">
      <x v="3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 t="grand">
      <x/>
    </i>
  </colItems>
  <dataFields count="1">
    <dataField name="Somme de Spent" fld="5" baseField="9" baseItem="0"/>
  </dataFields>
  <formats count="1">
    <format dxfId="4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4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4:C19" firstHeaderRow="0" firstDataRow="1" firstDataCol="1"/>
  <pivotFields count="12">
    <pivotField numFmtId="15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5">
        <item x="7"/>
        <item x="3"/>
        <item x="1"/>
        <item x="6"/>
        <item x="5"/>
        <item x="8"/>
        <item x="12"/>
        <item x="13"/>
        <item x="11"/>
        <item x="2"/>
        <item x="4"/>
        <item x="0"/>
        <item x="10"/>
        <item x="9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7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1"/>
  <sheetViews>
    <sheetView workbookViewId="0">
      <selection activeCell="I883" sqref="I883"/>
    </sheetView>
  </sheetViews>
  <sheetFormatPr baseColWidth="10" defaultRowHeight="15" x14ac:dyDescent="0.25"/>
  <cols>
    <col min="2" max="2" width="37.7109375" customWidth="1"/>
    <col min="3" max="3" width="18.5703125" customWidth="1"/>
    <col min="4" max="4" width="14.7109375" customWidth="1"/>
    <col min="5" max="5" width="15.28515625" customWidth="1"/>
    <col min="6" max="6" width="15.42578125" customWidth="1"/>
    <col min="8" max="8" width="13.85546875" customWidth="1"/>
    <col min="9" max="9" width="14.140625" customWidth="1"/>
  </cols>
  <sheetData>
    <row r="1" spans="1:12" ht="27" x14ac:dyDescent="0.35">
      <c r="A1" s="89" t="s">
        <v>0</v>
      </c>
      <c r="B1" s="90"/>
      <c r="C1" s="90"/>
      <c r="D1" s="90"/>
      <c r="E1" s="91"/>
      <c r="F1" s="91"/>
      <c r="G1" s="90"/>
      <c r="H1" s="90"/>
      <c r="I1" s="90"/>
      <c r="J1" s="90"/>
      <c r="K1" s="90"/>
      <c r="L1" s="90"/>
    </row>
    <row r="2" spans="1:12" ht="16.5" x14ac:dyDescent="0.3">
      <c r="A2" s="1"/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6.5" x14ac:dyDescent="0.3">
      <c r="A3" s="1"/>
      <c r="B3" s="4" t="s">
        <v>1</v>
      </c>
      <c r="C3" s="5" t="s">
        <v>2</v>
      </c>
      <c r="D3" s="6"/>
      <c r="E3" s="3"/>
      <c r="F3" s="3"/>
      <c r="G3" s="3"/>
      <c r="H3" s="2"/>
      <c r="I3" s="2"/>
      <c r="J3" s="2"/>
      <c r="K3" s="2"/>
      <c r="L3" s="2"/>
    </row>
    <row r="4" spans="1:12" ht="16.5" x14ac:dyDescent="0.3">
      <c r="A4" s="1"/>
      <c r="B4" s="4" t="s">
        <v>3</v>
      </c>
      <c r="C4" s="7">
        <f>SUM(E11:E109)</f>
        <v>677000</v>
      </c>
      <c r="D4" s="8"/>
      <c r="E4" s="3"/>
      <c r="F4" s="9"/>
      <c r="G4" s="8"/>
      <c r="H4" s="2"/>
      <c r="I4" s="2"/>
      <c r="J4" s="2"/>
      <c r="K4" s="2"/>
      <c r="L4" s="2"/>
    </row>
    <row r="5" spans="1:12" ht="16.5" x14ac:dyDescent="0.3">
      <c r="A5" s="1"/>
      <c r="B5" s="4" t="s">
        <v>4</v>
      </c>
      <c r="C5" s="7">
        <f>+SUM(F11:F109)</f>
        <v>1597666</v>
      </c>
      <c r="D5" s="8"/>
      <c r="E5" s="3"/>
      <c r="F5" s="10"/>
      <c r="G5" s="11"/>
      <c r="H5" s="2"/>
      <c r="I5" s="2"/>
      <c r="J5" s="2"/>
      <c r="K5" s="2"/>
      <c r="L5" s="2"/>
    </row>
    <row r="6" spans="1:12" ht="16.5" x14ac:dyDescent="0.3">
      <c r="A6" s="1"/>
      <c r="B6" s="4" t="s">
        <v>5</v>
      </c>
      <c r="C6" s="7">
        <f>+C4-C5</f>
        <v>-920666</v>
      </c>
      <c r="D6" s="8"/>
      <c r="E6" s="3"/>
      <c r="F6" s="3"/>
      <c r="G6" s="3"/>
      <c r="H6" s="2"/>
      <c r="I6" s="2"/>
      <c r="J6" s="2"/>
      <c r="K6" s="2"/>
      <c r="L6" s="2"/>
    </row>
    <row r="7" spans="1:12" ht="16.5" x14ac:dyDescent="0.3">
      <c r="A7" s="1"/>
      <c r="B7" s="2"/>
      <c r="C7" s="2"/>
      <c r="D7" s="2"/>
      <c r="E7" s="3"/>
      <c r="F7" s="3"/>
      <c r="G7" s="2"/>
      <c r="H7" s="2"/>
      <c r="I7" s="2"/>
      <c r="J7" s="2"/>
      <c r="K7" s="2"/>
      <c r="L7" s="2"/>
    </row>
    <row r="8" spans="1:12" ht="16.5" x14ac:dyDescent="0.3">
      <c r="A8" s="1"/>
      <c r="B8" s="12"/>
      <c r="C8" s="2"/>
      <c r="D8" s="2"/>
      <c r="E8" s="3"/>
      <c r="F8" s="3"/>
      <c r="G8" s="2"/>
      <c r="H8" s="2"/>
      <c r="I8" s="2"/>
      <c r="J8" s="2"/>
      <c r="K8" s="2"/>
      <c r="L8" s="2"/>
    </row>
    <row r="9" spans="1:12" ht="16.5" x14ac:dyDescent="0.3">
      <c r="A9" s="13" t="s">
        <v>6</v>
      </c>
      <c r="B9" s="12"/>
      <c r="C9" s="12"/>
      <c r="D9" s="14"/>
      <c r="E9" s="15"/>
      <c r="F9" s="15"/>
      <c r="G9" s="12"/>
      <c r="H9" s="12"/>
      <c r="I9" s="12"/>
      <c r="J9" s="12"/>
      <c r="K9" s="12"/>
      <c r="L9" s="12"/>
    </row>
    <row r="10" spans="1:12" ht="16.5" x14ac:dyDescent="0.3">
      <c r="A10" s="92" t="s">
        <v>7</v>
      </c>
      <c r="B10" s="93" t="s">
        <v>8</v>
      </c>
      <c r="C10" s="93" t="s">
        <v>9</v>
      </c>
      <c r="D10" s="94" t="s">
        <v>10</v>
      </c>
      <c r="E10" s="95" t="s">
        <v>11</v>
      </c>
      <c r="F10" s="95" t="s">
        <v>12</v>
      </c>
      <c r="G10" s="95" t="s">
        <v>13</v>
      </c>
      <c r="H10" s="93" t="s">
        <v>14</v>
      </c>
      <c r="I10" s="93" t="s">
        <v>15</v>
      </c>
      <c r="J10" s="93" t="s">
        <v>16</v>
      </c>
      <c r="K10" s="93" t="s">
        <v>17</v>
      </c>
      <c r="L10" s="93" t="s">
        <v>18</v>
      </c>
    </row>
    <row r="11" spans="1:12" x14ac:dyDescent="0.25">
      <c r="A11" s="16">
        <v>42948</v>
      </c>
      <c r="B11" s="17" t="s">
        <v>19</v>
      </c>
      <c r="C11" s="17" t="s">
        <v>20</v>
      </c>
      <c r="D11" s="17" t="s">
        <v>21</v>
      </c>
      <c r="E11" s="18"/>
      <c r="F11" s="18">
        <v>180000</v>
      </c>
      <c r="G11" s="80">
        <f>+E11-F11</f>
        <v>-180000</v>
      </c>
      <c r="H11" s="17" t="s">
        <v>22</v>
      </c>
      <c r="I11" s="17">
        <v>42917</v>
      </c>
      <c r="J11" s="22" t="s">
        <v>646</v>
      </c>
      <c r="K11" s="17" t="s">
        <v>23</v>
      </c>
      <c r="L11" s="17" t="s">
        <v>24</v>
      </c>
    </row>
    <row r="12" spans="1:12" x14ac:dyDescent="0.25">
      <c r="A12" s="16">
        <v>42948</v>
      </c>
      <c r="B12" s="17" t="s">
        <v>25</v>
      </c>
      <c r="C12" s="17" t="s">
        <v>26</v>
      </c>
      <c r="D12" s="17" t="s">
        <v>27</v>
      </c>
      <c r="E12" s="18"/>
      <c r="F12" s="18">
        <v>100000</v>
      </c>
      <c r="G12" s="80">
        <f>+G11+E12-F12</f>
        <v>-280000</v>
      </c>
      <c r="H12" s="17" t="s">
        <v>22</v>
      </c>
      <c r="I12" s="17">
        <v>114</v>
      </c>
      <c r="J12" s="17" t="s">
        <v>58</v>
      </c>
      <c r="K12" s="17" t="s">
        <v>23</v>
      </c>
      <c r="L12" s="17" t="s">
        <v>24</v>
      </c>
    </row>
    <row r="13" spans="1:12" x14ac:dyDescent="0.25">
      <c r="A13" s="16">
        <v>42948</v>
      </c>
      <c r="B13" s="17" t="s">
        <v>28</v>
      </c>
      <c r="C13" s="17" t="s">
        <v>29</v>
      </c>
      <c r="D13" s="17" t="s">
        <v>30</v>
      </c>
      <c r="E13" s="18"/>
      <c r="F13" s="18">
        <v>2000</v>
      </c>
      <c r="G13" s="80">
        <f t="shared" ref="G13:G76" si="0">+G12+E13-F13</f>
        <v>-282000</v>
      </c>
      <c r="H13" s="17" t="s">
        <v>31</v>
      </c>
      <c r="I13" s="17" t="s">
        <v>32</v>
      </c>
      <c r="J13" s="22" t="s">
        <v>58</v>
      </c>
      <c r="K13" s="17" t="s">
        <v>23</v>
      </c>
      <c r="L13" s="17" t="s">
        <v>33</v>
      </c>
    </row>
    <row r="14" spans="1:12" x14ac:dyDescent="0.25">
      <c r="A14" s="16">
        <v>42948</v>
      </c>
      <c r="B14" s="17" t="s">
        <v>35</v>
      </c>
      <c r="C14" s="17" t="s">
        <v>29</v>
      </c>
      <c r="D14" s="17" t="s">
        <v>30</v>
      </c>
      <c r="E14" s="18"/>
      <c r="F14" s="18">
        <v>500</v>
      </c>
      <c r="G14" s="80">
        <f t="shared" si="0"/>
        <v>-282500</v>
      </c>
      <c r="H14" s="17" t="s">
        <v>31</v>
      </c>
      <c r="I14" s="17" t="s">
        <v>32</v>
      </c>
      <c r="J14" s="22" t="s">
        <v>58</v>
      </c>
      <c r="K14" s="17" t="s">
        <v>23</v>
      </c>
      <c r="L14" s="17" t="s">
        <v>33</v>
      </c>
    </row>
    <row r="15" spans="1:12" x14ac:dyDescent="0.25">
      <c r="A15" s="16">
        <v>42948</v>
      </c>
      <c r="B15" s="17" t="s">
        <v>36</v>
      </c>
      <c r="C15" s="17" t="s">
        <v>29</v>
      </c>
      <c r="D15" s="17" t="s">
        <v>30</v>
      </c>
      <c r="E15" s="18"/>
      <c r="F15" s="18">
        <v>500</v>
      </c>
      <c r="G15" s="80">
        <f t="shared" si="0"/>
        <v>-283000</v>
      </c>
      <c r="H15" s="17" t="s">
        <v>31</v>
      </c>
      <c r="I15" s="17" t="s">
        <v>32</v>
      </c>
      <c r="J15" s="22" t="s">
        <v>58</v>
      </c>
      <c r="K15" s="17" t="s">
        <v>23</v>
      </c>
      <c r="L15" s="17" t="s">
        <v>33</v>
      </c>
    </row>
    <row r="16" spans="1:12" x14ac:dyDescent="0.25">
      <c r="A16" s="16">
        <v>42948</v>
      </c>
      <c r="B16" s="17" t="s">
        <v>37</v>
      </c>
      <c r="C16" s="17" t="s">
        <v>29</v>
      </c>
      <c r="D16" s="17" t="s">
        <v>30</v>
      </c>
      <c r="E16" s="18"/>
      <c r="F16" s="18">
        <v>500</v>
      </c>
      <c r="G16" s="80">
        <f t="shared" si="0"/>
        <v>-283500</v>
      </c>
      <c r="H16" s="17" t="s">
        <v>31</v>
      </c>
      <c r="I16" s="17" t="s">
        <v>32</v>
      </c>
      <c r="J16" s="22" t="s">
        <v>58</v>
      </c>
      <c r="K16" s="17" t="s">
        <v>23</v>
      </c>
      <c r="L16" s="17" t="s">
        <v>33</v>
      </c>
    </row>
    <row r="17" spans="1:12" x14ac:dyDescent="0.25">
      <c r="A17" s="16">
        <v>42948</v>
      </c>
      <c r="B17" s="17" t="s">
        <v>38</v>
      </c>
      <c r="C17" s="17" t="s">
        <v>29</v>
      </c>
      <c r="D17" s="17" t="s">
        <v>30</v>
      </c>
      <c r="E17" s="18"/>
      <c r="F17" s="18">
        <v>500</v>
      </c>
      <c r="G17" s="80">
        <f t="shared" si="0"/>
        <v>-284000</v>
      </c>
      <c r="H17" s="17" t="s">
        <v>31</v>
      </c>
      <c r="I17" s="17" t="s">
        <v>32</v>
      </c>
      <c r="J17" s="22" t="s">
        <v>58</v>
      </c>
      <c r="K17" s="17" t="s">
        <v>23</v>
      </c>
      <c r="L17" s="17" t="s">
        <v>33</v>
      </c>
    </row>
    <row r="18" spans="1:12" x14ac:dyDescent="0.25">
      <c r="A18" s="16">
        <v>42948</v>
      </c>
      <c r="B18" s="17" t="s">
        <v>39</v>
      </c>
      <c r="C18" s="17" t="s">
        <v>29</v>
      </c>
      <c r="D18" s="17" t="s">
        <v>30</v>
      </c>
      <c r="E18" s="18"/>
      <c r="F18" s="18">
        <v>500</v>
      </c>
      <c r="G18" s="80">
        <f t="shared" si="0"/>
        <v>-284500</v>
      </c>
      <c r="H18" s="17" t="s">
        <v>31</v>
      </c>
      <c r="I18" s="17" t="s">
        <v>32</v>
      </c>
      <c r="J18" s="22" t="s">
        <v>58</v>
      </c>
      <c r="K18" s="17" t="s">
        <v>23</v>
      </c>
      <c r="L18" s="17" t="s">
        <v>33</v>
      </c>
    </row>
    <row r="19" spans="1:12" x14ac:dyDescent="0.25">
      <c r="A19" s="16">
        <v>42948</v>
      </c>
      <c r="B19" s="17" t="s">
        <v>40</v>
      </c>
      <c r="C19" s="17" t="s">
        <v>29</v>
      </c>
      <c r="D19" s="17" t="s">
        <v>30</v>
      </c>
      <c r="E19" s="18"/>
      <c r="F19" s="18">
        <v>500</v>
      </c>
      <c r="G19" s="80">
        <f t="shared" si="0"/>
        <v>-285000</v>
      </c>
      <c r="H19" s="17" t="s">
        <v>31</v>
      </c>
      <c r="I19" s="17" t="s">
        <v>32</v>
      </c>
      <c r="J19" s="22" t="s">
        <v>58</v>
      </c>
      <c r="K19" s="17" t="s">
        <v>23</v>
      </c>
      <c r="L19" s="17" t="s">
        <v>33</v>
      </c>
    </row>
    <row r="20" spans="1:12" x14ac:dyDescent="0.25">
      <c r="A20" s="16">
        <v>42948</v>
      </c>
      <c r="B20" s="17" t="s">
        <v>41</v>
      </c>
      <c r="C20" s="17" t="s">
        <v>42</v>
      </c>
      <c r="D20" s="17" t="s">
        <v>27</v>
      </c>
      <c r="E20" s="18"/>
      <c r="F20" s="18">
        <v>100</v>
      </c>
      <c r="G20" s="80">
        <f t="shared" si="0"/>
        <v>-285100</v>
      </c>
      <c r="H20" s="17" t="s">
        <v>31</v>
      </c>
      <c r="I20" s="17" t="s">
        <v>32</v>
      </c>
      <c r="J20" s="17" t="s">
        <v>58</v>
      </c>
      <c r="K20" s="17" t="s">
        <v>23</v>
      </c>
      <c r="L20" s="17" t="s">
        <v>33</v>
      </c>
    </row>
    <row r="21" spans="1:12" x14ac:dyDescent="0.25">
      <c r="A21" s="16">
        <v>42948</v>
      </c>
      <c r="B21" s="17" t="s">
        <v>43</v>
      </c>
      <c r="C21" s="17" t="s">
        <v>29</v>
      </c>
      <c r="D21" s="17" t="s">
        <v>30</v>
      </c>
      <c r="E21" s="18"/>
      <c r="F21" s="18">
        <v>500</v>
      </c>
      <c r="G21" s="80">
        <f t="shared" si="0"/>
        <v>-285600</v>
      </c>
      <c r="H21" s="17" t="s">
        <v>31</v>
      </c>
      <c r="I21" s="17" t="s">
        <v>32</v>
      </c>
      <c r="J21" s="22" t="s">
        <v>58</v>
      </c>
      <c r="K21" s="17" t="s">
        <v>23</v>
      </c>
      <c r="L21" s="17" t="s">
        <v>33</v>
      </c>
    </row>
    <row r="22" spans="1:12" x14ac:dyDescent="0.25">
      <c r="A22" s="16">
        <v>42948</v>
      </c>
      <c r="B22" s="17" t="s">
        <v>44</v>
      </c>
      <c r="C22" s="17" t="s">
        <v>29</v>
      </c>
      <c r="D22" s="17" t="s">
        <v>30</v>
      </c>
      <c r="E22" s="18"/>
      <c r="F22" s="18">
        <v>500</v>
      </c>
      <c r="G22" s="80">
        <f t="shared" si="0"/>
        <v>-286100</v>
      </c>
      <c r="H22" s="17" t="s">
        <v>31</v>
      </c>
      <c r="I22" s="17" t="s">
        <v>32</v>
      </c>
      <c r="J22" s="22" t="s">
        <v>58</v>
      </c>
      <c r="K22" s="17" t="s">
        <v>23</v>
      </c>
      <c r="L22" s="17" t="s">
        <v>33</v>
      </c>
    </row>
    <row r="23" spans="1:12" x14ac:dyDescent="0.25">
      <c r="A23" s="16">
        <v>42948</v>
      </c>
      <c r="B23" s="17" t="s">
        <v>37</v>
      </c>
      <c r="C23" s="17" t="s">
        <v>29</v>
      </c>
      <c r="D23" s="17" t="s">
        <v>30</v>
      </c>
      <c r="E23" s="18"/>
      <c r="F23" s="18">
        <v>500</v>
      </c>
      <c r="G23" s="80">
        <f t="shared" si="0"/>
        <v>-286600</v>
      </c>
      <c r="H23" s="17" t="s">
        <v>31</v>
      </c>
      <c r="I23" s="17" t="s">
        <v>32</v>
      </c>
      <c r="J23" s="22" t="s">
        <v>58</v>
      </c>
      <c r="K23" s="17" t="s">
        <v>23</v>
      </c>
      <c r="L23" s="17" t="s">
        <v>33</v>
      </c>
    </row>
    <row r="24" spans="1:12" x14ac:dyDescent="0.25">
      <c r="A24" s="16">
        <v>42948</v>
      </c>
      <c r="B24" s="17" t="s">
        <v>45</v>
      </c>
      <c r="C24" s="17" t="s">
        <v>29</v>
      </c>
      <c r="D24" s="17" t="s">
        <v>30</v>
      </c>
      <c r="E24" s="18"/>
      <c r="F24" s="18">
        <v>500</v>
      </c>
      <c r="G24" s="80">
        <f t="shared" si="0"/>
        <v>-287100</v>
      </c>
      <c r="H24" s="17" t="s">
        <v>31</v>
      </c>
      <c r="I24" s="17" t="s">
        <v>32</v>
      </c>
      <c r="J24" s="22" t="s">
        <v>58</v>
      </c>
      <c r="K24" s="17" t="s">
        <v>23</v>
      </c>
      <c r="L24" s="17" t="s">
        <v>33</v>
      </c>
    </row>
    <row r="25" spans="1:12" x14ac:dyDescent="0.25">
      <c r="A25" s="16">
        <v>42948</v>
      </c>
      <c r="B25" s="17" t="s">
        <v>46</v>
      </c>
      <c r="C25" s="17" t="s">
        <v>29</v>
      </c>
      <c r="D25" s="17" t="s">
        <v>30</v>
      </c>
      <c r="E25" s="18"/>
      <c r="F25" s="18">
        <v>1000</v>
      </c>
      <c r="G25" s="80">
        <f t="shared" si="0"/>
        <v>-288100</v>
      </c>
      <c r="H25" s="17" t="s">
        <v>31</v>
      </c>
      <c r="I25" s="17" t="s">
        <v>32</v>
      </c>
      <c r="J25" s="22" t="s">
        <v>58</v>
      </c>
      <c r="K25" s="17" t="s">
        <v>23</v>
      </c>
      <c r="L25" s="17" t="s">
        <v>33</v>
      </c>
    </row>
    <row r="26" spans="1:12" x14ac:dyDescent="0.25">
      <c r="A26" s="16">
        <v>42948</v>
      </c>
      <c r="B26" s="17" t="s">
        <v>47</v>
      </c>
      <c r="C26" s="17" t="s">
        <v>48</v>
      </c>
      <c r="D26" s="17" t="s">
        <v>30</v>
      </c>
      <c r="E26" s="18"/>
      <c r="F26" s="18">
        <v>2000</v>
      </c>
      <c r="G26" s="80">
        <f t="shared" si="0"/>
        <v>-290100</v>
      </c>
      <c r="H26" s="17" t="s">
        <v>31</v>
      </c>
      <c r="I26" s="17" t="s">
        <v>32</v>
      </c>
      <c r="J26" s="22" t="s">
        <v>58</v>
      </c>
      <c r="K26" s="17" t="s">
        <v>23</v>
      </c>
      <c r="L26" s="17" t="s">
        <v>33</v>
      </c>
    </row>
    <row r="27" spans="1:12" x14ac:dyDescent="0.25">
      <c r="A27" s="16">
        <v>42948</v>
      </c>
      <c r="B27" s="17" t="s">
        <v>49</v>
      </c>
      <c r="C27" s="17" t="s">
        <v>29</v>
      </c>
      <c r="D27" s="17" t="s">
        <v>21</v>
      </c>
      <c r="E27" s="18"/>
      <c r="F27" s="18">
        <v>1000</v>
      </c>
      <c r="G27" s="80">
        <f t="shared" si="0"/>
        <v>-291100</v>
      </c>
      <c r="H27" s="17" t="s">
        <v>50</v>
      </c>
      <c r="I27" s="17" t="s">
        <v>51</v>
      </c>
      <c r="J27" s="22" t="s">
        <v>646</v>
      </c>
      <c r="K27" s="17" t="s">
        <v>23</v>
      </c>
      <c r="L27" s="17" t="s">
        <v>33</v>
      </c>
    </row>
    <row r="28" spans="1:12" x14ac:dyDescent="0.25">
      <c r="A28" s="16">
        <v>42948</v>
      </c>
      <c r="B28" s="17" t="s">
        <v>52</v>
      </c>
      <c r="C28" s="17" t="s">
        <v>20</v>
      </c>
      <c r="D28" s="17" t="s">
        <v>21</v>
      </c>
      <c r="E28" s="18"/>
      <c r="F28" s="18">
        <v>1000</v>
      </c>
      <c r="G28" s="80">
        <f t="shared" si="0"/>
        <v>-292100</v>
      </c>
      <c r="H28" s="17" t="s">
        <v>50</v>
      </c>
      <c r="I28" s="17" t="s">
        <v>51</v>
      </c>
      <c r="J28" s="22" t="s">
        <v>646</v>
      </c>
      <c r="K28" s="17" t="s">
        <v>23</v>
      </c>
      <c r="L28" s="17" t="s">
        <v>33</v>
      </c>
    </row>
    <row r="29" spans="1:12" x14ac:dyDescent="0.25">
      <c r="A29" s="16">
        <v>42948</v>
      </c>
      <c r="B29" s="17" t="s">
        <v>53</v>
      </c>
      <c r="C29" s="17" t="s">
        <v>29</v>
      </c>
      <c r="D29" s="17" t="s">
        <v>21</v>
      </c>
      <c r="E29" s="18"/>
      <c r="F29" s="18">
        <v>1000</v>
      </c>
      <c r="G29" s="80">
        <f t="shared" si="0"/>
        <v>-293100</v>
      </c>
      <c r="H29" s="17" t="s">
        <v>50</v>
      </c>
      <c r="I29" s="17" t="s">
        <v>51</v>
      </c>
      <c r="J29" s="22" t="s">
        <v>646</v>
      </c>
      <c r="K29" s="17" t="s">
        <v>23</v>
      </c>
      <c r="L29" s="17" t="s">
        <v>33</v>
      </c>
    </row>
    <row r="30" spans="1:12" x14ac:dyDescent="0.25">
      <c r="A30" s="16">
        <v>42948</v>
      </c>
      <c r="B30" s="17" t="s">
        <v>54</v>
      </c>
      <c r="C30" s="17" t="s">
        <v>55</v>
      </c>
      <c r="D30" s="17" t="s">
        <v>27</v>
      </c>
      <c r="E30" s="18"/>
      <c r="F30" s="18">
        <v>4906</v>
      </c>
      <c r="G30" s="80">
        <f t="shared" si="0"/>
        <v>-298006</v>
      </c>
      <c r="H30" s="17" t="s">
        <v>56</v>
      </c>
      <c r="I30" s="17" t="s">
        <v>57</v>
      </c>
      <c r="J30" s="17" t="s">
        <v>58</v>
      </c>
      <c r="K30" s="17" t="s">
        <v>23</v>
      </c>
      <c r="L30" s="17" t="s">
        <v>24</v>
      </c>
    </row>
    <row r="31" spans="1:12" x14ac:dyDescent="0.25">
      <c r="A31" s="16">
        <v>42948</v>
      </c>
      <c r="B31" s="17" t="s">
        <v>59</v>
      </c>
      <c r="C31" s="17" t="s">
        <v>29</v>
      </c>
      <c r="D31" s="17" t="s">
        <v>30</v>
      </c>
      <c r="E31" s="18"/>
      <c r="F31" s="18">
        <v>500</v>
      </c>
      <c r="G31" s="80">
        <f t="shared" si="0"/>
        <v>-298506</v>
      </c>
      <c r="H31" s="17" t="s">
        <v>61</v>
      </c>
      <c r="I31" s="17" t="s">
        <v>32</v>
      </c>
      <c r="J31" s="22" t="s">
        <v>58</v>
      </c>
      <c r="K31" s="17" t="s">
        <v>23</v>
      </c>
      <c r="L31" s="17" t="s">
        <v>33</v>
      </c>
    </row>
    <row r="32" spans="1:12" x14ac:dyDescent="0.25">
      <c r="A32" s="16">
        <v>42948</v>
      </c>
      <c r="B32" s="17" t="s">
        <v>62</v>
      </c>
      <c r="C32" s="17" t="s">
        <v>48</v>
      </c>
      <c r="D32" s="17" t="s">
        <v>30</v>
      </c>
      <c r="E32" s="18"/>
      <c r="F32" s="18">
        <v>1000</v>
      </c>
      <c r="G32" s="80">
        <f t="shared" si="0"/>
        <v>-299506</v>
      </c>
      <c r="H32" s="17" t="s">
        <v>61</v>
      </c>
      <c r="I32" s="17" t="s">
        <v>32</v>
      </c>
      <c r="J32" s="22" t="s">
        <v>58</v>
      </c>
      <c r="K32" s="17" t="s">
        <v>23</v>
      </c>
      <c r="L32" s="17" t="s">
        <v>33</v>
      </c>
    </row>
    <row r="33" spans="1:12" x14ac:dyDescent="0.25">
      <c r="A33" s="16">
        <v>42948</v>
      </c>
      <c r="B33" s="17" t="s">
        <v>63</v>
      </c>
      <c r="C33" s="17" t="s">
        <v>29</v>
      </c>
      <c r="D33" s="17" t="s">
        <v>30</v>
      </c>
      <c r="E33" s="18"/>
      <c r="F33" s="18">
        <v>500</v>
      </c>
      <c r="G33" s="80">
        <f t="shared" si="0"/>
        <v>-300006</v>
      </c>
      <c r="H33" s="17" t="s">
        <v>61</v>
      </c>
      <c r="I33" s="17" t="s">
        <v>32</v>
      </c>
      <c r="J33" s="22" t="s">
        <v>58</v>
      </c>
      <c r="K33" s="17" t="s">
        <v>23</v>
      </c>
      <c r="L33" s="17" t="s">
        <v>33</v>
      </c>
    </row>
    <row r="34" spans="1:12" x14ac:dyDescent="0.25">
      <c r="A34" s="16">
        <v>42948</v>
      </c>
      <c r="B34" s="17" t="s">
        <v>64</v>
      </c>
      <c r="C34" s="17" t="s">
        <v>29</v>
      </c>
      <c r="D34" s="17" t="s">
        <v>30</v>
      </c>
      <c r="E34" s="18"/>
      <c r="F34" s="18">
        <v>500</v>
      </c>
      <c r="G34" s="80">
        <f t="shared" si="0"/>
        <v>-300506</v>
      </c>
      <c r="H34" s="17" t="s">
        <v>61</v>
      </c>
      <c r="I34" s="17" t="s">
        <v>32</v>
      </c>
      <c r="J34" s="22" t="s">
        <v>58</v>
      </c>
      <c r="K34" s="17" t="s">
        <v>23</v>
      </c>
      <c r="L34" s="17" t="s">
        <v>33</v>
      </c>
    </row>
    <row r="35" spans="1:12" x14ac:dyDescent="0.25">
      <c r="A35" s="16">
        <v>42948</v>
      </c>
      <c r="B35" s="17" t="s">
        <v>59</v>
      </c>
      <c r="C35" s="17" t="s">
        <v>29</v>
      </c>
      <c r="D35" s="17" t="s">
        <v>30</v>
      </c>
      <c r="E35" s="18"/>
      <c r="F35" s="18">
        <v>500</v>
      </c>
      <c r="G35" s="80">
        <f t="shared" si="0"/>
        <v>-301006</v>
      </c>
      <c r="H35" s="17" t="s">
        <v>61</v>
      </c>
      <c r="I35" s="17" t="s">
        <v>32</v>
      </c>
      <c r="J35" s="22" t="s">
        <v>58</v>
      </c>
      <c r="K35" s="17" t="s">
        <v>23</v>
      </c>
      <c r="L35" s="17" t="s">
        <v>33</v>
      </c>
    </row>
    <row r="36" spans="1:12" x14ac:dyDescent="0.25">
      <c r="A36" s="16">
        <v>42948</v>
      </c>
      <c r="B36" s="17" t="s">
        <v>62</v>
      </c>
      <c r="C36" s="17" t="s">
        <v>48</v>
      </c>
      <c r="D36" s="17" t="s">
        <v>30</v>
      </c>
      <c r="E36" s="18"/>
      <c r="F36" s="18">
        <v>1000</v>
      </c>
      <c r="G36" s="80">
        <f t="shared" si="0"/>
        <v>-302006</v>
      </c>
      <c r="H36" s="17" t="s">
        <v>61</v>
      </c>
      <c r="I36" s="17" t="s">
        <v>32</v>
      </c>
      <c r="J36" s="22" t="s">
        <v>58</v>
      </c>
      <c r="K36" s="17" t="s">
        <v>23</v>
      </c>
      <c r="L36" s="17" t="s">
        <v>33</v>
      </c>
    </row>
    <row r="37" spans="1:12" x14ac:dyDescent="0.25">
      <c r="A37" s="16">
        <v>42948</v>
      </c>
      <c r="B37" s="17" t="s">
        <v>63</v>
      </c>
      <c r="C37" s="17" t="s">
        <v>29</v>
      </c>
      <c r="D37" s="17" t="s">
        <v>30</v>
      </c>
      <c r="E37" s="18"/>
      <c r="F37" s="18">
        <v>500</v>
      </c>
      <c r="G37" s="80">
        <f t="shared" si="0"/>
        <v>-302506</v>
      </c>
      <c r="H37" s="17" t="s">
        <v>61</v>
      </c>
      <c r="I37" s="17" t="s">
        <v>32</v>
      </c>
      <c r="J37" s="22" t="s">
        <v>58</v>
      </c>
      <c r="K37" s="17" t="s">
        <v>23</v>
      </c>
      <c r="L37" s="17" t="s">
        <v>33</v>
      </c>
    </row>
    <row r="38" spans="1:12" x14ac:dyDescent="0.25">
      <c r="A38" s="16">
        <v>42948</v>
      </c>
      <c r="B38" s="17" t="s">
        <v>65</v>
      </c>
      <c r="C38" s="17" t="s">
        <v>29</v>
      </c>
      <c r="D38" s="17" t="s">
        <v>30</v>
      </c>
      <c r="E38" s="18"/>
      <c r="F38" s="18">
        <v>500</v>
      </c>
      <c r="G38" s="80">
        <f t="shared" si="0"/>
        <v>-303006</v>
      </c>
      <c r="H38" s="17" t="s">
        <v>61</v>
      </c>
      <c r="I38" s="17" t="s">
        <v>32</v>
      </c>
      <c r="J38" s="22" t="s">
        <v>58</v>
      </c>
      <c r="K38" s="17" t="s">
        <v>23</v>
      </c>
      <c r="L38" s="17" t="s">
        <v>33</v>
      </c>
    </row>
    <row r="39" spans="1:12" x14ac:dyDescent="0.25">
      <c r="A39" s="16">
        <v>42948</v>
      </c>
      <c r="B39" s="17" t="s">
        <v>64</v>
      </c>
      <c r="C39" s="17" t="s">
        <v>29</v>
      </c>
      <c r="D39" s="17" t="s">
        <v>30</v>
      </c>
      <c r="E39" s="18"/>
      <c r="F39" s="18">
        <v>500</v>
      </c>
      <c r="G39" s="80">
        <f t="shared" si="0"/>
        <v>-303506</v>
      </c>
      <c r="H39" s="17" t="s">
        <v>61</v>
      </c>
      <c r="I39" s="17" t="s">
        <v>32</v>
      </c>
      <c r="J39" s="22" t="s">
        <v>58</v>
      </c>
      <c r="K39" s="17" t="s">
        <v>23</v>
      </c>
      <c r="L39" s="17" t="s">
        <v>33</v>
      </c>
    </row>
    <row r="40" spans="1:12" x14ac:dyDescent="0.25">
      <c r="A40" s="16">
        <v>42948</v>
      </c>
      <c r="B40" s="17" t="s">
        <v>66</v>
      </c>
      <c r="C40" s="17" t="s">
        <v>29</v>
      </c>
      <c r="D40" s="17" t="s">
        <v>67</v>
      </c>
      <c r="E40" s="18"/>
      <c r="F40" s="18">
        <v>1000</v>
      </c>
      <c r="G40" s="80">
        <f t="shared" si="0"/>
        <v>-304506</v>
      </c>
      <c r="H40" s="17" t="s">
        <v>68</v>
      </c>
      <c r="I40" s="17" t="s">
        <v>32</v>
      </c>
      <c r="J40" s="22" t="s">
        <v>58</v>
      </c>
      <c r="K40" s="17" t="s">
        <v>23</v>
      </c>
      <c r="L40" s="17" t="s">
        <v>69</v>
      </c>
    </row>
    <row r="41" spans="1:12" x14ac:dyDescent="0.25">
      <c r="A41" s="16">
        <v>42948</v>
      </c>
      <c r="B41" s="17" t="s">
        <v>70</v>
      </c>
      <c r="C41" s="17" t="s">
        <v>29</v>
      </c>
      <c r="D41" s="17" t="s">
        <v>67</v>
      </c>
      <c r="E41" s="18"/>
      <c r="F41" s="18">
        <v>1000</v>
      </c>
      <c r="G41" s="80">
        <f t="shared" si="0"/>
        <v>-305506</v>
      </c>
      <c r="H41" s="17" t="s">
        <v>68</v>
      </c>
      <c r="I41" s="17" t="s">
        <v>32</v>
      </c>
      <c r="J41" s="22" t="s">
        <v>58</v>
      </c>
      <c r="K41" s="17" t="s">
        <v>23</v>
      </c>
      <c r="L41" s="17" t="s">
        <v>69</v>
      </c>
    </row>
    <row r="42" spans="1:12" x14ac:dyDescent="0.25">
      <c r="A42" s="16">
        <v>42948</v>
      </c>
      <c r="B42" s="17" t="s">
        <v>71</v>
      </c>
      <c r="C42" s="17" t="s">
        <v>29</v>
      </c>
      <c r="D42" s="17" t="s">
        <v>67</v>
      </c>
      <c r="E42" s="18"/>
      <c r="F42" s="18">
        <v>1000</v>
      </c>
      <c r="G42" s="80">
        <f t="shared" si="0"/>
        <v>-306506</v>
      </c>
      <c r="H42" s="17" t="s">
        <v>68</v>
      </c>
      <c r="I42" s="17" t="s">
        <v>32</v>
      </c>
      <c r="J42" s="22" t="s">
        <v>58</v>
      </c>
      <c r="K42" s="17" t="s">
        <v>23</v>
      </c>
      <c r="L42" s="17" t="s">
        <v>69</v>
      </c>
    </row>
    <row r="43" spans="1:12" x14ac:dyDescent="0.25">
      <c r="A43" s="16">
        <v>42948</v>
      </c>
      <c r="B43" s="17" t="s">
        <v>72</v>
      </c>
      <c r="C43" s="17" t="s">
        <v>29</v>
      </c>
      <c r="D43" s="17" t="s">
        <v>67</v>
      </c>
      <c r="E43" s="18"/>
      <c r="F43" s="18">
        <v>1000</v>
      </c>
      <c r="G43" s="80">
        <f t="shared" si="0"/>
        <v>-307506</v>
      </c>
      <c r="H43" s="17" t="s">
        <v>68</v>
      </c>
      <c r="I43" s="17" t="s">
        <v>32</v>
      </c>
      <c r="J43" s="22" t="s">
        <v>58</v>
      </c>
      <c r="K43" s="17" t="s">
        <v>23</v>
      </c>
      <c r="L43" s="17" t="s">
        <v>69</v>
      </c>
    </row>
    <row r="44" spans="1:12" x14ac:dyDescent="0.25">
      <c r="A44" s="16">
        <v>42948</v>
      </c>
      <c r="B44" s="17" t="s">
        <v>73</v>
      </c>
      <c r="C44" s="17" t="s">
        <v>29</v>
      </c>
      <c r="D44" s="17" t="s">
        <v>30</v>
      </c>
      <c r="E44" s="18"/>
      <c r="F44" s="18">
        <v>1000</v>
      </c>
      <c r="G44" s="80">
        <f t="shared" si="0"/>
        <v>-308506</v>
      </c>
      <c r="H44" s="17" t="s">
        <v>74</v>
      </c>
      <c r="I44" s="17" t="s">
        <v>32</v>
      </c>
      <c r="J44" s="22" t="s">
        <v>58</v>
      </c>
      <c r="K44" s="17" t="s">
        <v>23</v>
      </c>
      <c r="L44" s="17" t="s">
        <v>33</v>
      </c>
    </row>
    <row r="45" spans="1:12" x14ac:dyDescent="0.25">
      <c r="A45" s="16">
        <v>42948</v>
      </c>
      <c r="B45" s="17" t="s">
        <v>75</v>
      </c>
      <c r="C45" s="17" t="s">
        <v>20</v>
      </c>
      <c r="D45" s="17" t="s">
        <v>30</v>
      </c>
      <c r="E45" s="18"/>
      <c r="F45" s="18">
        <v>1000</v>
      </c>
      <c r="G45" s="80">
        <f t="shared" si="0"/>
        <v>-309506</v>
      </c>
      <c r="H45" s="17" t="s">
        <v>74</v>
      </c>
      <c r="I45" s="17" t="s">
        <v>32</v>
      </c>
      <c r="J45" s="22" t="s">
        <v>58</v>
      </c>
      <c r="K45" s="17" t="s">
        <v>23</v>
      </c>
      <c r="L45" s="17" t="s">
        <v>33</v>
      </c>
    </row>
    <row r="46" spans="1:12" x14ac:dyDescent="0.25">
      <c r="A46" s="16">
        <v>42948</v>
      </c>
      <c r="B46" s="17" t="s">
        <v>76</v>
      </c>
      <c r="C46" s="17" t="s">
        <v>29</v>
      </c>
      <c r="D46" s="17" t="s">
        <v>30</v>
      </c>
      <c r="E46" s="18"/>
      <c r="F46" s="18">
        <v>1000</v>
      </c>
      <c r="G46" s="80">
        <f t="shared" si="0"/>
        <v>-310506</v>
      </c>
      <c r="H46" s="17" t="s">
        <v>74</v>
      </c>
      <c r="I46" s="17" t="s">
        <v>32</v>
      </c>
      <c r="J46" s="22" t="s">
        <v>58</v>
      </c>
      <c r="K46" s="17" t="s">
        <v>23</v>
      </c>
      <c r="L46" s="17" t="s">
        <v>33</v>
      </c>
    </row>
    <row r="47" spans="1:12" x14ac:dyDescent="0.25">
      <c r="A47" s="19">
        <v>42949</v>
      </c>
      <c r="B47" s="20" t="s">
        <v>81</v>
      </c>
      <c r="C47" s="20" t="s">
        <v>82</v>
      </c>
      <c r="D47" s="20" t="s">
        <v>30</v>
      </c>
      <c r="E47" s="21"/>
      <c r="F47" s="21">
        <v>210000</v>
      </c>
      <c r="G47" s="80">
        <f t="shared" si="0"/>
        <v>-520506</v>
      </c>
      <c r="H47" s="20" t="s">
        <v>22</v>
      </c>
      <c r="I47" s="20" t="s">
        <v>83</v>
      </c>
      <c r="J47" s="20"/>
      <c r="K47" s="20" t="s">
        <v>23</v>
      </c>
      <c r="L47" s="20" t="s">
        <v>24</v>
      </c>
    </row>
    <row r="48" spans="1:12" x14ac:dyDescent="0.25">
      <c r="A48" s="19">
        <v>42949</v>
      </c>
      <c r="B48" s="20" t="s">
        <v>86</v>
      </c>
      <c r="C48" s="20" t="s">
        <v>82</v>
      </c>
      <c r="D48" s="20" t="s">
        <v>30</v>
      </c>
      <c r="E48" s="21"/>
      <c r="F48" s="21">
        <v>66000</v>
      </c>
      <c r="G48" s="80">
        <f t="shared" si="0"/>
        <v>-586506</v>
      </c>
      <c r="H48" s="20" t="s">
        <v>22</v>
      </c>
      <c r="I48" s="20" t="s">
        <v>87</v>
      </c>
      <c r="J48" s="20"/>
      <c r="K48" s="20" t="s">
        <v>23</v>
      </c>
      <c r="L48" s="20" t="s">
        <v>24</v>
      </c>
    </row>
    <row r="49" spans="1:12" x14ac:dyDescent="0.25">
      <c r="A49" s="19">
        <v>42949</v>
      </c>
      <c r="B49" s="20" t="s">
        <v>89</v>
      </c>
      <c r="C49" s="20" t="s">
        <v>82</v>
      </c>
      <c r="D49" s="20" t="s">
        <v>21</v>
      </c>
      <c r="E49" s="21">
        <v>50000</v>
      </c>
      <c r="F49" s="21"/>
      <c r="G49" s="80">
        <f t="shared" si="0"/>
        <v>-536506</v>
      </c>
      <c r="H49" s="20" t="s">
        <v>22</v>
      </c>
      <c r="I49" s="20" t="s">
        <v>34</v>
      </c>
      <c r="J49" s="20"/>
      <c r="K49" s="20" t="s">
        <v>23</v>
      </c>
      <c r="L49" s="20" t="s">
        <v>24</v>
      </c>
    </row>
    <row r="50" spans="1:12" x14ac:dyDescent="0.25">
      <c r="A50" s="19">
        <v>42949</v>
      </c>
      <c r="B50" s="20" t="s">
        <v>22</v>
      </c>
      <c r="C50" s="20" t="s">
        <v>82</v>
      </c>
      <c r="D50" s="20" t="s">
        <v>30</v>
      </c>
      <c r="E50" s="21">
        <v>210000</v>
      </c>
      <c r="F50" s="21"/>
      <c r="G50" s="80">
        <f t="shared" si="0"/>
        <v>-326506</v>
      </c>
      <c r="H50" s="20" t="s">
        <v>31</v>
      </c>
      <c r="I50" s="20" t="s">
        <v>99</v>
      </c>
      <c r="J50" s="20"/>
      <c r="K50" s="20" t="s">
        <v>23</v>
      </c>
      <c r="L50" s="20" t="s">
        <v>24</v>
      </c>
    </row>
    <row r="51" spans="1:12" x14ac:dyDescent="0.25">
      <c r="A51" s="19">
        <v>42949</v>
      </c>
      <c r="B51" s="20" t="s">
        <v>22</v>
      </c>
      <c r="C51" s="20" t="s">
        <v>107</v>
      </c>
      <c r="D51" s="20" t="s">
        <v>21</v>
      </c>
      <c r="E51" s="21"/>
      <c r="F51" s="21">
        <v>50000</v>
      </c>
      <c r="G51" s="80">
        <f t="shared" si="0"/>
        <v>-376506</v>
      </c>
      <c r="H51" s="20" t="s">
        <v>50</v>
      </c>
      <c r="I51" s="20" t="s">
        <v>108</v>
      </c>
      <c r="J51" s="20"/>
      <c r="K51" s="20" t="s">
        <v>23</v>
      </c>
      <c r="L51" s="20" t="s">
        <v>24</v>
      </c>
    </row>
    <row r="52" spans="1:12" x14ac:dyDescent="0.25">
      <c r="A52" s="19">
        <v>42949</v>
      </c>
      <c r="B52" s="20" t="s">
        <v>22</v>
      </c>
      <c r="C52" s="20" t="s">
        <v>82</v>
      </c>
      <c r="D52" s="20" t="s">
        <v>60</v>
      </c>
      <c r="E52" s="21">
        <v>66000</v>
      </c>
      <c r="F52" s="21"/>
      <c r="G52" s="80">
        <f t="shared" si="0"/>
        <v>-310506</v>
      </c>
      <c r="H52" s="20" t="s">
        <v>61</v>
      </c>
      <c r="I52" s="20" t="s">
        <v>110</v>
      </c>
      <c r="J52" s="20"/>
      <c r="K52" s="20" t="s">
        <v>23</v>
      </c>
      <c r="L52" s="20" t="s">
        <v>24</v>
      </c>
    </row>
    <row r="53" spans="1:12" x14ac:dyDescent="0.25">
      <c r="A53" s="16">
        <v>42949</v>
      </c>
      <c r="B53" s="17" t="s">
        <v>77</v>
      </c>
      <c r="C53" s="17" t="s">
        <v>29</v>
      </c>
      <c r="D53" s="17" t="s">
        <v>78</v>
      </c>
      <c r="E53" s="18"/>
      <c r="F53" s="18">
        <v>1000</v>
      </c>
      <c r="G53" s="80">
        <f t="shared" si="0"/>
        <v>-311506</v>
      </c>
      <c r="H53" s="17" t="s">
        <v>79</v>
      </c>
      <c r="I53" s="17" t="s">
        <v>32</v>
      </c>
      <c r="J53" s="22" t="s">
        <v>58</v>
      </c>
      <c r="K53" s="17" t="s">
        <v>23</v>
      </c>
      <c r="L53" s="17" t="s">
        <v>33</v>
      </c>
    </row>
    <row r="54" spans="1:12" x14ac:dyDescent="0.25">
      <c r="A54" s="16">
        <v>42949</v>
      </c>
      <c r="B54" s="17" t="s">
        <v>52</v>
      </c>
      <c r="C54" s="17" t="s">
        <v>20</v>
      </c>
      <c r="D54" s="17" t="s">
        <v>78</v>
      </c>
      <c r="E54" s="18"/>
      <c r="F54" s="18">
        <v>1000</v>
      </c>
      <c r="G54" s="80">
        <f t="shared" si="0"/>
        <v>-312506</v>
      </c>
      <c r="H54" s="17" t="s">
        <v>79</v>
      </c>
      <c r="I54" s="17" t="s">
        <v>32</v>
      </c>
      <c r="J54" s="22" t="s">
        <v>58</v>
      </c>
      <c r="K54" s="17" t="s">
        <v>23</v>
      </c>
      <c r="L54" s="17" t="s">
        <v>33</v>
      </c>
    </row>
    <row r="55" spans="1:12" x14ac:dyDescent="0.25">
      <c r="A55" s="16">
        <v>42949</v>
      </c>
      <c r="B55" s="17" t="s">
        <v>80</v>
      </c>
      <c r="C55" s="17" t="s">
        <v>29</v>
      </c>
      <c r="D55" s="17" t="s">
        <v>78</v>
      </c>
      <c r="E55" s="18"/>
      <c r="F55" s="18">
        <v>1000</v>
      </c>
      <c r="G55" s="80">
        <f t="shared" si="0"/>
        <v>-313506</v>
      </c>
      <c r="H55" s="17" t="s">
        <v>79</v>
      </c>
      <c r="I55" s="17" t="s">
        <v>32</v>
      </c>
      <c r="J55" s="22" t="s">
        <v>58</v>
      </c>
      <c r="K55" s="17" t="s">
        <v>23</v>
      </c>
      <c r="L55" s="17" t="s">
        <v>33</v>
      </c>
    </row>
    <row r="56" spans="1:12" x14ac:dyDescent="0.25">
      <c r="A56" s="16">
        <v>42949</v>
      </c>
      <c r="B56" s="17" t="s">
        <v>84</v>
      </c>
      <c r="C56" s="17" t="s">
        <v>85</v>
      </c>
      <c r="D56" s="17" t="s">
        <v>27</v>
      </c>
      <c r="E56" s="18"/>
      <c r="F56" s="18">
        <v>8400</v>
      </c>
      <c r="G56" s="80">
        <f t="shared" si="0"/>
        <v>-321906</v>
      </c>
      <c r="H56" s="17" t="s">
        <v>22</v>
      </c>
      <c r="I56" s="17" t="s">
        <v>83</v>
      </c>
      <c r="J56" s="17" t="s">
        <v>58</v>
      </c>
      <c r="K56" s="17" t="s">
        <v>23</v>
      </c>
      <c r="L56" s="17" t="s">
        <v>24</v>
      </c>
    </row>
    <row r="57" spans="1:12" x14ac:dyDescent="0.25">
      <c r="A57" s="16">
        <v>42949</v>
      </c>
      <c r="B57" s="17" t="s">
        <v>88</v>
      </c>
      <c r="C57" s="17" t="s">
        <v>85</v>
      </c>
      <c r="D57" s="17" t="s">
        <v>27</v>
      </c>
      <c r="E57" s="18"/>
      <c r="F57" s="18">
        <v>2640</v>
      </c>
      <c r="G57" s="80">
        <f t="shared" si="0"/>
        <v>-324546</v>
      </c>
      <c r="H57" s="17" t="s">
        <v>22</v>
      </c>
      <c r="I57" s="17" t="s">
        <v>87</v>
      </c>
      <c r="J57" s="17" t="s">
        <v>58</v>
      </c>
      <c r="K57" s="17" t="s">
        <v>23</v>
      </c>
      <c r="L57" s="17" t="s">
        <v>24</v>
      </c>
    </row>
    <row r="58" spans="1:12" x14ac:dyDescent="0.25">
      <c r="A58" s="16">
        <v>42949</v>
      </c>
      <c r="B58" s="17" t="s">
        <v>90</v>
      </c>
      <c r="C58" s="17" t="s">
        <v>20</v>
      </c>
      <c r="D58" s="17" t="s">
        <v>91</v>
      </c>
      <c r="E58" s="18"/>
      <c r="F58" s="18">
        <v>900</v>
      </c>
      <c r="G58" s="80">
        <f t="shared" si="0"/>
        <v>-325446</v>
      </c>
      <c r="H58" s="17" t="s">
        <v>92</v>
      </c>
      <c r="I58" s="17">
        <v>21890</v>
      </c>
      <c r="J58" s="22" t="s">
        <v>58</v>
      </c>
      <c r="K58" s="17" t="s">
        <v>23</v>
      </c>
      <c r="L58" s="17" t="s">
        <v>24</v>
      </c>
    </row>
    <row r="59" spans="1:12" x14ac:dyDescent="0.25">
      <c r="A59" s="16">
        <v>42949</v>
      </c>
      <c r="B59" s="17" t="s">
        <v>93</v>
      </c>
      <c r="C59" s="17" t="s">
        <v>20</v>
      </c>
      <c r="D59" s="17" t="s">
        <v>91</v>
      </c>
      <c r="E59" s="18"/>
      <c r="F59" s="18">
        <v>1350</v>
      </c>
      <c r="G59" s="80">
        <f t="shared" si="0"/>
        <v>-326796</v>
      </c>
      <c r="H59" s="17" t="s">
        <v>92</v>
      </c>
      <c r="I59" s="17" t="s">
        <v>34</v>
      </c>
      <c r="J59" s="22" t="s">
        <v>58</v>
      </c>
      <c r="K59" s="17" t="s">
        <v>23</v>
      </c>
      <c r="L59" s="17" t="s">
        <v>24</v>
      </c>
    </row>
    <row r="60" spans="1:12" x14ac:dyDescent="0.25">
      <c r="A60" s="16">
        <v>42949</v>
      </c>
      <c r="B60" s="17" t="s">
        <v>94</v>
      </c>
      <c r="C60" s="17" t="s">
        <v>20</v>
      </c>
      <c r="D60" s="17" t="s">
        <v>91</v>
      </c>
      <c r="E60" s="18"/>
      <c r="F60" s="18">
        <v>573</v>
      </c>
      <c r="G60" s="80">
        <f t="shared" si="0"/>
        <v>-327369</v>
      </c>
      <c r="H60" s="17" t="s">
        <v>92</v>
      </c>
      <c r="I60" s="17">
        <v>390924</v>
      </c>
      <c r="J60" s="22" t="s">
        <v>58</v>
      </c>
      <c r="K60" s="17" t="s">
        <v>23</v>
      </c>
      <c r="L60" s="17" t="s">
        <v>24</v>
      </c>
    </row>
    <row r="61" spans="1:12" x14ac:dyDescent="0.25">
      <c r="A61" s="16">
        <v>42949</v>
      </c>
      <c r="B61" s="17" t="s">
        <v>94</v>
      </c>
      <c r="C61" s="17" t="s">
        <v>20</v>
      </c>
      <c r="D61" s="17" t="s">
        <v>91</v>
      </c>
      <c r="E61" s="18"/>
      <c r="F61" s="18">
        <v>1597</v>
      </c>
      <c r="G61" s="80">
        <f t="shared" si="0"/>
        <v>-328966</v>
      </c>
      <c r="H61" s="17" t="s">
        <v>92</v>
      </c>
      <c r="I61" s="17" t="s">
        <v>34</v>
      </c>
      <c r="J61" s="22" t="s">
        <v>58</v>
      </c>
      <c r="K61" s="17" t="s">
        <v>23</v>
      </c>
      <c r="L61" s="17" t="s">
        <v>24</v>
      </c>
    </row>
    <row r="62" spans="1:12" x14ac:dyDescent="0.25">
      <c r="A62" s="16">
        <v>42949</v>
      </c>
      <c r="B62" s="17" t="s">
        <v>95</v>
      </c>
      <c r="C62" s="17" t="s">
        <v>29</v>
      </c>
      <c r="D62" s="17" t="s">
        <v>30</v>
      </c>
      <c r="E62" s="18"/>
      <c r="F62" s="18">
        <v>1000</v>
      </c>
      <c r="G62" s="80">
        <f t="shared" si="0"/>
        <v>-329966</v>
      </c>
      <c r="H62" s="17" t="s">
        <v>31</v>
      </c>
      <c r="I62" s="17" t="s">
        <v>32</v>
      </c>
      <c r="J62" s="22" t="s">
        <v>58</v>
      </c>
      <c r="K62" s="17" t="s">
        <v>23</v>
      </c>
      <c r="L62" s="17" t="s">
        <v>33</v>
      </c>
    </row>
    <row r="63" spans="1:12" x14ac:dyDescent="0.25">
      <c r="A63" s="16">
        <v>42949</v>
      </c>
      <c r="B63" s="17" t="s">
        <v>96</v>
      </c>
      <c r="C63" s="17" t="s">
        <v>29</v>
      </c>
      <c r="D63" s="17" t="s">
        <v>30</v>
      </c>
      <c r="E63" s="18"/>
      <c r="F63" s="18">
        <v>500</v>
      </c>
      <c r="G63" s="80">
        <f t="shared" si="0"/>
        <v>-330466</v>
      </c>
      <c r="H63" s="17" t="s">
        <v>31</v>
      </c>
      <c r="I63" s="17" t="s">
        <v>32</v>
      </c>
      <c r="J63" s="22" t="s">
        <v>58</v>
      </c>
      <c r="K63" s="17" t="s">
        <v>23</v>
      </c>
      <c r="L63" s="17" t="s">
        <v>33</v>
      </c>
    </row>
    <row r="64" spans="1:12" x14ac:dyDescent="0.25">
      <c r="A64" s="16">
        <v>42949</v>
      </c>
      <c r="B64" s="17" t="s">
        <v>97</v>
      </c>
      <c r="C64" s="17" t="s">
        <v>48</v>
      </c>
      <c r="D64" s="17" t="s">
        <v>30</v>
      </c>
      <c r="E64" s="18"/>
      <c r="F64" s="18">
        <v>4000</v>
      </c>
      <c r="G64" s="80">
        <f t="shared" si="0"/>
        <v>-334466</v>
      </c>
      <c r="H64" s="17" t="s">
        <v>31</v>
      </c>
      <c r="I64" s="17" t="s">
        <v>32</v>
      </c>
      <c r="J64" s="22" t="s">
        <v>58</v>
      </c>
      <c r="K64" s="17" t="s">
        <v>23</v>
      </c>
      <c r="L64" s="17" t="s">
        <v>33</v>
      </c>
    </row>
    <row r="65" spans="1:12" x14ac:dyDescent="0.25">
      <c r="A65" s="16">
        <v>42949</v>
      </c>
      <c r="B65" s="17" t="s">
        <v>98</v>
      </c>
      <c r="C65" s="17" t="s">
        <v>29</v>
      </c>
      <c r="D65" s="17" t="s">
        <v>30</v>
      </c>
      <c r="E65" s="18"/>
      <c r="F65" s="18">
        <v>500</v>
      </c>
      <c r="G65" s="80">
        <f t="shared" si="0"/>
        <v>-334966</v>
      </c>
      <c r="H65" s="17" t="s">
        <v>31</v>
      </c>
      <c r="I65" s="17" t="s">
        <v>32</v>
      </c>
      <c r="J65" s="22" t="s">
        <v>58</v>
      </c>
      <c r="K65" s="17" t="s">
        <v>23</v>
      </c>
      <c r="L65" s="17" t="s">
        <v>33</v>
      </c>
    </row>
    <row r="66" spans="1:12" x14ac:dyDescent="0.25">
      <c r="A66" s="16">
        <v>42949</v>
      </c>
      <c r="B66" s="17" t="s">
        <v>100</v>
      </c>
      <c r="C66" s="17" t="s">
        <v>29</v>
      </c>
      <c r="D66" s="17" t="s">
        <v>30</v>
      </c>
      <c r="E66" s="18"/>
      <c r="F66" s="18">
        <v>500</v>
      </c>
      <c r="G66" s="80">
        <f t="shared" si="0"/>
        <v>-335466</v>
      </c>
      <c r="H66" s="17" t="s">
        <v>31</v>
      </c>
      <c r="I66" s="17" t="s">
        <v>32</v>
      </c>
      <c r="J66" s="22" t="s">
        <v>58</v>
      </c>
      <c r="K66" s="17" t="s">
        <v>23</v>
      </c>
      <c r="L66" s="17" t="s">
        <v>33</v>
      </c>
    </row>
    <row r="67" spans="1:12" x14ac:dyDescent="0.25">
      <c r="A67" s="16">
        <v>42949</v>
      </c>
      <c r="B67" s="17" t="s">
        <v>101</v>
      </c>
      <c r="C67" s="17" t="s">
        <v>102</v>
      </c>
      <c r="D67" s="17" t="s">
        <v>30</v>
      </c>
      <c r="E67" s="18"/>
      <c r="F67" s="18">
        <v>65000</v>
      </c>
      <c r="G67" s="80">
        <f t="shared" si="0"/>
        <v>-400466</v>
      </c>
      <c r="H67" s="17" t="s">
        <v>31</v>
      </c>
      <c r="I67" s="17">
        <v>12804</v>
      </c>
      <c r="J67" s="22" t="s">
        <v>58</v>
      </c>
      <c r="K67" s="17" t="s">
        <v>23</v>
      </c>
      <c r="L67" s="17" t="s">
        <v>24</v>
      </c>
    </row>
    <row r="68" spans="1:12" x14ac:dyDescent="0.25">
      <c r="A68" s="16">
        <v>42949</v>
      </c>
      <c r="B68" s="17" t="s">
        <v>165</v>
      </c>
      <c r="C68" s="17" t="s">
        <v>280</v>
      </c>
      <c r="D68" s="17" t="s">
        <v>30</v>
      </c>
      <c r="E68" s="18"/>
      <c r="F68" s="18">
        <v>1300</v>
      </c>
      <c r="G68" s="80">
        <f t="shared" si="0"/>
        <v>-401766</v>
      </c>
      <c r="H68" s="17" t="s">
        <v>31</v>
      </c>
      <c r="I68" s="17" t="s">
        <v>34</v>
      </c>
      <c r="J68" s="22" t="s">
        <v>58</v>
      </c>
      <c r="K68" s="17" t="s">
        <v>23</v>
      </c>
      <c r="L68" s="17" t="s">
        <v>24</v>
      </c>
    </row>
    <row r="69" spans="1:12" x14ac:dyDescent="0.25">
      <c r="A69" s="16">
        <v>42949</v>
      </c>
      <c r="B69" s="17" t="s">
        <v>103</v>
      </c>
      <c r="C69" s="17" t="s">
        <v>102</v>
      </c>
      <c r="D69" s="17" t="s">
        <v>30</v>
      </c>
      <c r="E69" s="18"/>
      <c r="F69" s="18">
        <v>65000</v>
      </c>
      <c r="G69" s="80">
        <f t="shared" si="0"/>
        <v>-466766</v>
      </c>
      <c r="H69" s="17" t="s">
        <v>31</v>
      </c>
      <c r="I69" s="17">
        <v>12805</v>
      </c>
      <c r="J69" s="22" t="s">
        <v>58</v>
      </c>
      <c r="K69" s="17" t="s">
        <v>23</v>
      </c>
      <c r="L69" s="17" t="s">
        <v>24</v>
      </c>
    </row>
    <row r="70" spans="1:12" x14ac:dyDescent="0.25">
      <c r="A70" s="16">
        <v>42949</v>
      </c>
      <c r="B70" s="17" t="s">
        <v>165</v>
      </c>
      <c r="C70" s="17" t="s">
        <v>280</v>
      </c>
      <c r="D70" s="17" t="s">
        <v>30</v>
      </c>
      <c r="E70" s="18"/>
      <c r="F70" s="18">
        <v>1300</v>
      </c>
      <c r="G70" s="80">
        <f t="shared" si="0"/>
        <v>-468066</v>
      </c>
      <c r="H70" s="17" t="s">
        <v>31</v>
      </c>
      <c r="I70" s="17" t="s">
        <v>34</v>
      </c>
      <c r="J70" s="22" t="s">
        <v>58</v>
      </c>
      <c r="K70" s="17" t="s">
        <v>23</v>
      </c>
      <c r="L70" s="17" t="s">
        <v>24</v>
      </c>
    </row>
    <row r="71" spans="1:12" x14ac:dyDescent="0.25">
      <c r="A71" s="16">
        <v>42949</v>
      </c>
      <c r="B71" s="17" t="s">
        <v>104</v>
      </c>
      <c r="C71" s="17" t="s">
        <v>29</v>
      </c>
      <c r="D71" s="17" t="s">
        <v>30</v>
      </c>
      <c r="E71" s="18"/>
      <c r="F71" s="18">
        <v>500</v>
      </c>
      <c r="G71" s="80">
        <f t="shared" si="0"/>
        <v>-468566</v>
      </c>
      <c r="H71" s="17" t="s">
        <v>31</v>
      </c>
      <c r="I71" s="17" t="s">
        <v>32</v>
      </c>
      <c r="J71" s="22" t="s">
        <v>58</v>
      </c>
      <c r="K71" s="17" t="s">
        <v>23</v>
      </c>
      <c r="L71" s="17" t="s">
        <v>33</v>
      </c>
    </row>
    <row r="72" spans="1:12" x14ac:dyDescent="0.25">
      <c r="A72" s="16">
        <v>42949</v>
      </c>
      <c r="B72" s="17" t="s">
        <v>105</v>
      </c>
      <c r="C72" s="17" t="s">
        <v>29</v>
      </c>
      <c r="D72" s="17" t="s">
        <v>30</v>
      </c>
      <c r="E72" s="18"/>
      <c r="F72" s="18">
        <v>500</v>
      </c>
      <c r="G72" s="80">
        <f t="shared" si="0"/>
        <v>-469066</v>
      </c>
      <c r="H72" s="17" t="s">
        <v>31</v>
      </c>
      <c r="I72" s="17" t="s">
        <v>32</v>
      </c>
      <c r="J72" s="22" t="s">
        <v>58</v>
      </c>
      <c r="K72" s="17" t="s">
        <v>23</v>
      </c>
      <c r="L72" s="17" t="s">
        <v>33</v>
      </c>
    </row>
    <row r="73" spans="1:12" x14ac:dyDescent="0.25">
      <c r="A73" s="16">
        <v>42949</v>
      </c>
      <c r="B73" s="17" t="s">
        <v>106</v>
      </c>
      <c r="C73" s="17" t="s">
        <v>29</v>
      </c>
      <c r="D73" s="17" t="s">
        <v>30</v>
      </c>
      <c r="E73" s="18"/>
      <c r="F73" s="18">
        <v>1000</v>
      </c>
      <c r="G73" s="80">
        <f t="shared" si="0"/>
        <v>-470066</v>
      </c>
      <c r="H73" s="17" t="s">
        <v>31</v>
      </c>
      <c r="I73" s="17" t="s">
        <v>32</v>
      </c>
      <c r="J73" s="22" t="s">
        <v>58</v>
      </c>
      <c r="K73" s="17" t="s">
        <v>23</v>
      </c>
      <c r="L73" s="17" t="s">
        <v>33</v>
      </c>
    </row>
    <row r="74" spans="1:12" x14ac:dyDescent="0.25">
      <c r="A74" s="16">
        <v>42949</v>
      </c>
      <c r="B74" s="17" t="s">
        <v>49</v>
      </c>
      <c r="C74" s="17" t="s">
        <v>29</v>
      </c>
      <c r="D74" s="17" t="s">
        <v>21</v>
      </c>
      <c r="E74" s="18"/>
      <c r="F74" s="18">
        <v>1000</v>
      </c>
      <c r="G74" s="80">
        <f t="shared" si="0"/>
        <v>-471066</v>
      </c>
      <c r="H74" s="17" t="s">
        <v>50</v>
      </c>
      <c r="I74" s="17" t="s">
        <v>51</v>
      </c>
      <c r="J74" s="22" t="s">
        <v>646</v>
      </c>
      <c r="K74" s="17" t="s">
        <v>23</v>
      </c>
      <c r="L74" s="17" t="s">
        <v>33</v>
      </c>
    </row>
    <row r="75" spans="1:12" x14ac:dyDescent="0.25">
      <c r="A75" s="16">
        <v>42949</v>
      </c>
      <c r="B75" s="17" t="s">
        <v>52</v>
      </c>
      <c r="C75" s="17" t="s">
        <v>20</v>
      </c>
      <c r="D75" s="17" t="s">
        <v>21</v>
      </c>
      <c r="E75" s="18"/>
      <c r="F75" s="18">
        <v>1000</v>
      </c>
      <c r="G75" s="80">
        <f t="shared" si="0"/>
        <v>-472066</v>
      </c>
      <c r="H75" s="17" t="s">
        <v>50</v>
      </c>
      <c r="I75" s="17" t="s">
        <v>51</v>
      </c>
      <c r="J75" s="22" t="s">
        <v>646</v>
      </c>
      <c r="K75" s="17" t="s">
        <v>23</v>
      </c>
      <c r="L75" s="17" t="s">
        <v>33</v>
      </c>
    </row>
    <row r="76" spans="1:12" x14ac:dyDescent="0.25">
      <c r="A76" s="16">
        <v>42949</v>
      </c>
      <c r="B76" s="17" t="s">
        <v>53</v>
      </c>
      <c r="C76" s="17" t="s">
        <v>29</v>
      </c>
      <c r="D76" s="17" t="s">
        <v>21</v>
      </c>
      <c r="E76" s="18"/>
      <c r="F76" s="18">
        <v>1000</v>
      </c>
      <c r="G76" s="80">
        <f t="shared" si="0"/>
        <v>-473066</v>
      </c>
      <c r="H76" s="17" t="s">
        <v>50</v>
      </c>
      <c r="I76" s="17" t="s">
        <v>51</v>
      </c>
      <c r="J76" s="22" t="s">
        <v>646</v>
      </c>
      <c r="K76" s="17" t="s">
        <v>23</v>
      </c>
      <c r="L76" s="17" t="s">
        <v>33</v>
      </c>
    </row>
    <row r="77" spans="1:12" x14ac:dyDescent="0.25">
      <c r="A77" s="16">
        <v>42949</v>
      </c>
      <c r="B77" s="17" t="s">
        <v>59</v>
      </c>
      <c r="C77" s="17" t="s">
        <v>29</v>
      </c>
      <c r="D77" s="17" t="s">
        <v>30</v>
      </c>
      <c r="E77" s="18"/>
      <c r="F77" s="18">
        <v>500</v>
      </c>
      <c r="G77" s="80">
        <f t="shared" ref="G77:G140" si="1">+G76+E77-F77</f>
        <v>-473566</v>
      </c>
      <c r="H77" s="17" t="s">
        <v>61</v>
      </c>
      <c r="I77" s="17" t="s">
        <v>32</v>
      </c>
      <c r="J77" s="22" t="s">
        <v>58</v>
      </c>
      <c r="K77" s="17" t="s">
        <v>23</v>
      </c>
      <c r="L77" s="17" t="s">
        <v>33</v>
      </c>
    </row>
    <row r="78" spans="1:12" x14ac:dyDescent="0.25">
      <c r="A78" s="16">
        <v>42949</v>
      </c>
      <c r="B78" s="17" t="s">
        <v>62</v>
      </c>
      <c r="C78" s="17" t="s">
        <v>48</v>
      </c>
      <c r="D78" s="17" t="s">
        <v>30</v>
      </c>
      <c r="E78" s="18"/>
      <c r="F78" s="18">
        <v>1000</v>
      </c>
      <c r="G78" s="80">
        <f t="shared" si="1"/>
        <v>-474566</v>
      </c>
      <c r="H78" s="17" t="s">
        <v>61</v>
      </c>
      <c r="I78" s="17" t="s">
        <v>32</v>
      </c>
      <c r="J78" s="22" t="s">
        <v>58</v>
      </c>
      <c r="K78" s="17" t="s">
        <v>23</v>
      </c>
      <c r="L78" s="17" t="s">
        <v>33</v>
      </c>
    </row>
    <row r="79" spans="1:12" x14ac:dyDescent="0.25">
      <c r="A79" s="16">
        <v>42949</v>
      </c>
      <c r="B79" s="17" t="s">
        <v>63</v>
      </c>
      <c r="C79" s="17" t="s">
        <v>29</v>
      </c>
      <c r="D79" s="17" t="s">
        <v>30</v>
      </c>
      <c r="E79" s="18"/>
      <c r="F79" s="18">
        <v>500</v>
      </c>
      <c r="G79" s="80">
        <f t="shared" si="1"/>
        <v>-475066</v>
      </c>
      <c r="H79" s="17" t="s">
        <v>61</v>
      </c>
      <c r="I79" s="17" t="s">
        <v>32</v>
      </c>
      <c r="J79" s="22" t="s">
        <v>58</v>
      </c>
      <c r="K79" s="17" t="s">
        <v>23</v>
      </c>
      <c r="L79" s="17" t="s">
        <v>33</v>
      </c>
    </row>
    <row r="80" spans="1:12" x14ac:dyDescent="0.25">
      <c r="A80" s="16">
        <v>42949</v>
      </c>
      <c r="B80" s="17" t="s">
        <v>109</v>
      </c>
      <c r="C80" s="17" t="s">
        <v>29</v>
      </c>
      <c r="D80" s="17" t="s">
        <v>30</v>
      </c>
      <c r="E80" s="18"/>
      <c r="F80" s="18">
        <v>500</v>
      </c>
      <c r="G80" s="80">
        <f t="shared" si="1"/>
        <v>-475566</v>
      </c>
      <c r="H80" s="17" t="s">
        <v>61</v>
      </c>
      <c r="I80" s="17" t="s">
        <v>32</v>
      </c>
      <c r="J80" s="22" t="s">
        <v>58</v>
      </c>
      <c r="K80" s="17" t="s">
        <v>23</v>
      </c>
      <c r="L80" s="17" t="s">
        <v>33</v>
      </c>
    </row>
    <row r="81" spans="1:12" x14ac:dyDescent="0.25">
      <c r="A81" s="16">
        <v>42949</v>
      </c>
      <c r="B81" s="17" t="s">
        <v>111</v>
      </c>
      <c r="C81" s="17" t="s">
        <v>29</v>
      </c>
      <c r="D81" s="17" t="s">
        <v>30</v>
      </c>
      <c r="E81" s="18"/>
      <c r="F81" s="18">
        <v>500</v>
      </c>
      <c r="G81" s="80">
        <f t="shared" si="1"/>
        <v>-476066</v>
      </c>
      <c r="H81" s="17" t="s">
        <v>61</v>
      </c>
      <c r="I81" s="17" t="s">
        <v>32</v>
      </c>
      <c r="J81" s="22" t="s">
        <v>58</v>
      </c>
      <c r="K81" s="17" t="s">
        <v>23</v>
      </c>
      <c r="L81" s="17" t="s">
        <v>33</v>
      </c>
    </row>
    <row r="82" spans="1:12" x14ac:dyDescent="0.25">
      <c r="A82" s="16">
        <v>42949</v>
      </c>
      <c r="B82" s="17" t="s">
        <v>59</v>
      </c>
      <c r="C82" s="17" t="s">
        <v>29</v>
      </c>
      <c r="D82" s="17" t="s">
        <v>30</v>
      </c>
      <c r="E82" s="18"/>
      <c r="F82" s="18">
        <v>500</v>
      </c>
      <c r="G82" s="80">
        <f t="shared" si="1"/>
        <v>-476566</v>
      </c>
      <c r="H82" s="17" t="s">
        <v>61</v>
      </c>
      <c r="I82" s="17" t="s">
        <v>32</v>
      </c>
      <c r="J82" s="22" t="s">
        <v>58</v>
      </c>
      <c r="K82" s="17" t="s">
        <v>23</v>
      </c>
      <c r="L82" s="17" t="s">
        <v>33</v>
      </c>
    </row>
    <row r="83" spans="1:12" x14ac:dyDescent="0.25">
      <c r="A83" s="16">
        <v>42949</v>
      </c>
      <c r="B83" s="17" t="s">
        <v>62</v>
      </c>
      <c r="C83" s="17" t="s">
        <v>48</v>
      </c>
      <c r="D83" s="17" t="s">
        <v>30</v>
      </c>
      <c r="E83" s="18"/>
      <c r="F83" s="18">
        <v>1000</v>
      </c>
      <c r="G83" s="80">
        <f t="shared" si="1"/>
        <v>-477566</v>
      </c>
      <c r="H83" s="17" t="s">
        <v>61</v>
      </c>
      <c r="I83" s="17" t="s">
        <v>32</v>
      </c>
      <c r="J83" s="22" t="s">
        <v>58</v>
      </c>
      <c r="K83" s="17" t="s">
        <v>23</v>
      </c>
      <c r="L83" s="17" t="s">
        <v>33</v>
      </c>
    </row>
    <row r="84" spans="1:12" x14ac:dyDescent="0.25">
      <c r="A84" s="16">
        <v>42949</v>
      </c>
      <c r="B84" s="17" t="s">
        <v>63</v>
      </c>
      <c r="C84" s="17" t="s">
        <v>29</v>
      </c>
      <c r="D84" s="17" t="s">
        <v>30</v>
      </c>
      <c r="E84" s="18"/>
      <c r="F84" s="18">
        <v>500</v>
      </c>
      <c r="G84" s="80">
        <f t="shared" si="1"/>
        <v>-478066</v>
      </c>
      <c r="H84" s="17" t="s">
        <v>61</v>
      </c>
      <c r="I84" s="17" t="s">
        <v>32</v>
      </c>
      <c r="J84" s="22" t="s">
        <v>58</v>
      </c>
      <c r="K84" s="17" t="s">
        <v>23</v>
      </c>
      <c r="L84" s="17" t="s">
        <v>33</v>
      </c>
    </row>
    <row r="85" spans="1:12" x14ac:dyDescent="0.25">
      <c r="A85" s="16">
        <v>42949</v>
      </c>
      <c r="B85" s="17" t="s">
        <v>112</v>
      </c>
      <c r="C85" s="17" t="s">
        <v>29</v>
      </c>
      <c r="D85" s="17" t="s">
        <v>67</v>
      </c>
      <c r="E85" s="18"/>
      <c r="F85" s="18">
        <v>1000</v>
      </c>
      <c r="G85" s="80">
        <f t="shared" si="1"/>
        <v>-479066</v>
      </c>
      <c r="H85" s="17" t="s">
        <v>68</v>
      </c>
      <c r="I85" s="17" t="s">
        <v>32</v>
      </c>
      <c r="J85" s="22" t="s">
        <v>58</v>
      </c>
      <c r="K85" s="17" t="s">
        <v>23</v>
      </c>
      <c r="L85" s="17" t="s">
        <v>69</v>
      </c>
    </row>
    <row r="86" spans="1:12" x14ac:dyDescent="0.25">
      <c r="A86" s="16">
        <v>42949</v>
      </c>
      <c r="B86" s="17" t="s">
        <v>113</v>
      </c>
      <c r="C86" s="17" t="s">
        <v>29</v>
      </c>
      <c r="D86" s="17" t="s">
        <v>67</v>
      </c>
      <c r="E86" s="18"/>
      <c r="F86" s="18">
        <v>1000</v>
      </c>
      <c r="G86" s="80">
        <f t="shared" si="1"/>
        <v>-480066</v>
      </c>
      <c r="H86" s="17" t="s">
        <v>68</v>
      </c>
      <c r="I86" s="17" t="s">
        <v>32</v>
      </c>
      <c r="J86" s="22" t="s">
        <v>58</v>
      </c>
      <c r="K86" s="17" t="s">
        <v>23</v>
      </c>
      <c r="L86" s="17" t="s">
        <v>69</v>
      </c>
    </row>
    <row r="87" spans="1:12" x14ac:dyDescent="0.25">
      <c r="A87" s="16">
        <v>42949</v>
      </c>
      <c r="B87" s="17" t="s">
        <v>73</v>
      </c>
      <c r="C87" s="17" t="s">
        <v>29</v>
      </c>
      <c r="D87" s="17" t="s">
        <v>30</v>
      </c>
      <c r="E87" s="18"/>
      <c r="F87" s="18">
        <v>1000</v>
      </c>
      <c r="G87" s="80">
        <f t="shared" si="1"/>
        <v>-481066</v>
      </c>
      <c r="H87" s="17" t="s">
        <v>74</v>
      </c>
      <c r="I87" s="17" t="s">
        <v>32</v>
      </c>
      <c r="J87" s="22" t="s">
        <v>58</v>
      </c>
      <c r="K87" s="17" t="s">
        <v>23</v>
      </c>
      <c r="L87" s="17" t="s">
        <v>33</v>
      </c>
    </row>
    <row r="88" spans="1:12" x14ac:dyDescent="0.25">
      <c r="A88" s="16">
        <v>42949</v>
      </c>
      <c r="B88" s="17" t="s">
        <v>75</v>
      </c>
      <c r="C88" s="17" t="s">
        <v>20</v>
      </c>
      <c r="D88" s="17" t="s">
        <v>30</v>
      </c>
      <c r="E88" s="18"/>
      <c r="F88" s="18">
        <v>1000</v>
      </c>
      <c r="G88" s="80">
        <f t="shared" si="1"/>
        <v>-482066</v>
      </c>
      <c r="H88" s="17" t="s">
        <v>74</v>
      </c>
      <c r="I88" s="17" t="s">
        <v>32</v>
      </c>
      <c r="J88" s="22" t="s">
        <v>58</v>
      </c>
      <c r="K88" s="17" t="s">
        <v>23</v>
      </c>
      <c r="L88" s="17" t="s">
        <v>33</v>
      </c>
    </row>
    <row r="89" spans="1:12" x14ac:dyDescent="0.25">
      <c r="A89" s="16">
        <v>42949</v>
      </c>
      <c r="B89" s="17" t="s">
        <v>76</v>
      </c>
      <c r="C89" s="17" t="s">
        <v>29</v>
      </c>
      <c r="D89" s="17" t="s">
        <v>30</v>
      </c>
      <c r="E89" s="18"/>
      <c r="F89" s="18">
        <v>1000</v>
      </c>
      <c r="G89" s="80">
        <f t="shared" si="1"/>
        <v>-483066</v>
      </c>
      <c r="H89" s="17" t="s">
        <v>74</v>
      </c>
      <c r="I89" s="17" t="s">
        <v>32</v>
      </c>
      <c r="J89" s="22" t="s">
        <v>58</v>
      </c>
      <c r="K89" s="17" t="s">
        <v>23</v>
      </c>
      <c r="L89" s="17" t="s">
        <v>33</v>
      </c>
    </row>
    <row r="90" spans="1:12" x14ac:dyDescent="0.25">
      <c r="A90" s="19">
        <v>42950</v>
      </c>
      <c r="B90" s="20" t="s">
        <v>86</v>
      </c>
      <c r="C90" s="20" t="s">
        <v>82</v>
      </c>
      <c r="D90" s="20" t="s">
        <v>30</v>
      </c>
      <c r="E90" s="21"/>
      <c r="F90" s="21">
        <v>40000</v>
      </c>
      <c r="G90" s="80">
        <f t="shared" si="1"/>
        <v>-523066</v>
      </c>
      <c r="H90" s="20" t="s">
        <v>22</v>
      </c>
      <c r="I90" s="20" t="s">
        <v>115</v>
      </c>
      <c r="J90" s="20"/>
      <c r="K90" s="20" t="s">
        <v>23</v>
      </c>
      <c r="L90" s="20" t="s">
        <v>24</v>
      </c>
    </row>
    <row r="91" spans="1:12" x14ac:dyDescent="0.25">
      <c r="A91" s="19">
        <v>42950</v>
      </c>
      <c r="B91" s="20" t="s">
        <v>120</v>
      </c>
      <c r="C91" s="20" t="s">
        <v>82</v>
      </c>
      <c r="D91" s="20" t="s">
        <v>78</v>
      </c>
      <c r="E91" s="21">
        <v>250000</v>
      </c>
      <c r="F91" s="21"/>
      <c r="G91" s="80">
        <f t="shared" si="1"/>
        <v>-273066</v>
      </c>
      <c r="H91" s="20" t="s">
        <v>22</v>
      </c>
      <c r="I91" s="20">
        <v>49</v>
      </c>
      <c r="J91" s="20"/>
      <c r="K91" s="20" t="s">
        <v>23</v>
      </c>
      <c r="L91" s="20" t="s">
        <v>24</v>
      </c>
    </row>
    <row r="92" spans="1:12" x14ac:dyDescent="0.25">
      <c r="A92" s="19">
        <v>42950</v>
      </c>
      <c r="B92" s="20" t="s">
        <v>22</v>
      </c>
      <c r="C92" s="20" t="s">
        <v>82</v>
      </c>
      <c r="D92" s="20" t="s">
        <v>78</v>
      </c>
      <c r="E92" s="21"/>
      <c r="F92" s="21">
        <v>250000</v>
      </c>
      <c r="G92" s="80">
        <f t="shared" si="1"/>
        <v>-523066</v>
      </c>
      <c r="H92" s="20" t="s">
        <v>132</v>
      </c>
      <c r="I92" s="20">
        <v>49</v>
      </c>
      <c r="J92" s="20"/>
      <c r="K92" s="20" t="s">
        <v>23</v>
      </c>
      <c r="L92" s="20" t="s">
        <v>24</v>
      </c>
    </row>
    <row r="93" spans="1:12" x14ac:dyDescent="0.25">
      <c r="A93" s="16">
        <v>42950</v>
      </c>
      <c r="B93" s="17" t="s">
        <v>133</v>
      </c>
      <c r="C93" s="17" t="s">
        <v>82</v>
      </c>
      <c r="D93" s="17" t="s">
        <v>78</v>
      </c>
      <c r="E93" s="18"/>
      <c r="F93" s="18">
        <v>61000</v>
      </c>
      <c r="G93" s="80">
        <f t="shared" si="1"/>
        <v>-584066</v>
      </c>
      <c r="H93" s="17" t="s">
        <v>132</v>
      </c>
      <c r="I93" s="17">
        <v>45</v>
      </c>
      <c r="J93" s="17"/>
      <c r="K93" s="17" t="s">
        <v>23</v>
      </c>
      <c r="L93" s="17" t="s">
        <v>24</v>
      </c>
    </row>
    <row r="94" spans="1:12" x14ac:dyDescent="0.25">
      <c r="A94" s="19">
        <v>42950</v>
      </c>
      <c r="B94" s="20" t="s">
        <v>22</v>
      </c>
      <c r="C94" s="20" t="s">
        <v>82</v>
      </c>
      <c r="D94" s="20" t="s">
        <v>60</v>
      </c>
      <c r="E94" s="21">
        <v>40000</v>
      </c>
      <c r="F94" s="21"/>
      <c r="G94" s="80">
        <f t="shared" si="1"/>
        <v>-544066</v>
      </c>
      <c r="H94" s="20" t="s">
        <v>61</v>
      </c>
      <c r="I94" s="20" t="s">
        <v>139</v>
      </c>
      <c r="J94" s="20"/>
      <c r="K94" s="20" t="s">
        <v>23</v>
      </c>
      <c r="L94" s="20" t="s">
        <v>24</v>
      </c>
    </row>
    <row r="95" spans="1:12" x14ac:dyDescent="0.25">
      <c r="A95" s="16">
        <v>42950</v>
      </c>
      <c r="B95" s="17" t="s">
        <v>114</v>
      </c>
      <c r="C95" s="17" t="s">
        <v>29</v>
      </c>
      <c r="D95" s="17" t="s">
        <v>21</v>
      </c>
      <c r="E95" s="18"/>
      <c r="F95" s="18">
        <v>1000</v>
      </c>
      <c r="G95" s="80">
        <f t="shared" si="1"/>
        <v>-545066</v>
      </c>
      <c r="H95" s="17" t="s">
        <v>50</v>
      </c>
      <c r="I95" s="17" t="s">
        <v>51</v>
      </c>
      <c r="J95" s="22" t="s">
        <v>646</v>
      </c>
      <c r="K95" s="17" t="s">
        <v>23</v>
      </c>
      <c r="L95" s="17" t="s">
        <v>33</v>
      </c>
    </row>
    <row r="96" spans="1:12" x14ac:dyDescent="0.25">
      <c r="A96" s="16">
        <v>42950</v>
      </c>
      <c r="B96" s="17" t="s">
        <v>88</v>
      </c>
      <c r="C96" s="17" t="s">
        <v>85</v>
      </c>
      <c r="D96" s="17" t="s">
        <v>27</v>
      </c>
      <c r="E96" s="18"/>
      <c r="F96" s="18">
        <v>1600</v>
      </c>
      <c r="G96" s="80">
        <f t="shared" si="1"/>
        <v>-546666</v>
      </c>
      <c r="H96" s="17" t="s">
        <v>22</v>
      </c>
      <c r="I96" s="17" t="s">
        <v>115</v>
      </c>
      <c r="J96" s="17" t="s">
        <v>58</v>
      </c>
      <c r="K96" s="17" t="s">
        <v>23</v>
      </c>
      <c r="L96" s="17" t="s">
        <v>24</v>
      </c>
    </row>
    <row r="97" spans="1:12" x14ac:dyDescent="0.25">
      <c r="A97" s="16">
        <v>42950</v>
      </c>
      <c r="B97" s="17" t="s">
        <v>116</v>
      </c>
      <c r="C97" s="17" t="s">
        <v>20</v>
      </c>
      <c r="D97" s="17" t="s">
        <v>78</v>
      </c>
      <c r="E97" s="18"/>
      <c r="F97" s="18">
        <v>15000</v>
      </c>
      <c r="G97" s="80">
        <f t="shared" si="1"/>
        <v>-561666</v>
      </c>
      <c r="H97" s="17" t="s">
        <v>22</v>
      </c>
      <c r="I97" s="17" t="s">
        <v>34</v>
      </c>
      <c r="J97" s="22" t="s">
        <v>58</v>
      </c>
      <c r="K97" s="17" t="s">
        <v>23</v>
      </c>
      <c r="L97" s="17" t="s">
        <v>24</v>
      </c>
    </row>
    <row r="98" spans="1:12" x14ac:dyDescent="0.25">
      <c r="A98" s="16">
        <v>42950</v>
      </c>
      <c r="B98" s="17" t="s">
        <v>117</v>
      </c>
      <c r="C98" s="17"/>
      <c r="D98" s="17" t="s">
        <v>78</v>
      </c>
      <c r="E98" s="18">
        <v>61000</v>
      </c>
      <c r="F98" s="18"/>
      <c r="G98" s="80">
        <f t="shared" si="1"/>
        <v>-500666</v>
      </c>
      <c r="H98" s="17" t="s">
        <v>22</v>
      </c>
      <c r="I98" s="17">
        <v>33</v>
      </c>
      <c r="J98" s="17" t="s">
        <v>645</v>
      </c>
      <c r="K98" s="17" t="s">
        <v>23</v>
      </c>
      <c r="L98" s="17" t="s">
        <v>24</v>
      </c>
    </row>
    <row r="99" spans="1:12" x14ac:dyDescent="0.25">
      <c r="A99" s="16">
        <v>42950</v>
      </c>
      <c r="B99" s="17" t="s">
        <v>118</v>
      </c>
      <c r="C99" s="17" t="s">
        <v>119</v>
      </c>
      <c r="D99" s="17" t="s">
        <v>67</v>
      </c>
      <c r="E99" s="18"/>
      <c r="F99" s="18">
        <v>360000</v>
      </c>
      <c r="G99" s="80">
        <f t="shared" si="1"/>
        <v>-860666</v>
      </c>
      <c r="H99" s="17" t="s">
        <v>22</v>
      </c>
      <c r="I99" s="17">
        <v>34</v>
      </c>
      <c r="J99" s="22" t="s">
        <v>58</v>
      </c>
      <c r="K99" s="17" t="s">
        <v>23</v>
      </c>
      <c r="L99" s="17" t="s">
        <v>24</v>
      </c>
    </row>
    <row r="100" spans="1:12" x14ac:dyDescent="0.25">
      <c r="A100" s="16">
        <v>42950</v>
      </c>
      <c r="B100" s="17" t="s">
        <v>121</v>
      </c>
      <c r="C100" s="17" t="s">
        <v>29</v>
      </c>
      <c r="D100" s="17" t="s">
        <v>30</v>
      </c>
      <c r="E100" s="18"/>
      <c r="F100" s="18">
        <v>500</v>
      </c>
      <c r="G100" s="80">
        <f t="shared" si="1"/>
        <v>-861166</v>
      </c>
      <c r="H100" s="17" t="s">
        <v>31</v>
      </c>
      <c r="I100" s="17" t="s">
        <v>32</v>
      </c>
      <c r="J100" s="22" t="s">
        <v>58</v>
      </c>
      <c r="K100" s="17" t="s">
        <v>23</v>
      </c>
      <c r="L100" s="17" t="s">
        <v>33</v>
      </c>
    </row>
    <row r="101" spans="1:12" x14ac:dyDescent="0.25">
      <c r="A101" s="16">
        <v>42950</v>
      </c>
      <c r="B101" s="17" t="s">
        <v>122</v>
      </c>
      <c r="C101" s="17" t="s">
        <v>48</v>
      </c>
      <c r="D101" s="17" t="s">
        <v>30</v>
      </c>
      <c r="E101" s="18"/>
      <c r="F101" s="18">
        <v>2000</v>
      </c>
      <c r="G101" s="80">
        <f t="shared" si="1"/>
        <v>-863166</v>
      </c>
      <c r="H101" s="17" t="s">
        <v>31</v>
      </c>
      <c r="I101" s="17" t="s">
        <v>32</v>
      </c>
      <c r="J101" s="22" t="s">
        <v>58</v>
      </c>
      <c r="K101" s="17" t="s">
        <v>23</v>
      </c>
      <c r="L101" s="17" t="s">
        <v>33</v>
      </c>
    </row>
    <row r="102" spans="1:12" x14ac:dyDescent="0.25">
      <c r="A102" s="16">
        <v>42950</v>
      </c>
      <c r="B102" s="17" t="s">
        <v>123</v>
      </c>
      <c r="C102" s="17" t="s">
        <v>29</v>
      </c>
      <c r="D102" s="17" t="s">
        <v>30</v>
      </c>
      <c r="E102" s="18"/>
      <c r="F102" s="18">
        <v>500</v>
      </c>
      <c r="G102" s="80">
        <f t="shared" si="1"/>
        <v>-863666</v>
      </c>
      <c r="H102" s="17" t="s">
        <v>31</v>
      </c>
      <c r="I102" s="17" t="s">
        <v>32</v>
      </c>
      <c r="J102" s="22" t="s">
        <v>58</v>
      </c>
      <c r="K102" s="17" t="s">
        <v>23</v>
      </c>
      <c r="L102" s="17" t="s">
        <v>33</v>
      </c>
    </row>
    <row r="103" spans="1:12" x14ac:dyDescent="0.25">
      <c r="A103" s="16">
        <v>42950</v>
      </c>
      <c r="B103" s="17" t="s">
        <v>124</v>
      </c>
      <c r="C103" s="17" t="s">
        <v>29</v>
      </c>
      <c r="D103" s="17" t="s">
        <v>30</v>
      </c>
      <c r="E103" s="18"/>
      <c r="F103" s="18">
        <v>10000</v>
      </c>
      <c r="G103" s="80">
        <f t="shared" si="1"/>
        <v>-873666</v>
      </c>
      <c r="H103" s="17" t="s">
        <v>31</v>
      </c>
      <c r="I103" s="17" t="s">
        <v>32</v>
      </c>
      <c r="J103" s="22" t="s">
        <v>58</v>
      </c>
      <c r="K103" s="17" t="s">
        <v>23</v>
      </c>
      <c r="L103" s="17" t="s">
        <v>33</v>
      </c>
    </row>
    <row r="104" spans="1:12" x14ac:dyDescent="0.25">
      <c r="A104" s="16">
        <v>42950</v>
      </c>
      <c r="B104" s="17" t="s">
        <v>127</v>
      </c>
      <c r="C104" s="17" t="s">
        <v>126</v>
      </c>
      <c r="D104" s="17" t="s">
        <v>30</v>
      </c>
      <c r="E104" s="18"/>
      <c r="F104" s="18">
        <v>40000</v>
      </c>
      <c r="G104" s="80">
        <f t="shared" si="1"/>
        <v>-913666</v>
      </c>
      <c r="H104" s="17" t="s">
        <v>31</v>
      </c>
      <c r="I104" s="17" t="s">
        <v>32</v>
      </c>
      <c r="J104" s="22" t="s">
        <v>58</v>
      </c>
      <c r="K104" s="17" t="s">
        <v>23</v>
      </c>
      <c r="L104" s="17" t="s">
        <v>33</v>
      </c>
    </row>
    <row r="105" spans="1:12" x14ac:dyDescent="0.25">
      <c r="A105" s="16">
        <v>42950</v>
      </c>
      <c r="B105" s="17" t="s">
        <v>49</v>
      </c>
      <c r="C105" s="17" t="s">
        <v>29</v>
      </c>
      <c r="D105" s="17" t="s">
        <v>21</v>
      </c>
      <c r="E105" s="18"/>
      <c r="F105" s="18">
        <v>1000</v>
      </c>
      <c r="G105" s="80">
        <f t="shared" si="1"/>
        <v>-914666</v>
      </c>
      <c r="H105" s="17" t="s">
        <v>50</v>
      </c>
      <c r="I105" s="17" t="s">
        <v>51</v>
      </c>
      <c r="J105" s="22" t="s">
        <v>646</v>
      </c>
      <c r="K105" s="17" t="s">
        <v>23</v>
      </c>
      <c r="L105" s="17" t="s">
        <v>33</v>
      </c>
    </row>
    <row r="106" spans="1:12" x14ac:dyDescent="0.25">
      <c r="A106" s="16">
        <v>42950</v>
      </c>
      <c r="B106" s="17" t="s">
        <v>52</v>
      </c>
      <c r="C106" s="17" t="s">
        <v>20</v>
      </c>
      <c r="D106" s="17" t="s">
        <v>21</v>
      </c>
      <c r="E106" s="18"/>
      <c r="F106" s="18">
        <v>1000</v>
      </c>
      <c r="G106" s="80">
        <f t="shared" si="1"/>
        <v>-915666</v>
      </c>
      <c r="H106" s="17" t="s">
        <v>50</v>
      </c>
      <c r="I106" s="17" t="s">
        <v>51</v>
      </c>
      <c r="J106" s="22" t="s">
        <v>646</v>
      </c>
      <c r="K106" s="17" t="s">
        <v>23</v>
      </c>
      <c r="L106" s="17" t="s">
        <v>33</v>
      </c>
    </row>
    <row r="107" spans="1:12" x14ac:dyDescent="0.25">
      <c r="A107" s="16">
        <v>42950</v>
      </c>
      <c r="B107" s="17" t="s">
        <v>129</v>
      </c>
      <c r="C107" s="17" t="s">
        <v>130</v>
      </c>
      <c r="D107" s="17" t="s">
        <v>21</v>
      </c>
      <c r="E107" s="18"/>
      <c r="F107" s="18">
        <v>3000</v>
      </c>
      <c r="G107" s="80">
        <f t="shared" si="1"/>
        <v>-918666</v>
      </c>
      <c r="H107" s="17" t="s">
        <v>50</v>
      </c>
      <c r="I107" s="17" t="s">
        <v>51</v>
      </c>
      <c r="J107" s="22" t="s">
        <v>646</v>
      </c>
      <c r="K107" s="17" t="s">
        <v>23</v>
      </c>
      <c r="L107" s="17" t="s">
        <v>33</v>
      </c>
    </row>
    <row r="108" spans="1:12" x14ac:dyDescent="0.25">
      <c r="A108" s="16">
        <v>42950</v>
      </c>
      <c r="B108" s="17" t="s">
        <v>131</v>
      </c>
      <c r="C108" s="17" t="s">
        <v>29</v>
      </c>
      <c r="D108" s="17" t="s">
        <v>21</v>
      </c>
      <c r="E108" s="18"/>
      <c r="F108" s="18">
        <v>1000</v>
      </c>
      <c r="G108" s="80">
        <f t="shared" si="1"/>
        <v>-919666</v>
      </c>
      <c r="H108" s="17" t="s">
        <v>50</v>
      </c>
      <c r="I108" s="17" t="s">
        <v>51</v>
      </c>
      <c r="J108" s="22" t="s">
        <v>646</v>
      </c>
      <c r="K108" s="17" t="s">
        <v>23</v>
      </c>
      <c r="L108" s="17" t="s">
        <v>33</v>
      </c>
    </row>
    <row r="109" spans="1:12" x14ac:dyDescent="0.25">
      <c r="A109" s="16">
        <v>42950</v>
      </c>
      <c r="B109" s="17" t="s">
        <v>53</v>
      </c>
      <c r="C109" s="17" t="s">
        <v>29</v>
      </c>
      <c r="D109" s="17" t="s">
        <v>21</v>
      </c>
      <c r="E109" s="18"/>
      <c r="F109" s="18">
        <v>1000</v>
      </c>
      <c r="G109" s="80">
        <f t="shared" si="1"/>
        <v>-920666</v>
      </c>
      <c r="H109" s="17" t="s">
        <v>50</v>
      </c>
      <c r="I109" s="17" t="s">
        <v>51</v>
      </c>
      <c r="J109" s="22" t="s">
        <v>646</v>
      </c>
      <c r="K109" s="17" t="s">
        <v>23</v>
      </c>
      <c r="L109" s="17" t="s">
        <v>33</v>
      </c>
    </row>
    <row r="110" spans="1:12" s="108" customFormat="1" x14ac:dyDescent="0.25">
      <c r="A110" s="16">
        <v>42950</v>
      </c>
      <c r="B110" s="17" t="s">
        <v>134</v>
      </c>
      <c r="C110" s="17" t="s">
        <v>29</v>
      </c>
      <c r="D110" s="17" t="s">
        <v>78</v>
      </c>
      <c r="E110" s="18"/>
      <c r="F110" s="18">
        <v>2000</v>
      </c>
      <c r="G110" s="80">
        <f t="shared" si="1"/>
        <v>-922666</v>
      </c>
      <c r="H110" s="17" t="s">
        <v>132</v>
      </c>
      <c r="I110" s="17" t="s">
        <v>32</v>
      </c>
      <c r="J110" s="22" t="s">
        <v>58</v>
      </c>
      <c r="K110" s="17" t="s">
        <v>23</v>
      </c>
      <c r="L110" s="17" t="s">
        <v>69</v>
      </c>
    </row>
    <row r="111" spans="1:12" x14ac:dyDescent="0.25">
      <c r="A111" s="16">
        <v>42950</v>
      </c>
      <c r="B111" s="17" t="s">
        <v>59</v>
      </c>
      <c r="C111" s="17" t="s">
        <v>29</v>
      </c>
      <c r="D111" s="17" t="s">
        <v>30</v>
      </c>
      <c r="E111" s="18"/>
      <c r="F111" s="18">
        <v>500</v>
      </c>
      <c r="G111" s="80">
        <f t="shared" si="1"/>
        <v>-923166</v>
      </c>
      <c r="H111" s="17" t="s">
        <v>61</v>
      </c>
      <c r="I111" s="17" t="s">
        <v>32</v>
      </c>
      <c r="J111" s="22" t="s">
        <v>58</v>
      </c>
      <c r="K111" s="17" t="s">
        <v>23</v>
      </c>
      <c r="L111" s="17" t="s">
        <v>33</v>
      </c>
    </row>
    <row r="112" spans="1:12" x14ac:dyDescent="0.25">
      <c r="A112" s="16">
        <v>42950</v>
      </c>
      <c r="B112" s="17" t="s">
        <v>62</v>
      </c>
      <c r="C112" s="17" t="s">
        <v>48</v>
      </c>
      <c r="D112" s="17" t="s">
        <v>30</v>
      </c>
      <c r="E112" s="18"/>
      <c r="F112" s="18">
        <v>1000</v>
      </c>
      <c r="G112" s="80">
        <f t="shared" si="1"/>
        <v>-924166</v>
      </c>
      <c r="H112" s="17" t="s">
        <v>61</v>
      </c>
      <c r="I112" s="17" t="s">
        <v>32</v>
      </c>
      <c r="J112" s="22" t="s">
        <v>58</v>
      </c>
      <c r="K112" s="17" t="s">
        <v>23</v>
      </c>
      <c r="L112" s="17" t="s">
        <v>33</v>
      </c>
    </row>
    <row r="113" spans="1:12" x14ac:dyDescent="0.25">
      <c r="A113" s="16">
        <v>42950</v>
      </c>
      <c r="B113" s="17" t="s">
        <v>63</v>
      </c>
      <c r="C113" s="17" t="s">
        <v>29</v>
      </c>
      <c r="D113" s="17" t="s">
        <v>30</v>
      </c>
      <c r="E113" s="18"/>
      <c r="F113" s="18">
        <v>500</v>
      </c>
      <c r="G113" s="80">
        <f t="shared" si="1"/>
        <v>-924666</v>
      </c>
      <c r="H113" s="17" t="s">
        <v>61</v>
      </c>
      <c r="I113" s="17" t="s">
        <v>32</v>
      </c>
      <c r="J113" s="22" t="s">
        <v>58</v>
      </c>
      <c r="K113" s="17" t="s">
        <v>23</v>
      </c>
      <c r="L113" s="17" t="s">
        <v>33</v>
      </c>
    </row>
    <row r="114" spans="1:12" x14ac:dyDescent="0.25">
      <c r="A114" s="16">
        <v>42950</v>
      </c>
      <c r="B114" s="17" t="s">
        <v>64</v>
      </c>
      <c r="C114" s="17" t="s">
        <v>29</v>
      </c>
      <c r="D114" s="17" t="s">
        <v>30</v>
      </c>
      <c r="E114" s="18"/>
      <c r="F114" s="18">
        <v>500</v>
      </c>
      <c r="G114" s="80">
        <f t="shared" si="1"/>
        <v>-925166</v>
      </c>
      <c r="H114" s="17" t="s">
        <v>61</v>
      </c>
      <c r="I114" s="17" t="s">
        <v>32</v>
      </c>
      <c r="J114" s="22" t="s">
        <v>58</v>
      </c>
      <c r="K114" s="17" t="s">
        <v>23</v>
      </c>
      <c r="L114" s="17" t="s">
        <v>33</v>
      </c>
    </row>
    <row r="115" spans="1:12" x14ac:dyDescent="0.25">
      <c r="A115" s="16">
        <v>42950</v>
      </c>
      <c r="B115" s="17" t="s">
        <v>135</v>
      </c>
      <c r="C115" s="17" t="s">
        <v>29</v>
      </c>
      <c r="D115" s="17" t="s">
        <v>30</v>
      </c>
      <c r="E115" s="18"/>
      <c r="F115" s="18">
        <v>500</v>
      </c>
      <c r="G115" s="80">
        <f t="shared" si="1"/>
        <v>-925666</v>
      </c>
      <c r="H115" s="17" t="s">
        <v>61</v>
      </c>
      <c r="I115" s="17" t="s">
        <v>32</v>
      </c>
      <c r="J115" s="22" t="s">
        <v>58</v>
      </c>
      <c r="K115" s="17" t="s">
        <v>23</v>
      </c>
      <c r="L115" s="17" t="s">
        <v>33</v>
      </c>
    </row>
    <row r="116" spans="1:12" x14ac:dyDescent="0.25">
      <c r="A116" s="16">
        <v>42950</v>
      </c>
      <c r="B116" s="17" t="s">
        <v>136</v>
      </c>
      <c r="C116" s="17" t="s">
        <v>29</v>
      </c>
      <c r="D116" s="17" t="s">
        <v>30</v>
      </c>
      <c r="E116" s="18"/>
      <c r="F116" s="18">
        <v>500</v>
      </c>
      <c r="G116" s="80">
        <f t="shared" si="1"/>
        <v>-926166</v>
      </c>
      <c r="H116" s="17" t="s">
        <v>61</v>
      </c>
      <c r="I116" s="17" t="s">
        <v>32</v>
      </c>
      <c r="J116" s="22" t="s">
        <v>58</v>
      </c>
      <c r="K116" s="17" t="s">
        <v>23</v>
      </c>
      <c r="L116" s="17" t="s">
        <v>33</v>
      </c>
    </row>
    <row r="117" spans="1:12" x14ac:dyDescent="0.25">
      <c r="A117" s="16">
        <v>42950</v>
      </c>
      <c r="B117" s="17" t="s">
        <v>137</v>
      </c>
      <c r="C117" s="17" t="s">
        <v>29</v>
      </c>
      <c r="D117" s="17" t="s">
        <v>30</v>
      </c>
      <c r="E117" s="18"/>
      <c r="F117" s="18">
        <v>500</v>
      </c>
      <c r="G117" s="80">
        <f t="shared" si="1"/>
        <v>-926666</v>
      </c>
      <c r="H117" s="17" t="s">
        <v>61</v>
      </c>
      <c r="I117" s="17" t="s">
        <v>32</v>
      </c>
      <c r="J117" s="22" t="s">
        <v>58</v>
      </c>
      <c r="K117" s="17" t="s">
        <v>23</v>
      </c>
      <c r="L117" s="17" t="s">
        <v>33</v>
      </c>
    </row>
    <row r="118" spans="1:12" x14ac:dyDescent="0.25">
      <c r="A118" s="16">
        <v>42950</v>
      </c>
      <c r="B118" s="17" t="s">
        <v>138</v>
      </c>
      <c r="C118" s="17" t="s">
        <v>29</v>
      </c>
      <c r="D118" s="17" t="s">
        <v>30</v>
      </c>
      <c r="E118" s="18"/>
      <c r="F118" s="18">
        <v>500</v>
      </c>
      <c r="G118" s="80">
        <f t="shared" si="1"/>
        <v>-927166</v>
      </c>
      <c r="H118" s="17" t="s">
        <v>61</v>
      </c>
      <c r="I118" s="17" t="s">
        <v>32</v>
      </c>
      <c r="J118" s="22" t="s">
        <v>58</v>
      </c>
      <c r="K118" s="17" t="s">
        <v>23</v>
      </c>
      <c r="L118" s="17" t="s">
        <v>33</v>
      </c>
    </row>
    <row r="119" spans="1:12" x14ac:dyDescent="0.25">
      <c r="A119" s="16">
        <v>42950</v>
      </c>
      <c r="B119" s="17" t="s">
        <v>109</v>
      </c>
      <c r="C119" s="17" t="s">
        <v>29</v>
      </c>
      <c r="D119" s="17" t="s">
        <v>30</v>
      </c>
      <c r="E119" s="18"/>
      <c r="F119" s="18">
        <v>500</v>
      </c>
      <c r="G119" s="80">
        <f t="shared" si="1"/>
        <v>-927666</v>
      </c>
      <c r="H119" s="17" t="s">
        <v>61</v>
      </c>
      <c r="I119" s="17" t="s">
        <v>32</v>
      </c>
      <c r="J119" s="22" t="s">
        <v>58</v>
      </c>
      <c r="K119" s="17" t="s">
        <v>23</v>
      </c>
      <c r="L119" s="17" t="s">
        <v>33</v>
      </c>
    </row>
    <row r="120" spans="1:12" x14ac:dyDescent="0.25">
      <c r="A120" s="16">
        <v>42950</v>
      </c>
      <c r="B120" s="17" t="s">
        <v>111</v>
      </c>
      <c r="C120" s="17" t="s">
        <v>29</v>
      </c>
      <c r="D120" s="17" t="s">
        <v>30</v>
      </c>
      <c r="E120" s="18"/>
      <c r="F120" s="18">
        <v>500</v>
      </c>
      <c r="G120" s="80">
        <f t="shared" si="1"/>
        <v>-928166</v>
      </c>
      <c r="H120" s="17" t="s">
        <v>61</v>
      </c>
      <c r="I120" s="17" t="s">
        <v>32</v>
      </c>
      <c r="J120" s="22" t="s">
        <v>58</v>
      </c>
      <c r="K120" s="17" t="s">
        <v>23</v>
      </c>
      <c r="L120" s="17" t="s">
        <v>33</v>
      </c>
    </row>
    <row r="121" spans="1:12" x14ac:dyDescent="0.25">
      <c r="A121" s="16">
        <v>42950</v>
      </c>
      <c r="B121" s="17" t="s">
        <v>140</v>
      </c>
      <c r="C121" s="17" t="s">
        <v>126</v>
      </c>
      <c r="D121" s="17" t="s">
        <v>30</v>
      </c>
      <c r="E121" s="18"/>
      <c r="F121" s="18">
        <v>60000</v>
      </c>
      <c r="G121" s="80">
        <f t="shared" si="1"/>
        <v>-988166</v>
      </c>
      <c r="H121" s="17" t="s">
        <v>61</v>
      </c>
      <c r="I121" s="17" t="s">
        <v>34</v>
      </c>
      <c r="J121" s="22" t="s">
        <v>58</v>
      </c>
      <c r="K121" s="17" t="s">
        <v>23</v>
      </c>
      <c r="L121" s="17" t="s">
        <v>24</v>
      </c>
    </row>
    <row r="122" spans="1:12" x14ac:dyDescent="0.25">
      <c r="A122" s="16">
        <v>42950</v>
      </c>
      <c r="B122" s="17" t="s">
        <v>59</v>
      </c>
      <c r="C122" s="17" t="s">
        <v>29</v>
      </c>
      <c r="D122" s="17" t="s">
        <v>30</v>
      </c>
      <c r="E122" s="18"/>
      <c r="F122" s="18">
        <v>500</v>
      </c>
      <c r="G122" s="80">
        <f t="shared" si="1"/>
        <v>-988666</v>
      </c>
      <c r="H122" s="17" t="s">
        <v>61</v>
      </c>
      <c r="I122" s="17" t="s">
        <v>32</v>
      </c>
      <c r="J122" s="22" t="s">
        <v>58</v>
      </c>
      <c r="K122" s="17" t="s">
        <v>23</v>
      </c>
      <c r="L122" s="17" t="s">
        <v>33</v>
      </c>
    </row>
    <row r="123" spans="1:12" x14ac:dyDescent="0.25">
      <c r="A123" s="16">
        <v>42950</v>
      </c>
      <c r="B123" s="17" t="s">
        <v>62</v>
      </c>
      <c r="C123" s="17" t="s">
        <v>48</v>
      </c>
      <c r="D123" s="17" t="s">
        <v>30</v>
      </c>
      <c r="E123" s="18"/>
      <c r="F123" s="18">
        <v>1000</v>
      </c>
      <c r="G123" s="80">
        <f t="shared" si="1"/>
        <v>-989666</v>
      </c>
      <c r="H123" s="17" t="s">
        <v>61</v>
      </c>
      <c r="I123" s="17" t="s">
        <v>32</v>
      </c>
      <c r="J123" s="22" t="s">
        <v>58</v>
      </c>
      <c r="K123" s="17" t="s">
        <v>23</v>
      </c>
      <c r="L123" s="17" t="s">
        <v>33</v>
      </c>
    </row>
    <row r="124" spans="1:12" x14ac:dyDescent="0.25">
      <c r="A124" s="16">
        <v>42950</v>
      </c>
      <c r="B124" s="17" t="s">
        <v>141</v>
      </c>
      <c r="C124" s="17" t="s">
        <v>29</v>
      </c>
      <c r="D124" s="17" t="s">
        <v>30</v>
      </c>
      <c r="E124" s="18"/>
      <c r="F124" s="18">
        <v>500</v>
      </c>
      <c r="G124" s="80">
        <f t="shared" si="1"/>
        <v>-990166</v>
      </c>
      <c r="H124" s="17" t="s">
        <v>61</v>
      </c>
      <c r="I124" s="17" t="s">
        <v>32</v>
      </c>
      <c r="J124" s="22" t="s">
        <v>58</v>
      </c>
      <c r="K124" s="17" t="s">
        <v>23</v>
      </c>
      <c r="L124" s="17" t="s">
        <v>33</v>
      </c>
    </row>
    <row r="125" spans="1:12" x14ac:dyDescent="0.25">
      <c r="A125" s="16">
        <v>42950</v>
      </c>
      <c r="B125" s="17" t="s">
        <v>142</v>
      </c>
      <c r="C125" s="17" t="s">
        <v>29</v>
      </c>
      <c r="D125" s="17" t="s">
        <v>67</v>
      </c>
      <c r="E125" s="18"/>
      <c r="F125" s="18">
        <v>1000</v>
      </c>
      <c r="G125" s="80">
        <f t="shared" si="1"/>
        <v>-991166</v>
      </c>
      <c r="H125" s="17" t="s">
        <v>68</v>
      </c>
      <c r="I125" s="17" t="s">
        <v>32</v>
      </c>
      <c r="J125" s="22" t="s">
        <v>58</v>
      </c>
      <c r="K125" s="17" t="s">
        <v>23</v>
      </c>
      <c r="L125" s="17" t="s">
        <v>69</v>
      </c>
    </row>
    <row r="126" spans="1:12" x14ac:dyDescent="0.25">
      <c r="A126" s="16">
        <v>42950</v>
      </c>
      <c r="B126" s="17" t="s">
        <v>143</v>
      </c>
      <c r="C126" s="17" t="s">
        <v>29</v>
      </c>
      <c r="D126" s="17" t="s">
        <v>67</v>
      </c>
      <c r="E126" s="18"/>
      <c r="F126" s="18">
        <v>1000</v>
      </c>
      <c r="G126" s="80">
        <f t="shared" si="1"/>
        <v>-992166</v>
      </c>
      <c r="H126" s="17" t="s">
        <v>68</v>
      </c>
      <c r="I126" s="17" t="s">
        <v>32</v>
      </c>
      <c r="J126" s="22" t="s">
        <v>58</v>
      </c>
      <c r="K126" s="17" t="s">
        <v>23</v>
      </c>
      <c r="L126" s="17" t="s">
        <v>69</v>
      </c>
    </row>
    <row r="127" spans="1:12" x14ac:dyDescent="0.25">
      <c r="A127" s="16">
        <v>42950</v>
      </c>
      <c r="B127" s="17" t="s">
        <v>144</v>
      </c>
      <c r="C127" s="17" t="s">
        <v>29</v>
      </c>
      <c r="D127" s="17" t="s">
        <v>67</v>
      </c>
      <c r="E127" s="18"/>
      <c r="F127" s="18">
        <v>1000</v>
      </c>
      <c r="G127" s="80">
        <f t="shared" si="1"/>
        <v>-993166</v>
      </c>
      <c r="H127" s="17" t="s">
        <v>68</v>
      </c>
      <c r="I127" s="17" t="s">
        <v>32</v>
      </c>
      <c r="J127" s="22" t="s">
        <v>58</v>
      </c>
      <c r="K127" s="17" t="s">
        <v>23</v>
      </c>
      <c r="L127" s="17" t="s">
        <v>69</v>
      </c>
    </row>
    <row r="128" spans="1:12" x14ac:dyDescent="0.25">
      <c r="A128" s="16">
        <v>42950</v>
      </c>
      <c r="B128" s="17" t="s">
        <v>145</v>
      </c>
      <c r="C128" s="17" t="s">
        <v>29</v>
      </c>
      <c r="D128" s="17" t="s">
        <v>67</v>
      </c>
      <c r="E128" s="18"/>
      <c r="F128" s="18">
        <v>1000</v>
      </c>
      <c r="G128" s="80">
        <f t="shared" si="1"/>
        <v>-994166</v>
      </c>
      <c r="H128" s="17" t="s">
        <v>68</v>
      </c>
      <c r="I128" s="17" t="s">
        <v>32</v>
      </c>
      <c r="J128" s="22" t="s">
        <v>58</v>
      </c>
      <c r="K128" s="17" t="s">
        <v>23</v>
      </c>
      <c r="L128" s="17" t="s">
        <v>69</v>
      </c>
    </row>
    <row r="129" spans="1:12" x14ac:dyDescent="0.25">
      <c r="A129" s="16">
        <v>42950</v>
      </c>
      <c r="B129" s="17" t="s">
        <v>146</v>
      </c>
      <c r="C129" s="17" t="s">
        <v>29</v>
      </c>
      <c r="D129" s="17" t="s">
        <v>67</v>
      </c>
      <c r="E129" s="18"/>
      <c r="F129" s="18">
        <v>1000</v>
      </c>
      <c r="G129" s="80">
        <f t="shared" si="1"/>
        <v>-995166</v>
      </c>
      <c r="H129" s="17" t="s">
        <v>68</v>
      </c>
      <c r="I129" s="17" t="s">
        <v>32</v>
      </c>
      <c r="J129" s="22" t="s">
        <v>58</v>
      </c>
      <c r="K129" s="17" t="s">
        <v>23</v>
      </c>
      <c r="L129" s="17" t="s">
        <v>69</v>
      </c>
    </row>
    <row r="130" spans="1:12" x14ac:dyDescent="0.25">
      <c r="A130" s="16">
        <v>42950</v>
      </c>
      <c r="B130" s="17" t="s">
        <v>147</v>
      </c>
      <c r="C130" s="17" t="s">
        <v>29</v>
      </c>
      <c r="D130" s="17" t="s">
        <v>67</v>
      </c>
      <c r="E130" s="18"/>
      <c r="F130" s="18">
        <v>1000</v>
      </c>
      <c r="G130" s="80">
        <f t="shared" si="1"/>
        <v>-996166</v>
      </c>
      <c r="H130" s="17" t="s">
        <v>68</v>
      </c>
      <c r="I130" s="17" t="s">
        <v>32</v>
      </c>
      <c r="J130" s="22" t="s">
        <v>58</v>
      </c>
      <c r="K130" s="17" t="s">
        <v>23</v>
      </c>
      <c r="L130" s="17" t="s">
        <v>69</v>
      </c>
    </row>
    <row r="131" spans="1:12" x14ac:dyDescent="0.25">
      <c r="A131" s="16">
        <v>42950</v>
      </c>
      <c r="B131" s="17" t="s">
        <v>148</v>
      </c>
      <c r="C131" s="17" t="s">
        <v>29</v>
      </c>
      <c r="D131" s="17" t="s">
        <v>67</v>
      </c>
      <c r="E131" s="18"/>
      <c r="F131" s="18">
        <v>1000</v>
      </c>
      <c r="G131" s="80">
        <f t="shared" si="1"/>
        <v>-997166</v>
      </c>
      <c r="H131" s="17" t="s">
        <v>68</v>
      </c>
      <c r="I131" s="17" t="s">
        <v>32</v>
      </c>
      <c r="J131" s="22" t="s">
        <v>58</v>
      </c>
      <c r="K131" s="17" t="s">
        <v>23</v>
      </c>
      <c r="L131" s="17" t="s">
        <v>69</v>
      </c>
    </row>
    <row r="132" spans="1:12" x14ac:dyDescent="0.25">
      <c r="A132" s="16">
        <v>42950</v>
      </c>
      <c r="B132" s="17" t="s">
        <v>149</v>
      </c>
      <c r="C132" s="17" t="s">
        <v>29</v>
      </c>
      <c r="D132" s="17" t="s">
        <v>67</v>
      </c>
      <c r="E132" s="18"/>
      <c r="F132" s="18">
        <v>1000</v>
      </c>
      <c r="G132" s="80">
        <f t="shared" si="1"/>
        <v>-998166</v>
      </c>
      <c r="H132" s="17" t="s">
        <v>68</v>
      </c>
      <c r="I132" s="17" t="s">
        <v>32</v>
      </c>
      <c r="J132" s="22" t="s">
        <v>58</v>
      </c>
      <c r="K132" s="17" t="s">
        <v>23</v>
      </c>
      <c r="L132" s="17" t="s">
        <v>69</v>
      </c>
    </row>
    <row r="133" spans="1:12" x14ac:dyDescent="0.25">
      <c r="A133" s="16">
        <v>42950</v>
      </c>
      <c r="B133" s="17" t="s">
        <v>150</v>
      </c>
      <c r="C133" s="17" t="s">
        <v>29</v>
      </c>
      <c r="D133" s="17" t="s">
        <v>67</v>
      </c>
      <c r="E133" s="18"/>
      <c r="F133" s="18">
        <v>1000</v>
      </c>
      <c r="G133" s="80">
        <f t="shared" si="1"/>
        <v>-999166</v>
      </c>
      <c r="H133" s="17" t="s">
        <v>68</v>
      </c>
      <c r="I133" s="17" t="s">
        <v>32</v>
      </c>
      <c r="J133" s="22" t="s">
        <v>58</v>
      </c>
      <c r="K133" s="17" t="s">
        <v>23</v>
      </c>
      <c r="L133" s="17" t="s">
        <v>69</v>
      </c>
    </row>
    <row r="134" spans="1:12" x14ac:dyDescent="0.25">
      <c r="A134" s="16">
        <v>42950</v>
      </c>
      <c r="B134" s="17" t="s">
        <v>151</v>
      </c>
      <c r="C134" s="17" t="s">
        <v>29</v>
      </c>
      <c r="D134" s="17" t="s">
        <v>67</v>
      </c>
      <c r="E134" s="18"/>
      <c r="F134" s="18">
        <v>1000</v>
      </c>
      <c r="G134" s="80">
        <f t="shared" si="1"/>
        <v>-1000166</v>
      </c>
      <c r="H134" s="17" t="s">
        <v>68</v>
      </c>
      <c r="I134" s="17" t="s">
        <v>32</v>
      </c>
      <c r="J134" s="22" t="s">
        <v>58</v>
      </c>
      <c r="K134" s="17" t="s">
        <v>23</v>
      </c>
      <c r="L134" s="17" t="s">
        <v>69</v>
      </c>
    </row>
    <row r="135" spans="1:12" x14ac:dyDescent="0.25">
      <c r="A135" s="16">
        <v>42950</v>
      </c>
      <c r="B135" s="17" t="s">
        <v>152</v>
      </c>
      <c r="C135" s="17" t="s">
        <v>29</v>
      </c>
      <c r="D135" s="17" t="s">
        <v>67</v>
      </c>
      <c r="E135" s="18"/>
      <c r="F135" s="18">
        <v>1000</v>
      </c>
      <c r="G135" s="80">
        <f t="shared" si="1"/>
        <v>-1001166</v>
      </c>
      <c r="H135" s="17" t="s">
        <v>68</v>
      </c>
      <c r="I135" s="17" t="s">
        <v>32</v>
      </c>
      <c r="J135" s="22" t="s">
        <v>58</v>
      </c>
      <c r="K135" s="17" t="s">
        <v>23</v>
      </c>
      <c r="L135" s="17" t="s">
        <v>69</v>
      </c>
    </row>
    <row r="136" spans="1:12" x14ac:dyDescent="0.25">
      <c r="A136" s="16">
        <v>42950</v>
      </c>
      <c r="B136" s="17" t="s">
        <v>77</v>
      </c>
      <c r="C136" s="17" t="s">
        <v>29</v>
      </c>
      <c r="D136" s="17" t="s">
        <v>78</v>
      </c>
      <c r="E136" s="18"/>
      <c r="F136" s="18">
        <v>1000</v>
      </c>
      <c r="G136" s="80">
        <f t="shared" si="1"/>
        <v>-1002166</v>
      </c>
      <c r="H136" s="17" t="s">
        <v>79</v>
      </c>
      <c r="I136" s="17" t="s">
        <v>32</v>
      </c>
      <c r="J136" s="22" t="s">
        <v>58</v>
      </c>
      <c r="K136" s="17" t="s">
        <v>23</v>
      </c>
      <c r="L136" s="17" t="s">
        <v>33</v>
      </c>
    </row>
    <row r="137" spans="1:12" x14ac:dyDescent="0.25">
      <c r="A137" s="16">
        <v>42950</v>
      </c>
      <c r="B137" s="17" t="s">
        <v>52</v>
      </c>
      <c r="C137" s="17" t="s">
        <v>20</v>
      </c>
      <c r="D137" s="17" t="s">
        <v>78</v>
      </c>
      <c r="E137" s="18"/>
      <c r="F137" s="18">
        <v>1000</v>
      </c>
      <c r="G137" s="80">
        <f t="shared" si="1"/>
        <v>-1003166</v>
      </c>
      <c r="H137" s="17" t="s">
        <v>79</v>
      </c>
      <c r="I137" s="17" t="s">
        <v>32</v>
      </c>
      <c r="J137" s="22" t="s">
        <v>58</v>
      </c>
      <c r="K137" s="17" t="s">
        <v>23</v>
      </c>
      <c r="L137" s="17" t="s">
        <v>33</v>
      </c>
    </row>
    <row r="138" spans="1:12" x14ac:dyDescent="0.25">
      <c r="A138" s="16">
        <v>42950</v>
      </c>
      <c r="B138" s="17" t="s">
        <v>80</v>
      </c>
      <c r="C138" s="17" t="s">
        <v>29</v>
      </c>
      <c r="D138" s="17" t="s">
        <v>78</v>
      </c>
      <c r="E138" s="18"/>
      <c r="F138" s="18">
        <v>1000</v>
      </c>
      <c r="G138" s="80">
        <f t="shared" si="1"/>
        <v>-1004166</v>
      </c>
      <c r="H138" s="17" t="s">
        <v>79</v>
      </c>
      <c r="I138" s="17" t="s">
        <v>32</v>
      </c>
      <c r="J138" s="22" t="s">
        <v>58</v>
      </c>
      <c r="K138" s="17" t="s">
        <v>23</v>
      </c>
      <c r="L138" s="17" t="s">
        <v>33</v>
      </c>
    </row>
    <row r="139" spans="1:12" x14ac:dyDescent="0.25">
      <c r="A139" s="16">
        <v>42950</v>
      </c>
      <c r="B139" s="17" t="s">
        <v>153</v>
      </c>
      <c r="C139" s="17" t="s">
        <v>29</v>
      </c>
      <c r="D139" s="17" t="s">
        <v>30</v>
      </c>
      <c r="E139" s="18"/>
      <c r="F139" s="18">
        <v>1000</v>
      </c>
      <c r="G139" s="80">
        <f t="shared" si="1"/>
        <v>-1005166</v>
      </c>
      <c r="H139" s="17" t="s">
        <v>74</v>
      </c>
      <c r="I139" s="17" t="s">
        <v>32</v>
      </c>
      <c r="J139" s="22" t="s">
        <v>58</v>
      </c>
      <c r="K139" s="17" t="s">
        <v>23</v>
      </c>
      <c r="L139" s="17" t="s">
        <v>33</v>
      </c>
    </row>
    <row r="140" spans="1:12" x14ac:dyDescent="0.25">
      <c r="A140" s="16">
        <v>42950</v>
      </c>
      <c r="B140" s="17" t="s">
        <v>75</v>
      </c>
      <c r="C140" s="17" t="s">
        <v>20</v>
      </c>
      <c r="D140" s="17" t="s">
        <v>30</v>
      </c>
      <c r="E140" s="18"/>
      <c r="F140" s="18">
        <v>1000</v>
      </c>
      <c r="G140" s="80">
        <f t="shared" si="1"/>
        <v>-1006166</v>
      </c>
      <c r="H140" s="17" t="s">
        <v>74</v>
      </c>
      <c r="I140" s="17" t="s">
        <v>32</v>
      </c>
      <c r="J140" s="22" t="s">
        <v>58</v>
      </c>
      <c r="K140" s="17" t="s">
        <v>23</v>
      </c>
      <c r="L140" s="17" t="s">
        <v>33</v>
      </c>
    </row>
    <row r="141" spans="1:12" x14ac:dyDescent="0.25">
      <c r="A141" s="16">
        <v>42950</v>
      </c>
      <c r="B141" s="17" t="s">
        <v>154</v>
      </c>
      <c r="C141" s="17" t="s">
        <v>29</v>
      </c>
      <c r="D141" s="17" t="s">
        <v>30</v>
      </c>
      <c r="E141" s="18"/>
      <c r="F141" s="18">
        <v>1000</v>
      </c>
      <c r="G141" s="80">
        <f t="shared" ref="G141:G204" si="2">+G140+E141-F141</f>
        <v>-1007166</v>
      </c>
      <c r="H141" s="17" t="s">
        <v>74</v>
      </c>
      <c r="I141" s="17" t="s">
        <v>32</v>
      </c>
      <c r="J141" s="22" t="s">
        <v>58</v>
      </c>
      <c r="K141" s="17" t="s">
        <v>23</v>
      </c>
      <c r="L141" s="17" t="s">
        <v>33</v>
      </c>
    </row>
    <row r="142" spans="1:12" x14ac:dyDescent="0.25">
      <c r="A142" s="16">
        <v>42950</v>
      </c>
      <c r="B142" s="17" t="s">
        <v>168</v>
      </c>
      <c r="C142" s="17" t="s">
        <v>29</v>
      </c>
      <c r="D142" s="17" t="s">
        <v>30</v>
      </c>
      <c r="E142" s="18"/>
      <c r="F142" s="18">
        <v>10000</v>
      </c>
      <c r="G142" s="80">
        <f t="shared" si="2"/>
        <v>-1017166</v>
      </c>
      <c r="H142" s="17" t="s">
        <v>61</v>
      </c>
      <c r="I142" s="17">
        <v>8</v>
      </c>
      <c r="J142" s="22" t="s">
        <v>58</v>
      </c>
      <c r="K142" s="17" t="s">
        <v>23</v>
      </c>
      <c r="L142" s="17" t="s">
        <v>24</v>
      </c>
    </row>
    <row r="143" spans="1:12" x14ac:dyDescent="0.25">
      <c r="A143" s="16">
        <v>42951</v>
      </c>
      <c r="B143" s="17" t="s">
        <v>125</v>
      </c>
      <c r="C143" s="17" t="s">
        <v>126</v>
      </c>
      <c r="D143" s="17" t="s">
        <v>30</v>
      </c>
      <c r="E143" s="18"/>
      <c r="F143" s="18">
        <v>45000</v>
      </c>
      <c r="G143" s="80">
        <f t="shared" si="2"/>
        <v>-1062166</v>
      </c>
      <c r="H143" s="17" t="s">
        <v>31</v>
      </c>
      <c r="I143" s="17">
        <v>722</v>
      </c>
      <c r="J143" s="22" t="s">
        <v>58</v>
      </c>
      <c r="K143" s="17" t="s">
        <v>23</v>
      </c>
      <c r="L143" s="17" t="s">
        <v>24</v>
      </c>
    </row>
    <row r="144" spans="1:12" x14ac:dyDescent="0.25">
      <c r="A144" s="16">
        <v>42951</v>
      </c>
      <c r="B144" s="17" t="s">
        <v>128</v>
      </c>
      <c r="C144" s="17" t="s">
        <v>126</v>
      </c>
      <c r="D144" s="17" t="s">
        <v>30</v>
      </c>
      <c r="E144" s="18"/>
      <c r="F144" s="18">
        <v>45000</v>
      </c>
      <c r="G144" s="80">
        <f t="shared" si="2"/>
        <v>-1107166</v>
      </c>
      <c r="H144" s="17" t="s">
        <v>31</v>
      </c>
      <c r="I144" s="17">
        <v>723</v>
      </c>
      <c r="J144" s="22" t="s">
        <v>58</v>
      </c>
      <c r="K144" s="17" t="s">
        <v>23</v>
      </c>
      <c r="L144" s="17" t="s">
        <v>24</v>
      </c>
    </row>
    <row r="145" spans="1:12" x14ac:dyDescent="0.25">
      <c r="A145" s="16">
        <v>42951</v>
      </c>
      <c r="B145" s="17" t="s">
        <v>155</v>
      </c>
      <c r="C145" s="17" t="s">
        <v>119</v>
      </c>
      <c r="D145" s="17" t="s">
        <v>30</v>
      </c>
      <c r="E145" s="18"/>
      <c r="F145" s="18">
        <v>20000</v>
      </c>
      <c r="G145" s="80">
        <f t="shared" si="2"/>
        <v>-1127166</v>
      </c>
      <c r="H145" s="17" t="s">
        <v>22</v>
      </c>
      <c r="I145" s="17">
        <v>35</v>
      </c>
      <c r="J145" s="22" t="s">
        <v>58</v>
      </c>
      <c r="K145" s="17" t="s">
        <v>23</v>
      </c>
      <c r="L145" s="17" t="s">
        <v>24</v>
      </c>
    </row>
    <row r="146" spans="1:12" x14ac:dyDescent="0.25">
      <c r="A146" s="16">
        <v>42951</v>
      </c>
      <c r="B146" s="17" t="s">
        <v>156</v>
      </c>
      <c r="C146" s="17" t="s">
        <v>119</v>
      </c>
      <c r="D146" s="17" t="s">
        <v>21</v>
      </c>
      <c r="E146" s="18"/>
      <c r="F146" s="18">
        <v>10000</v>
      </c>
      <c r="G146" s="80">
        <f t="shared" si="2"/>
        <v>-1137166</v>
      </c>
      <c r="H146" s="17" t="s">
        <v>22</v>
      </c>
      <c r="I146" s="17">
        <v>36</v>
      </c>
      <c r="J146" s="22" t="s">
        <v>646</v>
      </c>
      <c r="K146" s="17" t="s">
        <v>23</v>
      </c>
      <c r="L146" s="17" t="s">
        <v>24</v>
      </c>
    </row>
    <row r="147" spans="1:12" x14ac:dyDescent="0.25">
      <c r="A147" s="16">
        <v>42951</v>
      </c>
      <c r="B147" s="17" t="s">
        <v>157</v>
      </c>
      <c r="C147" s="17" t="s">
        <v>119</v>
      </c>
      <c r="D147" s="17" t="s">
        <v>67</v>
      </c>
      <c r="E147" s="18"/>
      <c r="F147" s="18">
        <v>15000</v>
      </c>
      <c r="G147" s="80">
        <f t="shared" si="2"/>
        <v>-1152166</v>
      </c>
      <c r="H147" s="17" t="s">
        <v>22</v>
      </c>
      <c r="I147" s="17">
        <v>37</v>
      </c>
      <c r="J147" s="22" t="s">
        <v>58</v>
      </c>
      <c r="K147" s="17" t="s">
        <v>23</v>
      </c>
      <c r="L147" s="17" t="s">
        <v>24</v>
      </c>
    </row>
    <row r="148" spans="1:12" x14ac:dyDescent="0.25">
      <c r="A148" s="16">
        <v>42951</v>
      </c>
      <c r="B148" s="17" t="s">
        <v>158</v>
      </c>
      <c r="C148" s="17" t="s">
        <v>119</v>
      </c>
      <c r="D148" s="17" t="s">
        <v>21</v>
      </c>
      <c r="E148" s="18"/>
      <c r="F148" s="18">
        <v>20000</v>
      </c>
      <c r="G148" s="80">
        <f t="shared" si="2"/>
        <v>-1172166</v>
      </c>
      <c r="H148" s="17" t="s">
        <v>22</v>
      </c>
      <c r="I148" s="17">
        <v>38</v>
      </c>
      <c r="J148" s="22" t="s">
        <v>646</v>
      </c>
      <c r="K148" s="17" t="s">
        <v>23</v>
      </c>
      <c r="L148" s="17" t="s">
        <v>24</v>
      </c>
    </row>
    <row r="149" spans="1:12" x14ac:dyDescent="0.25">
      <c r="A149" s="16">
        <v>42951</v>
      </c>
      <c r="B149" s="17" t="s">
        <v>159</v>
      </c>
      <c r="C149" s="17" t="s">
        <v>119</v>
      </c>
      <c r="D149" s="17" t="s">
        <v>78</v>
      </c>
      <c r="E149" s="18"/>
      <c r="F149" s="18">
        <v>20000</v>
      </c>
      <c r="G149" s="80">
        <f t="shared" si="2"/>
        <v>-1192166</v>
      </c>
      <c r="H149" s="17" t="s">
        <v>22</v>
      </c>
      <c r="I149" s="17">
        <v>39</v>
      </c>
      <c r="J149" s="22" t="s">
        <v>58</v>
      </c>
      <c r="K149" s="17" t="s">
        <v>23</v>
      </c>
      <c r="L149" s="17" t="s">
        <v>24</v>
      </c>
    </row>
    <row r="150" spans="1:12" x14ac:dyDescent="0.25">
      <c r="A150" s="16">
        <v>42951</v>
      </c>
      <c r="B150" s="17" t="s">
        <v>160</v>
      </c>
      <c r="C150" s="17" t="s">
        <v>119</v>
      </c>
      <c r="D150" s="17" t="s">
        <v>21</v>
      </c>
      <c r="E150" s="18"/>
      <c r="F150" s="18">
        <v>20000</v>
      </c>
      <c r="G150" s="80">
        <f t="shared" si="2"/>
        <v>-1212166</v>
      </c>
      <c r="H150" s="17" t="s">
        <v>22</v>
      </c>
      <c r="I150" s="17">
        <v>40</v>
      </c>
      <c r="J150" s="22" t="s">
        <v>646</v>
      </c>
      <c r="K150" s="17" t="s">
        <v>23</v>
      </c>
      <c r="L150" s="17" t="s">
        <v>24</v>
      </c>
    </row>
    <row r="151" spans="1:12" x14ac:dyDescent="0.25">
      <c r="A151" s="16">
        <v>42951</v>
      </c>
      <c r="B151" s="17" t="s">
        <v>161</v>
      </c>
      <c r="C151" s="17" t="s">
        <v>119</v>
      </c>
      <c r="D151" s="17" t="s">
        <v>30</v>
      </c>
      <c r="E151" s="18"/>
      <c r="F151" s="18">
        <v>16000</v>
      </c>
      <c r="G151" s="80">
        <f t="shared" si="2"/>
        <v>-1228166</v>
      </c>
      <c r="H151" s="17" t="s">
        <v>22</v>
      </c>
      <c r="I151" s="17">
        <v>41</v>
      </c>
      <c r="J151" s="22" t="s">
        <v>58</v>
      </c>
      <c r="K151" s="17" t="s">
        <v>23</v>
      </c>
      <c r="L151" s="17" t="s">
        <v>24</v>
      </c>
    </row>
    <row r="152" spans="1:12" x14ac:dyDescent="0.25">
      <c r="A152" s="16">
        <v>42951</v>
      </c>
      <c r="B152" s="17" t="s">
        <v>162</v>
      </c>
      <c r="C152" s="17" t="s">
        <v>119</v>
      </c>
      <c r="D152" s="17" t="s">
        <v>30</v>
      </c>
      <c r="E152" s="18"/>
      <c r="F152" s="18">
        <v>30000</v>
      </c>
      <c r="G152" s="80">
        <f t="shared" si="2"/>
        <v>-1258166</v>
      </c>
      <c r="H152" s="17" t="s">
        <v>22</v>
      </c>
      <c r="I152" s="17">
        <v>42</v>
      </c>
      <c r="J152" s="22" t="s">
        <v>58</v>
      </c>
      <c r="K152" s="17" t="s">
        <v>23</v>
      </c>
      <c r="L152" s="17" t="s">
        <v>24</v>
      </c>
    </row>
    <row r="153" spans="1:12" x14ac:dyDescent="0.25">
      <c r="A153" s="16">
        <v>42951</v>
      </c>
      <c r="B153" s="17" t="s">
        <v>163</v>
      </c>
      <c r="C153" s="17" t="s">
        <v>119</v>
      </c>
      <c r="D153" s="17" t="s">
        <v>78</v>
      </c>
      <c r="E153" s="18"/>
      <c r="F153" s="18">
        <v>10000</v>
      </c>
      <c r="G153" s="80">
        <f t="shared" si="2"/>
        <v>-1268166</v>
      </c>
      <c r="H153" s="17" t="s">
        <v>22</v>
      </c>
      <c r="I153" s="17">
        <v>43</v>
      </c>
      <c r="J153" s="22" t="s">
        <v>58</v>
      </c>
      <c r="K153" s="17" t="s">
        <v>23</v>
      </c>
      <c r="L153" s="17" t="s">
        <v>24</v>
      </c>
    </row>
    <row r="154" spans="1:12" x14ac:dyDescent="0.25">
      <c r="A154" s="16">
        <v>42951</v>
      </c>
      <c r="B154" s="17" t="s">
        <v>164</v>
      </c>
      <c r="C154" s="17" t="s">
        <v>29</v>
      </c>
      <c r="D154" s="17" t="s">
        <v>30</v>
      </c>
      <c r="E154" s="18"/>
      <c r="F154" s="18">
        <v>500</v>
      </c>
      <c r="G154" s="80">
        <f t="shared" si="2"/>
        <v>-1268666</v>
      </c>
      <c r="H154" s="17" t="s">
        <v>31</v>
      </c>
      <c r="I154" s="17" t="s">
        <v>32</v>
      </c>
      <c r="J154" s="22" t="s">
        <v>58</v>
      </c>
      <c r="K154" s="17" t="s">
        <v>23</v>
      </c>
      <c r="L154" s="17" t="s">
        <v>33</v>
      </c>
    </row>
    <row r="155" spans="1:12" x14ac:dyDescent="0.25">
      <c r="A155" s="16">
        <v>42951</v>
      </c>
      <c r="B155" s="17" t="s">
        <v>166</v>
      </c>
      <c r="C155" s="17" t="s">
        <v>126</v>
      </c>
      <c r="D155" s="17" t="s">
        <v>30</v>
      </c>
      <c r="E155" s="18"/>
      <c r="F155" s="18">
        <v>40000</v>
      </c>
      <c r="G155" s="80">
        <f t="shared" si="2"/>
        <v>-1308666</v>
      </c>
      <c r="H155" s="17" t="s">
        <v>31</v>
      </c>
      <c r="I155" s="17" t="s">
        <v>32</v>
      </c>
      <c r="J155" s="22" t="s">
        <v>58</v>
      </c>
      <c r="K155" s="17" t="s">
        <v>23</v>
      </c>
      <c r="L155" s="17" t="s">
        <v>33</v>
      </c>
    </row>
    <row r="156" spans="1:12" x14ac:dyDescent="0.25">
      <c r="A156" s="16">
        <v>42951</v>
      </c>
      <c r="B156" s="17" t="s">
        <v>167</v>
      </c>
      <c r="C156" s="17" t="s">
        <v>29</v>
      </c>
      <c r="D156" s="17" t="s">
        <v>30</v>
      </c>
      <c r="E156" s="18"/>
      <c r="F156" s="18">
        <v>1000</v>
      </c>
      <c r="G156" s="80">
        <f t="shared" si="2"/>
        <v>-1309666</v>
      </c>
      <c r="H156" s="17" t="s">
        <v>31</v>
      </c>
      <c r="I156" s="17" t="s">
        <v>32</v>
      </c>
      <c r="J156" s="22" t="s">
        <v>58</v>
      </c>
      <c r="K156" s="17" t="s">
        <v>23</v>
      </c>
      <c r="L156" s="17" t="s">
        <v>33</v>
      </c>
    </row>
    <row r="157" spans="1:12" x14ac:dyDescent="0.25">
      <c r="A157" s="16">
        <v>42951</v>
      </c>
      <c r="B157" s="17" t="s">
        <v>49</v>
      </c>
      <c r="C157" s="17" t="s">
        <v>29</v>
      </c>
      <c r="D157" s="17" t="s">
        <v>21</v>
      </c>
      <c r="E157" s="18"/>
      <c r="F157" s="18">
        <v>1000</v>
      </c>
      <c r="G157" s="80">
        <f t="shared" si="2"/>
        <v>-1310666</v>
      </c>
      <c r="H157" s="17" t="s">
        <v>50</v>
      </c>
      <c r="I157" s="17" t="s">
        <v>51</v>
      </c>
      <c r="J157" s="22" t="s">
        <v>646</v>
      </c>
      <c r="K157" s="17" t="s">
        <v>23</v>
      </c>
      <c r="L157" s="17" t="s">
        <v>33</v>
      </c>
    </row>
    <row r="158" spans="1:12" x14ac:dyDescent="0.25">
      <c r="A158" s="16">
        <v>42951</v>
      </c>
      <c r="B158" s="17" t="s">
        <v>52</v>
      </c>
      <c r="C158" s="17" t="s">
        <v>20</v>
      </c>
      <c r="D158" s="17" t="s">
        <v>21</v>
      </c>
      <c r="E158" s="18"/>
      <c r="F158" s="18">
        <v>1000</v>
      </c>
      <c r="G158" s="80">
        <f t="shared" si="2"/>
        <v>-1311666</v>
      </c>
      <c r="H158" s="17" t="s">
        <v>50</v>
      </c>
      <c r="I158" s="17" t="s">
        <v>51</v>
      </c>
      <c r="J158" s="22" t="s">
        <v>646</v>
      </c>
      <c r="K158" s="17" t="s">
        <v>23</v>
      </c>
      <c r="L158" s="17" t="s">
        <v>33</v>
      </c>
    </row>
    <row r="159" spans="1:12" x14ac:dyDescent="0.25">
      <c r="A159" s="16">
        <v>42951</v>
      </c>
      <c r="B159" s="17" t="s">
        <v>53</v>
      </c>
      <c r="C159" s="17" t="s">
        <v>29</v>
      </c>
      <c r="D159" s="17" t="s">
        <v>21</v>
      </c>
      <c r="E159" s="18"/>
      <c r="F159" s="18">
        <v>1000</v>
      </c>
      <c r="G159" s="80">
        <f t="shared" si="2"/>
        <v>-1312666</v>
      </c>
      <c r="H159" s="17" t="s">
        <v>50</v>
      </c>
      <c r="I159" s="17" t="s">
        <v>51</v>
      </c>
      <c r="J159" s="22" t="s">
        <v>646</v>
      </c>
      <c r="K159" s="17" t="s">
        <v>23</v>
      </c>
      <c r="L159" s="17" t="s">
        <v>33</v>
      </c>
    </row>
    <row r="160" spans="1:12" x14ac:dyDescent="0.25">
      <c r="A160" s="16">
        <v>42951</v>
      </c>
      <c r="B160" s="17" t="s">
        <v>137</v>
      </c>
      <c r="C160" s="17" t="s">
        <v>29</v>
      </c>
      <c r="D160" s="17" t="s">
        <v>30</v>
      </c>
      <c r="E160" s="18"/>
      <c r="F160" s="18">
        <v>500</v>
      </c>
      <c r="G160" s="80">
        <f t="shared" si="2"/>
        <v>-1313166</v>
      </c>
      <c r="H160" s="17" t="s">
        <v>61</v>
      </c>
      <c r="I160" s="17" t="s">
        <v>32</v>
      </c>
      <c r="J160" s="22" t="s">
        <v>58</v>
      </c>
      <c r="K160" s="17" t="s">
        <v>23</v>
      </c>
      <c r="L160" s="17" t="s">
        <v>33</v>
      </c>
    </row>
    <row r="161" spans="1:12" x14ac:dyDescent="0.25">
      <c r="A161" s="16">
        <v>42951</v>
      </c>
      <c r="B161" s="17" t="s">
        <v>169</v>
      </c>
      <c r="C161" s="17" t="s">
        <v>29</v>
      </c>
      <c r="D161" s="17" t="s">
        <v>30</v>
      </c>
      <c r="E161" s="18"/>
      <c r="F161" s="18">
        <v>1000</v>
      </c>
      <c r="G161" s="80">
        <f t="shared" si="2"/>
        <v>-1314166</v>
      </c>
      <c r="H161" s="17" t="s">
        <v>61</v>
      </c>
      <c r="I161" s="17" t="s">
        <v>32</v>
      </c>
      <c r="J161" s="22" t="s">
        <v>58</v>
      </c>
      <c r="K161" s="17" t="s">
        <v>23</v>
      </c>
      <c r="L161" s="17" t="s">
        <v>33</v>
      </c>
    </row>
    <row r="162" spans="1:12" x14ac:dyDescent="0.25">
      <c r="A162" s="16">
        <v>42951</v>
      </c>
      <c r="B162" s="17" t="s">
        <v>77</v>
      </c>
      <c r="C162" s="17" t="s">
        <v>29</v>
      </c>
      <c r="D162" s="17" t="s">
        <v>78</v>
      </c>
      <c r="E162" s="18"/>
      <c r="F162" s="18">
        <v>1000</v>
      </c>
      <c r="G162" s="80">
        <f t="shared" si="2"/>
        <v>-1315166</v>
      </c>
      <c r="H162" s="17" t="s">
        <v>79</v>
      </c>
      <c r="I162" s="17" t="s">
        <v>32</v>
      </c>
      <c r="J162" s="22" t="s">
        <v>58</v>
      </c>
      <c r="K162" s="17" t="s">
        <v>23</v>
      </c>
      <c r="L162" s="17" t="s">
        <v>33</v>
      </c>
    </row>
    <row r="163" spans="1:12" x14ac:dyDescent="0.25">
      <c r="A163" s="16">
        <v>42951</v>
      </c>
      <c r="B163" s="17" t="s">
        <v>52</v>
      </c>
      <c r="C163" s="17" t="s">
        <v>20</v>
      </c>
      <c r="D163" s="17" t="s">
        <v>78</v>
      </c>
      <c r="E163" s="18"/>
      <c r="F163" s="18">
        <v>1000</v>
      </c>
      <c r="G163" s="80">
        <f t="shared" si="2"/>
        <v>-1316166</v>
      </c>
      <c r="H163" s="17" t="s">
        <v>79</v>
      </c>
      <c r="I163" s="17" t="s">
        <v>32</v>
      </c>
      <c r="J163" s="22" t="s">
        <v>58</v>
      </c>
      <c r="K163" s="17" t="s">
        <v>23</v>
      </c>
      <c r="L163" s="17" t="s">
        <v>33</v>
      </c>
    </row>
    <row r="164" spans="1:12" x14ac:dyDescent="0.25">
      <c r="A164" s="16">
        <v>42951</v>
      </c>
      <c r="B164" s="17" t="s">
        <v>80</v>
      </c>
      <c r="C164" s="17" t="s">
        <v>29</v>
      </c>
      <c r="D164" s="17" t="s">
        <v>78</v>
      </c>
      <c r="E164" s="18"/>
      <c r="F164" s="18">
        <v>1000</v>
      </c>
      <c r="G164" s="80">
        <f t="shared" si="2"/>
        <v>-1317166</v>
      </c>
      <c r="H164" s="17" t="s">
        <v>79</v>
      </c>
      <c r="I164" s="17" t="s">
        <v>32</v>
      </c>
      <c r="J164" s="22" t="s">
        <v>58</v>
      </c>
      <c r="K164" s="17" t="s">
        <v>23</v>
      </c>
      <c r="L164" s="17" t="s">
        <v>33</v>
      </c>
    </row>
    <row r="165" spans="1:12" x14ac:dyDescent="0.25">
      <c r="A165" s="16">
        <v>42951</v>
      </c>
      <c r="B165" s="17" t="s">
        <v>153</v>
      </c>
      <c r="C165" s="17" t="s">
        <v>29</v>
      </c>
      <c r="D165" s="17" t="s">
        <v>30</v>
      </c>
      <c r="E165" s="18"/>
      <c r="F165" s="18">
        <v>1000</v>
      </c>
      <c r="G165" s="80">
        <f t="shared" si="2"/>
        <v>-1318166</v>
      </c>
      <c r="H165" s="17" t="s">
        <v>74</v>
      </c>
      <c r="I165" s="17" t="s">
        <v>32</v>
      </c>
      <c r="J165" s="22" t="s">
        <v>58</v>
      </c>
      <c r="K165" s="17" t="s">
        <v>23</v>
      </c>
      <c r="L165" s="17" t="s">
        <v>33</v>
      </c>
    </row>
    <row r="166" spans="1:12" x14ac:dyDescent="0.25">
      <c r="A166" s="16">
        <v>42951</v>
      </c>
      <c r="B166" s="17" t="s">
        <v>75</v>
      </c>
      <c r="C166" s="17" t="s">
        <v>20</v>
      </c>
      <c r="D166" s="17" t="s">
        <v>30</v>
      </c>
      <c r="E166" s="18"/>
      <c r="F166" s="18">
        <v>1000</v>
      </c>
      <c r="G166" s="80">
        <f t="shared" si="2"/>
        <v>-1319166</v>
      </c>
      <c r="H166" s="17" t="s">
        <v>74</v>
      </c>
      <c r="I166" s="17" t="s">
        <v>32</v>
      </c>
      <c r="J166" s="22" t="s">
        <v>58</v>
      </c>
      <c r="K166" s="17" t="s">
        <v>23</v>
      </c>
      <c r="L166" s="17" t="s">
        <v>33</v>
      </c>
    </row>
    <row r="167" spans="1:12" x14ac:dyDescent="0.25">
      <c r="A167" s="16">
        <v>42951</v>
      </c>
      <c r="B167" s="17" t="s">
        <v>154</v>
      </c>
      <c r="C167" s="17" t="s">
        <v>29</v>
      </c>
      <c r="D167" s="17" t="s">
        <v>30</v>
      </c>
      <c r="E167" s="18"/>
      <c r="F167" s="18">
        <v>1000</v>
      </c>
      <c r="G167" s="80">
        <f t="shared" si="2"/>
        <v>-1320166</v>
      </c>
      <c r="H167" s="17" t="s">
        <v>74</v>
      </c>
      <c r="I167" s="17" t="s">
        <v>32</v>
      </c>
      <c r="J167" s="22" t="s">
        <v>58</v>
      </c>
      <c r="K167" s="17" t="s">
        <v>23</v>
      </c>
      <c r="L167" s="17" t="s">
        <v>33</v>
      </c>
    </row>
    <row r="168" spans="1:12" x14ac:dyDescent="0.25">
      <c r="A168" s="19">
        <v>42954</v>
      </c>
      <c r="B168" s="20" t="s">
        <v>56</v>
      </c>
      <c r="C168" s="20" t="s">
        <v>82</v>
      </c>
      <c r="D168" s="20" t="s">
        <v>78</v>
      </c>
      <c r="E168" s="21">
        <v>3000000</v>
      </c>
      <c r="F168" s="21"/>
      <c r="G168" s="80">
        <f t="shared" si="2"/>
        <v>1679834</v>
      </c>
      <c r="H168" s="20" t="s">
        <v>22</v>
      </c>
      <c r="I168" s="20" t="s">
        <v>34</v>
      </c>
      <c r="J168" s="20"/>
      <c r="K168" s="20" t="s">
        <v>23</v>
      </c>
      <c r="L168" s="20" t="s">
        <v>24</v>
      </c>
    </row>
    <row r="169" spans="1:12" x14ac:dyDescent="0.25">
      <c r="A169" s="19">
        <v>42954</v>
      </c>
      <c r="B169" s="20" t="s">
        <v>79</v>
      </c>
      <c r="C169" s="20" t="s">
        <v>82</v>
      </c>
      <c r="D169" s="20" t="s">
        <v>78</v>
      </c>
      <c r="E169" s="21"/>
      <c r="F169" s="21">
        <v>21000</v>
      </c>
      <c r="G169" s="80">
        <f t="shared" si="2"/>
        <v>1658834</v>
      </c>
      <c r="H169" s="20" t="s">
        <v>22</v>
      </c>
      <c r="I169" s="20">
        <v>44</v>
      </c>
      <c r="J169" s="20"/>
      <c r="K169" s="20" t="s">
        <v>23</v>
      </c>
      <c r="L169" s="20" t="s">
        <v>24</v>
      </c>
    </row>
    <row r="170" spans="1:12" x14ac:dyDescent="0.25">
      <c r="A170" s="19">
        <v>42954</v>
      </c>
      <c r="B170" s="20" t="s">
        <v>74</v>
      </c>
      <c r="C170" s="20" t="s">
        <v>82</v>
      </c>
      <c r="D170" s="20" t="s">
        <v>30</v>
      </c>
      <c r="E170" s="21"/>
      <c r="F170" s="21">
        <v>20000</v>
      </c>
      <c r="G170" s="80">
        <f t="shared" si="2"/>
        <v>1638834</v>
      </c>
      <c r="H170" s="20" t="s">
        <v>22</v>
      </c>
      <c r="I170" s="20">
        <v>45</v>
      </c>
      <c r="J170" s="20"/>
      <c r="K170" s="20" t="s">
        <v>23</v>
      </c>
      <c r="L170" s="20" t="s">
        <v>24</v>
      </c>
    </row>
    <row r="171" spans="1:12" x14ac:dyDescent="0.25">
      <c r="A171" s="19">
        <v>42954</v>
      </c>
      <c r="B171" s="20" t="s">
        <v>176</v>
      </c>
      <c r="C171" s="20" t="s">
        <v>82</v>
      </c>
      <c r="D171" s="20" t="s">
        <v>78</v>
      </c>
      <c r="E171" s="21"/>
      <c r="F171" s="21">
        <v>3000000</v>
      </c>
      <c r="G171" s="80">
        <f t="shared" si="2"/>
        <v>-1361166</v>
      </c>
      <c r="H171" s="20" t="s">
        <v>56</v>
      </c>
      <c r="I171" s="20">
        <v>3592817</v>
      </c>
      <c r="J171" s="20"/>
      <c r="K171" s="20" t="s">
        <v>23</v>
      </c>
      <c r="L171" s="20" t="s">
        <v>24</v>
      </c>
    </row>
    <row r="172" spans="1:12" x14ac:dyDescent="0.25">
      <c r="A172" s="19">
        <v>42954</v>
      </c>
      <c r="B172" s="20" t="s">
        <v>177</v>
      </c>
      <c r="C172" s="20" t="s">
        <v>82</v>
      </c>
      <c r="D172" s="20" t="s">
        <v>78</v>
      </c>
      <c r="E172" s="21">
        <v>21000</v>
      </c>
      <c r="F172" s="21"/>
      <c r="G172" s="80">
        <f t="shared" si="2"/>
        <v>-1340166</v>
      </c>
      <c r="H172" s="20" t="s">
        <v>79</v>
      </c>
      <c r="I172" s="20" t="s">
        <v>34</v>
      </c>
      <c r="J172" s="20"/>
      <c r="K172" s="20" t="s">
        <v>23</v>
      </c>
      <c r="L172" s="20" t="s">
        <v>24</v>
      </c>
    </row>
    <row r="173" spans="1:12" x14ac:dyDescent="0.25">
      <c r="A173" s="19">
        <v>42954</v>
      </c>
      <c r="B173" s="20" t="s">
        <v>22</v>
      </c>
      <c r="C173" s="20" t="s">
        <v>82</v>
      </c>
      <c r="D173" s="20" t="s">
        <v>30</v>
      </c>
      <c r="E173" s="21">
        <v>20000</v>
      </c>
      <c r="F173" s="21"/>
      <c r="G173" s="80">
        <f t="shared" si="2"/>
        <v>-1320166</v>
      </c>
      <c r="H173" s="20" t="s">
        <v>74</v>
      </c>
      <c r="I173" s="20">
        <v>45</v>
      </c>
      <c r="J173" s="20"/>
      <c r="K173" s="20" t="s">
        <v>23</v>
      </c>
      <c r="L173" s="20" t="s">
        <v>24</v>
      </c>
    </row>
    <row r="174" spans="1:12" x14ac:dyDescent="0.25">
      <c r="A174" s="16">
        <v>42954</v>
      </c>
      <c r="B174" s="17" t="s">
        <v>170</v>
      </c>
      <c r="C174" s="17" t="s">
        <v>20</v>
      </c>
      <c r="D174" s="17" t="s">
        <v>30</v>
      </c>
      <c r="E174" s="18"/>
      <c r="F174" s="18">
        <v>166755</v>
      </c>
      <c r="G174" s="80">
        <f t="shared" si="2"/>
        <v>-1486921</v>
      </c>
      <c r="H174" s="17" t="s">
        <v>22</v>
      </c>
      <c r="I174" s="17">
        <v>46</v>
      </c>
      <c r="J174" s="22" t="s">
        <v>58</v>
      </c>
      <c r="K174" s="17" t="s">
        <v>23</v>
      </c>
      <c r="L174" s="17" t="s">
        <v>24</v>
      </c>
    </row>
    <row r="175" spans="1:12" x14ac:dyDescent="0.25">
      <c r="A175" s="16">
        <v>42954</v>
      </c>
      <c r="B175" s="17" t="s">
        <v>171</v>
      </c>
      <c r="C175" s="17" t="s">
        <v>119</v>
      </c>
      <c r="D175" s="17" t="s">
        <v>30</v>
      </c>
      <c r="E175" s="18"/>
      <c r="F175" s="18">
        <v>20000</v>
      </c>
      <c r="G175" s="80">
        <f t="shared" si="2"/>
        <v>-1506921</v>
      </c>
      <c r="H175" s="17" t="s">
        <v>22</v>
      </c>
      <c r="I175" s="17">
        <v>47</v>
      </c>
      <c r="J175" s="22" t="s">
        <v>58</v>
      </c>
      <c r="K175" s="17" t="s">
        <v>23</v>
      </c>
      <c r="L175" s="17" t="s">
        <v>24</v>
      </c>
    </row>
    <row r="176" spans="1:12" x14ac:dyDescent="0.25">
      <c r="A176" s="16">
        <v>42954</v>
      </c>
      <c r="B176" s="17" t="s">
        <v>172</v>
      </c>
      <c r="C176" s="17" t="s">
        <v>119</v>
      </c>
      <c r="D176" s="17" t="s">
        <v>30</v>
      </c>
      <c r="E176" s="18"/>
      <c r="F176" s="18">
        <v>20000</v>
      </c>
      <c r="G176" s="80">
        <f t="shared" si="2"/>
        <v>-1526921</v>
      </c>
      <c r="H176" s="17" t="s">
        <v>22</v>
      </c>
      <c r="I176" s="17">
        <v>49</v>
      </c>
      <c r="J176" s="22" t="s">
        <v>58</v>
      </c>
      <c r="K176" s="17" t="s">
        <v>23</v>
      </c>
      <c r="L176" s="17" t="s">
        <v>24</v>
      </c>
    </row>
    <row r="177" spans="1:12" x14ac:dyDescent="0.25">
      <c r="A177" s="16">
        <v>42954</v>
      </c>
      <c r="B177" s="17" t="s">
        <v>173</v>
      </c>
      <c r="C177" s="17" t="s">
        <v>174</v>
      </c>
      <c r="D177" s="17" t="s">
        <v>27</v>
      </c>
      <c r="E177" s="18"/>
      <c r="F177" s="18">
        <v>16150</v>
      </c>
      <c r="G177" s="80">
        <f t="shared" si="2"/>
        <v>-1543071</v>
      </c>
      <c r="H177" s="17" t="s">
        <v>22</v>
      </c>
      <c r="I177" s="17">
        <v>50</v>
      </c>
      <c r="J177" s="17" t="s">
        <v>58</v>
      </c>
      <c r="K177" s="17" t="s">
        <v>23</v>
      </c>
      <c r="L177" s="17" t="s">
        <v>24</v>
      </c>
    </row>
    <row r="178" spans="1:12" x14ac:dyDescent="0.25">
      <c r="A178" s="16">
        <v>42954</v>
      </c>
      <c r="B178" s="17" t="s">
        <v>49</v>
      </c>
      <c r="C178" s="17" t="s">
        <v>29</v>
      </c>
      <c r="D178" s="17" t="s">
        <v>21</v>
      </c>
      <c r="E178" s="18"/>
      <c r="F178" s="18">
        <v>1000</v>
      </c>
      <c r="G178" s="80">
        <f t="shared" si="2"/>
        <v>-1544071</v>
      </c>
      <c r="H178" s="17" t="s">
        <v>50</v>
      </c>
      <c r="I178" s="17" t="s">
        <v>51</v>
      </c>
      <c r="J178" s="22" t="s">
        <v>646</v>
      </c>
      <c r="K178" s="17" t="s">
        <v>23</v>
      </c>
      <c r="L178" s="17" t="s">
        <v>33</v>
      </c>
    </row>
    <row r="179" spans="1:12" x14ac:dyDescent="0.25">
      <c r="A179" s="16">
        <v>42954</v>
      </c>
      <c r="B179" s="17" t="s">
        <v>52</v>
      </c>
      <c r="C179" s="17" t="s">
        <v>20</v>
      </c>
      <c r="D179" s="17" t="s">
        <v>21</v>
      </c>
      <c r="E179" s="18"/>
      <c r="F179" s="18">
        <v>1000</v>
      </c>
      <c r="G179" s="80">
        <f t="shared" si="2"/>
        <v>-1545071</v>
      </c>
      <c r="H179" s="17" t="s">
        <v>50</v>
      </c>
      <c r="I179" s="17" t="s">
        <v>51</v>
      </c>
      <c r="J179" s="22" t="s">
        <v>646</v>
      </c>
      <c r="K179" s="17" t="s">
        <v>23</v>
      </c>
      <c r="L179" s="17" t="s">
        <v>33</v>
      </c>
    </row>
    <row r="180" spans="1:12" x14ac:dyDescent="0.25">
      <c r="A180" s="16">
        <v>42954</v>
      </c>
      <c r="B180" s="17" t="s">
        <v>53</v>
      </c>
      <c r="C180" s="17" t="s">
        <v>29</v>
      </c>
      <c r="D180" s="17" t="s">
        <v>21</v>
      </c>
      <c r="E180" s="18"/>
      <c r="F180" s="18">
        <v>1000</v>
      </c>
      <c r="G180" s="80">
        <f t="shared" si="2"/>
        <v>-1546071</v>
      </c>
      <c r="H180" s="17" t="s">
        <v>50</v>
      </c>
      <c r="I180" s="17" t="s">
        <v>51</v>
      </c>
      <c r="J180" s="22" t="s">
        <v>646</v>
      </c>
      <c r="K180" s="17" t="s">
        <v>23</v>
      </c>
      <c r="L180" s="17" t="s">
        <v>33</v>
      </c>
    </row>
    <row r="181" spans="1:12" x14ac:dyDescent="0.25">
      <c r="A181" s="16">
        <v>42954</v>
      </c>
      <c r="B181" s="17" t="s">
        <v>175</v>
      </c>
      <c r="C181" s="17" t="s">
        <v>55</v>
      </c>
      <c r="D181" s="17" t="s">
        <v>27</v>
      </c>
      <c r="E181" s="18"/>
      <c r="F181" s="18">
        <v>3265</v>
      </c>
      <c r="G181" s="80">
        <f t="shared" si="2"/>
        <v>-1549336</v>
      </c>
      <c r="H181" s="17" t="s">
        <v>56</v>
      </c>
      <c r="I181" s="17" t="s">
        <v>57</v>
      </c>
      <c r="J181" s="17" t="s">
        <v>58</v>
      </c>
      <c r="K181" s="17" t="s">
        <v>23</v>
      </c>
      <c r="L181" s="17" t="s">
        <v>24</v>
      </c>
    </row>
    <row r="182" spans="1:12" x14ac:dyDescent="0.25">
      <c r="A182" s="16">
        <v>42954</v>
      </c>
      <c r="B182" s="17" t="s">
        <v>77</v>
      </c>
      <c r="C182" s="17" t="s">
        <v>29</v>
      </c>
      <c r="D182" s="17" t="s">
        <v>78</v>
      </c>
      <c r="E182" s="18"/>
      <c r="F182" s="18">
        <v>1000</v>
      </c>
      <c r="G182" s="80">
        <f t="shared" si="2"/>
        <v>-1550336</v>
      </c>
      <c r="H182" s="17" t="s">
        <v>79</v>
      </c>
      <c r="I182" s="17" t="s">
        <v>32</v>
      </c>
      <c r="J182" s="22" t="s">
        <v>58</v>
      </c>
      <c r="K182" s="17" t="s">
        <v>23</v>
      </c>
      <c r="L182" s="17" t="s">
        <v>33</v>
      </c>
    </row>
    <row r="183" spans="1:12" x14ac:dyDescent="0.25">
      <c r="A183" s="16">
        <v>42954</v>
      </c>
      <c r="B183" s="17" t="s">
        <v>52</v>
      </c>
      <c r="C183" s="17" t="s">
        <v>20</v>
      </c>
      <c r="D183" s="17" t="s">
        <v>78</v>
      </c>
      <c r="E183" s="18"/>
      <c r="F183" s="18">
        <v>1000</v>
      </c>
      <c r="G183" s="80">
        <f t="shared" si="2"/>
        <v>-1551336</v>
      </c>
      <c r="H183" s="17" t="s">
        <v>79</v>
      </c>
      <c r="I183" s="17" t="s">
        <v>32</v>
      </c>
      <c r="J183" s="22" t="s">
        <v>58</v>
      </c>
      <c r="K183" s="17" t="s">
        <v>23</v>
      </c>
      <c r="L183" s="17" t="s">
        <v>33</v>
      </c>
    </row>
    <row r="184" spans="1:12" x14ac:dyDescent="0.25">
      <c r="A184" s="16">
        <v>42954</v>
      </c>
      <c r="B184" s="17" t="s">
        <v>80</v>
      </c>
      <c r="C184" s="17" t="s">
        <v>29</v>
      </c>
      <c r="D184" s="17" t="s">
        <v>78</v>
      </c>
      <c r="E184" s="18"/>
      <c r="F184" s="18">
        <v>1000</v>
      </c>
      <c r="G184" s="80">
        <f t="shared" si="2"/>
        <v>-1552336</v>
      </c>
      <c r="H184" s="17" t="s">
        <v>79</v>
      </c>
      <c r="I184" s="17" t="s">
        <v>32</v>
      </c>
      <c r="J184" s="22" t="s">
        <v>58</v>
      </c>
      <c r="K184" s="17" t="s">
        <v>23</v>
      </c>
      <c r="L184" s="17" t="s">
        <v>33</v>
      </c>
    </row>
    <row r="185" spans="1:12" x14ac:dyDescent="0.25">
      <c r="A185" s="16">
        <v>42954</v>
      </c>
      <c r="B185" s="17" t="s">
        <v>73</v>
      </c>
      <c r="C185" s="17" t="s">
        <v>29</v>
      </c>
      <c r="D185" s="17" t="s">
        <v>30</v>
      </c>
      <c r="E185" s="18"/>
      <c r="F185" s="18">
        <v>1000</v>
      </c>
      <c r="G185" s="80">
        <f t="shared" si="2"/>
        <v>-1553336</v>
      </c>
      <c r="H185" s="17" t="s">
        <v>74</v>
      </c>
      <c r="I185" s="17" t="s">
        <v>32</v>
      </c>
      <c r="J185" s="22" t="s">
        <v>58</v>
      </c>
      <c r="K185" s="17" t="s">
        <v>23</v>
      </c>
      <c r="L185" s="17" t="s">
        <v>33</v>
      </c>
    </row>
    <row r="186" spans="1:12" x14ac:dyDescent="0.25">
      <c r="A186" s="16">
        <v>42954</v>
      </c>
      <c r="B186" s="17" t="s">
        <v>75</v>
      </c>
      <c r="C186" s="17" t="s">
        <v>20</v>
      </c>
      <c r="D186" s="17" t="s">
        <v>30</v>
      </c>
      <c r="E186" s="18"/>
      <c r="F186" s="18">
        <v>1000</v>
      </c>
      <c r="G186" s="80">
        <f t="shared" si="2"/>
        <v>-1554336</v>
      </c>
      <c r="H186" s="17" t="s">
        <v>74</v>
      </c>
      <c r="I186" s="17" t="s">
        <v>32</v>
      </c>
      <c r="J186" s="22" t="s">
        <v>58</v>
      </c>
      <c r="K186" s="17" t="s">
        <v>23</v>
      </c>
      <c r="L186" s="17" t="s">
        <v>33</v>
      </c>
    </row>
    <row r="187" spans="1:12" x14ac:dyDescent="0.25">
      <c r="A187" s="16">
        <v>42954</v>
      </c>
      <c r="B187" s="17" t="s">
        <v>76</v>
      </c>
      <c r="C187" s="17" t="s">
        <v>29</v>
      </c>
      <c r="D187" s="17" t="s">
        <v>30</v>
      </c>
      <c r="E187" s="18"/>
      <c r="F187" s="18">
        <v>1000</v>
      </c>
      <c r="G187" s="80">
        <f t="shared" si="2"/>
        <v>-1555336</v>
      </c>
      <c r="H187" s="17" t="s">
        <v>74</v>
      </c>
      <c r="I187" s="17" t="s">
        <v>32</v>
      </c>
      <c r="J187" s="22" t="s">
        <v>58</v>
      </c>
      <c r="K187" s="17" t="s">
        <v>23</v>
      </c>
      <c r="L187" s="17" t="s">
        <v>33</v>
      </c>
    </row>
    <row r="188" spans="1:12" x14ac:dyDescent="0.25">
      <c r="A188" s="16">
        <v>42954</v>
      </c>
      <c r="B188" s="17" t="s">
        <v>178</v>
      </c>
      <c r="C188" s="17" t="s">
        <v>20</v>
      </c>
      <c r="D188" s="17" t="s">
        <v>30</v>
      </c>
      <c r="E188" s="18"/>
      <c r="F188" s="18">
        <v>4000</v>
      </c>
      <c r="G188" s="80">
        <f t="shared" si="2"/>
        <v>-1559336</v>
      </c>
      <c r="H188" s="17" t="s">
        <v>179</v>
      </c>
      <c r="I188" s="17" t="s">
        <v>34</v>
      </c>
      <c r="J188" s="22" t="s">
        <v>58</v>
      </c>
      <c r="K188" s="17" t="s">
        <v>23</v>
      </c>
      <c r="L188" s="17" t="s">
        <v>180</v>
      </c>
    </row>
    <row r="189" spans="1:12" x14ac:dyDescent="0.25">
      <c r="A189" s="19">
        <v>42955</v>
      </c>
      <c r="B189" s="20" t="s">
        <v>86</v>
      </c>
      <c r="C189" s="20" t="s">
        <v>82</v>
      </c>
      <c r="D189" s="20" t="s">
        <v>30</v>
      </c>
      <c r="E189" s="21"/>
      <c r="F189" s="21">
        <v>70000</v>
      </c>
      <c r="G189" s="80">
        <f t="shared" si="2"/>
        <v>-1629336</v>
      </c>
      <c r="H189" s="20" t="s">
        <v>22</v>
      </c>
      <c r="I189" s="20">
        <v>2</v>
      </c>
      <c r="J189" s="20"/>
      <c r="K189" s="20" t="s">
        <v>23</v>
      </c>
      <c r="L189" s="20" t="s">
        <v>24</v>
      </c>
    </row>
    <row r="190" spans="1:12" x14ac:dyDescent="0.25">
      <c r="A190" s="19">
        <v>42955</v>
      </c>
      <c r="B190" s="20" t="s">
        <v>22</v>
      </c>
      <c r="C190" s="20" t="s">
        <v>82</v>
      </c>
      <c r="D190" s="20" t="s">
        <v>60</v>
      </c>
      <c r="E190" s="21">
        <v>70000</v>
      </c>
      <c r="F190" s="21"/>
      <c r="G190" s="80">
        <f t="shared" si="2"/>
        <v>-1559336</v>
      </c>
      <c r="H190" s="20" t="s">
        <v>61</v>
      </c>
      <c r="I190" s="20" t="s">
        <v>87</v>
      </c>
      <c r="J190" s="20"/>
      <c r="K190" s="20" t="s">
        <v>23</v>
      </c>
      <c r="L190" s="20" t="s">
        <v>24</v>
      </c>
    </row>
    <row r="191" spans="1:12" x14ac:dyDescent="0.25">
      <c r="A191" s="16">
        <v>42955</v>
      </c>
      <c r="B191" s="17" t="s">
        <v>49</v>
      </c>
      <c r="C191" s="17" t="s">
        <v>29</v>
      </c>
      <c r="D191" s="17" t="s">
        <v>21</v>
      </c>
      <c r="E191" s="18"/>
      <c r="F191" s="18">
        <v>1000</v>
      </c>
      <c r="G191" s="80">
        <f t="shared" si="2"/>
        <v>-1560336</v>
      </c>
      <c r="H191" s="17" t="s">
        <v>50</v>
      </c>
      <c r="I191" s="17" t="s">
        <v>51</v>
      </c>
      <c r="J191" s="22" t="s">
        <v>646</v>
      </c>
      <c r="K191" s="17" t="s">
        <v>23</v>
      </c>
      <c r="L191" s="17" t="s">
        <v>33</v>
      </c>
    </row>
    <row r="192" spans="1:12" x14ac:dyDescent="0.25">
      <c r="A192" s="16">
        <v>42955</v>
      </c>
      <c r="B192" s="17" t="s">
        <v>52</v>
      </c>
      <c r="C192" s="17" t="s">
        <v>20</v>
      </c>
      <c r="D192" s="17" t="s">
        <v>21</v>
      </c>
      <c r="E192" s="18"/>
      <c r="F192" s="18">
        <v>1000</v>
      </c>
      <c r="G192" s="80">
        <f t="shared" si="2"/>
        <v>-1561336</v>
      </c>
      <c r="H192" s="17" t="s">
        <v>50</v>
      </c>
      <c r="I192" s="17" t="s">
        <v>51</v>
      </c>
      <c r="J192" s="22" t="s">
        <v>646</v>
      </c>
      <c r="K192" s="17" t="s">
        <v>23</v>
      </c>
      <c r="L192" s="17" t="s">
        <v>33</v>
      </c>
    </row>
    <row r="193" spans="1:12" x14ac:dyDescent="0.25">
      <c r="A193" s="16">
        <v>42955</v>
      </c>
      <c r="B193" s="17" t="s">
        <v>53</v>
      </c>
      <c r="C193" s="17" t="s">
        <v>29</v>
      </c>
      <c r="D193" s="17" t="s">
        <v>21</v>
      </c>
      <c r="E193" s="18"/>
      <c r="F193" s="18">
        <v>1000</v>
      </c>
      <c r="G193" s="80">
        <f t="shared" si="2"/>
        <v>-1562336</v>
      </c>
      <c r="H193" s="17" t="s">
        <v>50</v>
      </c>
      <c r="I193" s="17" t="s">
        <v>51</v>
      </c>
      <c r="J193" s="22" t="s">
        <v>646</v>
      </c>
      <c r="K193" s="17" t="s">
        <v>23</v>
      </c>
      <c r="L193" s="17" t="s">
        <v>33</v>
      </c>
    </row>
    <row r="194" spans="1:12" x14ac:dyDescent="0.25">
      <c r="A194" s="16">
        <v>42955</v>
      </c>
      <c r="B194" s="17" t="s">
        <v>181</v>
      </c>
      <c r="C194" s="17" t="s">
        <v>29</v>
      </c>
      <c r="D194" s="17" t="s">
        <v>30</v>
      </c>
      <c r="E194" s="18"/>
      <c r="F194" s="18">
        <v>1000</v>
      </c>
      <c r="G194" s="80">
        <f t="shared" si="2"/>
        <v>-1563336</v>
      </c>
      <c r="H194" s="17" t="s">
        <v>61</v>
      </c>
      <c r="I194" s="17" t="s">
        <v>32</v>
      </c>
      <c r="J194" s="22" t="s">
        <v>58</v>
      </c>
      <c r="K194" s="17" t="s">
        <v>23</v>
      </c>
      <c r="L194" s="17" t="s">
        <v>33</v>
      </c>
    </row>
    <row r="195" spans="1:12" x14ac:dyDescent="0.25">
      <c r="A195" s="16">
        <v>42955</v>
      </c>
      <c r="B195" s="17" t="s">
        <v>182</v>
      </c>
      <c r="C195" s="17" t="s">
        <v>29</v>
      </c>
      <c r="D195" s="17" t="s">
        <v>30</v>
      </c>
      <c r="E195" s="18"/>
      <c r="F195" s="18">
        <v>500</v>
      </c>
      <c r="G195" s="80">
        <f t="shared" si="2"/>
        <v>-1563836</v>
      </c>
      <c r="H195" s="17" t="s">
        <v>61</v>
      </c>
      <c r="I195" s="17" t="s">
        <v>32</v>
      </c>
      <c r="J195" s="22" t="s">
        <v>58</v>
      </c>
      <c r="K195" s="17" t="s">
        <v>23</v>
      </c>
      <c r="L195" s="17" t="s">
        <v>33</v>
      </c>
    </row>
    <row r="196" spans="1:12" x14ac:dyDescent="0.25">
      <c r="A196" s="16">
        <v>42955</v>
      </c>
      <c r="B196" s="17" t="s">
        <v>183</v>
      </c>
      <c r="C196" s="17" t="s">
        <v>29</v>
      </c>
      <c r="D196" s="17" t="s">
        <v>30</v>
      </c>
      <c r="E196" s="18"/>
      <c r="F196" s="18">
        <v>1000</v>
      </c>
      <c r="G196" s="80">
        <f t="shared" si="2"/>
        <v>-1564836</v>
      </c>
      <c r="H196" s="17" t="s">
        <v>61</v>
      </c>
      <c r="I196" s="17" t="s">
        <v>32</v>
      </c>
      <c r="J196" s="22" t="s">
        <v>58</v>
      </c>
      <c r="K196" s="17" t="s">
        <v>23</v>
      </c>
      <c r="L196" s="17" t="s">
        <v>33</v>
      </c>
    </row>
    <row r="197" spans="1:12" x14ac:dyDescent="0.25">
      <c r="A197" s="16">
        <v>42955</v>
      </c>
      <c r="B197" s="17" t="s">
        <v>184</v>
      </c>
      <c r="C197" s="17" t="s">
        <v>29</v>
      </c>
      <c r="D197" s="17" t="s">
        <v>30</v>
      </c>
      <c r="E197" s="18"/>
      <c r="F197" s="18">
        <v>1000</v>
      </c>
      <c r="G197" s="80">
        <f t="shared" si="2"/>
        <v>-1565836</v>
      </c>
      <c r="H197" s="17" t="s">
        <v>61</v>
      </c>
      <c r="I197" s="17" t="s">
        <v>32</v>
      </c>
      <c r="J197" s="22" t="s">
        <v>58</v>
      </c>
      <c r="K197" s="17" t="s">
        <v>23</v>
      </c>
      <c r="L197" s="17" t="s">
        <v>33</v>
      </c>
    </row>
    <row r="198" spans="1:12" x14ac:dyDescent="0.25">
      <c r="A198" s="16">
        <v>42955</v>
      </c>
      <c r="B198" s="17" t="s">
        <v>77</v>
      </c>
      <c r="C198" s="17" t="s">
        <v>29</v>
      </c>
      <c r="D198" s="17" t="s">
        <v>78</v>
      </c>
      <c r="E198" s="18"/>
      <c r="F198" s="18">
        <v>1000</v>
      </c>
      <c r="G198" s="80">
        <f t="shared" si="2"/>
        <v>-1566836</v>
      </c>
      <c r="H198" s="17" t="s">
        <v>79</v>
      </c>
      <c r="I198" s="17" t="s">
        <v>32</v>
      </c>
      <c r="J198" s="22" t="s">
        <v>58</v>
      </c>
      <c r="K198" s="17" t="s">
        <v>23</v>
      </c>
      <c r="L198" s="17" t="s">
        <v>33</v>
      </c>
    </row>
    <row r="199" spans="1:12" x14ac:dyDescent="0.25">
      <c r="A199" s="16">
        <v>42955</v>
      </c>
      <c r="B199" s="17" t="s">
        <v>52</v>
      </c>
      <c r="C199" s="17" t="s">
        <v>20</v>
      </c>
      <c r="D199" s="17" t="s">
        <v>78</v>
      </c>
      <c r="E199" s="18"/>
      <c r="F199" s="18">
        <v>1000</v>
      </c>
      <c r="G199" s="80">
        <f t="shared" si="2"/>
        <v>-1567836</v>
      </c>
      <c r="H199" s="17" t="s">
        <v>79</v>
      </c>
      <c r="I199" s="17" t="s">
        <v>32</v>
      </c>
      <c r="J199" s="22" t="s">
        <v>58</v>
      </c>
      <c r="K199" s="17" t="s">
        <v>23</v>
      </c>
      <c r="L199" s="17" t="s">
        <v>33</v>
      </c>
    </row>
    <row r="200" spans="1:12" x14ac:dyDescent="0.25">
      <c r="A200" s="16">
        <v>42955</v>
      </c>
      <c r="B200" s="17" t="s">
        <v>80</v>
      </c>
      <c r="C200" s="17" t="s">
        <v>29</v>
      </c>
      <c r="D200" s="17" t="s">
        <v>78</v>
      </c>
      <c r="E200" s="18"/>
      <c r="F200" s="18">
        <v>1000</v>
      </c>
      <c r="G200" s="80">
        <f t="shared" si="2"/>
        <v>-1568836</v>
      </c>
      <c r="H200" s="17" t="s">
        <v>79</v>
      </c>
      <c r="I200" s="17" t="s">
        <v>32</v>
      </c>
      <c r="J200" s="22" t="s">
        <v>58</v>
      </c>
      <c r="K200" s="17" t="s">
        <v>23</v>
      </c>
      <c r="L200" s="17" t="s">
        <v>33</v>
      </c>
    </row>
    <row r="201" spans="1:12" x14ac:dyDescent="0.25">
      <c r="A201" s="16">
        <v>42955</v>
      </c>
      <c r="B201" s="17" t="s">
        <v>73</v>
      </c>
      <c r="C201" s="17" t="s">
        <v>29</v>
      </c>
      <c r="D201" s="17" t="s">
        <v>30</v>
      </c>
      <c r="E201" s="18"/>
      <c r="F201" s="18">
        <v>1000</v>
      </c>
      <c r="G201" s="80">
        <f t="shared" si="2"/>
        <v>-1569836</v>
      </c>
      <c r="H201" s="17" t="s">
        <v>74</v>
      </c>
      <c r="I201" s="17" t="s">
        <v>32</v>
      </c>
      <c r="J201" s="22" t="s">
        <v>58</v>
      </c>
      <c r="K201" s="17" t="s">
        <v>23</v>
      </c>
      <c r="L201" s="17" t="s">
        <v>33</v>
      </c>
    </row>
    <row r="202" spans="1:12" x14ac:dyDescent="0.25">
      <c r="A202" s="16">
        <v>42955</v>
      </c>
      <c r="B202" s="17" t="s">
        <v>75</v>
      </c>
      <c r="C202" s="17" t="s">
        <v>20</v>
      </c>
      <c r="D202" s="17" t="s">
        <v>30</v>
      </c>
      <c r="E202" s="18"/>
      <c r="F202" s="18">
        <v>1000</v>
      </c>
      <c r="G202" s="80">
        <f t="shared" si="2"/>
        <v>-1570836</v>
      </c>
      <c r="H202" s="17" t="s">
        <v>74</v>
      </c>
      <c r="I202" s="17" t="s">
        <v>32</v>
      </c>
      <c r="J202" s="22" t="s">
        <v>58</v>
      </c>
      <c r="K202" s="17" t="s">
        <v>23</v>
      </c>
      <c r="L202" s="17" t="s">
        <v>33</v>
      </c>
    </row>
    <row r="203" spans="1:12" x14ac:dyDescent="0.25">
      <c r="A203" s="16">
        <v>42955</v>
      </c>
      <c r="B203" s="17" t="s">
        <v>154</v>
      </c>
      <c r="C203" s="17" t="s">
        <v>29</v>
      </c>
      <c r="D203" s="17" t="s">
        <v>30</v>
      </c>
      <c r="E203" s="18"/>
      <c r="F203" s="18">
        <v>1000</v>
      </c>
      <c r="G203" s="80">
        <f t="shared" si="2"/>
        <v>-1571836</v>
      </c>
      <c r="H203" s="17" t="s">
        <v>74</v>
      </c>
      <c r="I203" s="17" t="s">
        <v>32</v>
      </c>
      <c r="J203" s="22" t="s">
        <v>58</v>
      </c>
      <c r="K203" s="17" t="s">
        <v>23</v>
      </c>
      <c r="L203" s="17" t="s">
        <v>33</v>
      </c>
    </row>
    <row r="204" spans="1:12" x14ac:dyDescent="0.25">
      <c r="A204" s="16">
        <v>42956</v>
      </c>
      <c r="B204" s="17" t="s">
        <v>185</v>
      </c>
      <c r="C204" s="17" t="s">
        <v>29</v>
      </c>
      <c r="D204" s="17" t="s">
        <v>21</v>
      </c>
      <c r="E204" s="18"/>
      <c r="F204" s="18">
        <v>2000</v>
      </c>
      <c r="G204" s="80">
        <f t="shared" si="2"/>
        <v>-1573836</v>
      </c>
      <c r="H204" s="17" t="s">
        <v>186</v>
      </c>
      <c r="I204" s="17" t="s">
        <v>187</v>
      </c>
      <c r="J204" s="22" t="s">
        <v>646</v>
      </c>
      <c r="K204" s="17" t="s">
        <v>23</v>
      </c>
      <c r="L204" s="17" t="s">
        <v>69</v>
      </c>
    </row>
    <row r="205" spans="1:12" x14ac:dyDescent="0.25">
      <c r="A205" s="16">
        <v>42956</v>
      </c>
      <c r="B205" s="17" t="s">
        <v>188</v>
      </c>
      <c r="C205" s="17" t="s">
        <v>29</v>
      </c>
      <c r="D205" s="17" t="s">
        <v>30</v>
      </c>
      <c r="E205" s="18"/>
      <c r="F205" s="18">
        <v>1000</v>
      </c>
      <c r="G205" s="80">
        <f t="shared" ref="G205:G268" si="3">+G204+E205-F205</f>
        <v>-1574836</v>
      </c>
      <c r="H205" s="17" t="s">
        <v>61</v>
      </c>
      <c r="I205" s="17" t="s">
        <v>32</v>
      </c>
      <c r="J205" s="22" t="s">
        <v>58</v>
      </c>
      <c r="K205" s="17" t="s">
        <v>23</v>
      </c>
      <c r="L205" s="17" t="s">
        <v>33</v>
      </c>
    </row>
    <row r="206" spans="1:12" x14ac:dyDescent="0.25">
      <c r="A206" s="16">
        <v>42956</v>
      </c>
      <c r="B206" s="17" t="s">
        <v>182</v>
      </c>
      <c r="C206" s="17" t="s">
        <v>29</v>
      </c>
      <c r="D206" s="17" t="s">
        <v>30</v>
      </c>
      <c r="E206" s="18"/>
      <c r="F206" s="18">
        <v>500</v>
      </c>
      <c r="G206" s="80">
        <f t="shared" si="3"/>
        <v>-1575336</v>
      </c>
      <c r="H206" s="17" t="s">
        <v>61</v>
      </c>
      <c r="I206" s="17" t="s">
        <v>32</v>
      </c>
      <c r="J206" s="22" t="s">
        <v>58</v>
      </c>
      <c r="K206" s="17" t="s">
        <v>23</v>
      </c>
      <c r="L206" s="17" t="s">
        <v>33</v>
      </c>
    </row>
    <row r="207" spans="1:12" x14ac:dyDescent="0.25">
      <c r="A207" s="16">
        <v>42956</v>
      </c>
      <c r="B207" s="17" t="s">
        <v>183</v>
      </c>
      <c r="C207" s="17" t="s">
        <v>29</v>
      </c>
      <c r="D207" s="17" t="s">
        <v>30</v>
      </c>
      <c r="E207" s="18"/>
      <c r="F207" s="18">
        <v>1000</v>
      </c>
      <c r="G207" s="80">
        <f t="shared" si="3"/>
        <v>-1576336</v>
      </c>
      <c r="H207" s="17" t="s">
        <v>61</v>
      </c>
      <c r="I207" s="17" t="s">
        <v>32</v>
      </c>
      <c r="J207" s="22" t="s">
        <v>58</v>
      </c>
      <c r="K207" s="17" t="s">
        <v>23</v>
      </c>
      <c r="L207" s="17" t="s">
        <v>33</v>
      </c>
    </row>
    <row r="208" spans="1:12" x14ac:dyDescent="0.25">
      <c r="A208" s="16">
        <v>42956</v>
      </c>
      <c r="B208" s="17" t="s">
        <v>189</v>
      </c>
      <c r="C208" s="17" t="s">
        <v>29</v>
      </c>
      <c r="D208" s="17" t="s">
        <v>30</v>
      </c>
      <c r="E208" s="18"/>
      <c r="F208" s="18">
        <v>1000</v>
      </c>
      <c r="G208" s="80">
        <f t="shared" si="3"/>
        <v>-1577336</v>
      </c>
      <c r="H208" s="17" t="s">
        <v>61</v>
      </c>
      <c r="I208" s="17" t="s">
        <v>32</v>
      </c>
      <c r="J208" s="22" t="s">
        <v>58</v>
      </c>
      <c r="K208" s="17" t="s">
        <v>23</v>
      </c>
      <c r="L208" s="17" t="s">
        <v>33</v>
      </c>
    </row>
    <row r="209" spans="1:12" x14ac:dyDescent="0.25">
      <c r="A209" s="16">
        <v>42956</v>
      </c>
      <c r="B209" s="17" t="s">
        <v>190</v>
      </c>
      <c r="C209" s="17" t="s">
        <v>29</v>
      </c>
      <c r="D209" s="17" t="s">
        <v>30</v>
      </c>
      <c r="E209" s="18"/>
      <c r="F209" s="18">
        <v>10000</v>
      </c>
      <c r="G209" s="80">
        <f t="shared" si="3"/>
        <v>-1587336</v>
      </c>
      <c r="H209" s="17" t="s">
        <v>61</v>
      </c>
      <c r="I209" s="17" t="s">
        <v>191</v>
      </c>
      <c r="J209" s="22" t="s">
        <v>58</v>
      </c>
      <c r="K209" s="17" t="s">
        <v>23</v>
      </c>
      <c r="L209" s="17" t="s">
        <v>24</v>
      </c>
    </row>
    <row r="210" spans="1:12" x14ac:dyDescent="0.25">
      <c r="A210" s="16">
        <v>42956</v>
      </c>
      <c r="B210" s="17" t="s">
        <v>192</v>
      </c>
      <c r="C210" s="17" t="s">
        <v>29</v>
      </c>
      <c r="D210" s="17" t="s">
        <v>30</v>
      </c>
      <c r="E210" s="18"/>
      <c r="F210" s="18">
        <v>500</v>
      </c>
      <c r="G210" s="80">
        <f t="shared" si="3"/>
        <v>-1587836</v>
      </c>
      <c r="H210" s="17" t="s">
        <v>61</v>
      </c>
      <c r="I210" s="17" t="s">
        <v>32</v>
      </c>
      <c r="J210" s="22" t="s">
        <v>58</v>
      </c>
      <c r="K210" s="17" t="s">
        <v>23</v>
      </c>
      <c r="L210" s="17" t="s">
        <v>33</v>
      </c>
    </row>
    <row r="211" spans="1:12" x14ac:dyDescent="0.25">
      <c r="A211" s="16">
        <v>42956</v>
      </c>
      <c r="B211" s="17" t="s">
        <v>193</v>
      </c>
      <c r="C211" s="17" t="s">
        <v>126</v>
      </c>
      <c r="D211" s="17" t="s">
        <v>30</v>
      </c>
      <c r="E211" s="18"/>
      <c r="F211" s="18">
        <v>110000</v>
      </c>
      <c r="G211" s="80">
        <f t="shared" si="3"/>
        <v>-1697836</v>
      </c>
      <c r="H211" s="17" t="s">
        <v>61</v>
      </c>
      <c r="I211" s="17" t="s">
        <v>32</v>
      </c>
      <c r="J211" s="22" t="s">
        <v>58</v>
      </c>
      <c r="K211" s="17" t="s">
        <v>23</v>
      </c>
      <c r="L211" s="17" t="s">
        <v>69</v>
      </c>
    </row>
    <row r="212" spans="1:12" x14ac:dyDescent="0.25">
      <c r="A212" s="16">
        <v>42956</v>
      </c>
      <c r="B212" s="17" t="s">
        <v>77</v>
      </c>
      <c r="C212" s="17" t="s">
        <v>29</v>
      </c>
      <c r="D212" s="17" t="s">
        <v>78</v>
      </c>
      <c r="E212" s="18"/>
      <c r="F212" s="18">
        <v>1000</v>
      </c>
      <c r="G212" s="80">
        <f t="shared" si="3"/>
        <v>-1698836</v>
      </c>
      <c r="H212" s="17" t="s">
        <v>79</v>
      </c>
      <c r="I212" s="17" t="s">
        <v>32</v>
      </c>
      <c r="J212" s="22" t="s">
        <v>58</v>
      </c>
      <c r="K212" s="17" t="s">
        <v>23</v>
      </c>
      <c r="L212" s="17" t="s">
        <v>33</v>
      </c>
    </row>
    <row r="213" spans="1:12" x14ac:dyDescent="0.25">
      <c r="A213" s="16">
        <v>42956</v>
      </c>
      <c r="B213" s="17" t="s">
        <v>52</v>
      </c>
      <c r="C213" s="17" t="s">
        <v>20</v>
      </c>
      <c r="D213" s="17" t="s">
        <v>78</v>
      </c>
      <c r="E213" s="18"/>
      <c r="F213" s="18">
        <v>1000</v>
      </c>
      <c r="G213" s="80">
        <f t="shared" si="3"/>
        <v>-1699836</v>
      </c>
      <c r="H213" s="17" t="s">
        <v>79</v>
      </c>
      <c r="I213" s="17" t="s">
        <v>32</v>
      </c>
      <c r="J213" s="22" t="s">
        <v>58</v>
      </c>
      <c r="K213" s="17" t="s">
        <v>23</v>
      </c>
      <c r="L213" s="17" t="s">
        <v>33</v>
      </c>
    </row>
    <row r="214" spans="1:12" x14ac:dyDescent="0.25">
      <c r="A214" s="16">
        <v>42956</v>
      </c>
      <c r="B214" s="17" t="s">
        <v>80</v>
      </c>
      <c r="C214" s="17" t="s">
        <v>29</v>
      </c>
      <c r="D214" s="17" t="s">
        <v>78</v>
      </c>
      <c r="E214" s="18"/>
      <c r="F214" s="18">
        <v>1000</v>
      </c>
      <c r="G214" s="80">
        <f t="shared" si="3"/>
        <v>-1700836</v>
      </c>
      <c r="H214" s="17" t="s">
        <v>79</v>
      </c>
      <c r="I214" s="17" t="s">
        <v>32</v>
      </c>
      <c r="J214" s="22" t="s">
        <v>58</v>
      </c>
      <c r="K214" s="17" t="s">
        <v>23</v>
      </c>
      <c r="L214" s="17" t="s">
        <v>33</v>
      </c>
    </row>
    <row r="215" spans="1:12" x14ac:dyDescent="0.25">
      <c r="A215" s="16">
        <v>42956</v>
      </c>
      <c r="B215" s="17" t="s">
        <v>73</v>
      </c>
      <c r="C215" s="17" t="s">
        <v>29</v>
      </c>
      <c r="D215" s="17" t="s">
        <v>30</v>
      </c>
      <c r="E215" s="18"/>
      <c r="F215" s="18">
        <v>1000</v>
      </c>
      <c r="G215" s="80">
        <f t="shared" si="3"/>
        <v>-1701836</v>
      </c>
      <c r="H215" s="17" t="s">
        <v>74</v>
      </c>
      <c r="I215" s="17" t="s">
        <v>32</v>
      </c>
      <c r="J215" s="22" t="s">
        <v>58</v>
      </c>
      <c r="K215" s="17" t="s">
        <v>23</v>
      </c>
      <c r="L215" s="17" t="s">
        <v>33</v>
      </c>
    </row>
    <row r="216" spans="1:12" x14ac:dyDescent="0.25">
      <c r="A216" s="16">
        <v>42956</v>
      </c>
      <c r="B216" s="17" t="s">
        <v>75</v>
      </c>
      <c r="C216" s="17" t="s">
        <v>20</v>
      </c>
      <c r="D216" s="17" t="s">
        <v>30</v>
      </c>
      <c r="E216" s="18"/>
      <c r="F216" s="18">
        <v>1000</v>
      </c>
      <c r="G216" s="80">
        <f t="shared" si="3"/>
        <v>-1702836</v>
      </c>
      <c r="H216" s="17" t="s">
        <v>74</v>
      </c>
      <c r="I216" s="17" t="s">
        <v>32</v>
      </c>
      <c r="J216" s="22" t="s">
        <v>58</v>
      </c>
      <c r="K216" s="17" t="s">
        <v>23</v>
      </c>
      <c r="L216" s="17" t="s">
        <v>33</v>
      </c>
    </row>
    <row r="217" spans="1:12" x14ac:dyDescent="0.25">
      <c r="A217" s="16">
        <v>42956</v>
      </c>
      <c r="B217" s="17" t="s">
        <v>154</v>
      </c>
      <c r="C217" s="17" t="s">
        <v>29</v>
      </c>
      <c r="D217" s="17" t="s">
        <v>30</v>
      </c>
      <c r="E217" s="18"/>
      <c r="F217" s="18">
        <v>1000</v>
      </c>
      <c r="G217" s="80">
        <f t="shared" si="3"/>
        <v>-1703836</v>
      </c>
      <c r="H217" s="17" t="s">
        <v>74</v>
      </c>
      <c r="I217" s="17" t="s">
        <v>32</v>
      </c>
      <c r="J217" s="22" t="s">
        <v>58</v>
      </c>
      <c r="K217" s="17" t="s">
        <v>23</v>
      </c>
      <c r="L217" s="17" t="s">
        <v>33</v>
      </c>
    </row>
    <row r="218" spans="1:12" x14ac:dyDescent="0.25">
      <c r="A218" s="19">
        <v>42957</v>
      </c>
      <c r="B218" s="20" t="s">
        <v>194</v>
      </c>
      <c r="C218" s="20" t="s">
        <v>82</v>
      </c>
      <c r="D218" s="20" t="s">
        <v>21</v>
      </c>
      <c r="E218" s="21"/>
      <c r="F218" s="21">
        <v>140000</v>
      </c>
      <c r="G218" s="80">
        <f t="shared" si="3"/>
        <v>-1843836</v>
      </c>
      <c r="H218" s="20" t="s">
        <v>22</v>
      </c>
      <c r="I218" s="20">
        <v>1</v>
      </c>
      <c r="J218" s="20"/>
      <c r="K218" s="20" t="s">
        <v>23</v>
      </c>
      <c r="L218" s="20" t="s">
        <v>24</v>
      </c>
    </row>
    <row r="219" spans="1:12" x14ac:dyDescent="0.25">
      <c r="A219" s="19">
        <v>42957</v>
      </c>
      <c r="B219" s="20" t="s">
        <v>120</v>
      </c>
      <c r="C219" s="20" t="s">
        <v>82</v>
      </c>
      <c r="D219" s="20" t="s">
        <v>78</v>
      </c>
      <c r="E219" s="21">
        <v>280000</v>
      </c>
      <c r="F219" s="21"/>
      <c r="G219" s="80">
        <f t="shared" si="3"/>
        <v>-1563836</v>
      </c>
      <c r="H219" s="20" t="s">
        <v>22</v>
      </c>
      <c r="I219" s="20" t="s">
        <v>34</v>
      </c>
      <c r="J219" s="20"/>
      <c r="K219" s="20" t="s">
        <v>23</v>
      </c>
      <c r="L219" s="20" t="s">
        <v>24</v>
      </c>
    </row>
    <row r="220" spans="1:12" x14ac:dyDescent="0.25">
      <c r="A220" s="19">
        <v>42957</v>
      </c>
      <c r="B220" s="20" t="s">
        <v>120</v>
      </c>
      <c r="C220" s="20" t="s">
        <v>82</v>
      </c>
      <c r="D220" s="20" t="s">
        <v>21</v>
      </c>
      <c r="E220" s="21">
        <v>40000</v>
      </c>
      <c r="F220" s="21"/>
      <c r="G220" s="80">
        <f t="shared" si="3"/>
        <v>-1523836</v>
      </c>
      <c r="H220" s="20" t="s">
        <v>186</v>
      </c>
      <c r="I220" s="20" t="s">
        <v>199</v>
      </c>
      <c r="J220" s="20"/>
      <c r="K220" s="20" t="s">
        <v>23</v>
      </c>
      <c r="L220" s="20" t="s">
        <v>24</v>
      </c>
    </row>
    <row r="221" spans="1:12" x14ac:dyDescent="0.25">
      <c r="A221" s="19">
        <v>42957</v>
      </c>
      <c r="B221" s="20" t="s">
        <v>22</v>
      </c>
      <c r="C221" s="20" t="s">
        <v>82</v>
      </c>
      <c r="D221" s="20" t="s">
        <v>21</v>
      </c>
      <c r="E221" s="21">
        <v>140000</v>
      </c>
      <c r="F221" s="21"/>
      <c r="G221" s="80">
        <f t="shared" si="3"/>
        <v>-1383836</v>
      </c>
      <c r="H221" s="20" t="s">
        <v>186</v>
      </c>
      <c r="I221" s="20">
        <v>1</v>
      </c>
      <c r="J221" s="20"/>
      <c r="K221" s="20" t="s">
        <v>23</v>
      </c>
      <c r="L221" s="20" t="s">
        <v>24</v>
      </c>
    </row>
    <row r="222" spans="1:12" x14ac:dyDescent="0.25">
      <c r="A222" s="19">
        <v>42957</v>
      </c>
      <c r="B222" s="20" t="s">
        <v>194</v>
      </c>
      <c r="C222" s="20" t="s">
        <v>82</v>
      </c>
      <c r="D222" s="20" t="s">
        <v>21</v>
      </c>
      <c r="E222" s="21"/>
      <c r="F222" s="21">
        <v>40000</v>
      </c>
      <c r="G222" s="80">
        <f t="shared" si="3"/>
        <v>-1423836</v>
      </c>
      <c r="H222" s="20" t="s">
        <v>132</v>
      </c>
      <c r="I222" s="20" t="s">
        <v>34</v>
      </c>
      <c r="J222" s="20"/>
      <c r="K222" s="20" t="s">
        <v>23</v>
      </c>
      <c r="L222" s="20" t="s">
        <v>24</v>
      </c>
    </row>
    <row r="223" spans="1:12" x14ac:dyDescent="0.25">
      <c r="A223" s="19">
        <v>42957</v>
      </c>
      <c r="B223" s="20" t="s">
        <v>22</v>
      </c>
      <c r="C223" s="20" t="s">
        <v>82</v>
      </c>
      <c r="D223" s="20" t="s">
        <v>78</v>
      </c>
      <c r="E223" s="21"/>
      <c r="F223" s="21">
        <v>280000</v>
      </c>
      <c r="G223" s="80">
        <f t="shared" si="3"/>
        <v>-1703836</v>
      </c>
      <c r="H223" s="20" t="s">
        <v>132</v>
      </c>
      <c r="I223" s="20" t="s">
        <v>32</v>
      </c>
      <c r="J223" s="20"/>
      <c r="K223" s="20" t="s">
        <v>23</v>
      </c>
      <c r="L223" s="20" t="s">
        <v>69</v>
      </c>
    </row>
    <row r="224" spans="1:12" x14ac:dyDescent="0.25">
      <c r="A224" s="16">
        <v>42957</v>
      </c>
      <c r="B224" s="17" t="s">
        <v>195</v>
      </c>
      <c r="C224" s="17" t="s">
        <v>196</v>
      </c>
      <c r="D224" s="17" t="s">
        <v>27</v>
      </c>
      <c r="E224" s="18"/>
      <c r="F224" s="18">
        <v>178350</v>
      </c>
      <c r="G224" s="80">
        <f t="shared" si="3"/>
        <v>-1882186</v>
      </c>
      <c r="H224" s="17" t="s">
        <v>22</v>
      </c>
      <c r="I224" s="17">
        <v>2.017081010001E+16</v>
      </c>
      <c r="J224" s="17" t="s">
        <v>58</v>
      </c>
      <c r="K224" s="17" t="s">
        <v>23</v>
      </c>
      <c r="L224" s="17" t="s">
        <v>24</v>
      </c>
    </row>
    <row r="225" spans="1:12" x14ac:dyDescent="0.25">
      <c r="A225" s="16">
        <v>42957</v>
      </c>
      <c r="B225" s="17" t="s">
        <v>197</v>
      </c>
      <c r="C225" s="17" t="s">
        <v>42</v>
      </c>
      <c r="D225" s="17" t="s">
        <v>27</v>
      </c>
      <c r="E225" s="18"/>
      <c r="F225" s="18">
        <v>2000</v>
      </c>
      <c r="G225" s="80">
        <f t="shared" si="3"/>
        <v>-1884186</v>
      </c>
      <c r="H225" s="17" t="s">
        <v>22</v>
      </c>
      <c r="I225" s="17" t="s">
        <v>198</v>
      </c>
      <c r="J225" s="17" t="s">
        <v>58</v>
      </c>
      <c r="K225" s="17" t="s">
        <v>23</v>
      </c>
      <c r="L225" s="17" t="s">
        <v>24</v>
      </c>
    </row>
    <row r="226" spans="1:12" x14ac:dyDescent="0.25">
      <c r="A226" s="16">
        <v>42957</v>
      </c>
      <c r="B226" s="17" t="s">
        <v>200</v>
      </c>
      <c r="C226" s="17" t="s">
        <v>102</v>
      </c>
      <c r="D226" s="17" t="s">
        <v>21</v>
      </c>
      <c r="E226" s="18"/>
      <c r="F226" s="18">
        <v>38000</v>
      </c>
      <c r="G226" s="80">
        <f t="shared" si="3"/>
        <v>-1922186</v>
      </c>
      <c r="H226" s="17" t="s">
        <v>186</v>
      </c>
      <c r="I226" s="17" t="s">
        <v>199</v>
      </c>
      <c r="J226" s="22" t="s">
        <v>646</v>
      </c>
      <c r="K226" s="17" t="s">
        <v>23</v>
      </c>
      <c r="L226" s="17" t="s">
        <v>24</v>
      </c>
    </row>
    <row r="227" spans="1:12" x14ac:dyDescent="0.25">
      <c r="A227" s="16">
        <v>42957</v>
      </c>
      <c r="B227" s="17" t="s">
        <v>689</v>
      </c>
      <c r="C227" s="17" t="s">
        <v>280</v>
      </c>
      <c r="D227" s="17" t="s">
        <v>21</v>
      </c>
      <c r="E227" s="18"/>
      <c r="F227" s="18">
        <v>1000</v>
      </c>
      <c r="G227" s="80">
        <f t="shared" si="3"/>
        <v>-1923186</v>
      </c>
      <c r="H227" s="17" t="s">
        <v>186</v>
      </c>
      <c r="I227" s="17" t="s">
        <v>34</v>
      </c>
      <c r="J227" s="22" t="s">
        <v>646</v>
      </c>
      <c r="K227" s="17" t="s">
        <v>23</v>
      </c>
      <c r="L227" s="17" t="s">
        <v>24</v>
      </c>
    </row>
    <row r="228" spans="1:12" x14ac:dyDescent="0.25">
      <c r="A228" s="16">
        <v>42957</v>
      </c>
      <c r="B228" s="17" t="s">
        <v>201</v>
      </c>
      <c r="C228" s="17" t="s">
        <v>29</v>
      </c>
      <c r="D228" s="17" t="s">
        <v>21</v>
      </c>
      <c r="E228" s="18"/>
      <c r="F228" s="18">
        <v>2500</v>
      </c>
      <c r="G228" s="80">
        <f t="shared" si="3"/>
        <v>-1925686</v>
      </c>
      <c r="H228" s="17" t="s">
        <v>186</v>
      </c>
      <c r="I228" s="17" t="s">
        <v>187</v>
      </c>
      <c r="J228" s="22" t="s">
        <v>646</v>
      </c>
      <c r="K228" s="17" t="s">
        <v>23</v>
      </c>
      <c r="L228" s="17" t="s">
        <v>69</v>
      </c>
    </row>
    <row r="229" spans="1:12" x14ac:dyDescent="0.25">
      <c r="A229" s="16">
        <v>42957</v>
      </c>
      <c r="B229" s="17" t="s">
        <v>202</v>
      </c>
      <c r="C229" s="17" t="s">
        <v>29</v>
      </c>
      <c r="D229" s="17" t="s">
        <v>21</v>
      </c>
      <c r="E229" s="18"/>
      <c r="F229" s="18">
        <v>1500</v>
      </c>
      <c r="G229" s="80">
        <f t="shared" si="3"/>
        <v>-1927186</v>
      </c>
      <c r="H229" s="17" t="s">
        <v>186</v>
      </c>
      <c r="I229" s="17" t="s">
        <v>187</v>
      </c>
      <c r="J229" s="22" t="s">
        <v>646</v>
      </c>
      <c r="K229" s="17" t="s">
        <v>23</v>
      </c>
      <c r="L229" s="17" t="s">
        <v>69</v>
      </c>
    </row>
    <row r="230" spans="1:12" x14ac:dyDescent="0.25">
      <c r="A230" s="16">
        <v>42957</v>
      </c>
      <c r="B230" s="17" t="s">
        <v>203</v>
      </c>
      <c r="C230" s="17" t="s">
        <v>29</v>
      </c>
      <c r="D230" s="17" t="s">
        <v>21</v>
      </c>
      <c r="E230" s="18"/>
      <c r="F230" s="18">
        <v>2000</v>
      </c>
      <c r="G230" s="80">
        <f t="shared" si="3"/>
        <v>-1929186</v>
      </c>
      <c r="H230" s="17" t="s">
        <v>186</v>
      </c>
      <c r="I230" s="17" t="s">
        <v>187</v>
      </c>
      <c r="J230" s="22" t="s">
        <v>646</v>
      </c>
      <c r="K230" s="17" t="s">
        <v>23</v>
      </c>
      <c r="L230" s="17" t="s">
        <v>69</v>
      </c>
    </row>
    <row r="231" spans="1:12" x14ac:dyDescent="0.25">
      <c r="A231" s="16">
        <v>42957</v>
      </c>
      <c r="B231" s="17" t="s">
        <v>204</v>
      </c>
      <c r="C231" s="17" t="s">
        <v>29</v>
      </c>
      <c r="D231" s="17" t="s">
        <v>21</v>
      </c>
      <c r="E231" s="18"/>
      <c r="F231" s="18">
        <v>2000</v>
      </c>
      <c r="G231" s="80">
        <f t="shared" si="3"/>
        <v>-1931186</v>
      </c>
      <c r="H231" s="17" t="s">
        <v>186</v>
      </c>
      <c r="I231" s="17" t="s">
        <v>187</v>
      </c>
      <c r="J231" s="22" t="s">
        <v>646</v>
      </c>
      <c r="K231" s="17" t="s">
        <v>23</v>
      </c>
      <c r="L231" s="17" t="s">
        <v>69</v>
      </c>
    </row>
    <row r="232" spans="1:12" x14ac:dyDescent="0.25">
      <c r="A232" s="16">
        <v>42957</v>
      </c>
      <c r="B232" s="17" t="s">
        <v>59</v>
      </c>
      <c r="C232" s="17" t="s">
        <v>29</v>
      </c>
      <c r="D232" s="17" t="s">
        <v>30</v>
      </c>
      <c r="E232" s="18"/>
      <c r="F232" s="18">
        <v>500</v>
      </c>
      <c r="G232" s="80">
        <f t="shared" si="3"/>
        <v>-1931686</v>
      </c>
      <c r="H232" s="17" t="s">
        <v>61</v>
      </c>
      <c r="I232" s="17" t="s">
        <v>32</v>
      </c>
      <c r="J232" s="22" t="s">
        <v>58</v>
      </c>
      <c r="K232" s="17" t="s">
        <v>23</v>
      </c>
      <c r="L232" s="17" t="s">
        <v>33</v>
      </c>
    </row>
    <row r="233" spans="1:12" x14ac:dyDescent="0.25">
      <c r="A233" s="16">
        <v>42957</v>
      </c>
      <c r="B233" s="17" t="s">
        <v>62</v>
      </c>
      <c r="C233" s="17" t="s">
        <v>48</v>
      </c>
      <c r="D233" s="17" t="s">
        <v>30</v>
      </c>
      <c r="E233" s="18"/>
      <c r="F233" s="18">
        <v>1000</v>
      </c>
      <c r="G233" s="80">
        <f t="shared" si="3"/>
        <v>-1932686</v>
      </c>
      <c r="H233" s="17" t="s">
        <v>61</v>
      </c>
      <c r="I233" s="17" t="s">
        <v>32</v>
      </c>
      <c r="J233" s="22" t="s">
        <v>58</v>
      </c>
      <c r="K233" s="17" t="s">
        <v>23</v>
      </c>
      <c r="L233" s="17" t="s">
        <v>33</v>
      </c>
    </row>
    <row r="234" spans="1:12" x14ac:dyDescent="0.25">
      <c r="A234" s="16">
        <v>42957</v>
      </c>
      <c r="B234" s="17" t="s">
        <v>205</v>
      </c>
      <c r="C234" s="17" t="s">
        <v>29</v>
      </c>
      <c r="D234" s="17" t="s">
        <v>30</v>
      </c>
      <c r="E234" s="18"/>
      <c r="F234" s="18">
        <v>500</v>
      </c>
      <c r="G234" s="80">
        <f t="shared" si="3"/>
        <v>-1933186</v>
      </c>
      <c r="H234" s="17" t="s">
        <v>61</v>
      </c>
      <c r="I234" s="17" t="s">
        <v>32</v>
      </c>
      <c r="J234" s="22" t="s">
        <v>58</v>
      </c>
      <c r="K234" s="17" t="s">
        <v>23</v>
      </c>
      <c r="L234" s="17" t="s">
        <v>33</v>
      </c>
    </row>
    <row r="235" spans="1:12" x14ac:dyDescent="0.25">
      <c r="A235" s="16">
        <v>42957</v>
      </c>
      <c r="B235" s="17" t="s">
        <v>206</v>
      </c>
      <c r="C235" s="17" t="s">
        <v>29</v>
      </c>
      <c r="D235" s="17" t="s">
        <v>30</v>
      </c>
      <c r="E235" s="18"/>
      <c r="F235" s="18">
        <v>500</v>
      </c>
      <c r="G235" s="80">
        <f t="shared" si="3"/>
        <v>-1933686</v>
      </c>
      <c r="H235" s="17" t="s">
        <v>61</v>
      </c>
      <c r="I235" s="17" t="s">
        <v>32</v>
      </c>
      <c r="J235" s="22" t="s">
        <v>58</v>
      </c>
      <c r="K235" s="17" t="s">
        <v>23</v>
      </c>
      <c r="L235" s="17" t="s">
        <v>33</v>
      </c>
    </row>
    <row r="236" spans="1:12" x14ac:dyDescent="0.25">
      <c r="A236" s="16">
        <v>42957</v>
      </c>
      <c r="B236" s="17" t="s">
        <v>59</v>
      </c>
      <c r="C236" s="17" t="s">
        <v>29</v>
      </c>
      <c r="D236" s="17" t="s">
        <v>30</v>
      </c>
      <c r="E236" s="18"/>
      <c r="F236" s="18">
        <v>500</v>
      </c>
      <c r="G236" s="80">
        <f t="shared" si="3"/>
        <v>-1934186</v>
      </c>
      <c r="H236" s="17" t="s">
        <v>61</v>
      </c>
      <c r="I236" s="17" t="s">
        <v>32</v>
      </c>
      <c r="J236" s="22" t="s">
        <v>58</v>
      </c>
      <c r="K236" s="17" t="s">
        <v>23</v>
      </c>
      <c r="L236" s="17" t="s">
        <v>33</v>
      </c>
    </row>
    <row r="237" spans="1:12" x14ac:dyDescent="0.25">
      <c r="A237" s="16">
        <v>42957</v>
      </c>
      <c r="B237" s="17" t="s">
        <v>62</v>
      </c>
      <c r="C237" s="17" t="s">
        <v>48</v>
      </c>
      <c r="D237" s="17" t="s">
        <v>30</v>
      </c>
      <c r="E237" s="18"/>
      <c r="F237" s="18">
        <v>1000</v>
      </c>
      <c r="G237" s="80">
        <f t="shared" si="3"/>
        <v>-1935186</v>
      </c>
      <c r="H237" s="17" t="s">
        <v>61</v>
      </c>
      <c r="I237" s="17" t="s">
        <v>32</v>
      </c>
      <c r="J237" s="22" t="s">
        <v>58</v>
      </c>
      <c r="K237" s="17" t="s">
        <v>23</v>
      </c>
      <c r="L237" s="17" t="s">
        <v>33</v>
      </c>
    </row>
    <row r="238" spans="1:12" x14ac:dyDescent="0.25">
      <c r="A238" s="16">
        <v>42957</v>
      </c>
      <c r="B238" s="17" t="s">
        <v>141</v>
      </c>
      <c r="C238" s="17" t="s">
        <v>29</v>
      </c>
      <c r="D238" s="17" t="s">
        <v>30</v>
      </c>
      <c r="E238" s="18"/>
      <c r="F238" s="18">
        <v>500</v>
      </c>
      <c r="G238" s="80">
        <f t="shared" si="3"/>
        <v>-1935686</v>
      </c>
      <c r="H238" s="17" t="s">
        <v>61</v>
      </c>
      <c r="I238" s="17" t="s">
        <v>32</v>
      </c>
      <c r="J238" s="22" t="s">
        <v>58</v>
      </c>
      <c r="K238" s="17" t="s">
        <v>23</v>
      </c>
      <c r="L238" s="17" t="s">
        <v>33</v>
      </c>
    </row>
    <row r="239" spans="1:12" x14ac:dyDescent="0.25">
      <c r="A239" s="16">
        <v>42957</v>
      </c>
      <c r="B239" s="17" t="s">
        <v>77</v>
      </c>
      <c r="C239" s="17" t="s">
        <v>29</v>
      </c>
      <c r="D239" s="17" t="s">
        <v>78</v>
      </c>
      <c r="E239" s="18"/>
      <c r="F239" s="18">
        <v>1000</v>
      </c>
      <c r="G239" s="80">
        <f t="shared" si="3"/>
        <v>-1936686</v>
      </c>
      <c r="H239" s="17" t="s">
        <v>79</v>
      </c>
      <c r="I239" s="17" t="s">
        <v>32</v>
      </c>
      <c r="J239" s="22" t="s">
        <v>58</v>
      </c>
      <c r="K239" s="17" t="s">
        <v>23</v>
      </c>
      <c r="L239" s="17" t="s">
        <v>33</v>
      </c>
    </row>
    <row r="240" spans="1:12" x14ac:dyDescent="0.25">
      <c r="A240" s="16">
        <v>42957</v>
      </c>
      <c r="B240" s="17" t="s">
        <v>52</v>
      </c>
      <c r="C240" s="17" t="s">
        <v>20</v>
      </c>
      <c r="D240" s="17" t="s">
        <v>78</v>
      </c>
      <c r="E240" s="18"/>
      <c r="F240" s="18">
        <v>1000</v>
      </c>
      <c r="G240" s="80">
        <f t="shared" si="3"/>
        <v>-1937686</v>
      </c>
      <c r="H240" s="17" t="s">
        <v>79</v>
      </c>
      <c r="I240" s="17" t="s">
        <v>32</v>
      </c>
      <c r="J240" s="22" t="s">
        <v>58</v>
      </c>
      <c r="K240" s="17" t="s">
        <v>23</v>
      </c>
      <c r="L240" s="17" t="s">
        <v>33</v>
      </c>
    </row>
    <row r="241" spans="1:12" x14ac:dyDescent="0.25">
      <c r="A241" s="16">
        <v>42957</v>
      </c>
      <c r="B241" s="17" t="s">
        <v>80</v>
      </c>
      <c r="C241" s="17" t="s">
        <v>29</v>
      </c>
      <c r="D241" s="17" t="s">
        <v>78</v>
      </c>
      <c r="E241" s="18"/>
      <c r="F241" s="18">
        <v>1000</v>
      </c>
      <c r="G241" s="80">
        <f t="shared" si="3"/>
        <v>-1938686</v>
      </c>
      <c r="H241" s="17" t="s">
        <v>79</v>
      </c>
      <c r="I241" s="17" t="s">
        <v>32</v>
      </c>
      <c r="J241" s="22" t="s">
        <v>58</v>
      </c>
      <c r="K241" s="17" t="s">
        <v>23</v>
      </c>
      <c r="L241" s="17" t="s">
        <v>33</v>
      </c>
    </row>
    <row r="242" spans="1:12" x14ac:dyDescent="0.25">
      <c r="A242" s="16">
        <v>42957</v>
      </c>
      <c r="B242" s="17" t="s">
        <v>153</v>
      </c>
      <c r="C242" s="17" t="s">
        <v>29</v>
      </c>
      <c r="D242" s="17" t="s">
        <v>30</v>
      </c>
      <c r="E242" s="18"/>
      <c r="F242" s="18">
        <v>1000</v>
      </c>
      <c r="G242" s="80">
        <f t="shared" si="3"/>
        <v>-1939686</v>
      </c>
      <c r="H242" s="17" t="s">
        <v>74</v>
      </c>
      <c r="I242" s="17" t="s">
        <v>32</v>
      </c>
      <c r="J242" s="22" t="s">
        <v>58</v>
      </c>
      <c r="K242" s="17" t="s">
        <v>23</v>
      </c>
      <c r="L242" s="17" t="s">
        <v>33</v>
      </c>
    </row>
    <row r="243" spans="1:12" x14ac:dyDescent="0.25">
      <c r="A243" s="16">
        <v>42957</v>
      </c>
      <c r="B243" s="17" t="s">
        <v>75</v>
      </c>
      <c r="C243" s="17" t="s">
        <v>20</v>
      </c>
      <c r="D243" s="17" t="s">
        <v>30</v>
      </c>
      <c r="E243" s="18"/>
      <c r="F243" s="18">
        <v>1000</v>
      </c>
      <c r="G243" s="80">
        <f t="shared" si="3"/>
        <v>-1940686</v>
      </c>
      <c r="H243" s="17" t="s">
        <v>74</v>
      </c>
      <c r="I243" s="17" t="s">
        <v>32</v>
      </c>
      <c r="J243" s="22" t="s">
        <v>58</v>
      </c>
      <c r="K243" s="17" t="s">
        <v>23</v>
      </c>
      <c r="L243" s="17" t="s">
        <v>33</v>
      </c>
    </row>
    <row r="244" spans="1:12" x14ac:dyDescent="0.25">
      <c r="A244" s="16">
        <v>42957</v>
      </c>
      <c r="B244" s="17" t="s">
        <v>154</v>
      </c>
      <c r="C244" s="17" t="s">
        <v>29</v>
      </c>
      <c r="D244" s="17" t="s">
        <v>30</v>
      </c>
      <c r="E244" s="18"/>
      <c r="F244" s="18">
        <v>1000</v>
      </c>
      <c r="G244" s="80">
        <f t="shared" si="3"/>
        <v>-1941686</v>
      </c>
      <c r="H244" s="17" t="s">
        <v>74</v>
      </c>
      <c r="I244" s="17" t="s">
        <v>32</v>
      </c>
      <c r="J244" s="22" t="s">
        <v>58</v>
      </c>
      <c r="K244" s="17" t="s">
        <v>23</v>
      </c>
      <c r="L244" s="17" t="s">
        <v>33</v>
      </c>
    </row>
    <row r="245" spans="1:12" x14ac:dyDescent="0.25">
      <c r="A245" s="19">
        <v>42958</v>
      </c>
      <c r="B245" s="20" t="s">
        <v>86</v>
      </c>
      <c r="C245" s="20" t="s">
        <v>82</v>
      </c>
      <c r="D245" s="20" t="s">
        <v>30</v>
      </c>
      <c r="E245" s="21"/>
      <c r="F245" s="21">
        <v>65000</v>
      </c>
      <c r="G245" s="80">
        <f t="shared" si="3"/>
        <v>-2006686</v>
      </c>
      <c r="H245" s="20" t="s">
        <v>22</v>
      </c>
      <c r="I245" s="20" t="s">
        <v>207</v>
      </c>
      <c r="J245" s="20"/>
      <c r="K245" s="20" t="s">
        <v>23</v>
      </c>
      <c r="L245" s="20" t="s">
        <v>24</v>
      </c>
    </row>
    <row r="246" spans="1:12" x14ac:dyDescent="0.25">
      <c r="A246" s="19">
        <v>42958</v>
      </c>
      <c r="B246" s="20" t="s">
        <v>79</v>
      </c>
      <c r="C246" s="20" t="s">
        <v>82</v>
      </c>
      <c r="D246" s="20" t="s">
        <v>78</v>
      </c>
      <c r="E246" s="21"/>
      <c r="F246" s="21">
        <v>10000</v>
      </c>
      <c r="G246" s="80">
        <f t="shared" si="3"/>
        <v>-2016686</v>
      </c>
      <c r="H246" s="20" t="s">
        <v>22</v>
      </c>
      <c r="I246" s="20">
        <v>3</v>
      </c>
      <c r="J246" s="20"/>
      <c r="K246" s="20" t="s">
        <v>23</v>
      </c>
      <c r="L246" s="20" t="s">
        <v>24</v>
      </c>
    </row>
    <row r="247" spans="1:12" x14ac:dyDescent="0.25">
      <c r="A247" s="19">
        <v>42958</v>
      </c>
      <c r="B247" s="20" t="s">
        <v>22</v>
      </c>
      <c r="C247" s="20" t="s">
        <v>82</v>
      </c>
      <c r="D247" s="20" t="s">
        <v>60</v>
      </c>
      <c r="E247" s="21">
        <v>65000</v>
      </c>
      <c r="F247" s="21"/>
      <c r="G247" s="80">
        <f t="shared" si="3"/>
        <v>-1951686</v>
      </c>
      <c r="H247" s="20" t="s">
        <v>61</v>
      </c>
      <c r="I247" s="20" t="s">
        <v>216</v>
      </c>
      <c r="J247" s="20"/>
      <c r="K247" s="20" t="s">
        <v>23</v>
      </c>
      <c r="L247" s="20" t="s">
        <v>24</v>
      </c>
    </row>
    <row r="248" spans="1:12" x14ac:dyDescent="0.25">
      <c r="A248" s="19">
        <v>42958</v>
      </c>
      <c r="B248" s="20" t="s">
        <v>177</v>
      </c>
      <c r="C248" s="20" t="s">
        <v>82</v>
      </c>
      <c r="D248" s="20" t="s">
        <v>78</v>
      </c>
      <c r="E248" s="21">
        <v>10000</v>
      </c>
      <c r="F248" s="21"/>
      <c r="G248" s="80">
        <f t="shared" si="3"/>
        <v>-1941686</v>
      </c>
      <c r="H248" s="20" t="s">
        <v>79</v>
      </c>
      <c r="I248" s="20" t="s">
        <v>34</v>
      </c>
      <c r="J248" s="20"/>
      <c r="K248" s="20" t="s">
        <v>23</v>
      </c>
      <c r="L248" s="20" t="s">
        <v>24</v>
      </c>
    </row>
    <row r="249" spans="1:12" x14ac:dyDescent="0.25">
      <c r="A249" s="16">
        <v>42958</v>
      </c>
      <c r="B249" s="17" t="s">
        <v>88</v>
      </c>
      <c r="C249" s="17" t="s">
        <v>85</v>
      </c>
      <c r="D249" s="17" t="s">
        <v>27</v>
      </c>
      <c r="E249" s="18"/>
      <c r="F249" s="18">
        <v>2600</v>
      </c>
      <c r="G249" s="80">
        <f t="shared" si="3"/>
        <v>-1944286</v>
      </c>
      <c r="H249" s="17" t="s">
        <v>22</v>
      </c>
      <c r="I249" s="17" t="s">
        <v>207</v>
      </c>
      <c r="J249" s="17" t="s">
        <v>58</v>
      </c>
      <c r="K249" s="17" t="s">
        <v>23</v>
      </c>
      <c r="L249" s="17" t="s">
        <v>24</v>
      </c>
    </row>
    <row r="250" spans="1:12" x14ac:dyDescent="0.25">
      <c r="A250" s="16">
        <v>42958</v>
      </c>
      <c r="B250" s="17" t="s">
        <v>208</v>
      </c>
      <c r="C250" s="17" t="s">
        <v>26</v>
      </c>
      <c r="D250" s="17" t="s">
        <v>27</v>
      </c>
      <c r="E250" s="18"/>
      <c r="F250" s="18">
        <v>150000</v>
      </c>
      <c r="G250" s="80">
        <f t="shared" si="3"/>
        <v>-2094286</v>
      </c>
      <c r="H250" s="17" t="s">
        <v>22</v>
      </c>
      <c r="I250" s="17">
        <v>256</v>
      </c>
      <c r="J250" s="17" t="s">
        <v>58</v>
      </c>
      <c r="K250" s="17" t="s">
        <v>23</v>
      </c>
      <c r="L250" s="17" t="s">
        <v>24</v>
      </c>
    </row>
    <row r="251" spans="1:12" x14ac:dyDescent="0.25">
      <c r="A251" s="16">
        <v>42958</v>
      </c>
      <c r="B251" s="17" t="s">
        <v>209</v>
      </c>
      <c r="C251" s="17" t="s">
        <v>29</v>
      </c>
      <c r="D251" s="17" t="s">
        <v>30</v>
      </c>
      <c r="E251" s="18"/>
      <c r="F251" s="18">
        <v>3000</v>
      </c>
      <c r="G251" s="80">
        <f t="shared" si="3"/>
        <v>-2097286</v>
      </c>
      <c r="H251" s="17" t="s">
        <v>31</v>
      </c>
      <c r="I251" s="17" t="s">
        <v>32</v>
      </c>
      <c r="J251" s="22" t="s">
        <v>58</v>
      </c>
      <c r="K251" s="17" t="s">
        <v>23</v>
      </c>
      <c r="L251" s="17" t="s">
        <v>33</v>
      </c>
    </row>
    <row r="252" spans="1:12" x14ac:dyDescent="0.25">
      <c r="A252" s="16">
        <v>42958</v>
      </c>
      <c r="B252" s="17" t="s">
        <v>211</v>
      </c>
      <c r="C252" s="17" t="s">
        <v>29</v>
      </c>
      <c r="D252" s="17" t="s">
        <v>21</v>
      </c>
      <c r="E252" s="18"/>
      <c r="F252" s="18">
        <v>2000</v>
      </c>
      <c r="G252" s="80">
        <f t="shared" si="3"/>
        <v>-2099286</v>
      </c>
      <c r="H252" s="17" t="s">
        <v>186</v>
      </c>
      <c r="I252" s="17" t="s">
        <v>187</v>
      </c>
      <c r="J252" s="22" t="s">
        <v>646</v>
      </c>
      <c r="K252" s="17" t="s">
        <v>23</v>
      </c>
      <c r="L252" s="17" t="s">
        <v>69</v>
      </c>
    </row>
    <row r="253" spans="1:12" x14ac:dyDescent="0.25">
      <c r="A253" s="16">
        <v>42958</v>
      </c>
      <c r="B253" s="17" t="s">
        <v>212</v>
      </c>
      <c r="C253" s="17" t="s">
        <v>29</v>
      </c>
      <c r="D253" s="17" t="s">
        <v>21</v>
      </c>
      <c r="E253" s="18"/>
      <c r="F253" s="18">
        <v>5000</v>
      </c>
      <c r="G253" s="80">
        <f t="shared" si="3"/>
        <v>-2104286</v>
      </c>
      <c r="H253" s="17" t="s">
        <v>186</v>
      </c>
      <c r="I253" s="17" t="s">
        <v>187</v>
      </c>
      <c r="J253" s="22" t="s">
        <v>646</v>
      </c>
      <c r="K253" s="17" t="s">
        <v>23</v>
      </c>
      <c r="L253" s="17" t="s">
        <v>69</v>
      </c>
    </row>
    <row r="254" spans="1:12" x14ac:dyDescent="0.25">
      <c r="A254" s="16">
        <v>42958</v>
      </c>
      <c r="B254" s="17" t="s">
        <v>59</v>
      </c>
      <c r="C254" s="17" t="s">
        <v>29</v>
      </c>
      <c r="D254" s="17" t="s">
        <v>30</v>
      </c>
      <c r="E254" s="18"/>
      <c r="F254" s="18">
        <v>500</v>
      </c>
      <c r="G254" s="80">
        <f t="shared" si="3"/>
        <v>-2104786</v>
      </c>
      <c r="H254" s="17" t="s">
        <v>61</v>
      </c>
      <c r="I254" s="17" t="s">
        <v>32</v>
      </c>
      <c r="J254" s="22" t="s">
        <v>58</v>
      </c>
      <c r="K254" s="17" t="s">
        <v>23</v>
      </c>
      <c r="L254" s="17" t="s">
        <v>33</v>
      </c>
    </row>
    <row r="255" spans="1:12" x14ac:dyDescent="0.25">
      <c r="A255" s="16">
        <v>42958</v>
      </c>
      <c r="B255" s="17" t="s">
        <v>62</v>
      </c>
      <c r="C255" s="17" t="s">
        <v>48</v>
      </c>
      <c r="D255" s="17" t="s">
        <v>30</v>
      </c>
      <c r="E255" s="18"/>
      <c r="F255" s="18">
        <v>1000</v>
      </c>
      <c r="G255" s="80">
        <f t="shared" si="3"/>
        <v>-2105786</v>
      </c>
      <c r="H255" s="17" t="s">
        <v>61</v>
      </c>
      <c r="I255" s="17" t="s">
        <v>32</v>
      </c>
      <c r="J255" s="22" t="s">
        <v>58</v>
      </c>
      <c r="K255" s="17" t="s">
        <v>23</v>
      </c>
      <c r="L255" s="17" t="s">
        <v>33</v>
      </c>
    </row>
    <row r="256" spans="1:12" x14ac:dyDescent="0.25">
      <c r="A256" s="16">
        <v>42958</v>
      </c>
      <c r="B256" s="17" t="s">
        <v>213</v>
      </c>
      <c r="C256" s="17" t="s">
        <v>29</v>
      </c>
      <c r="D256" s="17" t="s">
        <v>30</v>
      </c>
      <c r="E256" s="18"/>
      <c r="F256" s="18">
        <v>500</v>
      </c>
      <c r="G256" s="80">
        <f t="shared" si="3"/>
        <v>-2106286</v>
      </c>
      <c r="H256" s="17" t="s">
        <v>61</v>
      </c>
      <c r="I256" s="17" t="s">
        <v>32</v>
      </c>
      <c r="J256" s="22" t="s">
        <v>58</v>
      </c>
      <c r="K256" s="17" t="s">
        <v>23</v>
      </c>
      <c r="L256" s="17" t="s">
        <v>33</v>
      </c>
    </row>
    <row r="257" spans="1:12" x14ac:dyDescent="0.25">
      <c r="A257" s="16">
        <v>42958</v>
      </c>
      <c r="B257" s="17" t="s">
        <v>214</v>
      </c>
      <c r="C257" s="17" t="s">
        <v>29</v>
      </c>
      <c r="D257" s="17" t="s">
        <v>30</v>
      </c>
      <c r="E257" s="18"/>
      <c r="F257" s="18">
        <v>500</v>
      </c>
      <c r="G257" s="80">
        <f t="shared" si="3"/>
        <v>-2106786</v>
      </c>
      <c r="H257" s="17" t="s">
        <v>61</v>
      </c>
      <c r="I257" s="17" t="s">
        <v>32</v>
      </c>
      <c r="J257" s="22" t="s">
        <v>58</v>
      </c>
      <c r="K257" s="17" t="s">
        <v>23</v>
      </c>
      <c r="L257" s="17" t="s">
        <v>33</v>
      </c>
    </row>
    <row r="258" spans="1:12" x14ac:dyDescent="0.25">
      <c r="A258" s="16">
        <v>42958</v>
      </c>
      <c r="B258" s="17" t="s">
        <v>215</v>
      </c>
      <c r="C258" s="17" t="s">
        <v>29</v>
      </c>
      <c r="D258" s="17" t="s">
        <v>30</v>
      </c>
      <c r="E258" s="18"/>
      <c r="F258" s="18">
        <v>500</v>
      </c>
      <c r="G258" s="80">
        <f t="shared" si="3"/>
        <v>-2107286</v>
      </c>
      <c r="H258" s="17" t="s">
        <v>61</v>
      </c>
      <c r="I258" s="17" t="s">
        <v>32</v>
      </c>
      <c r="J258" s="22" t="s">
        <v>58</v>
      </c>
      <c r="K258" s="17" t="s">
        <v>23</v>
      </c>
      <c r="L258" s="17" t="s">
        <v>33</v>
      </c>
    </row>
    <row r="259" spans="1:12" x14ac:dyDescent="0.25">
      <c r="A259" s="16">
        <v>42958</v>
      </c>
      <c r="B259" s="17" t="s">
        <v>64</v>
      </c>
      <c r="C259" s="17" t="s">
        <v>29</v>
      </c>
      <c r="D259" s="17" t="s">
        <v>30</v>
      </c>
      <c r="E259" s="18"/>
      <c r="F259" s="18">
        <v>500</v>
      </c>
      <c r="G259" s="80">
        <f t="shared" si="3"/>
        <v>-2107786</v>
      </c>
      <c r="H259" s="17" t="s">
        <v>61</v>
      </c>
      <c r="I259" s="17" t="s">
        <v>32</v>
      </c>
      <c r="J259" s="22" t="s">
        <v>58</v>
      </c>
      <c r="K259" s="17" t="s">
        <v>23</v>
      </c>
      <c r="L259" s="17" t="s">
        <v>33</v>
      </c>
    </row>
    <row r="260" spans="1:12" x14ac:dyDescent="0.25">
      <c r="A260" s="16">
        <v>42958</v>
      </c>
      <c r="B260" s="17" t="s">
        <v>109</v>
      </c>
      <c r="C260" s="17" t="s">
        <v>29</v>
      </c>
      <c r="D260" s="17" t="s">
        <v>30</v>
      </c>
      <c r="E260" s="18"/>
      <c r="F260" s="18">
        <v>500</v>
      </c>
      <c r="G260" s="80">
        <f t="shared" si="3"/>
        <v>-2108286</v>
      </c>
      <c r="H260" s="17" t="s">
        <v>61</v>
      </c>
      <c r="I260" s="17" t="s">
        <v>32</v>
      </c>
      <c r="J260" s="22" t="s">
        <v>58</v>
      </c>
      <c r="K260" s="17" t="s">
        <v>23</v>
      </c>
      <c r="L260" s="17" t="s">
        <v>33</v>
      </c>
    </row>
    <row r="261" spans="1:12" x14ac:dyDescent="0.25">
      <c r="A261" s="16">
        <v>42958</v>
      </c>
      <c r="B261" s="17" t="s">
        <v>111</v>
      </c>
      <c r="C261" s="17" t="s">
        <v>29</v>
      </c>
      <c r="D261" s="17" t="s">
        <v>30</v>
      </c>
      <c r="E261" s="18"/>
      <c r="F261" s="18">
        <v>500</v>
      </c>
      <c r="G261" s="80">
        <f t="shared" si="3"/>
        <v>-2108786</v>
      </c>
      <c r="H261" s="17" t="s">
        <v>61</v>
      </c>
      <c r="I261" s="17" t="s">
        <v>32</v>
      </c>
      <c r="J261" s="22" t="s">
        <v>58</v>
      </c>
      <c r="K261" s="17" t="s">
        <v>23</v>
      </c>
      <c r="L261" s="17" t="s">
        <v>33</v>
      </c>
    </row>
    <row r="262" spans="1:12" x14ac:dyDescent="0.25">
      <c r="A262" s="16">
        <v>42958</v>
      </c>
      <c r="B262" s="17" t="s">
        <v>59</v>
      </c>
      <c r="C262" s="17" t="s">
        <v>29</v>
      </c>
      <c r="D262" s="17" t="s">
        <v>30</v>
      </c>
      <c r="E262" s="18"/>
      <c r="F262" s="18">
        <v>500</v>
      </c>
      <c r="G262" s="80">
        <f t="shared" si="3"/>
        <v>-2109286</v>
      </c>
      <c r="H262" s="17" t="s">
        <v>61</v>
      </c>
      <c r="I262" s="17" t="s">
        <v>32</v>
      </c>
      <c r="J262" s="22" t="s">
        <v>58</v>
      </c>
      <c r="K262" s="17" t="s">
        <v>23</v>
      </c>
      <c r="L262" s="17" t="s">
        <v>33</v>
      </c>
    </row>
    <row r="263" spans="1:12" x14ac:dyDescent="0.25">
      <c r="A263" s="16">
        <v>42958</v>
      </c>
      <c r="B263" s="17" t="s">
        <v>62</v>
      </c>
      <c r="C263" s="17" t="s">
        <v>48</v>
      </c>
      <c r="D263" s="17" t="s">
        <v>30</v>
      </c>
      <c r="E263" s="18"/>
      <c r="F263" s="18">
        <v>1000</v>
      </c>
      <c r="G263" s="80">
        <f t="shared" si="3"/>
        <v>-2110286</v>
      </c>
      <c r="H263" s="17" t="s">
        <v>61</v>
      </c>
      <c r="I263" s="17" t="s">
        <v>32</v>
      </c>
      <c r="J263" s="22" t="s">
        <v>58</v>
      </c>
      <c r="K263" s="17" t="s">
        <v>23</v>
      </c>
      <c r="L263" s="17" t="s">
        <v>33</v>
      </c>
    </row>
    <row r="264" spans="1:12" x14ac:dyDescent="0.25">
      <c r="A264" s="16">
        <v>42958</v>
      </c>
      <c r="B264" s="17" t="s">
        <v>141</v>
      </c>
      <c r="C264" s="17" t="s">
        <v>29</v>
      </c>
      <c r="D264" s="17" t="s">
        <v>30</v>
      </c>
      <c r="E264" s="18"/>
      <c r="F264" s="18">
        <v>500</v>
      </c>
      <c r="G264" s="80">
        <f t="shared" si="3"/>
        <v>-2110786</v>
      </c>
      <c r="H264" s="17" t="s">
        <v>61</v>
      </c>
      <c r="I264" s="17" t="s">
        <v>32</v>
      </c>
      <c r="J264" s="22" t="s">
        <v>58</v>
      </c>
      <c r="K264" s="17" t="s">
        <v>23</v>
      </c>
      <c r="L264" s="17" t="s">
        <v>33</v>
      </c>
    </row>
    <row r="265" spans="1:12" x14ac:dyDescent="0.25">
      <c r="A265" s="16">
        <v>42958</v>
      </c>
      <c r="B265" s="17" t="s">
        <v>217</v>
      </c>
      <c r="C265" s="17" t="s">
        <v>29</v>
      </c>
      <c r="D265" s="17" t="s">
        <v>30</v>
      </c>
      <c r="E265" s="18"/>
      <c r="F265" s="18">
        <v>500</v>
      </c>
      <c r="G265" s="80">
        <f t="shared" si="3"/>
        <v>-2111286</v>
      </c>
      <c r="H265" s="17" t="s">
        <v>61</v>
      </c>
      <c r="I265" s="17" t="s">
        <v>32</v>
      </c>
      <c r="J265" s="22" t="s">
        <v>58</v>
      </c>
      <c r="K265" s="17" t="s">
        <v>23</v>
      </c>
      <c r="L265" s="17" t="s">
        <v>33</v>
      </c>
    </row>
    <row r="266" spans="1:12" x14ac:dyDescent="0.25">
      <c r="A266" s="16">
        <v>42958</v>
      </c>
      <c r="B266" s="17" t="s">
        <v>218</v>
      </c>
      <c r="C266" s="17" t="s">
        <v>29</v>
      </c>
      <c r="D266" s="17" t="s">
        <v>30</v>
      </c>
      <c r="E266" s="18"/>
      <c r="F266" s="18">
        <v>500</v>
      </c>
      <c r="G266" s="80">
        <f t="shared" si="3"/>
        <v>-2111786</v>
      </c>
      <c r="H266" s="17" t="s">
        <v>61</v>
      </c>
      <c r="I266" s="17" t="s">
        <v>32</v>
      </c>
      <c r="J266" s="22" t="s">
        <v>58</v>
      </c>
      <c r="K266" s="17" t="s">
        <v>23</v>
      </c>
      <c r="L266" s="17" t="s">
        <v>33</v>
      </c>
    </row>
    <row r="267" spans="1:12" x14ac:dyDescent="0.25">
      <c r="A267" s="16">
        <v>42958</v>
      </c>
      <c r="B267" s="17" t="s">
        <v>77</v>
      </c>
      <c r="C267" s="17" t="s">
        <v>29</v>
      </c>
      <c r="D267" s="17" t="s">
        <v>78</v>
      </c>
      <c r="E267" s="18"/>
      <c r="F267" s="18">
        <v>1000</v>
      </c>
      <c r="G267" s="80">
        <f t="shared" si="3"/>
        <v>-2112786</v>
      </c>
      <c r="H267" s="17" t="s">
        <v>79</v>
      </c>
      <c r="I267" s="17" t="s">
        <v>32</v>
      </c>
      <c r="J267" s="22" t="s">
        <v>58</v>
      </c>
      <c r="K267" s="17" t="s">
        <v>23</v>
      </c>
      <c r="L267" s="17" t="s">
        <v>33</v>
      </c>
    </row>
    <row r="268" spans="1:12" x14ac:dyDescent="0.25">
      <c r="A268" s="16">
        <v>42958</v>
      </c>
      <c r="B268" s="17" t="s">
        <v>52</v>
      </c>
      <c r="C268" s="17" t="s">
        <v>20</v>
      </c>
      <c r="D268" s="17" t="s">
        <v>78</v>
      </c>
      <c r="E268" s="18"/>
      <c r="F268" s="18">
        <v>1000</v>
      </c>
      <c r="G268" s="80">
        <f t="shared" si="3"/>
        <v>-2113786</v>
      </c>
      <c r="H268" s="17" t="s">
        <v>79</v>
      </c>
      <c r="I268" s="17" t="s">
        <v>32</v>
      </c>
      <c r="J268" s="22" t="s">
        <v>58</v>
      </c>
      <c r="K268" s="17" t="s">
        <v>23</v>
      </c>
      <c r="L268" s="17" t="s">
        <v>33</v>
      </c>
    </row>
    <row r="269" spans="1:12" x14ac:dyDescent="0.25">
      <c r="A269" s="16">
        <v>42958</v>
      </c>
      <c r="B269" s="17" t="s">
        <v>80</v>
      </c>
      <c r="C269" s="17" t="s">
        <v>29</v>
      </c>
      <c r="D269" s="17" t="s">
        <v>78</v>
      </c>
      <c r="E269" s="18"/>
      <c r="F269" s="18">
        <v>1000</v>
      </c>
      <c r="G269" s="80">
        <f t="shared" ref="G269:G332" si="4">+G268+E269-F269</f>
        <v>-2114786</v>
      </c>
      <c r="H269" s="17" t="s">
        <v>79</v>
      </c>
      <c r="I269" s="17" t="s">
        <v>32</v>
      </c>
      <c r="J269" s="22" t="s">
        <v>58</v>
      </c>
      <c r="K269" s="17" t="s">
        <v>23</v>
      </c>
      <c r="L269" s="17" t="s">
        <v>33</v>
      </c>
    </row>
    <row r="270" spans="1:12" x14ac:dyDescent="0.25">
      <c r="A270" s="16">
        <v>42958</v>
      </c>
      <c r="B270" s="17" t="s">
        <v>153</v>
      </c>
      <c r="C270" s="17" t="s">
        <v>29</v>
      </c>
      <c r="D270" s="17" t="s">
        <v>30</v>
      </c>
      <c r="E270" s="18"/>
      <c r="F270" s="18">
        <v>1000</v>
      </c>
      <c r="G270" s="80">
        <f t="shared" si="4"/>
        <v>-2115786</v>
      </c>
      <c r="H270" s="17" t="s">
        <v>74</v>
      </c>
      <c r="I270" s="17" t="s">
        <v>32</v>
      </c>
      <c r="J270" s="22" t="s">
        <v>58</v>
      </c>
      <c r="K270" s="17" t="s">
        <v>23</v>
      </c>
      <c r="L270" s="17" t="s">
        <v>33</v>
      </c>
    </row>
    <row r="271" spans="1:12" x14ac:dyDescent="0.25">
      <c r="A271" s="16">
        <v>42958</v>
      </c>
      <c r="B271" s="17" t="s">
        <v>75</v>
      </c>
      <c r="C271" s="17" t="s">
        <v>20</v>
      </c>
      <c r="D271" s="17" t="s">
        <v>30</v>
      </c>
      <c r="E271" s="18"/>
      <c r="F271" s="18">
        <v>1000</v>
      </c>
      <c r="G271" s="80">
        <f t="shared" si="4"/>
        <v>-2116786</v>
      </c>
      <c r="H271" s="17" t="s">
        <v>74</v>
      </c>
      <c r="I271" s="17" t="s">
        <v>32</v>
      </c>
      <c r="J271" s="22" t="s">
        <v>58</v>
      </c>
      <c r="K271" s="17" t="s">
        <v>23</v>
      </c>
      <c r="L271" s="17" t="s">
        <v>33</v>
      </c>
    </row>
    <row r="272" spans="1:12" x14ac:dyDescent="0.25">
      <c r="A272" s="16">
        <v>42958</v>
      </c>
      <c r="B272" s="17" t="s">
        <v>154</v>
      </c>
      <c r="C272" s="17" t="s">
        <v>29</v>
      </c>
      <c r="D272" s="17" t="s">
        <v>30</v>
      </c>
      <c r="E272" s="18"/>
      <c r="F272" s="18">
        <v>1000</v>
      </c>
      <c r="G272" s="80">
        <f t="shared" si="4"/>
        <v>-2117786</v>
      </c>
      <c r="H272" s="17" t="s">
        <v>74</v>
      </c>
      <c r="I272" s="17" t="s">
        <v>32</v>
      </c>
      <c r="J272" s="22" t="s">
        <v>58</v>
      </c>
      <c r="K272" s="17" t="s">
        <v>23</v>
      </c>
      <c r="L272" s="17" t="s">
        <v>33</v>
      </c>
    </row>
    <row r="273" spans="1:12" x14ac:dyDescent="0.25">
      <c r="A273" s="16">
        <v>42959</v>
      </c>
      <c r="B273" s="17" t="s">
        <v>219</v>
      </c>
      <c r="C273" s="17" t="s">
        <v>29</v>
      </c>
      <c r="D273" s="17" t="s">
        <v>78</v>
      </c>
      <c r="E273" s="18"/>
      <c r="F273" s="18">
        <v>2000</v>
      </c>
      <c r="G273" s="80">
        <f t="shared" si="4"/>
        <v>-2119786</v>
      </c>
      <c r="H273" s="17" t="s">
        <v>22</v>
      </c>
      <c r="I273" s="17" t="s">
        <v>32</v>
      </c>
      <c r="J273" s="22" t="s">
        <v>58</v>
      </c>
      <c r="K273" s="17" t="s">
        <v>23</v>
      </c>
      <c r="L273" s="17" t="s">
        <v>69</v>
      </c>
    </row>
    <row r="274" spans="1:12" x14ac:dyDescent="0.25">
      <c r="A274" s="16">
        <v>42959</v>
      </c>
      <c r="B274" s="17" t="s">
        <v>220</v>
      </c>
      <c r="C274" s="17" t="s">
        <v>130</v>
      </c>
      <c r="D274" s="17" t="s">
        <v>21</v>
      </c>
      <c r="E274" s="18"/>
      <c r="F274" s="18">
        <v>5000</v>
      </c>
      <c r="G274" s="80">
        <f t="shared" si="4"/>
        <v>-2124786</v>
      </c>
      <c r="H274" s="17" t="s">
        <v>186</v>
      </c>
      <c r="I274" s="17" t="s">
        <v>187</v>
      </c>
      <c r="J274" s="22" t="s">
        <v>646</v>
      </c>
      <c r="K274" s="17" t="s">
        <v>23</v>
      </c>
      <c r="L274" s="17" t="s">
        <v>69</v>
      </c>
    </row>
    <row r="275" spans="1:12" x14ac:dyDescent="0.25">
      <c r="A275" s="16">
        <v>42959</v>
      </c>
      <c r="B275" s="17" t="s">
        <v>221</v>
      </c>
      <c r="C275" s="17" t="s">
        <v>130</v>
      </c>
      <c r="D275" s="17" t="s">
        <v>21</v>
      </c>
      <c r="E275" s="18"/>
      <c r="F275" s="18">
        <v>3000</v>
      </c>
      <c r="G275" s="80">
        <f t="shared" si="4"/>
        <v>-2127786</v>
      </c>
      <c r="H275" s="17" t="s">
        <v>186</v>
      </c>
      <c r="I275" s="17" t="s">
        <v>187</v>
      </c>
      <c r="J275" s="22" t="s">
        <v>646</v>
      </c>
      <c r="K275" s="17" t="s">
        <v>23</v>
      </c>
      <c r="L275" s="17" t="s">
        <v>69</v>
      </c>
    </row>
    <row r="276" spans="1:12" x14ac:dyDescent="0.25">
      <c r="A276" s="16">
        <v>42959</v>
      </c>
      <c r="B276" s="17" t="s">
        <v>222</v>
      </c>
      <c r="C276" s="17" t="s">
        <v>130</v>
      </c>
      <c r="D276" s="17" t="s">
        <v>21</v>
      </c>
      <c r="E276" s="18"/>
      <c r="F276" s="18">
        <v>5000</v>
      </c>
      <c r="G276" s="80">
        <f t="shared" si="4"/>
        <v>-2132786</v>
      </c>
      <c r="H276" s="17" t="s">
        <v>186</v>
      </c>
      <c r="I276" s="17" t="s">
        <v>187</v>
      </c>
      <c r="J276" s="22" t="s">
        <v>646</v>
      </c>
      <c r="K276" s="17" t="s">
        <v>23</v>
      </c>
      <c r="L276" s="17" t="s">
        <v>69</v>
      </c>
    </row>
    <row r="277" spans="1:12" x14ac:dyDescent="0.25">
      <c r="A277" s="16">
        <v>42959</v>
      </c>
      <c r="B277" s="17" t="s">
        <v>59</v>
      </c>
      <c r="C277" s="17" t="s">
        <v>29</v>
      </c>
      <c r="D277" s="17" t="s">
        <v>30</v>
      </c>
      <c r="E277" s="18"/>
      <c r="F277" s="18">
        <v>500</v>
      </c>
      <c r="G277" s="80">
        <f t="shared" si="4"/>
        <v>-2133286</v>
      </c>
      <c r="H277" s="17" t="s">
        <v>61</v>
      </c>
      <c r="I277" s="17" t="s">
        <v>32</v>
      </c>
      <c r="J277" s="22" t="s">
        <v>58</v>
      </c>
      <c r="K277" s="17" t="s">
        <v>23</v>
      </c>
      <c r="L277" s="17" t="s">
        <v>33</v>
      </c>
    </row>
    <row r="278" spans="1:12" x14ac:dyDescent="0.25">
      <c r="A278" s="16">
        <v>42959</v>
      </c>
      <c r="B278" s="17" t="s">
        <v>62</v>
      </c>
      <c r="C278" s="17" t="s">
        <v>48</v>
      </c>
      <c r="D278" s="17" t="s">
        <v>30</v>
      </c>
      <c r="E278" s="18"/>
      <c r="F278" s="18">
        <v>1000</v>
      </c>
      <c r="G278" s="80">
        <f t="shared" si="4"/>
        <v>-2134286</v>
      </c>
      <c r="H278" s="17" t="s">
        <v>61</v>
      </c>
      <c r="I278" s="17" t="s">
        <v>32</v>
      </c>
      <c r="J278" s="22" t="s">
        <v>58</v>
      </c>
      <c r="K278" s="17" t="s">
        <v>23</v>
      </c>
      <c r="L278" s="17" t="s">
        <v>33</v>
      </c>
    </row>
    <row r="279" spans="1:12" x14ac:dyDescent="0.25">
      <c r="A279" s="16">
        <v>42959</v>
      </c>
      <c r="B279" s="17" t="s">
        <v>141</v>
      </c>
      <c r="C279" s="17" t="s">
        <v>29</v>
      </c>
      <c r="D279" s="17" t="s">
        <v>30</v>
      </c>
      <c r="E279" s="18"/>
      <c r="F279" s="18">
        <v>500</v>
      </c>
      <c r="G279" s="80">
        <f t="shared" si="4"/>
        <v>-2134786</v>
      </c>
      <c r="H279" s="17" t="s">
        <v>61</v>
      </c>
      <c r="I279" s="17" t="s">
        <v>32</v>
      </c>
      <c r="J279" s="22" t="s">
        <v>58</v>
      </c>
      <c r="K279" s="17" t="s">
        <v>23</v>
      </c>
      <c r="L279" s="17" t="s">
        <v>33</v>
      </c>
    </row>
    <row r="280" spans="1:12" x14ac:dyDescent="0.25">
      <c r="A280" s="16">
        <v>42959</v>
      </c>
      <c r="B280" s="17" t="s">
        <v>59</v>
      </c>
      <c r="C280" s="17" t="s">
        <v>29</v>
      </c>
      <c r="D280" s="17" t="s">
        <v>30</v>
      </c>
      <c r="E280" s="18"/>
      <c r="F280" s="18">
        <v>500</v>
      </c>
      <c r="G280" s="80">
        <f t="shared" si="4"/>
        <v>-2135286</v>
      </c>
      <c r="H280" s="17" t="s">
        <v>61</v>
      </c>
      <c r="I280" s="17" t="s">
        <v>32</v>
      </c>
      <c r="J280" s="22" t="s">
        <v>58</v>
      </c>
      <c r="K280" s="17" t="s">
        <v>23</v>
      </c>
      <c r="L280" s="17" t="s">
        <v>33</v>
      </c>
    </row>
    <row r="281" spans="1:12" x14ac:dyDescent="0.25">
      <c r="A281" s="16">
        <v>42959</v>
      </c>
      <c r="B281" s="17" t="s">
        <v>62</v>
      </c>
      <c r="C281" s="17" t="s">
        <v>48</v>
      </c>
      <c r="D281" s="17" t="s">
        <v>30</v>
      </c>
      <c r="E281" s="18"/>
      <c r="F281" s="18">
        <v>1000</v>
      </c>
      <c r="G281" s="80">
        <f t="shared" si="4"/>
        <v>-2136286</v>
      </c>
      <c r="H281" s="17" t="s">
        <v>61</v>
      </c>
      <c r="I281" s="17" t="s">
        <v>32</v>
      </c>
      <c r="J281" s="22" t="s">
        <v>58</v>
      </c>
      <c r="K281" s="17" t="s">
        <v>23</v>
      </c>
      <c r="L281" s="17" t="s">
        <v>33</v>
      </c>
    </row>
    <row r="282" spans="1:12" x14ac:dyDescent="0.25">
      <c r="A282" s="16">
        <v>42959</v>
      </c>
      <c r="B282" s="17" t="s">
        <v>141</v>
      </c>
      <c r="C282" s="17" t="s">
        <v>29</v>
      </c>
      <c r="D282" s="17" t="s">
        <v>30</v>
      </c>
      <c r="E282" s="18"/>
      <c r="F282" s="18">
        <v>500</v>
      </c>
      <c r="G282" s="80">
        <f t="shared" si="4"/>
        <v>-2136786</v>
      </c>
      <c r="H282" s="17" t="s">
        <v>61</v>
      </c>
      <c r="I282" s="17" t="s">
        <v>32</v>
      </c>
      <c r="J282" s="22" t="s">
        <v>58</v>
      </c>
      <c r="K282" s="17" t="s">
        <v>23</v>
      </c>
      <c r="L282" s="17" t="s">
        <v>33</v>
      </c>
    </row>
    <row r="283" spans="1:12" x14ac:dyDescent="0.25">
      <c r="A283" s="16">
        <v>42960</v>
      </c>
      <c r="B283" s="17" t="s">
        <v>223</v>
      </c>
      <c r="C283" s="17" t="s">
        <v>29</v>
      </c>
      <c r="D283" s="17" t="s">
        <v>78</v>
      </c>
      <c r="E283" s="18"/>
      <c r="F283" s="18">
        <v>3000</v>
      </c>
      <c r="G283" s="80">
        <f t="shared" si="4"/>
        <v>-2139786</v>
      </c>
      <c r="H283" s="17" t="s">
        <v>22</v>
      </c>
      <c r="I283" s="17" t="s">
        <v>32</v>
      </c>
      <c r="J283" s="22" t="s">
        <v>58</v>
      </c>
      <c r="K283" s="17" t="s">
        <v>23</v>
      </c>
      <c r="L283" s="17" t="s">
        <v>69</v>
      </c>
    </row>
    <row r="284" spans="1:12" x14ac:dyDescent="0.25">
      <c r="A284" s="16">
        <v>42960</v>
      </c>
      <c r="B284" s="17" t="s">
        <v>224</v>
      </c>
      <c r="C284" s="17" t="s">
        <v>130</v>
      </c>
      <c r="D284" s="17" t="s">
        <v>21</v>
      </c>
      <c r="E284" s="18"/>
      <c r="F284" s="18">
        <v>5000</v>
      </c>
      <c r="G284" s="80">
        <f t="shared" si="4"/>
        <v>-2144786</v>
      </c>
      <c r="H284" s="17" t="s">
        <v>186</v>
      </c>
      <c r="I284" s="17" t="s">
        <v>187</v>
      </c>
      <c r="J284" s="22" t="s">
        <v>646</v>
      </c>
      <c r="K284" s="17" t="s">
        <v>23</v>
      </c>
      <c r="L284" s="17" t="s">
        <v>69</v>
      </c>
    </row>
    <row r="285" spans="1:12" x14ac:dyDescent="0.25">
      <c r="A285" s="16">
        <v>42960</v>
      </c>
      <c r="B285" s="17" t="s">
        <v>59</v>
      </c>
      <c r="C285" s="17" t="s">
        <v>29</v>
      </c>
      <c r="D285" s="17" t="s">
        <v>30</v>
      </c>
      <c r="E285" s="18"/>
      <c r="F285" s="18">
        <v>500</v>
      </c>
      <c r="G285" s="80">
        <f t="shared" si="4"/>
        <v>-2145286</v>
      </c>
      <c r="H285" s="17" t="s">
        <v>61</v>
      </c>
      <c r="I285" s="17" t="s">
        <v>32</v>
      </c>
      <c r="J285" s="22" t="s">
        <v>58</v>
      </c>
      <c r="K285" s="17" t="s">
        <v>23</v>
      </c>
      <c r="L285" s="17" t="s">
        <v>33</v>
      </c>
    </row>
    <row r="286" spans="1:12" x14ac:dyDescent="0.25">
      <c r="A286" s="16">
        <v>42960</v>
      </c>
      <c r="B286" s="17" t="s">
        <v>62</v>
      </c>
      <c r="C286" s="17" t="s">
        <v>48</v>
      </c>
      <c r="D286" s="17" t="s">
        <v>30</v>
      </c>
      <c r="E286" s="18"/>
      <c r="F286" s="18">
        <v>1000</v>
      </c>
      <c r="G286" s="80">
        <f t="shared" si="4"/>
        <v>-2146286</v>
      </c>
      <c r="H286" s="17" t="s">
        <v>61</v>
      </c>
      <c r="I286" s="17" t="s">
        <v>32</v>
      </c>
      <c r="J286" s="22" t="s">
        <v>58</v>
      </c>
      <c r="K286" s="17" t="s">
        <v>23</v>
      </c>
      <c r="L286" s="17" t="s">
        <v>33</v>
      </c>
    </row>
    <row r="287" spans="1:12" x14ac:dyDescent="0.25">
      <c r="A287" s="16">
        <v>42960</v>
      </c>
      <c r="B287" s="17" t="s">
        <v>141</v>
      </c>
      <c r="C287" s="17" t="s">
        <v>29</v>
      </c>
      <c r="D287" s="17" t="s">
        <v>30</v>
      </c>
      <c r="E287" s="18"/>
      <c r="F287" s="18">
        <v>500</v>
      </c>
      <c r="G287" s="80">
        <f t="shared" si="4"/>
        <v>-2146786</v>
      </c>
      <c r="H287" s="17" t="s">
        <v>61</v>
      </c>
      <c r="I287" s="17" t="s">
        <v>32</v>
      </c>
      <c r="J287" s="22" t="s">
        <v>58</v>
      </c>
      <c r="K287" s="17" t="s">
        <v>23</v>
      </c>
      <c r="L287" s="17" t="s">
        <v>33</v>
      </c>
    </row>
    <row r="288" spans="1:12" x14ac:dyDescent="0.25">
      <c r="A288" s="16">
        <v>42960</v>
      </c>
      <c r="B288" s="17" t="s">
        <v>59</v>
      </c>
      <c r="C288" s="17" t="s">
        <v>29</v>
      </c>
      <c r="D288" s="17" t="s">
        <v>30</v>
      </c>
      <c r="E288" s="18"/>
      <c r="F288" s="18">
        <v>500</v>
      </c>
      <c r="G288" s="80">
        <f t="shared" si="4"/>
        <v>-2147286</v>
      </c>
      <c r="H288" s="17" t="s">
        <v>61</v>
      </c>
      <c r="I288" s="17" t="s">
        <v>32</v>
      </c>
      <c r="J288" s="22" t="s">
        <v>58</v>
      </c>
      <c r="K288" s="17" t="s">
        <v>23</v>
      </c>
      <c r="L288" s="17" t="s">
        <v>33</v>
      </c>
    </row>
    <row r="289" spans="1:12" x14ac:dyDescent="0.25">
      <c r="A289" s="16">
        <v>42960</v>
      </c>
      <c r="B289" s="17" t="s">
        <v>62</v>
      </c>
      <c r="C289" s="17" t="s">
        <v>48</v>
      </c>
      <c r="D289" s="17" t="s">
        <v>30</v>
      </c>
      <c r="E289" s="18"/>
      <c r="F289" s="18">
        <v>1000</v>
      </c>
      <c r="G289" s="80">
        <f t="shared" si="4"/>
        <v>-2148286</v>
      </c>
      <c r="H289" s="17" t="s">
        <v>61</v>
      </c>
      <c r="I289" s="17" t="s">
        <v>32</v>
      </c>
      <c r="J289" s="22" t="s">
        <v>58</v>
      </c>
      <c r="K289" s="17" t="s">
        <v>23</v>
      </c>
      <c r="L289" s="17" t="s">
        <v>33</v>
      </c>
    </row>
    <row r="290" spans="1:12" x14ac:dyDescent="0.25">
      <c r="A290" s="16">
        <v>42960</v>
      </c>
      <c r="B290" s="17" t="s">
        <v>141</v>
      </c>
      <c r="C290" s="17" t="s">
        <v>29</v>
      </c>
      <c r="D290" s="17" t="s">
        <v>30</v>
      </c>
      <c r="E290" s="18"/>
      <c r="F290" s="18">
        <v>500</v>
      </c>
      <c r="G290" s="80">
        <f t="shared" si="4"/>
        <v>-2148786</v>
      </c>
      <c r="H290" s="17" t="s">
        <v>61</v>
      </c>
      <c r="I290" s="17" t="s">
        <v>32</v>
      </c>
      <c r="J290" s="22" t="s">
        <v>58</v>
      </c>
      <c r="K290" s="17" t="s">
        <v>23</v>
      </c>
      <c r="L290" s="17" t="s">
        <v>33</v>
      </c>
    </row>
    <row r="291" spans="1:12" x14ac:dyDescent="0.25">
      <c r="A291" s="19">
        <v>42961</v>
      </c>
      <c r="B291" s="20" t="s">
        <v>68</v>
      </c>
      <c r="C291" s="20" t="s">
        <v>82</v>
      </c>
      <c r="D291" s="20" t="s">
        <v>67</v>
      </c>
      <c r="E291" s="21"/>
      <c r="F291" s="21">
        <v>20000</v>
      </c>
      <c r="G291" s="80">
        <f t="shared" si="4"/>
        <v>-2168786</v>
      </c>
      <c r="H291" s="20" t="s">
        <v>22</v>
      </c>
      <c r="I291" s="20">
        <v>6</v>
      </c>
      <c r="J291" s="20"/>
      <c r="K291" s="20" t="s">
        <v>23</v>
      </c>
      <c r="L291" s="20" t="s">
        <v>24</v>
      </c>
    </row>
    <row r="292" spans="1:12" x14ac:dyDescent="0.25">
      <c r="A292" s="19">
        <v>42961</v>
      </c>
      <c r="B292" s="20" t="s">
        <v>81</v>
      </c>
      <c r="C292" s="20" t="s">
        <v>82</v>
      </c>
      <c r="D292" s="20" t="s">
        <v>30</v>
      </c>
      <c r="E292" s="21"/>
      <c r="F292" s="21">
        <v>45000</v>
      </c>
      <c r="G292" s="80">
        <f t="shared" si="4"/>
        <v>-2213786</v>
      </c>
      <c r="H292" s="20" t="s">
        <v>22</v>
      </c>
      <c r="I292" s="20">
        <v>7</v>
      </c>
      <c r="J292" s="20"/>
      <c r="K292" s="20" t="s">
        <v>23</v>
      </c>
      <c r="L292" s="20" t="s">
        <v>24</v>
      </c>
    </row>
    <row r="293" spans="1:12" x14ac:dyDescent="0.25">
      <c r="A293" s="19">
        <v>42961</v>
      </c>
      <c r="B293" s="20" t="s">
        <v>74</v>
      </c>
      <c r="C293" s="20" t="s">
        <v>82</v>
      </c>
      <c r="D293" s="20" t="s">
        <v>30</v>
      </c>
      <c r="E293" s="21"/>
      <c r="F293" s="21">
        <v>45000</v>
      </c>
      <c r="G293" s="80">
        <f t="shared" si="4"/>
        <v>-2258786</v>
      </c>
      <c r="H293" s="20" t="s">
        <v>22</v>
      </c>
      <c r="I293" s="20">
        <v>8</v>
      </c>
      <c r="J293" s="20"/>
      <c r="K293" s="20" t="s">
        <v>23</v>
      </c>
      <c r="L293" s="20" t="s">
        <v>24</v>
      </c>
    </row>
    <row r="294" spans="1:12" x14ac:dyDescent="0.25">
      <c r="A294" s="19">
        <v>42961</v>
      </c>
      <c r="B294" s="20" t="s">
        <v>194</v>
      </c>
      <c r="C294" s="20" t="s">
        <v>82</v>
      </c>
      <c r="D294" s="20" t="s">
        <v>21</v>
      </c>
      <c r="E294" s="21"/>
      <c r="F294" s="21">
        <v>79000</v>
      </c>
      <c r="G294" s="80">
        <f t="shared" si="4"/>
        <v>-2337786</v>
      </c>
      <c r="H294" s="20" t="s">
        <v>22</v>
      </c>
      <c r="I294" s="20" t="s">
        <v>227</v>
      </c>
      <c r="J294" s="20"/>
      <c r="K294" s="20" t="s">
        <v>23</v>
      </c>
      <c r="L294" s="20" t="s">
        <v>24</v>
      </c>
    </row>
    <row r="295" spans="1:12" x14ac:dyDescent="0.25">
      <c r="A295" s="19">
        <v>42961</v>
      </c>
      <c r="B295" s="20" t="s">
        <v>22</v>
      </c>
      <c r="C295" s="20" t="s">
        <v>82</v>
      </c>
      <c r="D295" s="20" t="s">
        <v>30</v>
      </c>
      <c r="E295" s="21">
        <v>45000</v>
      </c>
      <c r="F295" s="21"/>
      <c r="G295" s="80">
        <f t="shared" si="4"/>
        <v>-2292786</v>
      </c>
      <c r="H295" s="20" t="s">
        <v>31</v>
      </c>
      <c r="I295" s="20">
        <v>7</v>
      </c>
      <c r="J295" s="20"/>
      <c r="K295" s="20" t="s">
        <v>23</v>
      </c>
      <c r="L295" s="20" t="s">
        <v>24</v>
      </c>
    </row>
    <row r="296" spans="1:12" x14ac:dyDescent="0.25">
      <c r="A296" s="19">
        <v>42961</v>
      </c>
      <c r="B296" s="20" t="s">
        <v>22</v>
      </c>
      <c r="C296" s="20" t="s">
        <v>82</v>
      </c>
      <c r="D296" s="20" t="s">
        <v>67</v>
      </c>
      <c r="E296" s="21">
        <v>20000</v>
      </c>
      <c r="F296" s="21"/>
      <c r="G296" s="80">
        <f t="shared" si="4"/>
        <v>-2272786</v>
      </c>
      <c r="H296" s="20" t="s">
        <v>68</v>
      </c>
      <c r="I296" s="20" t="s">
        <v>231</v>
      </c>
      <c r="J296" s="20"/>
      <c r="K296" s="20" t="s">
        <v>23</v>
      </c>
      <c r="L296" s="20" t="s">
        <v>24</v>
      </c>
    </row>
    <row r="297" spans="1:12" x14ac:dyDescent="0.25">
      <c r="A297" s="19">
        <v>42961</v>
      </c>
      <c r="B297" s="20" t="s">
        <v>22</v>
      </c>
      <c r="C297" s="20" t="s">
        <v>82</v>
      </c>
      <c r="D297" s="20" t="s">
        <v>30</v>
      </c>
      <c r="E297" s="21">
        <v>45000</v>
      </c>
      <c r="F297" s="21"/>
      <c r="G297" s="80">
        <f t="shared" si="4"/>
        <v>-2227786</v>
      </c>
      <c r="H297" s="20" t="s">
        <v>74</v>
      </c>
      <c r="I297" s="20">
        <v>8</v>
      </c>
      <c r="J297" s="20"/>
      <c r="K297" s="20" t="s">
        <v>23</v>
      </c>
      <c r="L297" s="20" t="s">
        <v>24</v>
      </c>
    </row>
    <row r="298" spans="1:12" x14ac:dyDescent="0.25">
      <c r="A298" s="16">
        <v>42961</v>
      </c>
      <c r="B298" s="17" t="s">
        <v>80</v>
      </c>
      <c r="C298" s="17" t="s">
        <v>29</v>
      </c>
      <c r="D298" s="17" t="s">
        <v>78</v>
      </c>
      <c r="E298" s="18"/>
      <c r="F298" s="18">
        <v>1000</v>
      </c>
      <c r="G298" s="80">
        <f t="shared" si="4"/>
        <v>-2228786</v>
      </c>
      <c r="H298" s="17" t="s">
        <v>79</v>
      </c>
      <c r="I298" s="17" t="s">
        <v>32</v>
      </c>
      <c r="J298" s="22" t="s">
        <v>58</v>
      </c>
      <c r="K298" s="17" t="s">
        <v>23</v>
      </c>
      <c r="L298" s="17" t="s">
        <v>33</v>
      </c>
    </row>
    <row r="299" spans="1:12" x14ac:dyDescent="0.25">
      <c r="A299" s="16">
        <v>42961</v>
      </c>
      <c r="B299" s="17" t="s">
        <v>225</v>
      </c>
      <c r="C299" s="17" t="s">
        <v>119</v>
      </c>
      <c r="D299" s="17" t="s">
        <v>21</v>
      </c>
      <c r="E299" s="18"/>
      <c r="F299" s="18">
        <v>30000</v>
      </c>
      <c r="G299" s="80">
        <f t="shared" si="4"/>
        <v>-2258786</v>
      </c>
      <c r="H299" s="17" t="s">
        <v>22</v>
      </c>
      <c r="I299" s="17">
        <v>4</v>
      </c>
      <c r="J299" s="22" t="s">
        <v>646</v>
      </c>
      <c r="K299" s="17" t="s">
        <v>23</v>
      </c>
      <c r="L299" s="17" t="s">
        <v>24</v>
      </c>
    </row>
    <row r="300" spans="1:12" x14ac:dyDescent="0.25">
      <c r="A300" s="16">
        <v>42961</v>
      </c>
      <c r="B300" s="17" t="s">
        <v>226</v>
      </c>
      <c r="C300" s="17" t="s">
        <v>119</v>
      </c>
      <c r="D300" s="17" t="s">
        <v>21</v>
      </c>
      <c r="E300" s="18"/>
      <c r="F300" s="18">
        <v>20000</v>
      </c>
      <c r="G300" s="80">
        <f t="shared" si="4"/>
        <v>-2278786</v>
      </c>
      <c r="H300" s="17" t="s">
        <v>22</v>
      </c>
      <c r="I300" s="17">
        <v>5</v>
      </c>
      <c r="J300" s="22" t="s">
        <v>646</v>
      </c>
      <c r="K300" s="17" t="s">
        <v>23</v>
      </c>
      <c r="L300" s="17" t="s">
        <v>24</v>
      </c>
    </row>
    <row r="301" spans="1:12" x14ac:dyDescent="0.25">
      <c r="A301" s="16">
        <v>42961</v>
      </c>
      <c r="B301" s="17" t="s">
        <v>228</v>
      </c>
      <c r="C301" s="17" t="s">
        <v>85</v>
      </c>
      <c r="D301" s="17" t="s">
        <v>27</v>
      </c>
      <c r="E301" s="18"/>
      <c r="F301" s="18">
        <v>3160</v>
      </c>
      <c r="G301" s="80">
        <f t="shared" si="4"/>
        <v>-2281946</v>
      </c>
      <c r="H301" s="17" t="s">
        <v>22</v>
      </c>
      <c r="I301" s="17" t="s">
        <v>227</v>
      </c>
      <c r="J301" s="17" t="s">
        <v>58</v>
      </c>
      <c r="K301" s="17" t="s">
        <v>23</v>
      </c>
      <c r="L301" s="17" t="s">
        <v>24</v>
      </c>
    </row>
    <row r="302" spans="1:12" x14ac:dyDescent="0.25">
      <c r="A302" s="16">
        <v>42961</v>
      </c>
      <c r="B302" s="17" t="s">
        <v>229</v>
      </c>
      <c r="C302" s="17" t="s">
        <v>130</v>
      </c>
      <c r="D302" s="17" t="s">
        <v>21</v>
      </c>
      <c r="E302" s="18"/>
      <c r="F302" s="18">
        <v>3000</v>
      </c>
      <c r="G302" s="80">
        <f t="shared" si="4"/>
        <v>-2284946</v>
      </c>
      <c r="H302" s="17" t="s">
        <v>186</v>
      </c>
      <c r="I302" s="17" t="s">
        <v>187</v>
      </c>
      <c r="J302" s="22" t="s">
        <v>646</v>
      </c>
      <c r="K302" s="17" t="s">
        <v>23</v>
      </c>
      <c r="L302" s="17" t="s">
        <v>69</v>
      </c>
    </row>
    <row r="303" spans="1:12" x14ac:dyDescent="0.25">
      <c r="A303" s="16">
        <v>42961</v>
      </c>
      <c r="B303" s="17" t="s">
        <v>230</v>
      </c>
      <c r="C303" s="17" t="s">
        <v>130</v>
      </c>
      <c r="D303" s="17" t="s">
        <v>21</v>
      </c>
      <c r="E303" s="18"/>
      <c r="F303" s="18">
        <v>2000</v>
      </c>
      <c r="G303" s="80">
        <f t="shared" si="4"/>
        <v>-2286946</v>
      </c>
      <c r="H303" s="17" t="s">
        <v>186</v>
      </c>
      <c r="I303" s="17" t="s">
        <v>187</v>
      </c>
      <c r="J303" s="22" t="s">
        <v>646</v>
      </c>
      <c r="K303" s="17" t="s">
        <v>23</v>
      </c>
      <c r="L303" s="17" t="s">
        <v>69</v>
      </c>
    </row>
    <row r="304" spans="1:12" x14ac:dyDescent="0.25">
      <c r="A304" s="16">
        <v>42961</v>
      </c>
      <c r="B304" s="17" t="s">
        <v>59</v>
      </c>
      <c r="C304" s="17" t="s">
        <v>29</v>
      </c>
      <c r="D304" s="17" t="s">
        <v>30</v>
      </c>
      <c r="E304" s="18"/>
      <c r="F304" s="18">
        <v>500</v>
      </c>
      <c r="G304" s="80">
        <f t="shared" si="4"/>
        <v>-2287446</v>
      </c>
      <c r="H304" s="17" t="s">
        <v>61</v>
      </c>
      <c r="I304" s="17" t="s">
        <v>32</v>
      </c>
      <c r="J304" s="22" t="s">
        <v>58</v>
      </c>
      <c r="K304" s="17" t="s">
        <v>23</v>
      </c>
      <c r="L304" s="17" t="s">
        <v>33</v>
      </c>
    </row>
    <row r="305" spans="1:12" x14ac:dyDescent="0.25">
      <c r="A305" s="16">
        <v>42961</v>
      </c>
      <c r="B305" s="17" t="s">
        <v>62</v>
      </c>
      <c r="C305" s="17" t="s">
        <v>48</v>
      </c>
      <c r="D305" s="17" t="s">
        <v>30</v>
      </c>
      <c r="E305" s="18"/>
      <c r="F305" s="18">
        <v>1000</v>
      </c>
      <c r="G305" s="80">
        <f t="shared" si="4"/>
        <v>-2288446</v>
      </c>
      <c r="H305" s="17" t="s">
        <v>61</v>
      </c>
      <c r="I305" s="17" t="s">
        <v>32</v>
      </c>
      <c r="J305" s="22" t="s">
        <v>58</v>
      </c>
      <c r="K305" s="17" t="s">
        <v>23</v>
      </c>
      <c r="L305" s="17" t="s">
        <v>33</v>
      </c>
    </row>
    <row r="306" spans="1:12" x14ac:dyDescent="0.25">
      <c r="A306" s="16">
        <v>42961</v>
      </c>
      <c r="B306" s="17" t="s">
        <v>136</v>
      </c>
      <c r="C306" s="17" t="s">
        <v>29</v>
      </c>
      <c r="D306" s="17" t="s">
        <v>30</v>
      </c>
      <c r="E306" s="18"/>
      <c r="F306" s="18">
        <v>500</v>
      </c>
      <c r="G306" s="80">
        <f t="shared" si="4"/>
        <v>-2288946</v>
      </c>
      <c r="H306" s="17" t="s">
        <v>61</v>
      </c>
      <c r="I306" s="17" t="s">
        <v>32</v>
      </c>
      <c r="J306" s="22" t="s">
        <v>58</v>
      </c>
      <c r="K306" s="17" t="s">
        <v>23</v>
      </c>
      <c r="L306" s="17" t="s">
        <v>33</v>
      </c>
    </row>
    <row r="307" spans="1:12" x14ac:dyDescent="0.25">
      <c r="A307" s="16">
        <v>42961</v>
      </c>
      <c r="B307" s="17" t="s">
        <v>59</v>
      </c>
      <c r="C307" s="17" t="s">
        <v>29</v>
      </c>
      <c r="D307" s="17" t="s">
        <v>30</v>
      </c>
      <c r="E307" s="18"/>
      <c r="F307" s="18">
        <v>500</v>
      </c>
      <c r="G307" s="80">
        <f t="shared" si="4"/>
        <v>-2289446</v>
      </c>
      <c r="H307" s="17" t="s">
        <v>61</v>
      </c>
      <c r="I307" s="17" t="s">
        <v>32</v>
      </c>
      <c r="J307" s="22" t="s">
        <v>58</v>
      </c>
      <c r="K307" s="17" t="s">
        <v>23</v>
      </c>
      <c r="L307" s="17" t="s">
        <v>33</v>
      </c>
    </row>
    <row r="308" spans="1:12" x14ac:dyDescent="0.25">
      <c r="A308" s="16">
        <v>42961</v>
      </c>
      <c r="B308" s="17" t="s">
        <v>62</v>
      </c>
      <c r="C308" s="17" t="s">
        <v>48</v>
      </c>
      <c r="D308" s="17" t="s">
        <v>30</v>
      </c>
      <c r="E308" s="18"/>
      <c r="F308" s="18">
        <v>1000</v>
      </c>
      <c r="G308" s="80">
        <f t="shared" si="4"/>
        <v>-2290446</v>
      </c>
      <c r="H308" s="17" t="s">
        <v>61</v>
      </c>
      <c r="I308" s="17" t="s">
        <v>32</v>
      </c>
      <c r="J308" s="22" t="s">
        <v>58</v>
      </c>
      <c r="K308" s="17" t="s">
        <v>23</v>
      </c>
      <c r="L308" s="17" t="s">
        <v>33</v>
      </c>
    </row>
    <row r="309" spans="1:12" x14ac:dyDescent="0.25">
      <c r="A309" s="16">
        <v>42961</v>
      </c>
      <c r="B309" s="17" t="s">
        <v>141</v>
      </c>
      <c r="C309" s="17" t="s">
        <v>29</v>
      </c>
      <c r="D309" s="17" t="s">
        <v>30</v>
      </c>
      <c r="E309" s="18"/>
      <c r="F309" s="18">
        <v>500</v>
      </c>
      <c r="G309" s="80">
        <f t="shared" si="4"/>
        <v>-2290946</v>
      </c>
      <c r="H309" s="17" t="s">
        <v>61</v>
      </c>
      <c r="I309" s="17" t="s">
        <v>32</v>
      </c>
      <c r="J309" s="22" t="s">
        <v>58</v>
      </c>
      <c r="K309" s="17" t="s">
        <v>23</v>
      </c>
      <c r="L309" s="17" t="s">
        <v>33</v>
      </c>
    </row>
    <row r="310" spans="1:12" x14ac:dyDescent="0.25">
      <c r="A310" s="16">
        <v>42961</v>
      </c>
      <c r="B310" s="17" t="s">
        <v>77</v>
      </c>
      <c r="C310" s="17" t="s">
        <v>29</v>
      </c>
      <c r="D310" s="17" t="s">
        <v>78</v>
      </c>
      <c r="E310" s="18"/>
      <c r="F310" s="18">
        <v>1000</v>
      </c>
      <c r="G310" s="80">
        <f t="shared" si="4"/>
        <v>-2291946</v>
      </c>
      <c r="H310" s="17" t="s">
        <v>79</v>
      </c>
      <c r="I310" s="17" t="s">
        <v>32</v>
      </c>
      <c r="J310" s="22" t="s">
        <v>58</v>
      </c>
      <c r="K310" s="17" t="s">
        <v>23</v>
      </c>
      <c r="L310" s="17" t="s">
        <v>33</v>
      </c>
    </row>
    <row r="311" spans="1:12" x14ac:dyDescent="0.25">
      <c r="A311" s="16">
        <v>42961</v>
      </c>
      <c r="B311" s="17" t="s">
        <v>52</v>
      </c>
      <c r="C311" s="17" t="s">
        <v>20</v>
      </c>
      <c r="D311" s="17" t="s">
        <v>78</v>
      </c>
      <c r="E311" s="18"/>
      <c r="F311" s="18">
        <v>1000</v>
      </c>
      <c r="G311" s="80">
        <f t="shared" si="4"/>
        <v>-2292946</v>
      </c>
      <c r="H311" s="17" t="s">
        <v>79</v>
      </c>
      <c r="I311" s="17" t="s">
        <v>32</v>
      </c>
      <c r="J311" s="22" t="s">
        <v>58</v>
      </c>
      <c r="K311" s="17" t="s">
        <v>23</v>
      </c>
      <c r="L311" s="17" t="s">
        <v>33</v>
      </c>
    </row>
    <row r="312" spans="1:12" x14ac:dyDescent="0.25">
      <c r="A312" s="16">
        <v>42961</v>
      </c>
      <c r="B312" s="17" t="s">
        <v>73</v>
      </c>
      <c r="C312" s="17" t="s">
        <v>29</v>
      </c>
      <c r="D312" s="17" t="s">
        <v>30</v>
      </c>
      <c r="E312" s="18"/>
      <c r="F312" s="18">
        <v>1000</v>
      </c>
      <c r="G312" s="80">
        <f t="shared" si="4"/>
        <v>-2293946</v>
      </c>
      <c r="H312" s="17" t="s">
        <v>74</v>
      </c>
      <c r="I312" s="17" t="s">
        <v>32</v>
      </c>
      <c r="J312" s="22" t="s">
        <v>58</v>
      </c>
      <c r="K312" s="17" t="s">
        <v>23</v>
      </c>
      <c r="L312" s="17" t="s">
        <v>33</v>
      </c>
    </row>
    <row r="313" spans="1:12" x14ac:dyDescent="0.25">
      <c r="A313" s="16">
        <v>42961</v>
      </c>
      <c r="B313" s="17" t="s">
        <v>75</v>
      </c>
      <c r="C313" s="17" t="s">
        <v>20</v>
      </c>
      <c r="D313" s="17" t="s">
        <v>30</v>
      </c>
      <c r="E313" s="18"/>
      <c r="F313" s="18">
        <v>1000</v>
      </c>
      <c r="G313" s="80">
        <f t="shared" si="4"/>
        <v>-2294946</v>
      </c>
      <c r="H313" s="17" t="s">
        <v>74</v>
      </c>
      <c r="I313" s="17" t="s">
        <v>32</v>
      </c>
      <c r="J313" s="22" t="s">
        <v>58</v>
      </c>
      <c r="K313" s="17" t="s">
        <v>23</v>
      </c>
      <c r="L313" s="17" t="s">
        <v>33</v>
      </c>
    </row>
    <row r="314" spans="1:12" x14ac:dyDescent="0.25">
      <c r="A314" s="16">
        <v>42961</v>
      </c>
      <c r="B314" s="17" t="s">
        <v>76</v>
      </c>
      <c r="C314" s="17" t="s">
        <v>29</v>
      </c>
      <c r="D314" s="17" t="s">
        <v>30</v>
      </c>
      <c r="E314" s="18"/>
      <c r="F314" s="18">
        <v>1000</v>
      </c>
      <c r="G314" s="80">
        <f t="shared" si="4"/>
        <v>-2295946</v>
      </c>
      <c r="H314" s="17" t="s">
        <v>74</v>
      </c>
      <c r="I314" s="17" t="s">
        <v>32</v>
      </c>
      <c r="J314" s="22" t="s">
        <v>58</v>
      </c>
      <c r="K314" s="17" t="s">
        <v>23</v>
      </c>
      <c r="L314" s="17" t="s">
        <v>33</v>
      </c>
    </row>
    <row r="315" spans="1:12" x14ac:dyDescent="0.25">
      <c r="A315" s="16">
        <v>42961</v>
      </c>
      <c r="B315" s="17" t="s">
        <v>232</v>
      </c>
      <c r="C315" s="17" t="s">
        <v>29</v>
      </c>
      <c r="D315" s="17" t="s">
        <v>30</v>
      </c>
      <c r="E315" s="18"/>
      <c r="F315" s="18">
        <v>1000</v>
      </c>
      <c r="G315" s="80">
        <f t="shared" si="4"/>
        <v>-2296946</v>
      </c>
      <c r="H315" s="17" t="s">
        <v>179</v>
      </c>
      <c r="I315" s="17" t="s">
        <v>32</v>
      </c>
      <c r="J315" s="22" t="s">
        <v>58</v>
      </c>
      <c r="K315" s="17" t="s">
        <v>23</v>
      </c>
      <c r="L315" s="17" t="s">
        <v>69</v>
      </c>
    </row>
    <row r="316" spans="1:12" x14ac:dyDescent="0.25">
      <c r="A316" s="16">
        <v>42962</v>
      </c>
      <c r="B316" s="17" t="s">
        <v>230</v>
      </c>
      <c r="C316" s="17" t="s">
        <v>130</v>
      </c>
      <c r="D316" s="17" t="s">
        <v>21</v>
      </c>
      <c r="E316" s="18"/>
      <c r="F316" s="18">
        <v>2000</v>
      </c>
      <c r="G316" s="80">
        <f t="shared" si="4"/>
        <v>-2298946</v>
      </c>
      <c r="H316" s="17" t="s">
        <v>186</v>
      </c>
      <c r="I316" s="17" t="s">
        <v>187</v>
      </c>
      <c r="J316" s="22" t="s">
        <v>646</v>
      </c>
      <c r="K316" s="17" t="s">
        <v>23</v>
      </c>
      <c r="L316" s="17" t="s">
        <v>69</v>
      </c>
    </row>
    <row r="317" spans="1:12" x14ac:dyDescent="0.25">
      <c r="A317" s="16">
        <v>42962</v>
      </c>
      <c r="B317" s="17" t="s">
        <v>59</v>
      </c>
      <c r="C317" s="17" t="s">
        <v>29</v>
      </c>
      <c r="D317" s="17" t="s">
        <v>30</v>
      </c>
      <c r="E317" s="18"/>
      <c r="F317" s="18">
        <v>500</v>
      </c>
      <c r="G317" s="80">
        <f t="shared" si="4"/>
        <v>-2299446</v>
      </c>
      <c r="H317" s="17" t="s">
        <v>61</v>
      </c>
      <c r="I317" s="17" t="s">
        <v>32</v>
      </c>
      <c r="J317" s="22" t="s">
        <v>58</v>
      </c>
      <c r="K317" s="17" t="s">
        <v>23</v>
      </c>
      <c r="L317" s="17" t="s">
        <v>33</v>
      </c>
    </row>
    <row r="318" spans="1:12" x14ac:dyDescent="0.25">
      <c r="A318" s="16">
        <v>42962</v>
      </c>
      <c r="B318" s="17" t="s">
        <v>62</v>
      </c>
      <c r="C318" s="17" t="s">
        <v>48</v>
      </c>
      <c r="D318" s="17" t="s">
        <v>30</v>
      </c>
      <c r="E318" s="18"/>
      <c r="F318" s="18">
        <v>1000</v>
      </c>
      <c r="G318" s="80">
        <f t="shared" si="4"/>
        <v>-2300446</v>
      </c>
      <c r="H318" s="17" t="s">
        <v>61</v>
      </c>
      <c r="I318" s="17" t="s">
        <v>32</v>
      </c>
      <c r="J318" s="22" t="s">
        <v>58</v>
      </c>
      <c r="K318" s="17" t="s">
        <v>23</v>
      </c>
      <c r="L318" s="17" t="s">
        <v>33</v>
      </c>
    </row>
    <row r="319" spans="1:12" x14ac:dyDescent="0.25">
      <c r="A319" s="16">
        <v>42962</v>
      </c>
      <c r="B319" s="17" t="s">
        <v>141</v>
      </c>
      <c r="C319" s="17" t="s">
        <v>29</v>
      </c>
      <c r="D319" s="17" t="s">
        <v>30</v>
      </c>
      <c r="E319" s="18"/>
      <c r="F319" s="18">
        <v>500</v>
      </c>
      <c r="G319" s="80">
        <f t="shared" si="4"/>
        <v>-2300946</v>
      </c>
      <c r="H319" s="17" t="s">
        <v>61</v>
      </c>
      <c r="I319" s="17" t="s">
        <v>32</v>
      </c>
      <c r="J319" s="22" t="s">
        <v>58</v>
      </c>
      <c r="K319" s="17" t="s">
        <v>23</v>
      </c>
      <c r="L319" s="17" t="s">
        <v>33</v>
      </c>
    </row>
    <row r="320" spans="1:12" x14ac:dyDescent="0.25">
      <c r="A320" s="16">
        <v>42962</v>
      </c>
      <c r="B320" s="17" t="s">
        <v>59</v>
      </c>
      <c r="C320" s="17" t="s">
        <v>29</v>
      </c>
      <c r="D320" s="17" t="s">
        <v>30</v>
      </c>
      <c r="E320" s="18"/>
      <c r="F320" s="18">
        <v>500</v>
      </c>
      <c r="G320" s="80">
        <f t="shared" si="4"/>
        <v>-2301446</v>
      </c>
      <c r="H320" s="17" t="s">
        <v>61</v>
      </c>
      <c r="I320" s="17" t="s">
        <v>32</v>
      </c>
      <c r="J320" s="22" t="s">
        <v>58</v>
      </c>
      <c r="K320" s="17" t="s">
        <v>23</v>
      </c>
      <c r="L320" s="17" t="s">
        <v>33</v>
      </c>
    </row>
    <row r="321" spans="1:12" x14ac:dyDescent="0.25">
      <c r="A321" s="16">
        <v>42962</v>
      </c>
      <c r="B321" s="17" t="s">
        <v>62</v>
      </c>
      <c r="C321" s="17" t="s">
        <v>48</v>
      </c>
      <c r="D321" s="17" t="s">
        <v>30</v>
      </c>
      <c r="E321" s="18"/>
      <c r="F321" s="18">
        <v>1000</v>
      </c>
      <c r="G321" s="80">
        <f t="shared" si="4"/>
        <v>-2302446</v>
      </c>
      <c r="H321" s="17" t="s">
        <v>61</v>
      </c>
      <c r="I321" s="17" t="s">
        <v>32</v>
      </c>
      <c r="J321" s="22" t="s">
        <v>58</v>
      </c>
      <c r="K321" s="17" t="s">
        <v>23</v>
      </c>
      <c r="L321" s="17" t="s">
        <v>33</v>
      </c>
    </row>
    <row r="322" spans="1:12" x14ac:dyDescent="0.25">
      <c r="A322" s="16">
        <v>42962</v>
      </c>
      <c r="B322" s="17" t="s">
        <v>141</v>
      </c>
      <c r="C322" s="17" t="s">
        <v>29</v>
      </c>
      <c r="D322" s="17" t="s">
        <v>30</v>
      </c>
      <c r="E322" s="18"/>
      <c r="F322" s="18">
        <v>500</v>
      </c>
      <c r="G322" s="80">
        <f t="shared" si="4"/>
        <v>-2302946</v>
      </c>
      <c r="H322" s="17" t="s">
        <v>61</v>
      </c>
      <c r="I322" s="17" t="s">
        <v>32</v>
      </c>
      <c r="J322" s="22" t="s">
        <v>58</v>
      </c>
      <c r="K322" s="17" t="s">
        <v>23</v>
      </c>
      <c r="L322" s="17" t="s">
        <v>33</v>
      </c>
    </row>
    <row r="323" spans="1:12" x14ac:dyDescent="0.25">
      <c r="A323" s="19">
        <v>42963</v>
      </c>
      <c r="B323" s="20" t="s">
        <v>86</v>
      </c>
      <c r="C323" s="20" t="s">
        <v>82</v>
      </c>
      <c r="D323" s="20" t="s">
        <v>30</v>
      </c>
      <c r="E323" s="21"/>
      <c r="F323" s="21">
        <v>214000</v>
      </c>
      <c r="G323" s="80">
        <f t="shared" si="4"/>
        <v>-2516946</v>
      </c>
      <c r="H323" s="20" t="s">
        <v>22</v>
      </c>
      <c r="I323" s="20" t="s">
        <v>233</v>
      </c>
      <c r="J323" s="20"/>
      <c r="K323" s="20" t="s">
        <v>23</v>
      </c>
      <c r="L323" s="20" t="s">
        <v>24</v>
      </c>
    </row>
    <row r="324" spans="1:12" x14ac:dyDescent="0.25">
      <c r="A324" s="19">
        <v>42963</v>
      </c>
      <c r="B324" s="20" t="s">
        <v>235</v>
      </c>
      <c r="C324" s="20" t="s">
        <v>82</v>
      </c>
      <c r="D324" s="20" t="s">
        <v>21</v>
      </c>
      <c r="E324" s="21"/>
      <c r="F324" s="21">
        <v>30000</v>
      </c>
      <c r="G324" s="80">
        <f t="shared" si="4"/>
        <v>-2546946</v>
      </c>
      <c r="H324" s="20" t="s">
        <v>22</v>
      </c>
      <c r="I324" s="20">
        <v>9</v>
      </c>
      <c r="J324" s="20"/>
      <c r="K324" s="20" t="s">
        <v>23</v>
      </c>
      <c r="L324" s="20" t="s">
        <v>24</v>
      </c>
    </row>
    <row r="325" spans="1:12" x14ac:dyDescent="0.25">
      <c r="A325" s="19">
        <v>42963</v>
      </c>
      <c r="B325" s="20" t="s">
        <v>236</v>
      </c>
      <c r="C325" s="20" t="s">
        <v>82</v>
      </c>
      <c r="D325" s="20" t="s">
        <v>21</v>
      </c>
      <c r="E325" s="21"/>
      <c r="F325" s="21">
        <v>150000</v>
      </c>
      <c r="G325" s="80">
        <f t="shared" si="4"/>
        <v>-2696946</v>
      </c>
      <c r="H325" s="20" t="s">
        <v>22</v>
      </c>
      <c r="I325" s="20">
        <v>10</v>
      </c>
      <c r="J325" s="20"/>
      <c r="K325" s="20" t="s">
        <v>23</v>
      </c>
      <c r="L325" s="20" t="s">
        <v>24</v>
      </c>
    </row>
    <row r="326" spans="1:12" x14ac:dyDescent="0.25">
      <c r="A326" s="19">
        <v>42963</v>
      </c>
      <c r="B326" s="20" t="s">
        <v>237</v>
      </c>
      <c r="C326" s="20" t="s">
        <v>82</v>
      </c>
      <c r="D326" s="20" t="s">
        <v>21</v>
      </c>
      <c r="E326" s="21"/>
      <c r="F326" s="21">
        <v>125000</v>
      </c>
      <c r="G326" s="80">
        <f t="shared" si="4"/>
        <v>-2821946</v>
      </c>
      <c r="H326" s="20" t="s">
        <v>22</v>
      </c>
      <c r="I326" s="20">
        <v>11</v>
      </c>
      <c r="J326" s="20"/>
      <c r="K326" s="20" t="s">
        <v>23</v>
      </c>
      <c r="L326" s="20" t="s">
        <v>24</v>
      </c>
    </row>
    <row r="327" spans="1:12" x14ac:dyDescent="0.25">
      <c r="A327" s="19">
        <v>42963</v>
      </c>
      <c r="B327" s="20" t="s">
        <v>22</v>
      </c>
      <c r="C327" s="20" t="s">
        <v>82</v>
      </c>
      <c r="D327" s="20" t="s">
        <v>21</v>
      </c>
      <c r="E327" s="21">
        <v>30000</v>
      </c>
      <c r="F327" s="21"/>
      <c r="G327" s="80">
        <f t="shared" si="4"/>
        <v>-2791946</v>
      </c>
      <c r="H327" s="20" t="s">
        <v>235</v>
      </c>
      <c r="I327" s="20">
        <v>9</v>
      </c>
      <c r="J327" s="20"/>
      <c r="K327" s="20" t="s">
        <v>23</v>
      </c>
      <c r="L327" s="20" t="s">
        <v>24</v>
      </c>
    </row>
    <row r="328" spans="1:12" x14ac:dyDescent="0.25">
      <c r="A328" s="19">
        <v>42963</v>
      </c>
      <c r="B328" s="20" t="s">
        <v>22</v>
      </c>
      <c r="C328" s="20" t="s">
        <v>82</v>
      </c>
      <c r="D328" s="20" t="s">
        <v>21</v>
      </c>
      <c r="E328" s="21">
        <v>150000</v>
      </c>
      <c r="F328" s="21"/>
      <c r="G328" s="80">
        <f t="shared" si="4"/>
        <v>-2641946</v>
      </c>
      <c r="H328" s="20" t="s">
        <v>236</v>
      </c>
      <c r="I328" s="20">
        <v>10</v>
      </c>
      <c r="J328" s="20"/>
      <c r="K328" s="20" t="s">
        <v>23</v>
      </c>
      <c r="L328" s="20" t="s">
        <v>24</v>
      </c>
    </row>
    <row r="329" spans="1:12" x14ac:dyDescent="0.25">
      <c r="A329" s="19">
        <v>42963</v>
      </c>
      <c r="B329" s="20" t="s">
        <v>22</v>
      </c>
      <c r="C329" s="20" t="s">
        <v>107</v>
      </c>
      <c r="D329" s="20" t="s">
        <v>21</v>
      </c>
      <c r="E329" s="21">
        <v>125000</v>
      </c>
      <c r="F329" s="21"/>
      <c r="G329" s="80">
        <f t="shared" si="4"/>
        <v>-2516946</v>
      </c>
      <c r="H329" s="20" t="s">
        <v>50</v>
      </c>
      <c r="I329" s="20">
        <v>11</v>
      </c>
      <c r="J329" s="20"/>
      <c r="K329" s="20" t="s">
        <v>23</v>
      </c>
      <c r="L329" s="20" t="s">
        <v>24</v>
      </c>
    </row>
    <row r="330" spans="1:12" x14ac:dyDescent="0.25">
      <c r="A330" s="19">
        <v>42963</v>
      </c>
      <c r="B330" s="20" t="s">
        <v>22</v>
      </c>
      <c r="C330" s="20" t="s">
        <v>82</v>
      </c>
      <c r="D330" s="20" t="s">
        <v>60</v>
      </c>
      <c r="E330" s="21">
        <v>214000</v>
      </c>
      <c r="F330" s="21"/>
      <c r="G330" s="80">
        <f t="shared" si="4"/>
        <v>-2302946</v>
      </c>
      <c r="H330" s="20" t="s">
        <v>61</v>
      </c>
      <c r="I330" s="20" t="s">
        <v>252</v>
      </c>
      <c r="J330" s="20"/>
      <c r="K330" s="20" t="s">
        <v>23</v>
      </c>
      <c r="L330" s="20" t="s">
        <v>24</v>
      </c>
    </row>
    <row r="331" spans="1:12" x14ac:dyDescent="0.25">
      <c r="A331" s="16">
        <v>42963</v>
      </c>
      <c r="B331" s="17" t="s">
        <v>52</v>
      </c>
      <c r="C331" s="17" t="s">
        <v>20</v>
      </c>
      <c r="D331" s="17" t="s">
        <v>78</v>
      </c>
      <c r="E331" s="18"/>
      <c r="F331" s="18">
        <v>1000</v>
      </c>
      <c r="G331" s="80">
        <f t="shared" si="4"/>
        <v>-2303946</v>
      </c>
      <c r="H331" s="17" t="s">
        <v>79</v>
      </c>
      <c r="I331" s="17" t="s">
        <v>32</v>
      </c>
      <c r="J331" s="22" t="s">
        <v>58</v>
      </c>
      <c r="K331" s="17" t="s">
        <v>23</v>
      </c>
      <c r="L331" s="17" t="s">
        <v>33</v>
      </c>
    </row>
    <row r="332" spans="1:12" x14ac:dyDescent="0.25">
      <c r="A332" s="16">
        <v>42963</v>
      </c>
      <c r="B332" s="17" t="s">
        <v>210</v>
      </c>
      <c r="C332" s="17" t="s">
        <v>29</v>
      </c>
      <c r="D332" s="17" t="s">
        <v>30</v>
      </c>
      <c r="E332" s="18"/>
      <c r="F332" s="18">
        <v>5000</v>
      </c>
      <c r="G332" s="80">
        <f t="shared" si="4"/>
        <v>-2308946</v>
      </c>
      <c r="H332" s="17" t="s">
        <v>31</v>
      </c>
      <c r="I332" s="17">
        <v>160807308080</v>
      </c>
      <c r="J332" s="22" t="s">
        <v>58</v>
      </c>
      <c r="K332" s="17" t="s">
        <v>23</v>
      </c>
      <c r="L332" s="17" t="s">
        <v>24</v>
      </c>
    </row>
    <row r="333" spans="1:12" x14ac:dyDescent="0.25">
      <c r="A333" s="16">
        <v>42963</v>
      </c>
      <c r="B333" s="17" t="s">
        <v>234</v>
      </c>
      <c r="C333" s="17" t="s">
        <v>85</v>
      </c>
      <c r="D333" s="17" t="s">
        <v>27</v>
      </c>
      <c r="E333" s="18"/>
      <c r="F333" s="18">
        <v>8560</v>
      </c>
      <c r="G333" s="80">
        <f t="shared" ref="G333:G396" si="5">+G332+E333-F333</f>
        <v>-2317506</v>
      </c>
      <c r="H333" s="17" t="s">
        <v>22</v>
      </c>
      <c r="I333" s="17" t="s">
        <v>233</v>
      </c>
      <c r="J333" s="17" t="s">
        <v>58</v>
      </c>
      <c r="K333" s="17" t="s">
        <v>23</v>
      </c>
      <c r="L333" s="17" t="s">
        <v>24</v>
      </c>
    </row>
    <row r="334" spans="1:12" x14ac:dyDescent="0.25">
      <c r="A334" s="16">
        <v>42963</v>
      </c>
      <c r="B334" s="17" t="s">
        <v>238</v>
      </c>
      <c r="C334" s="17" t="s">
        <v>29</v>
      </c>
      <c r="D334" s="17" t="s">
        <v>30</v>
      </c>
      <c r="E334" s="18"/>
      <c r="F334" s="18">
        <v>1500</v>
      </c>
      <c r="G334" s="80">
        <f t="shared" si="5"/>
        <v>-2319006</v>
      </c>
      <c r="H334" s="17" t="s">
        <v>31</v>
      </c>
      <c r="I334" s="17" t="s">
        <v>32</v>
      </c>
      <c r="J334" s="22" t="s">
        <v>58</v>
      </c>
      <c r="K334" s="17" t="s">
        <v>23</v>
      </c>
      <c r="L334" s="17" t="s">
        <v>33</v>
      </c>
    </row>
    <row r="335" spans="1:12" x14ac:dyDescent="0.25">
      <c r="A335" s="16">
        <v>42963</v>
      </c>
      <c r="B335" s="17" t="s">
        <v>239</v>
      </c>
      <c r="C335" s="17" t="s">
        <v>48</v>
      </c>
      <c r="D335" s="17" t="s">
        <v>30</v>
      </c>
      <c r="E335" s="18"/>
      <c r="F335" s="18">
        <v>4000</v>
      </c>
      <c r="G335" s="80">
        <f t="shared" si="5"/>
        <v>-2323006</v>
      </c>
      <c r="H335" s="17" t="s">
        <v>31</v>
      </c>
      <c r="I335" s="17" t="s">
        <v>32</v>
      </c>
      <c r="J335" s="22" t="s">
        <v>58</v>
      </c>
      <c r="K335" s="17" t="s">
        <v>23</v>
      </c>
      <c r="L335" s="17" t="s">
        <v>33</v>
      </c>
    </row>
    <row r="336" spans="1:12" x14ac:dyDescent="0.25">
      <c r="A336" s="16">
        <v>42963</v>
      </c>
      <c r="B336" s="17" t="s">
        <v>240</v>
      </c>
      <c r="C336" s="17" t="s">
        <v>29</v>
      </c>
      <c r="D336" s="17" t="s">
        <v>30</v>
      </c>
      <c r="E336" s="18"/>
      <c r="F336" s="18">
        <v>500</v>
      </c>
      <c r="G336" s="80">
        <f t="shared" si="5"/>
        <v>-2323506</v>
      </c>
      <c r="H336" s="17" t="s">
        <v>31</v>
      </c>
      <c r="I336" s="17" t="s">
        <v>32</v>
      </c>
      <c r="J336" s="22" t="s">
        <v>58</v>
      </c>
      <c r="K336" s="17" t="s">
        <v>23</v>
      </c>
      <c r="L336" s="17" t="s">
        <v>33</v>
      </c>
    </row>
    <row r="337" spans="1:12" x14ac:dyDescent="0.25">
      <c r="A337" s="16">
        <v>42963</v>
      </c>
      <c r="B337" s="17" t="s">
        <v>241</v>
      </c>
      <c r="C337" s="17" t="s">
        <v>29</v>
      </c>
      <c r="D337" s="17" t="s">
        <v>30</v>
      </c>
      <c r="E337" s="18"/>
      <c r="F337" s="18">
        <v>500</v>
      </c>
      <c r="G337" s="80">
        <f t="shared" si="5"/>
        <v>-2324006</v>
      </c>
      <c r="H337" s="17" t="s">
        <v>31</v>
      </c>
      <c r="I337" s="17" t="s">
        <v>32</v>
      </c>
      <c r="J337" s="22" t="s">
        <v>58</v>
      </c>
      <c r="K337" s="17" t="s">
        <v>23</v>
      </c>
      <c r="L337" s="17" t="s">
        <v>33</v>
      </c>
    </row>
    <row r="338" spans="1:12" x14ac:dyDescent="0.25">
      <c r="A338" s="16">
        <v>42963</v>
      </c>
      <c r="B338" s="17" t="s">
        <v>242</v>
      </c>
      <c r="C338" s="17" t="s">
        <v>29</v>
      </c>
      <c r="D338" s="17" t="s">
        <v>21</v>
      </c>
      <c r="E338" s="18"/>
      <c r="F338" s="18">
        <v>2000</v>
      </c>
      <c r="G338" s="80">
        <f t="shared" si="5"/>
        <v>-2326006</v>
      </c>
      <c r="H338" s="17" t="s">
        <v>235</v>
      </c>
      <c r="I338" s="17" t="s">
        <v>32</v>
      </c>
      <c r="J338" s="22" t="s">
        <v>646</v>
      </c>
      <c r="K338" s="17" t="s">
        <v>23</v>
      </c>
      <c r="L338" s="17" t="s">
        <v>33</v>
      </c>
    </row>
    <row r="339" spans="1:12" x14ac:dyDescent="0.25">
      <c r="A339" s="16">
        <v>42963</v>
      </c>
      <c r="B339" s="17" t="s">
        <v>243</v>
      </c>
      <c r="C339" s="17" t="s">
        <v>29</v>
      </c>
      <c r="D339" s="17" t="s">
        <v>21</v>
      </c>
      <c r="E339" s="18"/>
      <c r="F339" s="18">
        <v>2000</v>
      </c>
      <c r="G339" s="80">
        <f t="shared" si="5"/>
        <v>-2328006</v>
      </c>
      <c r="H339" s="17" t="s">
        <v>235</v>
      </c>
      <c r="I339" s="17" t="s">
        <v>32</v>
      </c>
      <c r="J339" s="22" t="s">
        <v>646</v>
      </c>
      <c r="K339" s="17" t="s">
        <v>23</v>
      </c>
      <c r="L339" s="17" t="s">
        <v>33</v>
      </c>
    </row>
    <row r="340" spans="1:12" x14ac:dyDescent="0.25">
      <c r="A340" s="16">
        <v>42963</v>
      </c>
      <c r="B340" s="17" t="s">
        <v>244</v>
      </c>
      <c r="C340" s="17" t="s">
        <v>42</v>
      </c>
      <c r="D340" s="17" t="s">
        <v>27</v>
      </c>
      <c r="E340" s="18"/>
      <c r="F340" s="18">
        <v>5500</v>
      </c>
      <c r="G340" s="80">
        <f t="shared" si="5"/>
        <v>-2333506</v>
      </c>
      <c r="H340" s="17" t="s">
        <v>235</v>
      </c>
      <c r="I340" s="17" t="s">
        <v>231</v>
      </c>
      <c r="J340" s="22" t="s">
        <v>646</v>
      </c>
      <c r="K340" s="17" t="s">
        <v>23</v>
      </c>
      <c r="L340" s="17" t="s">
        <v>24</v>
      </c>
    </row>
    <row r="341" spans="1:12" x14ac:dyDescent="0.25">
      <c r="A341" s="16">
        <v>42963</v>
      </c>
      <c r="B341" s="17" t="s">
        <v>245</v>
      </c>
      <c r="C341" s="17" t="s">
        <v>102</v>
      </c>
      <c r="D341" s="17" t="s">
        <v>21</v>
      </c>
      <c r="E341" s="18"/>
      <c r="F341" s="18">
        <v>38000</v>
      </c>
      <c r="G341" s="80">
        <f t="shared" si="5"/>
        <v>-2371506</v>
      </c>
      <c r="H341" s="17" t="s">
        <v>236</v>
      </c>
      <c r="I341" s="17" t="s">
        <v>199</v>
      </c>
      <c r="J341" s="22" t="s">
        <v>646</v>
      </c>
      <c r="K341" s="17" t="s">
        <v>23</v>
      </c>
      <c r="L341" s="17" t="s">
        <v>24</v>
      </c>
    </row>
    <row r="342" spans="1:12" x14ac:dyDescent="0.25">
      <c r="A342" s="16">
        <v>42963</v>
      </c>
      <c r="B342" s="17" t="s">
        <v>688</v>
      </c>
      <c r="C342" s="17" t="s">
        <v>280</v>
      </c>
      <c r="D342" s="17" t="s">
        <v>21</v>
      </c>
      <c r="E342" s="18"/>
      <c r="F342" s="18">
        <v>1000</v>
      </c>
      <c r="G342" s="80">
        <f t="shared" si="5"/>
        <v>-2372506</v>
      </c>
      <c r="H342" s="17" t="s">
        <v>236</v>
      </c>
      <c r="I342" s="17" t="s">
        <v>34</v>
      </c>
      <c r="J342" s="22" t="s">
        <v>646</v>
      </c>
      <c r="K342" s="17" t="s">
        <v>23</v>
      </c>
      <c r="L342" s="17" t="s">
        <v>24</v>
      </c>
    </row>
    <row r="343" spans="1:12" x14ac:dyDescent="0.25">
      <c r="A343" s="16">
        <v>42963</v>
      </c>
      <c r="B343" s="17" t="s">
        <v>246</v>
      </c>
      <c r="C343" s="17" t="s">
        <v>29</v>
      </c>
      <c r="D343" s="17" t="s">
        <v>21</v>
      </c>
      <c r="E343" s="18"/>
      <c r="F343" s="18">
        <v>2000</v>
      </c>
      <c r="G343" s="80">
        <f t="shared" si="5"/>
        <v>-2374506</v>
      </c>
      <c r="H343" s="17" t="s">
        <v>236</v>
      </c>
      <c r="I343" s="17" t="s">
        <v>32</v>
      </c>
      <c r="J343" s="22" t="s">
        <v>646</v>
      </c>
      <c r="K343" s="17" t="s">
        <v>23</v>
      </c>
      <c r="L343" s="17" t="s">
        <v>33</v>
      </c>
    </row>
    <row r="344" spans="1:12" x14ac:dyDescent="0.25">
      <c r="A344" s="16">
        <v>42963</v>
      </c>
      <c r="B344" s="17" t="s">
        <v>230</v>
      </c>
      <c r="C344" s="17" t="s">
        <v>130</v>
      </c>
      <c r="D344" s="17" t="s">
        <v>21</v>
      </c>
      <c r="E344" s="18"/>
      <c r="F344" s="18">
        <v>2000</v>
      </c>
      <c r="G344" s="80">
        <f t="shared" si="5"/>
        <v>-2376506</v>
      </c>
      <c r="H344" s="17" t="s">
        <v>186</v>
      </c>
      <c r="I344" s="17" t="s">
        <v>187</v>
      </c>
      <c r="J344" s="22" t="s">
        <v>646</v>
      </c>
      <c r="K344" s="17" t="s">
        <v>23</v>
      </c>
      <c r="L344" s="17" t="s">
        <v>69</v>
      </c>
    </row>
    <row r="345" spans="1:12" x14ac:dyDescent="0.25">
      <c r="A345" s="16">
        <v>42963</v>
      </c>
      <c r="B345" s="17" t="s">
        <v>221</v>
      </c>
      <c r="C345" s="17" t="s">
        <v>130</v>
      </c>
      <c r="D345" s="17" t="s">
        <v>21</v>
      </c>
      <c r="E345" s="18"/>
      <c r="F345" s="18">
        <v>2000</v>
      </c>
      <c r="G345" s="80">
        <f t="shared" si="5"/>
        <v>-2378506</v>
      </c>
      <c r="H345" s="17" t="s">
        <v>186</v>
      </c>
      <c r="I345" s="17" t="s">
        <v>187</v>
      </c>
      <c r="J345" s="22" t="s">
        <v>646</v>
      </c>
      <c r="K345" s="17" t="s">
        <v>23</v>
      </c>
      <c r="L345" s="17" t="s">
        <v>69</v>
      </c>
    </row>
    <row r="346" spans="1:12" x14ac:dyDescent="0.25">
      <c r="A346" s="16">
        <v>42963</v>
      </c>
      <c r="B346" s="17" t="s">
        <v>247</v>
      </c>
      <c r="C346" s="17" t="s">
        <v>126</v>
      </c>
      <c r="D346" s="17" t="s">
        <v>21</v>
      </c>
      <c r="E346" s="18"/>
      <c r="F346" s="18">
        <v>25000</v>
      </c>
      <c r="G346" s="80">
        <f t="shared" si="5"/>
        <v>-2403506</v>
      </c>
      <c r="H346" s="17" t="s">
        <v>186</v>
      </c>
      <c r="I346" s="17" t="s">
        <v>34</v>
      </c>
      <c r="J346" s="22" t="s">
        <v>646</v>
      </c>
      <c r="K346" s="17" t="s">
        <v>23</v>
      </c>
      <c r="L346" s="17" t="s">
        <v>24</v>
      </c>
    </row>
    <row r="347" spans="1:12" x14ac:dyDescent="0.25">
      <c r="A347" s="16">
        <v>42963</v>
      </c>
      <c r="B347" s="17" t="s">
        <v>248</v>
      </c>
      <c r="C347" s="17" t="s">
        <v>29</v>
      </c>
      <c r="D347" s="17" t="s">
        <v>21</v>
      </c>
      <c r="E347" s="18"/>
      <c r="F347" s="18">
        <v>1500</v>
      </c>
      <c r="G347" s="80">
        <f t="shared" si="5"/>
        <v>-2405006</v>
      </c>
      <c r="H347" s="17" t="s">
        <v>50</v>
      </c>
      <c r="I347" s="17" t="s">
        <v>51</v>
      </c>
      <c r="J347" s="22" t="s">
        <v>646</v>
      </c>
      <c r="K347" s="17" t="s">
        <v>23</v>
      </c>
      <c r="L347" s="17" t="s">
        <v>33</v>
      </c>
    </row>
    <row r="348" spans="1:12" x14ac:dyDescent="0.25">
      <c r="A348" s="16">
        <v>42963</v>
      </c>
      <c r="B348" s="17" t="s">
        <v>249</v>
      </c>
      <c r="C348" s="17" t="s">
        <v>29</v>
      </c>
      <c r="D348" s="17" t="s">
        <v>21</v>
      </c>
      <c r="E348" s="18"/>
      <c r="F348" s="18">
        <v>1500</v>
      </c>
      <c r="G348" s="80">
        <f t="shared" si="5"/>
        <v>-2406506</v>
      </c>
      <c r="H348" s="17" t="s">
        <v>50</v>
      </c>
      <c r="I348" s="17" t="s">
        <v>51</v>
      </c>
      <c r="J348" s="22" t="s">
        <v>646</v>
      </c>
      <c r="K348" s="17" t="s">
        <v>23</v>
      </c>
      <c r="L348" s="17" t="s">
        <v>33</v>
      </c>
    </row>
    <row r="349" spans="1:12" x14ac:dyDescent="0.25">
      <c r="A349" s="16">
        <v>42963</v>
      </c>
      <c r="B349" s="17" t="s">
        <v>59</v>
      </c>
      <c r="C349" s="17" t="s">
        <v>29</v>
      </c>
      <c r="D349" s="17" t="s">
        <v>30</v>
      </c>
      <c r="E349" s="18"/>
      <c r="F349" s="18">
        <v>500</v>
      </c>
      <c r="G349" s="80">
        <f t="shared" si="5"/>
        <v>-2407006</v>
      </c>
      <c r="H349" s="17" t="s">
        <v>61</v>
      </c>
      <c r="I349" s="17" t="s">
        <v>32</v>
      </c>
      <c r="J349" s="22" t="s">
        <v>58</v>
      </c>
      <c r="K349" s="17" t="s">
        <v>23</v>
      </c>
      <c r="L349" s="17" t="s">
        <v>33</v>
      </c>
    </row>
    <row r="350" spans="1:12" x14ac:dyDescent="0.25">
      <c r="A350" s="16">
        <v>42963</v>
      </c>
      <c r="B350" s="17" t="s">
        <v>62</v>
      </c>
      <c r="C350" s="17" t="s">
        <v>48</v>
      </c>
      <c r="D350" s="17" t="s">
        <v>30</v>
      </c>
      <c r="E350" s="18"/>
      <c r="F350" s="18">
        <v>1000</v>
      </c>
      <c r="G350" s="80">
        <f t="shared" si="5"/>
        <v>-2408006</v>
      </c>
      <c r="H350" s="17" t="s">
        <v>61</v>
      </c>
      <c r="I350" s="17" t="s">
        <v>32</v>
      </c>
      <c r="J350" s="22" t="s">
        <v>58</v>
      </c>
      <c r="K350" s="17" t="s">
        <v>23</v>
      </c>
      <c r="L350" s="17" t="s">
        <v>33</v>
      </c>
    </row>
    <row r="351" spans="1:12" x14ac:dyDescent="0.25">
      <c r="A351" s="16">
        <v>42963</v>
      </c>
      <c r="B351" s="17" t="s">
        <v>250</v>
      </c>
      <c r="C351" s="17" t="s">
        <v>251</v>
      </c>
      <c r="D351" s="17" t="s">
        <v>30</v>
      </c>
      <c r="E351" s="18"/>
      <c r="F351" s="18">
        <v>40000</v>
      </c>
      <c r="G351" s="80">
        <f t="shared" si="5"/>
        <v>-2448006</v>
      </c>
      <c r="H351" s="17" t="s">
        <v>61</v>
      </c>
      <c r="I351" s="17" t="s">
        <v>34</v>
      </c>
      <c r="J351" s="22" t="s">
        <v>58</v>
      </c>
      <c r="K351" s="17" t="s">
        <v>23</v>
      </c>
      <c r="L351" s="17" t="s">
        <v>24</v>
      </c>
    </row>
    <row r="352" spans="1:12" x14ac:dyDescent="0.25">
      <c r="A352" s="16">
        <v>42963</v>
      </c>
      <c r="B352" s="17" t="s">
        <v>136</v>
      </c>
      <c r="C352" s="17" t="s">
        <v>29</v>
      </c>
      <c r="D352" s="17" t="s">
        <v>30</v>
      </c>
      <c r="E352" s="18"/>
      <c r="F352" s="18">
        <v>500</v>
      </c>
      <c r="G352" s="80">
        <f t="shared" si="5"/>
        <v>-2448506</v>
      </c>
      <c r="H352" s="17" t="s">
        <v>61</v>
      </c>
      <c r="I352" s="17" t="s">
        <v>32</v>
      </c>
      <c r="J352" s="22" t="s">
        <v>58</v>
      </c>
      <c r="K352" s="17" t="s">
        <v>23</v>
      </c>
      <c r="L352" s="17" t="s">
        <v>33</v>
      </c>
    </row>
    <row r="353" spans="1:12" x14ac:dyDescent="0.25">
      <c r="A353" s="16">
        <v>42963</v>
      </c>
      <c r="B353" s="17" t="s">
        <v>109</v>
      </c>
      <c r="C353" s="17" t="s">
        <v>29</v>
      </c>
      <c r="D353" s="17" t="s">
        <v>30</v>
      </c>
      <c r="E353" s="18"/>
      <c r="F353" s="18">
        <v>500</v>
      </c>
      <c r="G353" s="80">
        <f t="shared" si="5"/>
        <v>-2449006</v>
      </c>
      <c r="H353" s="17" t="s">
        <v>61</v>
      </c>
      <c r="I353" s="17" t="s">
        <v>32</v>
      </c>
      <c r="J353" s="22" t="s">
        <v>58</v>
      </c>
      <c r="K353" s="17" t="s">
        <v>23</v>
      </c>
      <c r="L353" s="17" t="s">
        <v>33</v>
      </c>
    </row>
    <row r="354" spans="1:12" x14ac:dyDescent="0.25">
      <c r="A354" s="16">
        <v>42963</v>
      </c>
      <c r="B354" s="17" t="s">
        <v>111</v>
      </c>
      <c r="C354" s="17" t="s">
        <v>29</v>
      </c>
      <c r="D354" s="17" t="s">
        <v>30</v>
      </c>
      <c r="E354" s="18"/>
      <c r="F354" s="18">
        <v>500</v>
      </c>
      <c r="G354" s="80">
        <f t="shared" si="5"/>
        <v>-2449506</v>
      </c>
      <c r="H354" s="17" t="s">
        <v>61</v>
      </c>
      <c r="I354" s="17" t="s">
        <v>32</v>
      </c>
      <c r="J354" s="22" t="s">
        <v>58</v>
      </c>
      <c r="K354" s="17" t="s">
        <v>23</v>
      </c>
      <c r="L354" s="17" t="s">
        <v>33</v>
      </c>
    </row>
    <row r="355" spans="1:12" x14ac:dyDescent="0.25">
      <c r="A355" s="16">
        <v>42963</v>
      </c>
      <c r="B355" s="17" t="s">
        <v>253</v>
      </c>
      <c r="C355" s="17" t="s">
        <v>29</v>
      </c>
      <c r="D355" s="17" t="s">
        <v>30</v>
      </c>
      <c r="E355" s="18"/>
      <c r="F355" s="18">
        <v>500</v>
      </c>
      <c r="G355" s="80">
        <f t="shared" si="5"/>
        <v>-2450006</v>
      </c>
      <c r="H355" s="17" t="s">
        <v>61</v>
      </c>
      <c r="I355" s="17" t="s">
        <v>32</v>
      </c>
      <c r="J355" s="22" t="s">
        <v>58</v>
      </c>
      <c r="K355" s="17" t="s">
        <v>23</v>
      </c>
      <c r="L355" s="17" t="s">
        <v>33</v>
      </c>
    </row>
    <row r="356" spans="1:12" x14ac:dyDescent="0.25">
      <c r="A356" s="16">
        <v>42963</v>
      </c>
      <c r="B356" s="17" t="s">
        <v>254</v>
      </c>
      <c r="C356" s="17" t="s">
        <v>42</v>
      </c>
      <c r="D356" s="17" t="s">
        <v>27</v>
      </c>
      <c r="E356" s="18"/>
      <c r="F356" s="18">
        <v>500</v>
      </c>
      <c r="G356" s="80">
        <f t="shared" si="5"/>
        <v>-2450506</v>
      </c>
      <c r="H356" s="17" t="s">
        <v>61</v>
      </c>
      <c r="I356" s="17" t="s">
        <v>32</v>
      </c>
      <c r="J356" s="17" t="s">
        <v>58</v>
      </c>
      <c r="K356" s="17" t="s">
        <v>23</v>
      </c>
      <c r="L356" s="17" t="s">
        <v>69</v>
      </c>
    </row>
    <row r="357" spans="1:12" x14ac:dyDescent="0.25">
      <c r="A357" s="16">
        <v>42963</v>
      </c>
      <c r="B357" s="17" t="s">
        <v>255</v>
      </c>
      <c r="C357" s="17" t="s">
        <v>29</v>
      </c>
      <c r="D357" s="17" t="s">
        <v>30</v>
      </c>
      <c r="E357" s="18"/>
      <c r="F357" s="18">
        <v>500</v>
      </c>
      <c r="G357" s="80">
        <f t="shared" si="5"/>
        <v>-2451006</v>
      </c>
      <c r="H357" s="17" t="s">
        <v>61</v>
      </c>
      <c r="I357" s="17" t="s">
        <v>32</v>
      </c>
      <c r="J357" s="22" t="s">
        <v>58</v>
      </c>
      <c r="K357" s="17" t="s">
        <v>23</v>
      </c>
      <c r="L357" s="17" t="s">
        <v>33</v>
      </c>
    </row>
    <row r="358" spans="1:12" x14ac:dyDescent="0.25">
      <c r="A358" s="16">
        <v>42963</v>
      </c>
      <c r="B358" s="17" t="s">
        <v>59</v>
      </c>
      <c r="C358" s="17" t="s">
        <v>29</v>
      </c>
      <c r="D358" s="17" t="s">
        <v>30</v>
      </c>
      <c r="E358" s="18"/>
      <c r="F358" s="18">
        <v>500</v>
      </c>
      <c r="G358" s="80">
        <f t="shared" si="5"/>
        <v>-2451506</v>
      </c>
      <c r="H358" s="17" t="s">
        <v>61</v>
      </c>
      <c r="I358" s="17" t="s">
        <v>32</v>
      </c>
      <c r="J358" s="22" t="s">
        <v>58</v>
      </c>
      <c r="K358" s="17" t="s">
        <v>23</v>
      </c>
      <c r="L358" s="17" t="s">
        <v>33</v>
      </c>
    </row>
    <row r="359" spans="1:12" x14ac:dyDescent="0.25">
      <c r="A359" s="16">
        <v>42963</v>
      </c>
      <c r="B359" s="17" t="s">
        <v>62</v>
      </c>
      <c r="C359" s="17" t="s">
        <v>48</v>
      </c>
      <c r="D359" s="17" t="s">
        <v>30</v>
      </c>
      <c r="E359" s="18"/>
      <c r="F359" s="18">
        <v>1000</v>
      </c>
      <c r="G359" s="80">
        <f t="shared" si="5"/>
        <v>-2452506</v>
      </c>
      <c r="H359" s="17" t="s">
        <v>61</v>
      </c>
      <c r="I359" s="17" t="s">
        <v>32</v>
      </c>
      <c r="J359" s="22" t="s">
        <v>58</v>
      </c>
      <c r="K359" s="17" t="s">
        <v>23</v>
      </c>
      <c r="L359" s="17" t="s">
        <v>33</v>
      </c>
    </row>
    <row r="360" spans="1:12" x14ac:dyDescent="0.25">
      <c r="A360" s="16">
        <v>42963</v>
      </c>
      <c r="B360" s="17" t="s">
        <v>141</v>
      </c>
      <c r="C360" s="17" t="s">
        <v>29</v>
      </c>
      <c r="D360" s="17" t="s">
        <v>30</v>
      </c>
      <c r="E360" s="18"/>
      <c r="F360" s="18">
        <v>500</v>
      </c>
      <c r="G360" s="80">
        <f t="shared" si="5"/>
        <v>-2453006</v>
      </c>
      <c r="H360" s="17" t="s">
        <v>61</v>
      </c>
      <c r="I360" s="17" t="s">
        <v>32</v>
      </c>
      <c r="J360" s="22" t="s">
        <v>58</v>
      </c>
      <c r="K360" s="17" t="s">
        <v>23</v>
      </c>
      <c r="L360" s="17" t="s">
        <v>33</v>
      </c>
    </row>
    <row r="361" spans="1:12" x14ac:dyDescent="0.25">
      <c r="A361" s="16">
        <v>42963</v>
      </c>
      <c r="B361" s="17" t="s">
        <v>256</v>
      </c>
      <c r="C361" s="17" t="s">
        <v>126</v>
      </c>
      <c r="D361" s="17" t="s">
        <v>30</v>
      </c>
      <c r="E361" s="18"/>
      <c r="F361" s="18">
        <v>120000</v>
      </c>
      <c r="G361" s="80">
        <f t="shared" si="5"/>
        <v>-2573006</v>
      </c>
      <c r="H361" s="17" t="s">
        <v>61</v>
      </c>
      <c r="I361" s="17" t="s">
        <v>34</v>
      </c>
      <c r="J361" s="22" t="s">
        <v>58</v>
      </c>
      <c r="K361" s="17" t="s">
        <v>23</v>
      </c>
      <c r="L361" s="17" t="s">
        <v>24</v>
      </c>
    </row>
    <row r="362" spans="1:12" x14ac:dyDescent="0.25">
      <c r="A362" s="16">
        <v>42963</v>
      </c>
      <c r="B362" s="17" t="s">
        <v>77</v>
      </c>
      <c r="C362" s="17" t="s">
        <v>29</v>
      </c>
      <c r="D362" s="17" t="s">
        <v>78</v>
      </c>
      <c r="E362" s="18"/>
      <c r="F362" s="18">
        <v>1000</v>
      </c>
      <c r="G362" s="80">
        <f t="shared" si="5"/>
        <v>-2574006</v>
      </c>
      <c r="H362" s="17" t="s">
        <v>79</v>
      </c>
      <c r="I362" s="17" t="s">
        <v>32</v>
      </c>
      <c r="J362" s="22" t="s">
        <v>58</v>
      </c>
      <c r="K362" s="17" t="s">
        <v>23</v>
      </c>
      <c r="L362" s="17" t="s">
        <v>33</v>
      </c>
    </row>
    <row r="363" spans="1:12" x14ac:dyDescent="0.25">
      <c r="A363" s="16">
        <v>42963</v>
      </c>
      <c r="B363" s="17" t="s">
        <v>80</v>
      </c>
      <c r="C363" s="17" t="s">
        <v>29</v>
      </c>
      <c r="D363" s="17" t="s">
        <v>78</v>
      </c>
      <c r="E363" s="18"/>
      <c r="F363" s="18">
        <v>1000</v>
      </c>
      <c r="G363" s="80">
        <f t="shared" si="5"/>
        <v>-2575006</v>
      </c>
      <c r="H363" s="17" t="s">
        <v>79</v>
      </c>
      <c r="I363" s="17" t="s">
        <v>32</v>
      </c>
      <c r="J363" s="22" t="s">
        <v>58</v>
      </c>
      <c r="K363" s="17" t="s">
        <v>23</v>
      </c>
      <c r="L363" s="17" t="s">
        <v>33</v>
      </c>
    </row>
    <row r="364" spans="1:12" x14ac:dyDescent="0.25">
      <c r="A364" s="16">
        <v>42963</v>
      </c>
      <c r="B364" s="17" t="s">
        <v>257</v>
      </c>
      <c r="C364" s="17" t="s">
        <v>29</v>
      </c>
      <c r="D364" s="17" t="s">
        <v>30</v>
      </c>
      <c r="E364" s="18"/>
      <c r="F364" s="18">
        <v>5000</v>
      </c>
      <c r="G364" s="80">
        <f t="shared" si="5"/>
        <v>-2580006</v>
      </c>
      <c r="H364" s="17" t="s">
        <v>74</v>
      </c>
      <c r="I364" s="17" t="s">
        <v>258</v>
      </c>
      <c r="J364" s="22" t="s">
        <v>58</v>
      </c>
      <c r="K364" s="17" t="s">
        <v>23</v>
      </c>
      <c r="L364" s="17" t="s">
        <v>24</v>
      </c>
    </row>
    <row r="365" spans="1:12" x14ac:dyDescent="0.25">
      <c r="A365" s="16">
        <v>42963</v>
      </c>
      <c r="B365" s="17" t="s">
        <v>259</v>
      </c>
      <c r="C365" s="17" t="s">
        <v>29</v>
      </c>
      <c r="D365" s="17" t="s">
        <v>30</v>
      </c>
      <c r="E365" s="18"/>
      <c r="F365" s="18">
        <v>1000</v>
      </c>
      <c r="G365" s="80">
        <f t="shared" si="5"/>
        <v>-2581006</v>
      </c>
      <c r="H365" s="17" t="s">
        <v>74</v>
      </c>
      <c r="I365" s="17" t="s">
        <v>32</v>
      </c>
      <c r="J365" s="22" t="s">
        <v>58</v>
      </c>
      <c r="K365" s="17" t="s">
        <v>23</v>
      </c>
      <c r="L365" s="17" t="s">
        <v>33</v>
      </c>
    </row>
    <row r="366" spans="1:12" x14ac:dyDescent="0.25">
      <c r="A366" s="16">
        <v>42963</v>
      </c>
      <c r="B366" s="17" t="s">
        <v>260</v>
      </c>
      <c r="C366" s="17" t="s">
        <v>29</v>
      </c>
      <c r="D366" s="17" t="s">
        <v>30</v>
      </c>
      <c r="E366" s="18"/>
      <c r="F366" s="18">
        <v>500</v>
      </c>
      <c r="G366" s="80">
        <f t="shared" si="5"/>
        <v>-2581506</v>
      </c>
      <c r="H366" s="17" t="s">
        <v>74</v>
      </c>
      <c r="I366" s="17" t="s">
        <v>32</v>
      </c>
      <c r="J366" s="22" t="s">
        <v>58</v>
      </c>
      <c r="K366" s="17" t="s">
        <v>23</v>
      </c>
      <c r="L366" s="17" t="s">
        <v>33</v>
      </c>
    </row>
    <row r="367" spans="1:12" x14ac:dyDescent="0.25">
      <c r="A367" s="16">
        <v>42963</v>
      </c>
      <c r="B367" s="17" t="s">
        <v>261</v>
      </c>
      <c r="C367" s="17" t="s">
        <v>29</v>
      </c>
      <c r="D367" s="17" t="s">
        <v>30</v>
      </c>
      <c r="E367" s="18"/>
      <c r="F367" s="18">
        <v>500</v>
      </c>
      <c r="G367" s="80">
        <f t="shared" si="5"/>
        <v>-2582006</v>
      </c>
      <c r="H367" s="17" t="s">
        <v>74</v>
      </c>
      <c r="I367" s="17" t="s">
        <v>32</v>
      </c>
      <c r="J367" s="22" t="s">
        <v>58</v>
      </c>
      <c r="K367" s="17" t="s">
        <v>23</v>
      </c>
      <c r="L367" s="17" t="s">
        <v>33</v>
      </c>
    </row>
    <row r="368" spans="1:12" x14ac:dyDescent="0.25">
      <c r="A368" s="19">
        <v>42964</v>
      </c>
      <c r="B368" s="20" t="s">
        <v>81</v>
      </c>
      <c r="C368" s="20" t="s">
        <v>82</v>
      </c>
      <c r="D368" s="20" t="s">
        <v>30</v>
      </c>
      <c r="E368" s="21"/>
      <c r="F368" s="21">
        <v>33000</v>
      </c>
      <c r="G368" s="80">
        <f t="shared" si="5"/>
        <v>-2615006</v>
      </c>
      <c r="H368" s="20" t="s">
        <v>22</v>
      </c>
      <c r="I368" s="20" t="s">
        <v>263</v>
      </c>
      <c r="J368" s="20"/>
      <c r="K368" s="20" t="s">
        <v>23</v>
      </c>
      <c r="L368" s="20" t="s">
        <v>69</v>
      </c>
    </row>
    <row r="369" spans="1:12" x14ac:dyDescent="0.25">
      <c r="A369" s="19">
        <v>42964</v>
      </c>
      <c r="B369" s="20" t="s">
        <v>79</v>
      </c>
      <c r="C369" s="20" t="s">
        <v>82</v>
      </c>
      <c r="D369" s="20" t="s">
        <v>78</v>
      </c>
      <c r="E369" s="21"/>
      <c r="F369" s="21">
        <v>10000</v>
      </c>
      <c r="G369" s="80">
        <f t="shared" si="5"/>
        <v>-2625006</v>
      </c>
      <c r="H369" s="20" t="s">
        <v>22</v>
      </c>
      <c r="I369" s="20">
        <v>12</v>
      </c>
      <c r="J369" s="20"/>
      <c r="K369" s="20" t="s">
        <v>23</v>
      </c>
      <c r="L369" s="20" t="s">
        <v>24</v>
      </c>
    </row>
    <row r="370" spans="1:12" x14ac:dyDescent="0.25">
      <c r="A370" s="19">
        <v>42964</v>
      </c>
      <c r="B370" s="20" t="s">
        <v>235</v>
      </c>
      <c r="C370" s="20" t="s">
        <v>82</v>
      </c>
      <c r="D370" s="20" t="s">
        <v>21</v>
      </c>
      <c r="E370" s="21"/>
      <c r="F370" s="21">
        <v>176000</v>
      </c>
      <c r="G370" s="80">
        <f t="shared" si="5"/>
        <v>-2801006</v>
      </c>
      <c r="H370" s="20" t="s">
        <v>22</v>
      </c>
      <c r="I370" s="20" t="s">
        <v>265</v>
      </c>
      <c r="J370" s="20"/>
      <c r="K370" s="20" t="s">
        <v>23</v>
      </c>
      <c r="L370" s="20" t="s">
        <v>24</v>
      </c>
    </row>
    <row r="371" spans="1:12" x14ac:dyDescent="0.25">
      <c r="A371" s="19">
        <v>42964</v>
      </c>
      <c r="B371" s="20" t="s">
        <v>235</v>
      </c>
      <c r="C371" s="20" t="s">
        <v>82</v>
      </c>
      <c r="D371" s="20" t="s">
        <v>21</v>
      </c>
      <c r="E371" s="21"/>
      <c r="F371" s="21">
        <v>30000</v>
      </c>
      <c r="G371" s="80">
        <f t="shared" si="5"/>
        <v>-2831006</v>
      </c>
      <c r="H371" s="20" t="s">
        <v>22</v>
      </c>
      <c r="I371" s="20" t="s">
        <v>265</v>
      </c>
      <c r="J371" s="20"/>
      <c r="K371" s="20" t="s">
        <v>23</v>
      </c>
      <c r="L371" s="20" t="s">
        <v>24</v>
      </c>
    </row>
    <row r="372" spans="1:12" x14ac:dyDescent="0.25">
      <c r="A372" s="19">
        <v>42964</v>
      </c>
      <c r="B372" s="20" t="s">
        <v>22</v>
      </c>
      <c r="C372" s="20" t="s">
        <v>82</v>
      </c>
      <c r="D372" s="20" t="s">
        <v>30</v>
      </c>
      <c r="E372" s="21">
        <v>33000</v>
      </c>
      <c r="F372" s="21"/>
      <c r="G372" s="80">
        <f t="shared" si="5"/>
        <v>-2798006</v>
      </c>
      <c r="H372" s="20" t="s">
        <v>31</v>
      </c>
      <c r="I372" s="20" t="s">
        <v>275</v>
      </c>
      <c r="J372" s="20"/>
      <c r="K372" s="20" t="s">
        <v>23</v>
      </c>
      <c r="L372" s="20" t="s">
        <v>24</v>
      </c>
    </row>
    <row r="373" spans="1:12" x14ac:dyDescent="0.25">
      <c r="A373" s="19">
        <v>42964</v>
      </c>
      <c r="B373" s="20" t="s">
        <v>74</v>
      </c>
      <c r="C373" s="20" t="s">
        <v>82</v>
      </c>
      <c r="D373" s="20" t="s">
        <v>30</v>
      </c>
      <c r="E373" s="21"/>
      <c r="F373" s="21">
        <v>16500</v>
      </c>
      <c r="G373" s="80">
        <f t="shared" si="5"/>
        <v>-2814506</v>
      </c>
      <c r="H373" s="20" t="s">
        <v>31</v>
      </c>
      <c r="I373" s="20">
        <v>9</v>
      </c>
      <c r="J373" s="20"/>
      <c r="K373" s="20" t="s">
        <v>23</v>
      </c>
      <c r="L373" s="20" t="s">
        <v>24</v>
      </c>
    </row>
    <row r="374" spans="1:12" x14ac:dyDescent="0.25">
      <c r="A374" s="19">
        <v>42964</v>
      </c>
      <c r="B374" s="20" t="s">
        <v>22</v>
      </c>
      <c r="C374" s="20" t="s">
        <v>82</v>
      </c>
      <c r="D374" s="20" t="s">
        <v>21</v>
      </c>
      <c r="E374" s="21">
        <v>30000</v>
      </c>
      <c r="F374" s="21"/>
      <c r="G374" s="80">
        <f t="shared" si="5"/>
        <v>-2784506</v>
      </c>
      <c r="H374" s="20" t="s">
        <v>235</v>
      </c>
      <c r="I374" s="20" t="s">
        <v>231</v>
      </c>
      <c r="J374" s="20"/>
      <c r="K374" s="20" t="s">
        <v>23</v>
      </c>
      <c r="L374" s="20" t="s">
        <v>24</v>
      </c>
    </row>
    <row r="375" spans="1:12" x14ac:dyDescent="0.25">
      <c r="A375" s="19">
        <v>42964</v>
      </c>
      <c r="B375" s="20" t="s">
        <v>177</v>
      </c>
      <c r="C375" s="20" t="s">
        <v>82</v>
      </c>
      <c r="D375" s="20" t="s">
        <v>78</v>
      </c>
      <c r="E375" s="21">
        <v>10000</v>
      </c>
      <c r="F375" s="21"/>
      <c r="G375" s="80">
        <f t="shared" si="5"/>
        <v>-2774506</v>
      </c>
      <c r="H375" s="20" t="s">
        <v>79</v>
      </c>
      <c r="I375" s="20" t="s">
        <v>34</v>
      </c>
      <c r="J375" s="20"/>
      <c r="K375" s="20" t="s">
        <v>23</v>
      </c>
      <c r="L375" s="20" t="s">
        <v>24</v>
      </c>
    </row>
    <row r="376" spans="1:12" x14ac:dyDescent="0.25">
      <c r="A376" s="19">
        <v>42964</v>
      </c>
      <c r="B376" s="20" t="s">
        <v>81</v>
      </c>
      <c r="C376" s="20" t="s">
        <v>82</v>
      </c>
      <c r="D376" s="20" t="s">
        <v>30</v>
      </c>
      <c r="E376" s="21">
        <v>16500</v>
      </c>
      <c r="F376" s="21"/>
      <c r="G376" s="80">
        <f t="shared" si="5"/>
        <v>-2758006</v>
      </c>
      <c r="H376" s="20" t="s">
        <v>74</v>
      </c>
      <c r="I376" s="20">
        <v>9</v>
      </c>
      <c r="J376" s="20"/>
      <c r="K376" s="20" t="s">
        <v>23</v>
      </c>
      <c r="L376" s="20" t="s">
        <v>24</v>
      </c>
    </row>
    <row r="377" spans="1:12" x14ac:dyDescent="0.25">
      <c r="A377" s="16">
        <v>42964</v>
      </c>
      <c r="B377" s="17" t="s">
        <v>262</v>
      </c>
      <c r="C377" s="17" t="s">
        <v>29</v>
      </c>
      <c r="D377" s="17" t="s">
        <v>78</v>
      </c>
      <c r="E377" s="18"/>
      <c r="F377" s="18">
        <v>3500</v>
      </c>
      <c r="G377" s="80">
        <f t="shared" si="5"/>
        <v>-2761506</v>
      </c>
      <c r="H377" s="17" t="s">
        <v>22</v>
      </c>
      <c r="I377" s="17" t="s">
        <v>32</v>
      </c>
      <c r="J377" s="22" t="s">
        <v>58</v>
      </c>
      <c r="K377" s="17" t="s">
        <v>23</v>
      </c>
      <c r="L377" s="17" t="s">
        <v>69</v>
      </c>
    </row>
    <row r="378" spans="1:12" x14ac:dyDescent="0.25">
      <c r="A378" s="16">
        <v>42964</v>
      </c>
      <c r="B378" s="17" t="s">
        <v>264</v>
      </c>
      <c r="C378" s="17" t="s">
        <v>85</v>
      </c>
      <c r="D378" s="17" t="s">
        <v>27</v>
      </c>
      <c r="E378" s="18"/>
      <c r="F378" s="18">
        <v>1320</v>
      </c>
      <c r="G378" s="80">
        <f t="shared" si="5"/>
        <v>-2762826</v>
      </c>
      <c r="H378" s="17" t="s">
        <v>22</v>
      </c>
      <c r="I378" s="17" t="s">
        <v>263</v>
      </c>
      <c r="J378" s="17" t="s">
        <v>58</v>
      </c>
      <c r="K378" s="17" t="s">
        <v>23</v>
      </c>
      <c r="L378" s="17" t="s">
        <v>24</v>
      </c>
    </row>
    <row r="379" spans="1:12" x14ac:dyDescent="0.25">
      <c r="A379" s="16">
        <v>42964</v>
      </c>
      <c r="B379" s="17" t="s">
        <v>266</v>
      </c>
      <c r="C379" s="17" t="s">
        <v>85</v>
      </c>
      <c r="D379" s="17" t="s">
        <v>27</v>
      </c>
      <c r="E379" s="18"/>
      <c r="F379" s="18">
        <v>23293</v>
      </c>
      <c r="G379" s="80">
        <f t="shared" si="5"/>
        <v>-2786119</v>
      </c>
      <c r="H379" s="17" t="s">
        <v>22</v>
      </c>
      <c r="I379" s="17" t="s">
        <v>265</v>
      </c>
      <c r="J379" s="17" t="s">
        <v>58</v>
      </c>
      <c r="K379" s="17" t="s">
        <v>23</v>
      </c>
      <c r="L379" s="17" t="s">
        <v>24</v>
      </c>
    </row>
    <row r="380" spans="1:12" x14ac:dyDescent="0.25">
      <c r="A380" s="16">
        <v>42964</v>
      </c>
      <c r="B380" s="17" t="s">
        <v>267</v>
      </c>
      <c r="C380" s="17" t="s">
        <v>29</v>
      </c>
      <c r="D380" s="17" t="s">
        <v>78</v>
      </c>
      <c r="E380" s="18"/>
      <c r="F380" s="18">
        <v>3000</v>
      </c>
      <c r="G380" s="80">
        <f t="shared" si="5"/>
        <v>-2789119</v>
      </c>
      <c r="H380" s="17" t="s">
        <v>22</v>
      </c>
      <c r="I380" s="17" t="s">
        <v>32</v>
      </c>
      <c r="J380" s="22" t="s">
        <v>58</v>
      </c>
      <c r="K380" s="17" t="s">
        <v>23</v>
      </c>
      <c r="L380" s="17" t="s">
        <v>69</v>
      </c>
    </row>
    <row r="381" spans="1:12" x14ac:dyDescent="0.25">
      <c r="A381" s="16">
        <v>42964</v>
      </c>
      <c r="B381" s="17" t="s">
        <v>268</v>
      </c>
      <c r="C381" s="17" t="s">
        <v>29</v>
      </c>
      <c r="D381" s="17" t="s">
        <v>78</v>
      </c>
      <c r="E381" s="18"/>
      <c r="F381" s="18">
        <v>2000</v>
      </c>
      <c r="G381" s="80">
        <f t="shared" si="5"/>
        <v>-2791119</v>
      </c>
      <c r="H381" s="17" t="s">
        <v>22</v>
      </c>
      <c r="I381" s="17" t="s">
        <v>32</v>
      </c>
      <c r="J381" s="22" t="s">
        <v>58</v>
      </c>
      <c r="K381" s="17" t="s">
        <v>23</v>
      </c>
      <c r="L381" s="17" t="s">
        <v>69</v>
      </c>
    </row>
    <row r="382" spans="1:12" x14ac:dyDescent="0.25">
      <c r="A382" s="16">
        <v>42964</v>
      </c>
      <c r="B382" s="17" t="s">
        <v>266</v>
      </c>
      <c r="C382" s="17" t="s">
        <v>85</v>
      </c>
      <c r="D382" s="17" t="s">
        <v>27</v>
      </c>
      <c r="E382" s="18"/>
      <c r="F382" s="18">
        <v>11226</v>
      </c>
      <c r="G382" s="80">
        <f t="shared" si="5"/>
        <v>-2802345</v>
      </c>
      <c r="H382" s="17" t="s">
        <v>22</v>
      </c>
      <c r="I382" s="17" t="s">
        <v>265</v>
      </c>
      <c r="J382" s="17" t="s">
        <v>58</v>
      </c>
      <c r="K382" s="17" t="s">
        <v>23</v>
      </c>
      <c r="L382" s="17" t="s">
        <v>24</v>
      </c>
    </row>
    <row r="383" spans="1:12" x14ac:dyDescent="0.25">
      <c r="A383" s="16">
        <v>42964</v>
      </c>
      <c r="B383" s="17" t="s">
        <v>269</v>
      </c>
      <c r="C383" s="17" t="s">
        <v>29</v>
      </c>
      <c r="D383" s="17" t="s">
        <v>78</v>
      </c>
      <c r="E383" s="18"/>
      <c r="F383" s="18">
        <v>2000</v>
      </c>
      <c r="G383" s="80">
        <f t="shared" si="5"/>
        <v>-2804345</v>
      </c>
      <c r="H383" s="17" t="s">
        <v>22</v>
      </c>
      <c r="I383" s="17" t="s">
        <v>32</v>
      </c>
      <c r="J383" s="22" t="s">
        <v>58</v>
      </c>
      <c r="K383" s="17" t="s">
        <v>23</v>
      </c>
      <c r="L383" s="17" t="s">
        <v>69</v>
      </c>
    </row>
    <row r="384" spans="1:12" x14ac:dyDescent="0.25">
      <c r="A384" s="16">
        <v>42964</v>
      </c>
      <c r="B384" s="17" t="s">
        <v>270</v>
      </c>
      <c r="C384" s="17" t="s">
        <v>20</v>
      </c>
      <c r="D384" s="17" t="s">
        <v>78</v>
      </c>
      <c r="E384" s="18"/>
      <c r="F384" s="18">
        <v>10000</v>
      </c>
      <c r="G384" s="80">
        <f t="shared" si="5"/>
        <v>-2814345</v>
      </c>
      <c r="H384" s="17" t="s">
        <v>22</v>
      </c>
      <c r="I384" s="17" t="s">
        <v>34</v>
      </c>
      <c r="J384" s="22" t="s">
        <v>58</v>
      </c>
      <c r="K384" s="17" t="s">
        <v>23</v>
      </c>
      <c r="L384" s="17" t="s">
        <v>24</v>
      </c>
    </row>
    <row r="385" spans="1:12" x14ac:dyDescent="0.25">
      <c r="A385" s="16">
        <v>42964</v>
      </c>
      <c r="B385" s="17" t="s">
        <v>271</v>
      </c>
      <c r="C385" s="17" t="s">
        <v>20</v>
      </c>
      <c r="D385" s="17" t="s">
        <v>78</v>
      </c>
      <c r="E385" s="18"/>
      <c r="F385" s="18">
        <v>15000</v>
      </c>
      <c r="G385" s="80">
        <f t="shared" si="5"/>
        <v>-2829345</v>
      </c>
      <c r="H385" s="17" t="s">
        <v>22</v>
      </c>
      <c r="I385" s="17" t="s">
        <v>34</v>
      </c>
      <c r="J385" s="22" t="s">
        <v>58</v>
      </c>
      <c r="K385" s="17" t="s">
        <v>23</v>
      </c>
      <c r="L385" s="17" t="s">
        <v>24</v>
      </c>
    </row>
    <row r="386" spans="1:12" x14ac:dyDescent="0.25">
      <c r="A386" s="16">
        <v>42964</v>
      </c>
      <c r="B386" s="17" t="s">
        <v>272</v>
      </c>
      <c r="C386" s="17" t="s">
        <v>29</v>
      </c>
      <c r="D386" s="17" t="s">
        <v>30</v>
      </c>
      <c r="E386" s="18"/>
      <c r="F386" s="18">
        <v>500</v>
      </c>
      <c r="G386" s="80">
        <f t="shared" si="5"/>
        <v>-2829845</v>
      </c>
      <c r="H386" s="17" t="s">
        <v>31</v>
      </c>
      <c r="I386" s="17" t="s">
        <v>32</v>
      </c>
      <c r="J386" s="22" t="s">
        <v>58</v>
      </c>
      <c r="K386" s="17" t="s">
        <v>23</v>
      </c>
      <c r="L386" s="17" t="s">
        <v>33</v>
      </c>
    </row>
    <row r="387" spans="1:12" x14ac:dyDescent="0.25">
      <c r="A387" s="16">
        <v>42964</v>
      </c>
      <c r="B387" s="17" t="s">
        <v>273</v>
      </c>
      <c r="C387" s="17" t="s">
        <v>29</v>
      </c>
      <c r="D387" s="17" t="s">
        <v>30</v>
      </c>
      <c r="E387" s="18"/>
      <c r="F387" s="18">
        <v>500</v>
      </c>
      <c r="G387" s="80">
        <f t="shared" si="5"/>
        <v>-2830345</v>
      </c>
      <c r="H387" s="17" t="s">
        <v>31</v>
      </c>
      <c r="I387" s="17" t="s">
        <v>32</v>
      </c>
      <c r="J387" s="22" t="s">
        <v>58</v>
      </c>
      <c r="K387" s="17" t="s">
        <v>23</v>
      </c>
      <c r="L387" s="17" t="s">
        <v>33</v>
      </c>
    </row>
    <row r="388" spans="1:12" x14ac:dyDescent="0.25">
      <c r="A388" s="16">
        <v>42964</v>
      </c>
      <c r="B388" s="17" t="s">
        <v>274</v>
      </c>
      <c r="C388" s="17" t="s">
        <v>29</v>
      </c>
      <c r="D388" s="17" t="s">
        <v>30</v>
      </c>
      <c r="E388" s="18"/>
      <c r="F388" s="18">
        <v>500</v>
      </c>
      <c r="G388" s="80">
        <f t="shared" si="5"/>
        <v>-2830845</v>
      </c>
      <c r="H388" s="17" t="s">
        <v>31</v>
      </c>
      <c r="I388" s="17" t="s">
        <v>32</v>
      </c>
      <c r="J388" s="22" t="s">
        <v>58</v>
      </c>
      <c r="K388" s="17" t="s">
        <v>23</v>
      </c>
      <c r="L388" s="17" t="s">
        <v>33</v>
      </c>
    </row>
    <row r="389" spans="1:12" x14ac:dyDescent="0.25">
      <c r="A389" s="16">
        <v>42964</v>
      </c>
      <c r="B389" s="17" t="s">
        <v>276</v>
      </c>
      <c r="C389" s="17" t="s">
        <v>29</v>
      </c>
      <c r="D389" s="17" t="s">
        <v>30</v>
      </c>
      <c r="E389" s="18"/>
      <c r="F389" s="18">
        <v>1000</v>
      </c>
      <c r="G389" s="80">
        <f t="shared" si="5"/>
        <v>-2831845</v>
      </c>
      <c r="H389" s="17" t="s">
        <v>31</v>
      </c>
      <c r="I389" s="17" t="s">
        <v>32</v>
      </c>
      <c r="J389" s="22" t="s">
        <v>58</v>
      </c>
      <c r="K389" s="17" t="s">
        <v>23</v>
      </c>
      <c r="L389" s="17" t="s">
        <v>33</v>
      </c>
    </row>
    <row r="390" spans="1:12" x14ac:dyDescent="0.25">
      <c r="A390" s="16">
        <v>42964</v>
      </c>
      <c r="B390" s="17" t="s">
        <v>277</v>
      </c>
      <c r="C390" s="17" t="s">
        <v>126</v>
      </c>
      <c r="D390" s="17" t="s">
        <v>30</v>
      </c>
      <c r="E390" s="18"/>
      <c r="F390" s="18">
        <v>10000</v>
      </c>
      <c r="G390" s="80">
        <f t="shared" si="5"/>
        <v>-2841845</v>
      </c>
      <c r="H390" s="17" t="s">
        <v>31</v>
      </c>
      <c r="I390" s="17">
        <v>18</v>
      </c>
      <c r="J390" s="22" t="s">
        <v>58</v>
      </c>
      <c r="K390" s="17" t="s">
        <v>23</v>
      </c>
      <c r="L390" s="17" t="s">
        <v>24</v>
      </c>
    </row>
    <row r="391" spans="1:12" x14ac:dyDescent="0.25">
      <c r="A391" s="16">
        <v>42964</v>
      </c>
      <c r="B391" s="17" t="s">
        <v>278</v>
      </c>
      <c r="C391" s="17" t="s">
        <v>29</v>
      </c>
      <c r="D391" s="17" t="s">
        <v>21</v>
      </c>
      <c r="E391" s="18"/>
      <c r="F391" s="18">
        <v>1500</v>
      </c>
      <c r="G391" s="80">
        <f t="shared" si="5"/>
        <v>-2843345</v>
      </c>
      <c r="H391" s="17" t="s">
        <v>235</v>
      </c>
      <c r="I391" s="17" t="s">
        <v>32</v>
      </c>
      <c r="J391" s="22" t="s">
        <v>646</v>
      </c>
      <c r="K391" s="17" t="s">
        <v>23</v>
      </c>
      <c r="L391" s="17" t="s">
        <v>33</v>
      </c>
    </row>
    <row r="392" spans="1:12" x14ac:dyDescent="0.25">
      <c r="A392" s="16">
        <v>42964</v>
      </c>
      <c r="B392" s="17" t="s">
        <v>279</v>
      </c>
      <c r="C392" s="17" t="s">
        <v>280</v>
      </c>
      <c r="D392" s="17" t="s">
        <v>21</v>
      </c>
      <c r="E392" s="18"/>
      <c r="F392" s="18">
        <v>3000</v>
      </c>
      <c r="G392" s="80">
        <f t="shared" si="5"/>
        <v>-2846345</v>
      </c>
      <c r="H392" s="17" t="s">
        <v>235</v>
      </c>
      <c r="I392" s="17" t="s">
        <v>231</v>
      </c>
      <c r="J392" s="22" t="s">
        <v>646</v>
      </c>
      <c r="K392" s="17" t="s">
        <v>23</v>
      </c>
      <c r="L392" s="17" t="s">
        <v>24</v>
      </c>
    </row>
    <row r="393" spans="1:12" x14ac:dyDescent="0.25">
      <c r="A393" s="16">
        <v>42964</v>
      </c>
      <c r="B393" s="17" t="s">
        <v>281</v>
      </c>
      <c r="C393" s="17" t="s">
        <v>280</v>
      </c>
      <c r="D393" s="17" t="s">
        <v>21</v>
      </c>
      <c r="E393" s="18"/>
      <c r="F393" s="18">
        <v>1500</v>
      </c>
      <c r="G393" s="80">
        <f t="shared" si="5"/>
        <v>-2847845</v>
      </c>
      <c r="H393" s="17" t="s">
        <v>235</v>
      </c>
      <c r="I393" s="17" t="s">
        <v>231</v>
      </c>
      <c r="J393" s="22" t="s">
        <v>646</v>
      </c>
      <c r="K393" s="17" t="s">
        <v>23</v>
      </c>
      <c r="L393" s="17" t="s">
        <v>24</v>
      </c>
    </row>
    <row r="394" spans="1:12" x14ac:dyDescent="0.25">
      <c r="A394" s="16">
        <v>42964</v>
      </c>
      <c r="B394" s="17" t="s">
        <v>282</v>
      </c>
      <c r="C394" s="17" t="s">
        <v>280</v>
      </c>
      <c r="D394" s="17" t="s">
        <v>21</v>
      </c>
      <c r="E394" s="18"/>
      <c r="F394" s="18">
        <v>2500</v>
      </c>
      <c r="G394" s="80">
        <f t="shared" si="5"/>
        <v>-2850345</v>
      </c>
      <c r="H394" s="17" t="s">
        <v>235</v>
      </c>
      <c r="I394" s="17" t="s">
        <v>231</v>
      </c>
      <c r="J394" s="22" t="s">
        <v>646</v>
      </c>
      <c r="K394" s="17" t="s">
        <v>23</v>
      </c>
      <c r="L394" s="17" t="s">
        <v>24</v>
      </c>
    </row>
    <row r="395" spans="1:12" x14ac:dyDescent="0.25">
      <c r="A395" s="16">
        <v>42964</v>
      </c>
      <c r="B395" s="17" t="s">
        <v>283</v>
      </c>
      <c r="C395" s="17" t="s">
        <v>29</v>
      </c>
      <c r="D395" s="17" t="s">
        <v>21</v>
      </c>
      <c r="E395" s="18"/>
      <c r="F395" s="18">
        <v>11000</v>
      </c>
      <c r="G395" s="80">
        <f t="shared" si="5"/>
        <v>-2861345</v>
      </c>
      <c r="H395" s="17" t="s">
        <v>235</v>
      </c>
      <c r="I395" s="17" t="s">
        <v>231</v>
      </c>
      <c r="J395" s="22" t="s">
        <v>646</v>
      </c>
      <c r="K395" s="17" t="s">
        <v>23</v>
      </c>
      <c r="L395" s="17" t="s">
        <v>24</v>
      </c>
    </row>
    <row r="396" spans="1:12" x14ac:dyDescent="0.25">
      <c r="A396" s="16">
        <v>42964</v>
      </c>
      <c r="B396" s="17" t="s">
        <v>284</v>
      </c>
      <c r="C396" s="17" t="s">
        <v>280</v>
      </c>
      <c r="D396" s="17" t="s">
        <v>21</v>
      </c>
      <c r="E396" s="18"/>
      <c r="F396" s="18">
        <v>7000</v>
      </c>
      <c r="G396" s="80">
        <f t="shared" si="5"/>
        <v>-2868345</v>
      </c>
      <c r="H396" s="17" t="s">
        <v>235</v>
      </c>
      <c r="I396" s="17" t="s">
        <v>231</v>
      </c>
      <c r="J396" s="22" t="s">
        <v>646</v>
      </c>
      <c r="K396" s="17" t="s">
        <v>23</v>
      </c>
      <c r="L396" s="17" t="s">
        <v>24</v>
      </c>
    </row>
    <row r="397" spans="1:12" x14ac:dyDescent="0.25">
      <c r="A397" s="16">
        <v>42964</v>
      </c>
      <c r="B397" s="17" t="s">
        <v>285</v>
      </c>
      <c r="C397" s="17" t="s">
        <v>29</v>
      </c>
      <c r="D397" s="17" t="s">
        <v>21</v>
      </c>
      <c r="E397" s="18"/>
      <c r="F397" s="18">
        <v>2500</v>
      </c>
      <c r="G397" s="80">
        <f t="shared" ref="G397:G460" si="6">+G396+E397-F397</f>
        <v>-2870845</v>
      </c>
      <c r="H397" s="17" t="s">
        <v>235</v>
      </c>
      <c r="I397" s="17" t="s">
        <v>32</v>
      </c>
      <c r="J397" s="22" t="s">
        <v>646</v>
      </c>
      <c r="K397" s="17" t="s">
        <v>23</v>
      </c>
      <c r="L397" s="17" t="s">
        <v>33</v>
      </c>
    </row>
    <row r="398" spans="1:12" x14ac:dyDescent="0.25">
      <c r="A398" s="16">
        <v>42964</v>
      </c>
      <c r="B398" s="17" t="s">
        <v>286</v>
      </c>
      <c r="C398" s="17" t="s">
        <v>29</v>
      </c>
      <c r="D398" s="17" t="s">
        <v>21</v>
      </c>
      <c r="E398" s="18"/>
      <c r="F398" s="18">
        <v>2500</v>
      </c>
      <c r="G398" s="80">
        <f t="shared" si="6"/>
        <v>-2873345</v>
      </c>
      <c r="H398" s="17" t="s">
        <v>235</v>
      </c>
      <c r="I398" s="17" t="s">
        <v>32</v>
      </c>
      <c r="J398" s="22" t="s">
        <v>646</v>
      </c>
      <c r="K398" s="17" t="s">
        <v>23</v>
      </c>
      <c r="L398" s="17" t="s">
        <v>33</v>
      </c>
    </row>
    <row r="399" spans="1:12" x14ac:dyDescent="0.25">
      <c r="A399" s="16">
        <v>42964</v>
      </c>
      <c r="B399" s="17" t="s">
        <v>287</v>
      </c>
      <c r="C399" s="17" t="s">
        <v>29</v>
      </c>
      <c r="D399" s="17" t="s">
        <v>21</v>
      </c>
      <c r="E399" s="18"/>
      <c r="F399" s="18">
        <v>1500</v>
      </c>
      <c r="G399" s="80">
        <f t="shared" si="6"/>
        <v>-2874845</v>
      </c>
      <c r="H399" s="17" t="s">
        <v>235</v>
      </c>
      <c r="I399" s="17" t="s">
        <v>32</v>
      </c>
      <c r="J399" s="22" t="s">
        <v>646</v>
      </c>
      <c r="K399" s="17" t="s">
        <v>23</v>
      </c>
      <c r="L399" s="17" t="s">
        <v>33</v>
      </c>
    </row>
    <row r="400" spans="1:12" x14ac:dyDescent="0.25">
      <c r="A400" s="16">
        <v>42964</v>
      </c>
      <c r="B400" s="17" t="s">
        <v>288</v>
      </c>
      <c r="C400" s="17" t="s">
        <v>130</v>
      </c>
      <c r="D400" s="17" t="s">
        <v>21</v>
      </c>
      <c r="E400" s="18"/>
      <c r="F400" s="18">
        <v>5000</v>
      </c>
      <c r="G400" s="80">
        <f t="shared" si="6"/>
        <v>-2879845</v>
      </c>
      <c r="H400" s="17" t="s">
        <v>235</v>
      </c>
      <c r="I400" s="17" t="s">
        <v>32</v>
      </c>
      <c r="J400" s="22" t="s">
        <v>646</v>
      </c>
      <c r="K400" s="17" t="s">
        <v>23</v>
      </c>
      <c r="L400" s="17" t="s">
        <v>33</v>
      </c>
    </row>
    <row r="401" spans="1:12" x14ac:dyDescent="0.25">
      <c r="A401" s="16">
        <v>42964</v>
      </c>
      <c r="B401" s="17" t="s">
        <v>289</v>
      </c>
      <c r="C401" s="17" t="s">
        <v>29</v>
      </c>
      <c r="D401" s="17" t="s">
        <v>21</v>
      </c>
      <c r="E401" s="18"/>
      <c r="F401" s="18">
        <v>1000</v>
      </c>
      <c r="G401" s="80">
        <f t="shared" si="6"/>
        <v>-2880845</v>
      </c>
      <c r="H401" s="17" t="s">
        <v>236</v>
      </c>
      <c r="I401" s="17" t="s">
        <v>32</v>
      </c>
      <c r="J401" s="22" t="s">
        <v>646</v>
      </c>
      <c r="K401" s="17" t="s">
        <v>23</v>
      </c>
      <c r="L401" s="17" t="s">
        <v>33</v>
      </c>
    </row>
    <row r="402" spans="1:12" x14ac:dyDescent="0.25">
      <c r="A402" s="16">
        <v>42964</v>
      </c>
      <c r="B402" s="17" t="s">
        <v>290</v>
      </c>
      <c r="C402" s="17" t="s">
        <v>29</v>
      </c>
      <c r="D402" s="17" t="s">
        <v>21</v>
      </c>
      <c r="E402" s="18"/>
      <c r="F402" s="18">
        <v>1500</v>
      </c>
      <c r="G402" s="80">
        <f t="shared" si="6"/>
        <v>-2882345</v>
      </c>
      <c r="H402" s="17" t="s">
        <v>236</v>
      </c>
      <c r="I402" s="17" t="s">
        <v>32</v>
      </c>
      <c r="J402" s="22" t="s">
        <v>646</v>
      </c>
      <c r="K402" s="17" t="s">
        <v>23</v>
      </c>
      <c r="L402" s="17" t="s">
        <v>33</v>
      </c>
    </row>
    <row r="403" spans="1:12" x14ac:dyDescent="0.25">
      <c r="A403" s="16">
        <v>42964</v>
      </c>
      <c r="B403" s="17" t="s">
        <v>291</v>
      </c>
      <c r="C403" s="17" t="s">
        <v>29</v>
      </c>
      <c r="D403" s="17" t="s">
        <v>21</v>
      </c>
      <c r="E403" s="18"/>
      <c r="F403" s="18">
        <v>5000</v>
      </c>
      <c r="G403" s="80">
        <f t="shared" si="6"/>
        <v>-2887345</v>
      </c>
      <c r="H403" s="17" t="s">
        <v>236</v>
      </c>
      <c r="I403" s="17" t="s">
        <v>34</v>
      </c>
      <c r="J403" s="22" t="s">
        <v>646</v>
      </c>
      <c r="K403" s="17" t="s">
        <v>23</v>
      </c>
      <c r="L403" s="17" t="s">
        <v>24</v>
      </c>
    </row>
    <row r="404" spans="1:12" x14ac:dyDescent="0.25">
      <c r="A404" s="16">
        <v>42964</v>
      </c>
      <c r="B404" s="17" t="s">
        <v>292</v>
      </c>
      <c r="C404" s="17" t="s">
        <v>29</v>
      </c>
      <c r="D404" s="17" t="s">
        <v>21</v>
      </c>
      <c r="E404" s="18"/>
      <c r="F404" s="18">
        <v>1000</v>
      </c>
      <c r="G404" s="80">
        <f t="shared" si="6"/>
        <v>-2888345</v>
      </c>
      <c r="H404" s="17" t="s">
        <v>236</v>
      </c>
      <c r="I404" s="17" t="s">
        <v>32</v>
      </c>
      <c r="J404" s="22" t="s">
        <v>646</v>
      </c>
      <c r="K404" s="17" t="s">
        <v>23</v>
      </c>
      <c r="L404" s="17" t="s">
        <v>33</v>
      </c>
    </row>
    <row r="405" spans="1:12" x14ac:dyDescent="0.25">
      <c r="A405" s="16">
        <v>42964</v>
      </c>
      <c r="B405" s="17" t="s">
        <v>293</v>
      </c>
      <c r="C405" s="17" t="s">
        <v>29</v>
      </c>
      <c r="D405" s="17" t="s">
        <v>21</v>
      </c>
      <c r="E405" s="18"/>
      <c r="F405" s="18">
        <v>5000</v>
      </c>
      <c r="G405" s="80">
        <f t="shared" si="6"/>
        <v>-2893345</v>
      </c>
      <c r="H405" s="17" t="s">
        <v>186</v>
      </c>
      <c r="I405" s="17" t="s">
        <v>187</v>
      </c>
      <c r="J405" s="22" t="s">
        <v>646</v>
      </c>
      <c r="K405" s="17" t="s">
        <v>23</v>
      </c>
      <c r="L405" s="17" t="s">
        <v>69</v>
      </c>
    </row>
    <row r="406" spans="1:12" x14ac:dyDescent="0.25">
      <c r="A406" s="16">
        <v>42964</v>
      </c>
      <c r="B406" s="17" t="s">
        <v>294</v>
      </c>
      <c r="C406" s="17" t="s">
        <v>29</v>
      </c>
      <c r="D406" s="17" t="s">
        <v>21</v>
      </c>
      <c r="E406" s="18"/>
      <c r="F406" s="18">
        <v>2000</v>
      </c>
      <c r="G406" s="80">
        <f t="shared" si="6"/>
        <v>-2895345</v>
      </c>
      <c r="H406" s="17" t="s">
        <v>186</v>
      </c>
      <c r="I406" s="17" t="s">
        <v>187</v>
      </c>
      <c r="J406" s="22" t="s">
        <v>646</v>
      </c>
      <c r="K406" s="17" t="s">
        <v>23</v>
      </c>
      <c r="L406" s="17" t="s">
        <v>69</v>
      </c>
    </row>
    <row r="407" spans="1:12" x14ac:dyDescent="0.25">
      <c r="A407" s="16">
        <v>42964</v>
      </c>
      <c r="B407" s="17" t="s">
        <v>295</v>
      </c>
      <c r="C407" s="17" t="s">
        <v>29</v>
      </c>
      <c r="D407" s="17" t="s">
        <v>21</v>
      </c>
      <c r="E407" s="18"/>
      <c r="F407" s="18">
        <v>10000</v>
      </c>
      <c r="G407" s="80">
        <f t="shared" si="6"/>
        <v>-2905345</v>
      </c>
      <c r="H407" s="17" t="s">
        <v>50</v>
      </c>
      <c r="I407" s="17" t="s">
        <v>296</v>
      </c>
      <c r="J407" s="22" t="s">
        <v>646</v>
      </c>
      <c r="K407" s="17" t="s">
        <v>23</v>
      </c>
      <c r="L407" s="17" t="s">
        <v>24</v>
      </c>
    </row>
    <row r="408" spans="1:12" x14ac:dyDescent="0.25">
      <c r="A408" s="16">
        <v>42964</v>
      </c>
      <c r="B408" s="17" t="s">
        <v>249</v>
      </c>
      <c r="C408" s="17" t="s">
        <v>29</v>
      </c>
      <c r="D408" s="17" t="s">
        <v>21</v>
      </c>
      <c r="E408" s="18"/>
      <c r="F408" s="18">
        <v>1000</v>
      </c>
      <c r="G408" s="80">
        <f t="shared" si="6"/>
        <v>-2906345</v>
      </c>
      <c r="H408" s="17" t="s">
        <v>50</v>
      </c>
      <c r="I408" s="17" t="s">
        <v>51</v>
      </c>
      <c r="J408" s="22" t="s">
        <v>646</v>
      </c>
      <c r="K408" s="17" t="s">
        <v>23</v>
      </c>
      <c r="L408" s="17" t="s">
        <v>33</v>
      </c>
    </row>
    <row r="409" spans="1:12" x14ac:dyDescent="0.25">
      <c r="A409" s="16">
        <v>42964</v>
      </c>
      <c r="B409" s="17" t="s">
        <v>297</v>
      </c>
      <c r="C409" s="17" t="s">
        <v>29</v>
      </c>
      <c r="D409" s="17" t="s">
        <v>21</v>
      </c>
      <c r="E409" s="18"/>
      <c r="F409" s="18">
        <v>1000</v>
      </c>
      <c r="G409" s="80">
        <f t="shared" si="6"/>
        <v>-2907345</v>
      </c>
      <c r="H409" s="17" t="s">
        <v>50</v>
      </c>
      <c r="I409" s="17" t="s">
        <v>51</v>
      </c>
      <c r="J409" s="22" t="s">
        <v>646</v>
      </c>
      <c r="K409" s="17" t="s">
        <v>23</v>
      </c>
      <c r="L409" s="17" t="s">
        <v>33</v>
      </c>
    </row>
    <row r="410" spans="1:12" x14ac:dyDescent="0.25">
      <c r="A410" s="16">
        <v>42964</v>
      </c>
      <c r="B410" s="17" t="s">
        <v>59</v>
      </c>
      <c r="C410" s="17" t="s">
        <v>29</v>
      </c>
      <c r="D410" s="17" t="s">
        <v>30</v>
      </c>
      <c r="E410" s="18"/>
      <c r="F410" s="18">
        <v>500</v>
      </c>
      <c r="G410" s="80">
        <f t="shared" si="6"/>
        <v>-2907845</v>
      </c>
      <c r="H410" s="17" t="s">
        <v>61</v>
      </c>
      <c r="I410" s="17" t="s">
        <v>32</v>
      </c>
      <c r="J410" s="22" t="s">
        <v>58</v>
      </c>
      <c r="K410" s="17" t="s">
        <v>23</v>
      </c>
      <c r="L410" s="17" t="s">
        <v>33</v>
      </c>
    </row>
    <row r="411" spans="1:12" x14ac:dyDescent="0.25">
      <c r="A411" s="16">
        <v>42964</v>
      </c>
      <c r="B411" s="17" t="s">
        <v>62</v>
      </c>
      <c r="C411" s="17" t="s">
        <v>48</v>
      </c>
      <c r="D411" s="17" t="s">
        <v>30</v>
      </c>
      <c r="E411" s="18"/>
      <c r="F411" s="18">
        <v>1000</v>
      </c>
      <c r="G411" s="80">
        <f t="shared" si="6"/>
        <v>-2908845</v>
      </c>
      <c r="H411" s="17" t="s">
        <v>61</v>
      </c>
      <c r="I411" s="17" t="s">
        <v>32</v>
      </c>
      <c r="J411" s="22" t="s">
        <v>58</v>
      </c>
      <c r="K411" s="17" t="s">
        <v>23</v>
      </c>
      <c r="L411" s="17" t="s">
        <v>33</v>
      </c>
    </row>
    <row r="412" spans="1:12" x14ac:dyDescent="0.25">
      <c r="A412" s="16">
        <v>42964</v>
      </c>
      <c r="B412" s="17" t="s">
        <v>141</v>
      </c>
      <c r="C412" s="17" t="s">
        <v>29</v>
      </c>
      <c r="D412" s="17" t="s">
        <v>30</v>
      </c>
      <c r="E412" s="18"/>
      <c r="F412" s="18">
        <v>500</v>
      </c>
      <c r="G412" s="80">
        <f t="shared" si="6"/>
        <v>-2909345</v>
      </c>
      <c r="H412" s="17" t="s">
        <v>61</v>
      </c>
      <c r="I412" s="17" t="s">
        <v>32</v>
      </c>
      <c r="J412" s="22" t="s">
        <v>58</v>
      </c>
      <c r="K412" s="17" t="s">
        <v>23</v>
      </c>
      <c r="L412" s="17" t="s">
        <v>33</v>
      </c>
    </row>
    <row r="413" spans="1:12" x14ac:dyDescent="0.25">
      <c r="A413" s="16">
        <v>42964</v>
      </c>
      <c r="B413" s="17" t="s">
        <v>59</v>
      </c>
      <c r="C413" s="17" t="s">
        <v>29</v>
      </c>
      <c r="D413" s="17" t="s">
        <v>30</v>
      </c>
      <c r="E413" s="18"/>
      <c r="F413" s="18">
        <v>500</v>
      </c>
      <c r="G413" s="80">
        <f t="shared" si="6"/>
        <v>-2909845</v>
      </c>
      <c r="H413" s="17" t="s">
        <v>61</v>
      </c>
      <c r="I413" s="17" t="s">
        <v>32</v>
      </c>
      <c r="J413" s="22" t="s">
        <v>58</v>
      </c>
      <c r="K413" s="17" t="s">
        <v>23</v>
      </c>
      <c r="L413" s="17" t="s">
        <v>33</v>
      </c>
    </row>
    <row r="414" spans="1:12" x14ac:dyDescent="0.25">
      <c r="A414" s="16">
        <v>42964</v>
      </c>
      <c r="B414" s="17" t="s">
        <v>62</v>
      </c>
      <c r="C414" s="17" t="s">
        <v>48</v>
      </c>
      <c r="D414" s="17" t="s">
        <v>30</v>
      </c>
      <c r="E414" s="18"/>
      <c r="F414" s="18">
        <v>1000</v>
      </c>
      <c r="G414" s="80">
        <f t="shared" si="6"/>
        <v>-2910845</v>
      </c>
      <c r="H414" s="17" t="s">
        <v>61</v>
      </c>
      <c r="I414" s="17" t="s">
        <v>32</v>
      </c>
      <c r="J414" s="22" t="s">
        <v>58</v>
      </c>
      <c r="K414" s="17" t="s">
        <v>23</v>
      </c>
      <c r="L414" s="17" t="s">
        <v>33</v>
      </c>
    </row>
    <row r="415" spans="1:12" x14ac:dyDescent="0.25">
      <c r="A415" s="16">
        <v>42964</v>
      </c>
      <c r="B415" s="17" t="s">
        <v>141</v>
      </c>
      <c r="C415" s="17" t="s">
        <v>29</v>
      </c>
      <c r="D415" s="17" t="s">
        <v>30</v>
      </c>
      <c r="E415" s="18"/>
      <c r="F415" s="18">
        <v>500</v>
      </c>
      <c r="G415" s="80">
        <f t="shared" si="6"/>
        <v>-2911345</v>
      </c>
      <c r="H415" s="17" t="s">
        <v>61</v>
      </c>
      <c r="I415" s="17" t="s">
        <v>32</v>
      </c>
      <c r="J415" s="22" t="s">
        <v>58</v>
      </c>
      <c r="K415" s="17" t="s">
        <v>23</v>
      </c>
      <c r="L415" s="17" t="s">
        <v>33</v>
      </c>
    </row>
    <row r="416" spans="1:12" x14ac:dyDescent="0.25">
      <c r="A416" s="16">
        <v>42964</v>
      </c>
      <c r="B416" s="17" t="s">
        <v>77</v>
      </c>
      <c r="C416" s="17" t="s">
        <v>29</v>
      </c>
      <c r="D416" s="17" t="s">
        <v>78</v>
      </c>
      <c r="E416" s="18"/>
      <c r="F416" s="18">
        <v>1000</v>
      </c>
      <c r="G416" s="80">
        <f t="shared" si="6"/>
        <v>-2912345</v>
      </c>
      <c r="H416" s="17" t="s">
        <v>79</v>
      </c>
      <c r="I416" s="17" t="s">
        <v>32</v>
      </c>
      <c r="J416" s="22" t="s">
        <v>58</v>
      </c>
      <c r="K416" s="17" t="s">
        <v>23</v>
      </c>
      <c r="L416" s="17" t="s">
        <v>33</v>
      </c>
    </row>
    <row r="417" spans="1:12" x14ac:dyDescent="0.25">
      <c r="A417" s="16">
        <v>42964</v>
      </c>
      <c r="B417" s="17" t="s">
        <v>52</v>
      </c>
      <c r="C417" s="17" t="s">
        <v>20</v>
      </c>
      <c r="D417" s="17" t="s">
        <v>78</v>
      </c>
      <c r="E417" s="18"/>
      <c r="F417" s="18">
        <v>1000</v>
      </c>
      <c r="G417" s="80">
        <f t="shared" si="6"/>
        <v>-2913345</v>
      </c>
      <c r="H417" s="17" t="s">
        <v>79</v>
      </c>
      <c r="I417" s="17" t="s">
        <v>32</v>
      </c>
      <c r="J417" s="22" t="s">
        <v>58</v>
      </c>
      <c r="K417" s="17" t="s">
        <v>23</v>
      </c>
      <c r="L417" s="17" t="s">
        <v>33</v>
      </c>
    </row>
    <row r="418" spans="1:12" x14ac:dyDescent="0.25">
      <c r="A418" s="16">
        <v>42964</v>
      </c>
      <c r="B418" s="17" t="s">
        <v>298</v>
      </c>
      <c r="C418" s="17" t="s">
        <v>29</v>
      </c>
      <c r="D418" s="17" t="s">
        <v>78</v>
      </c>
      <c r="E418" s="18"/>
      <c r="F418" s="18">
        <v>1000</v>
      </c>
      <c r="G418" s="80">
        <f t="shared" si="6"/>
        <v>-2914345</v>
      </c>
      <c r="H418" s="17" t="s">
        <v>79</v>
      </c>
      <c r="I418" s="17" t="s">
        <v>32</v>
      </c>
      <c r="J418" s="22" t="s">
        <v>58</v>
      </c>
      <c r="K418" s="17" t="s">
        <v>23</v>
      </c>
      <c r="L418" s="17" t="s">
        <v>33</v>
      </c>
    </row>
    <row r="419" spans="1:12" x14ac:dyDescent="0.25">
      <c r="A419" s="16">
        <v>42964</v>
      </c>
      <c r="B419" s="17" t="s">
        <v>299</v>
      </c>
      <c r="C419" s="17" t="s">
        <v>126</v>
      </c>
      <c r="D419" s="17" t="s">
        <v>30</v>
      </c>
      <c r="E419" s="18"/>
      <c r="F419" s="18">
        <v>10000</v>
      </c>
      <c r="G419" s="80">
        <f t="shared" si="6"/>
        <v>-2924345</v>
      </c>
      <c r="H419" s="17" t="s">
        <v>74</v>
      </c>
      <c r="I419" s="17">
        <v>19</v>
      </c>
      <c r="J419" s="22" t="s">
        <v>58</v>
      </c>
      <c r="K419" s="17" t="s">
        <v>23</v>
      </c>
      <c r="L419" s="17" t="s">
        <v>24</v>
      </c>
    </row>
    <row r="420" spans="1:12" x14ac:dyDescent="0.25">
      <c r="A420" s="16">
        <v>42964</v>
      </c>
      <c r="B420" s="17" t="s">
        <v>700</v>
      </c>
      <c r="C420" s="17" t="s">
        <v>48</v>
      </c>
      <c r="D420" s="17" t="s">
        <v>30</v>
      </c>
      <c r="E420" s="18"/>
      <c r="F420" s="18">
        <v>5000</v>
      </c>
      <c r="G420" s="80">
        <f t="shared" si="6"/>
        <v>-2929345</v>
      </c>
      <c r="H420" s="17" t="s">
        <v>74</v>
      </c>
      <c r="I420" s="17" t="s">
        <v>32</v>
      </c>
      <c r="J420" s="22" t="s">
        <v>58</v>
      </c>
      <c r="K420" s="17" t="s">
        <v>23</v>
      </c>
      <c r="L420" s="17" t="s">
        <v>33</v>
      </c>
    </row>
    <row r="421" spans="1:12" x14ac:dyDescent="0.25">
      <c r="A421" s="16">
        <v>42964</v>
      </c>
      <c r="B421" s="17" t="s">
        <v>300</v>
      </c>
      <c r="C421" s="17" t="s">
        <v>29</v>
      </c>
      <c r="D421" s="17" t="s">
        <v>30</v>
      </c>
      <c r="E421" s="18"/>
      <c r="F421" s="18">
        <v>500</v>
      </c>
      <c r="G421" s="80">
        <f t="shared" si="6"/>
        <v>-2929845</v>
      </c>
      <c r="H421" s="17" t="s">
        <v>74</v>
      </c>
      <c r="I421" s="17" t="s">
        <v>32</v>
      </c>
      <c r="J421" s="22" t="s">
        <v>58</v>
      </c>
      <c r="K421" s="17" t="s">
        <v>23</v>
      </c>
      <c r="L421" s="17" t="s">
        <v>33</v>
      </c>
    </row>
    <row r="422" spans="1:12" x14ac:dyDescent="0.25">
      <c r="A422" s="16">
        <v>42964</v>
      </c>
      <c r="B422" s="17" t="s">
        <v>301</v>
      </c>
      <c r="C422" s="17" t="s">
        <v>29</v>
      </c>
      <c r="D422" s="17" t="s">
        <v>30</v>
      </c>
      <c r="E422" s="18"/>
      <c r="F422" s="18">
        <v>500</v>
      </c>
      <c r="G422" s="80">
        <f t="shared" si="6"/>
        <v>-2930345</v>
      </c>
      <c r="H422" s="17" t="s">
        <v>74</v>
      </c>
      <c r="I422" s="17" t="s">
        <v>32</v>
      </c>
      <c r="J422" s="22" t="s">
        <v>58</v>
      </c>
      <c r="K422" s="17" t="s">
        <v>23</v>
      </c>
      <c r="L422" s="17" t="s">
        <v>33</v>
      </c>
    </row>
    <row r="423" spans="1:12" x14ac:dyDescent="0.25">
      <c r="A423" s="16">
        <v>42964</v>
      </c>
      <c r="B423" s="17" t="s">
        <v>302</v>
      </c>
      <c r="C423" s="17" t="s">
        <v>29</v>
      </c>
      <c r="D423" s="17" t="s">
        <v>30</v>
      </c>
      <c r="E423" s="18"/>
      <c r="F423" s="18">
        <v>500</v>
      </c>
      <c r="G423" s="80">
        <f t="shared" si="6"/>
        <v>-2930845</v>
      </c>
      <c r="H423" s="17" t="s">
        <v>74</v>
      </c>
      <c r="I423" s="17" t="s">
        <v>32</v>
      </c>
      <c r="J423" s="22" t="s">
        <v>58</v>
      </c>
      <c r="K423" s="17" t="s">
        <v>23</v>
      </c>
      <c r="L423" s="17" t="s">
        <v>33</v>
      </c>
    </row>
    <row r="424" spans="1:12" x14ac:dyDescent="0.25">
      <c r="A424" s="16">
        <v>42964</v>
      </c>
      <c r="B424" s="17" t="s">
        <v>303</v>
      </c>
      <c r="C424" s="17" t="s">
        <v>29</v>
      </c>
      <c r="D424" s="17" t="s">
        <v>30</v>
      </c>
      <c r="E424" s="18"/>
      <c r="F424" s="18">
        <v>500</v>
      </c>
      <c r="G424" s="80">
        <f t="shared" si="6"/>
        <v>-2931345</v>
      </c>
      <c r="H424" s="17" t="s">
        <v>74</v>
      </c>
      <c r="I424" s="17" t="s">
        <v>32</v>
      </c>
      <c r="J424" s="22" t="s">
        <v>58</v>
      </c>
      <c r="K424" s="17" t="s">
        <v>23</v>
      </c>
      <c r="L424" s="17" t="s">
        <v>33</v>
      </c>
    </row>
    <row r="425" spans="1:12" x14ac:dyDescent="0.25">
      <c r="A425" s="16">
        <v>42964</v>
      </c>
      <c r="B425" s="17" t="s">
        <v>304</v>
      </c>
      <c r="C425" s="17" t="s">
        <v>29</v>
      </c>
      <c r="D425" s="17" t="s">
        <v>30</v>
      </c>
      <c r="E425" s="18"/>
      <c r="F425" s="18">
        <v>500</v>
      </c>
      <c r="G425" s="80">
        <f t="shared" si="6"/>
        <v>-2931845</v>
      </c>
      <c r="H425" s="17" t="s">
        <v>74</v>
      </c>
      <c r="I425" s="17" t="s">
        <v>32</v>
      </c>
      <c r="J425" s="22" t="s">
        <v>58</v>
      </c>
      <c r="K425" s="17" t="s">
        <v>23</v>
      </c>
      <c r="L425" s="17" t="s">
        <v>33</v>
      </c>
    </row>
    <row r="426" spans="1:12" x14ac:dyDescent="0.25">
      <c r="A426" s="19">
        <v>42965</v>
      </c>
      <c r="B426" s="20" t="s">
        <v>22</v>
      </c>
      <c r="C426" s="20" t="s">
        <v>82</v>
      </c>
      <c r="D426" s="20" t="s">
        <v>21</v>
      </c>
      <c r="E426" s="21">
        <v>176000</v>
      </c>
      <c r="F426" s="21"/>
      <c r="G426" s="80">
        <f t="shared" si="6"/>
        <v>-2755845</v>
      </c>
      <c r="H426" s="20" t="s">
        <v>235</v>
      </c>
      <c r="I426" s="20" t="s">
        <v>231</v>
      </c>
      <c r="J426" s="20"/>
      <c r="K426" s="20" t="s">
        <v>23</v>
      </c>
      <c r="L426" s="20" t="s">
        <v>24</v>
      </c>
    </row>
    <row r="427" spans="1:12" x14ac:dyDescent="0.25">
      <c r="A427" s="19">
        <v>42965</v>
      </c>
      <c r="B427" s="20" t="s">
        <v>22</v>
      </c>
      <c r="C427" s="20" t="s">
        <v>82</v>
      </c>
      <c r="D427" s="20" t="s">
        <v>21</v>
      </c>
      <c r="E427" s="21">
        <v>79000</v>
      </c>
      <c r="F427" s="21"/>
      <c r="G427" s="80">
        <f t="shared" si="6"/>
        <v>-2676845</v>
      </c>
      <c r="H427" s="20" t="s">
        <v>186</v>
      </c>
      <c r="I427" s="20" t="s">
        <v>320</v>
      </c>
      <c r="J427" s="20"/>
      <c r="K427" s="20" t="s">
        <v>23</v>
      </c>
      <c r="L427" s="20" t="s">
        <v>24</v>
      </c>
    </row>
    <row r="428" spans="1:12" x14ac:dyDescent="0.25">
      <c r="A428" s="16">
        <v>42965</v>
      </c>
      <c r="B428" s="17" t="s">
        <v>305</v>
      </c>
      <c r="C428" s="17" t="s">
        <v>29</v>
      </c>
      <c r="D428" s="17" t="s">
        <v>30</v>
      </c>
      <c r="E428" s="18"/>
      <c r="F428" s="18">
        <v>5000</v>
      </c>
      <c r="G428" s="80">
        <f t="shared" si="6"/>
        <v>-2681845</v>
      </c>
      <c r="H428" s="17" t="s">
        <v>31</v>
      </c>
      <c r="I428" s="17" t="s">
        <v>32</v>
      </c>
      <c r="J428" s="22" t="s">
        <v>58</v>
      </c>
      <c r="K428" s="17" t="s">
        <v>23</v>
      </c>
      <c r="L428" s="17" t="s">
        <v>33</v>
      </c>
    </row>
    <row r="429" spans="1:12" x14ac:dyDescent="0.25">
      <c r="A429" s="16">
        <v>42965</v>
      </c>
      <c r="B429" s="17" t="s">
        <v>306</v>
      </c>
      <c r="C429" s="17" t="s">
        <v>126</v>
      </c>
      <c r="D429" s="17" t="s">
        <v>30</v>
      </c>
      <c r="E429" s="18"/>
      <c r="F429" s="18">
        <v>30000</v>
      </c>
      <c r="G429" s="80">
        <f t="shared" si="6"/>
        <v>-2711845</v>
      </c>
      <c r="H429" s="17" t="s">
        <v>31</v>
      </c>
      <c r="I429" s="17" t="s">
        <v>32</v>
      </c>
      <c r="J429" s="22" t="s">
        <v>58</v>
      </c>
      <c r="K429" s="17" t="s">
        <v>23</v>
      </c>
      <c r="L429" s="17" t="s">
        <v>33</v>
      </c>
    </row>
    <row r="430" spans="1:12" x14ac:dyDescent="0.25">
      <c r="A430" s="16">
        <v>42965</v>
      </c>
      <c r="B430" s="17" t="s">
        <v>307</v>
      </c>
      <c r="C430" s="17" t="s">
        <v>29</v>
      </c>
      <c r="D430" s="17" t="s">
        <v>30</v>
      </c>
      <c r="E430" s="18"/>
      <c r="F430" s="18">
        <v>1500</v>
      </c>
      <c r="G430" s="80">
        <f t="shared" si="6"/>
        <v>-2713345</v>
      </c>
      <c r="H430" s="17" t="s">
        <v>31</v>
      </c>
      <c r="I430" s="17" t="s">
        <v>32</v>
      </c>
      <c r="J430" s="22" t="s">
        <v>58</v>
      </c>
      <c r="K430" s="17" t="s">
        <v>23</v>
      </c>
      <c r="L430" s="17" t="s">
        <v>33</v>
      </c>
    </row>
    <row r="431" spans="1:12" x14ac:dyDescent="0.25">
      <c r="A431" s="16">
        <v>42965</v>
      </c>
      <c r="B431" s="17" t="s">
        <v>308</v>
      </c>
      <c r="C431" s="17" t="s">
        <v>29</v>
      </c>
      <c r="D431" s="17" t="s">
        <v>21</v>
      </c>
      <c r="E431" s="18"/>
      <c r="F431" s="18">
        <v>2500</v>
      </c>
      <c r="G431" s="80">
        <f t="shared" si="6"/>
        <v>-2715845</v>
      </c>
      <c r="H431" s="17" t="s">
        <v>235</v>
      </c>
      <c r="I431" s="17" t="s">
        <v>32</v>
      </c>
      <c r="J431" s="22" t="s">
        <v>646</v>
      </c>
      <c r="K431" s="17" t="s">
        <v>23</v>
      </c>
      <c r="L431" s="17" t="s">
        <v>33</v>
      </c>
    </row>
    <row r="432" spans="1:12" x14ac:dyDescent="0.25">
      <c r="A432" s="16">
        <v>42965</v>
      </c>
      <c r="B432" s="17" t="s">
        <v>309</v>
      </c>
      <c r="C432" s="17" t="s">
        <v>29</v>
      </c>
      <c r="D432" s="17" t="s">
        <v>21</v>
      </c>
      <c r="E432" s="18"/>
      <c r="F432" s="18">
        <v>2000</v>
      </c>
      <c r="G432" s="80">
        <f t="shared" si="6"/>
        <v>-2717845</v>
      </c>
      <c r="H432" s="17" t="s">
        <v>235</v>
      </c>
      <c r="I432" s="17" t="s">
        <v>32</v>
      </c>
      <c r="J432" s="22" t="s">
        <v>646</v>
      </c>
      <c r="K432" s="17" t="s">
        <v>23</v>
      </c>
      <c r="L432" s="17" t="s">
        <v>33</v>
      </c>
    </row>
    <row r="433" spans="1:12" x14ac:dyDescent="0.25">
      <c r="A433" s="16">
        <v>42965</v>
      </c>
      <c r="B433" s="17" t="s">
        <v>310</v>
      </c>
      <c r="C433" s="17" t="s">
        <v>42</v>
      </c>
      <c r="D433" s="17" t="s">
        <v>27</v>
      </c>
      <c r="E433" s="18"/>
      <c r="F433" s="18">
        <v>1000</v>
      </c>
      <c r="G433" s="80">
        <f t="shared" si="6"/>
        <v>-2718845</v>
      </c>
      <c r="H433" s="17" t="s">
        <v>235</v>
      </c>
      <c r="I433" s="17" t="s">
        <v>32</v>
      </c>
      <c r="J433" s="22" t="s">
        <v>646</v>
      </c>
      <c r="K433" s="17" t="s">
        <v>23</v>
      </c>
      <c r="L433" s="17" t="s">
        <v>33</v>
      </c>
    </row>
    <row r="434" spans="1:12" x14ac:dyDescent="0.25">
      <c r="A434" s="16">
        <v>42965</v>
      </c>
      <c r="B434" s="17" t="s">
        <v>311</v>
      </c>
      <c r="C434" s="17" t="s">
        <v>26</v>
      </c>
      <c r="D434" s="17" t="s">
        <v>27</v>
      </c>
      <c r="E434" s="18"/>
      <c r="F434" s="18">
        <v>3000</v>
      </c>
      <c r="G434" s="80">
        <f t="shared" si="6"/>
        <v>-2721845</v>
      </c>
      <c r="H434" s="17" t="s">
        <v>235</v>
      </c>
      <c r="I434" s="17" t="s">
        <v>32</v>
      </c>
      <c r="J434" s="22" t="s">
        <v>646</v>
      </c>
      <c r="K434" s="17" t="s">
        <v>23</v>
      </c>
      <c r="L434" s="17" t="s">
        <v>33</v>
      </c>
    </row>
    <row r="435" spans="1:12" x14ac:dyDescent="0.25">
      <c r="A435" s="16">
        <v>42965</v>
      </c>
      <c r="B435" s="17" t="s">
        <v>312</v>
      </c>
      <c r="C435" s="17" t="s">
        <v>29</v>
      </c>
      <c r="D435" s="17" t="s">
        <v>21</v>
      </c>
      <c r="E435" s="18"/>
      <c r="F435" s="18">
        <v>3000</v>
      </c>
      <c r="G435" s="80">
        <f t="shared" si="6"/>
        <v>-2724845</v>
      </c>
      <c r="H435" s="17" t="s">
        <v>235</v>
      </c>
      <c r="I435" s="17" t="s">
        <v>32</v>
      </c>
      <c r="J435" s="22" t="s">
        <v>646</v>
      </c>
      <c r="K435" s="17" t="s">
        <v>23</v>
      </c>
      <c r="L435" s="17" t="s">
        <v>33</v>
      </c>
    </row>
    <row r="436" spans="1:12" x14ac:dyDescent="0.25">
      <c r="A436" s="16">
        <v>42965</v>
      </c>
      <c r="B436" s="17" t="s">
        <v>313</v>
      </c>
      <c r="C436" s="17" t="s">
        <v>130</v>
      </c>
      <c r="D436" s="17" t="s">
        <v>21</v>
      </c>
      <c r="E436" s="18"/>
      <c r="F436" s="18">
        <v>5500</v>
      </c>
      <c r="G436" s="80">
        <f t="shared" si="6"/>
        <v>-2730345</v>
      </c>
      <c r="H436" s="17" t="s">
        <v>235</v>
      </c>
      <c r="I436" s="17" t="s">
        <v>32</v>
      </c>
      <c r="J436" s="22" t="s">
        <v>646</v>
      </c>
      <c r="K436" s="17" t="s">
        <v>23</v>
      </c>
      <c r="L436" s="17" t="s">
        <v>33</v>
      </c>
    </row>
    <row r="437" spans="1:12" x14ac:dyDescent="0.25">
      <c r="A437" s="16">
        <v>42965</v>
      </c>
      <c r="B437" s="17" t="s">
        <v>314</v>
      </c>
      <c r="C437" s="17" t="s">
        <v>29</v>
      </c>
      <c r="D437" s="17" t="s">
        <v>21</v>
      </c>
      <c r="E437" s="18"/>
      <c r="F437" s="18">
        <v>5000</v>
      </c>
      <c r="G437" s="80">
        <f t="shared" si="6"/>
        <v>-2735345</v>
      </c>
      <c r="H437" s="17" t="s">
        <v>236</v>
      </c>
      <c r="I437" s="17" t="s">
        <v>32</v>
      </c>
      <c r="J437" s="22" t="s">
        <v>646</v>
      </c>
      <c r="K437" s="17" t="s">
        <v>23</v>
      </c>
      <c r="L437" s="17" t="s">
        <v>33</v>
      </c>
    </row>
    <row r="438" spans="1:12" x14ac:dyDescent="0.25">
      <c r="A438" s="16">
        <v>42965</v>
      </c>
      <c r="B438" s="17" t="s">
        <v>315</v>
      </c>
      <c r="C438" s="17" t="s">
        <v>130</v>
      </c>
      <c r="D438" s="17" t="s">
        <v>21</v>
      </c>
      <c r="E438" s="18"/>
      <c r="F438" s="18">
        <v>7500</v>
      </c>
      <c r="G438" s="80">
        <f t="shared" si="6"/>
        <v>-2742845</v>
      </c>
      <c r="H438" s="17" t="s">
        <v>236</v>
      </c>
      <c r="I438" s="17" t="s">
        <v>32</v>
      </c>
      <c r="J438" s="22" t="s">
        <v>646</v>
      </c>
      <c r="K438" s="17" t="s">
        <v>23</v>
      </c>
      <c r="L438" s="17" t="s">
        <v>33</v>
      </c>
    </row>
    <row r="439" spans="1:12" x14ac:dyDescent="0.25">
      <c r="A439" s="16">
        <v>42965</v>
      </c>
      <c r="B439" s="17" t="s">
        <v>316</v>
      </c>
      <c r="C439" s="17" t="s">
        <v>29</v>
      </c>
      <c r="D439" s="17" t="s">
        <v>21</v>
      </c>
      <c r="E439" s="18"/>
      <c r="F439" s="18">
        <v>1500</v>
      </c>
      <c r="G439" s="80">
        <f t="shared" si="6"/>
        <v>-2744345</v>
      </c>
      <c r="H439" s="17" t="s">
        <v>186</v>
      </c>
      <c r="I439" s="17" t="s">
        <v>187</v>
      </c>
      <c r="J439" s="22" t="s">
        <v>646</v>
      </c>
      <c r="K439" s="17" t="s">
        <v>23</v>
      </c>
      <c r="L439" s="17" t="s">
        <v>69</v>
      </c>
    </row>
    <row r="440" spans="1:12" x14ac:dyDescent="0.25">
      <c r="A440" s="16">
        <v>42965</v>
      </c>
      <c r="B440" s="17" t="s">
        <v>317</v>
      </c>
      <c r="C440" s="17" t="s">
        <v>29</v>
      </c>
      <c r="D440" s="17" t="s">
        <v>21</v>
      </c>
      <c r="E440" s="18"/>
      <c r="F440" s="18">
        <v>1000</v>
      </c>
      <c r="G440" s="80">
        <f t="shared" si="6"/>
        <v>-2745345</v>
      </c>
      <c r="H440" s="17" t="s">
        <v>186</v>
      </c>
      <c r="I440" s="17" t="s">
        <v>187</v>
      </c>
      <c r="J440" s="22" t="s">
        <v>646</v>
      </c>
      <c r="K440" s="17" t="s">
        <v>23</v>
      </c>
      <c r="L440" s="17" t="s">
        <v>69</v>
      </c>
    </row>
    <row r="441" spans="1:12" x14ac:dyDescent="0.25">
      <c r="A441" s="16">
        <v>42965</v>
      </c>
      <c r="B441" s="17" t="s">
        <v>318</v>
      </c>
      <c r="C441" s="17" t="s">
        <v>102</v>
      </c>
      <c r="D441" s="17" t="s">
        <v>21</v>
      </c>
      <c r="E441" s="18"/>
      <c r="F441" s="18">
        <v>38000</v>
      </c>
      <c r="G441" s="80">
        <f t="shared" si="6"/>
        <v>-2783345</v>
      </c>
      <c r="H441" s="17" t="s">
        <v>186</v>
      </c>
      <c r="I441" s="17">
        <v>80870</v>
      </c>
      <c r="J441" s="22" t="s">
        <v>646</v>
      </c>
      <c r="K441" s="17" t="s">
        <v>23</v>
      </c>
      <c r="L441" s="17" t="s">
        <v>24</v>
      </c>
    </row>
    <row r="442" spans="1:12" x14ac:dyDescent="0.25">
      <c r="A442" s="16">
        <v>42965</v>
      </c>
      <c r="B442" s="17" t="s">
        <v>690</v>
      </c>
      <c r="C442" s="17" t="s">
        <v>280</v>
      </c>
      <c r="D442" s="17" t="s">
        <v>21</v>
      </c>
      <c r="E442" s="18"/>
      <c r="F442" s="18">
        <v>1000</v>
      </c>
      <c r="G442" s="80">
        <f t="shared" si="6"/>
        <v>-2784345</v>
      </c>
      <c r="H442" s="17" t="s">
        <v>186</v>
      </c>
      <c r="I442" s="23"/>
      <c r="J442" s="22" t="s">
        <v>646</v>
      </c>
      <c r="K442" s="17" t="s">
        <v>23</v>
      </c>
      <c r="L442" s="17" t="s">
        <v>24</v>
      </c>
    </row>
    <row r="443" spans="1:12" x14ac:dyDescent="0.25">
      <c r="A443" s="16">
        <v>42965</v>
      </c>
      <c r="B443" s="17" t="s">
        <v>319</v>
      </c>
      <c r="C443" s="17" t="s">
        <v>29</v>
      </c>
      <c r="D443" s="17" t="s">
        <v>21</v>
      </c>
      <c r="E443" s="18"/>
      <c r="F443" s="18">
        <v>1000</v>
      </c>
      <c r="G443" s="80">
        <f t="shared" si="6"/>
        <v>-2785345</v>
      </c>
      <c r="H443" s="17" t="s">
        <v>186</v>
      </c>
      <c r="I443" s="17" t="s">
        <v>187</v>
      </c>
      <c r="J443" s="22" t="s">
        <v>646</v>
      </c>
      <c r="K443" s="17" t="s">
        <v>23</v>
      </c>
      <c r="L443" s="17" t="s">
        <v>69</v>
      </c>
    </row>
    <row r="444" spans="1:12" x14ac:dyDescent="0.25">
      <c r="A444" s="16">
        <v>42965</v>
      </c>
      <c r="B444" s="17" t="s">
        <v>321</v>
      </c>
      <c r="C444" s="17" t="s">
        <v>29</v>
      </c>
      <c r="D444" s="17" t="s">
        <v>21</v>
      </c>
      <c r="E444" s="18"/>
      <c r="F444" s="18">
        <v>1500</v>
      </c>
      <c r="G444" s="80">
        <f t="shared" si="6"/>
        <v>-2786845</v>
      </c>
      <c r="H444" s="17" t="s">
        <v>186</v>
      </c>
      <c r="I444" s="17" t="s">
        <v>187</v>
      </c>
      <c r="J444" s="22" t="s">
        <v>646</v>
      </c>
      <c r="K444" s="17" t="s">
        <v>23</v>
      </c>
      <c r="L444" s="17" t="s">
        <v>69</v>
      </c>
    </row>
    <row r="445" spans="1:12" x14ac:dyDescent="0.25">
      <c r="A445" s="16">
        <v>42965</v>
      </c>
      <c r="B445" s="17" t="s">
        <v>322</v>
      </c>
      <c r="C445" s="17" t="s">
        <v>29</v>
      </c>
      <c r="D445" s="17" t="s">
        <v>21</v>
      </c>
      <c r="E445" s="18"/>
      <c r="F445" s="18">
        <v>1000</v>
      </c>
      <c r="G445" s="80">
        <f t="shared" si="6"/>
        <v>-2787845</v>
      </c>
      <c r="H445" s="17" t="s">
        <v>186</v>
      </c>
      <c r="I445" s="17" t="s">
        <v>187</v>
      </c>
      <c r="J445" s="22" t="s">
        <v>646</v>
      </c>
      <c r="K445" s="17" t="s">
        <v>23</v>
      </c>
      <c r="L445" s="17" t="s">
        <v>69</v>
      </c>
    </row>
    <row r="446" spans="1:12" x14ac:dyDescent="0.25">
      <c r="A446" s="16">
        <v>42965</v>
      </c>
      <c r="B446" s="17" t="s">
        <v>323</v>
      </c>
      <c r="C446" s="17" t="s">
        <v>29</v>
      </c>
      <c r="D446" s="17" t="s">
        <v>21</v>
      </c>
      <c r="E446" s="18"/>
      <c r="F446" s="18">
        <v>3000</v>
      </c>
      <c r="G446" s="80">
        <f t="shared" si="6"/>
        <v>-2790845</v>
      </c>
      <c r="H446" s="17" t="s">
        <v>186</v>
      </c>
      <c r="I446" s="17" t="s">
        <v>187</v>
      </c>
      <c r="J446" s="22" t="s">
        <v>646</v>
      </c>
      <c r="K446" s="17" t="s">
        <v>23</v>
      </c>
      <c r="L446" s="17" t="s">
        <v>69</v>
      </c>
    </row>
    <row r="447" spans="1:12" x14ac:dyDescent="0.25">
      <c r="A447" s="16">
        <v>42965</v>
      </c>
      <c r="B447" s="17" t="s">
        <v>324</v>
      </c>
      <c r="C447" s="17" t="s">
        <v>126</v>
      </c>
      <c r="D447" s="17" t="s">
        <v>21</v>
      </c>
      <c r="E447" s="18"/>
      <c r="F447" s="18">
        <v>70000</v>
      </c>
      <c r="G447" s="80">
        <f t="shared" si="6"/>
        <v>-2860845</v>
      </c>
      <c r="H447" s="17" t="s">
        <v>186</v>
      </c>
      <c r="I447" s="17" t="s">
        <v>187</v>
      </c>
      <c r="J447" s="22" t="s">
        <v>646</v>
      </c>
      <c r="K447" s="17" t="s">
        <v>23</v>
      </c>
      <c r="L447" s="17" t="s">
        <v>69</v>
      </c>
    </row>
    <row r="448" spans="1:12" x14ac:dyDescent="0.25">
      <c r="A448" s="16">
        <v>42965</v>
      </c>
      <c r="B448" s="17" t="s">
        <v>325</v>
      </c>
      <c r="C448" s="17" t="s">
        <v>29</v>
      </c>
      <c r="D448" s="17" t="s">
        <v>21</v>
      </c>
      <c r="E448" s="18"/>
      <c r="F448" s="18">
        <v>500</v>
      </c>
      <c r="G448" s="80">
        <f t="shared" si="6"/>
        <v>-2861345</v>
      </c>
      <c r="H448" s="17" t="s">
        <v>50</v>
      </c>
      <c r="I448" s="17" t="s">
        <v>51</v>
      </c>
      <c r="J448" s="22" t="s">
        <v>646</v>
      </c>
      <c r="K448" s="17" t="s">
        <v>23</v>
      </c>
      <c r="L448" s="17" t="s">
        <v>33</v>
      </c>
    </row>
    <row r="449" spans="1:12" x14ac:dyDescent="0.25">
      <c r="A449" s="16">
        <v>42965</v>
      </c>
      <c r="B449" s="17" t="s">
        <v>326</v>
      </c>
      <c r="C449" s="17" t="s">
        <v>29</v>
      </c>
      <c r="D449" s="17" t="s">
        <v>21</v>
      </c>
      <c r="E449" s="18"/>
      <c r="F449" s="18">
        <v>500</v>
      </c>
      <c r="G449" s="80">
        <f t="shared" si="6"/>
        <v>-2861845</v>
      </c>
      <c r="H449" s="17" t="s">
        <v>50</v>
      </c>
      <c r="I449" s="17" t="s">
        <v>51</v>
      </c>
      <c r="J449" s="22" t="s">
        <v>646</v>
      </c>
      <c r="K449" s="17" t="s">
        <v>23</v>
      </c>
      <c r="L449" s="17" t="s">
        <v>33</v>
      </c>
    </row>
    <row r="450" spans="1:12" x14ac:dyDescent="0.25">
      <c r="A450" s="16">
        <v>42965</v>
      </c>
      <c r="B450" s="17" t="s">
        <v>327</v>
      </c>
      <c r="C450" s="17" t="s">
        <v>29</v>
      </c>
      <c r="D450" s="17" t="s">
        <v>21</v>
      </c>
      <c r="E450" s="18"/>
      <c r="F450" s="18">
        <v>500</v>
      </c>
      <c r="G450" s="80">
        <f t="shared" si="6"/>
        <v>-2862345</v>
      </c>
      <c r="H450" s="17" t="s">
        <v>50</v>
      </c>
      <c r="I450" s="17" t="s">
        <v>51</v>
      </c>
      <c r="J450" s="22" t="s">
        <v>646</v>
      </c>
      <c r="K450" s="17" t="s">
        <v>23</v>
      </c>
      <c r="L450" s="17" t="s">
        <v>33</v>
      </c>
    </row>
    <row r="451" spans="1:12" x14ac:dyDescent="0.25">
      <c r="A451" s="16">
        <v>42965</v>
      </c>
      <c r="B451" s="17" t="s">
        <v>328</v>
      </c>
      <c r="C451" s="17" t="s">
        <v>29</v>
      </c>
      <c r="D451" s="17" t="s">
        <v>21</v>
      </c>
      <c r="E451" s="18"/>
      <c r="F451" s="18">
        <v>500</v>
      </c>
      <c r="G451" s="80">
        <f t="shared" si="6"/>
        <v>-2862845</v>
      </c>
      <c r="H451" s="17" t="s">
        <v>50</v>
      </c>
      <c r="I451" s="17" t="s">
        <v>51</v>
      </c>
      <c r="J451" s="22" t="s">
        <v>646</v>
      </c>
      <c r="K451" s="17" t="s">
        <v>23</v>
      </c>
      <c r="L451" s="17" t="s">
        <v>33</v>
      </c>
    </row>
    <row r="452" spans="1:12" x14ac:dyDescent="0.25">
      <c r="A452" s="16">
        <v>42965</v>
      </c>
      <c r="B452" s="17" t="s">
        <v>329</v>
      </c>
      <c r="C452" s="17" t="s">
        <v>29</v>
      </c>
      <c r="D452" s="17" t="s">
        <v>21</v>
      </c>
      <c r="E452" s="18"/>
      <c r="F452" s="18">
        <v>500</v>
      </c>
      <c r="G452" s="80">
        <f t="shared" si="6"/>
        <v>-2863345</v>
      </c>
      <c r="H452" s="17" t="s">
        <v>50</v>
      </c>
      <c r="I452" s="17" t="s">
        <v>51</v>
      </c>
      <c r="J452" s="22" t="s">
        <v>646</v>
      </c>
      <c r="K452" s="17" t="s">
        <v>23</v>
      </c>
      <c r="L452" s="17" t="s">
        <v>33</v>
      </c>
    </row>
    <row r="453" spans="1:12" x14ac:dyDescent="0.25">
      <c r="A453" s="16">
        <v>42965</v>
      </c>
      <c r="B453" s="17" t="s">
        <v>330</v>
      </c>
      <c r="C453" s="17" t="s">
        <v>29</v>
      </c>
      <c r="D453" s="17" t="s">
        <v>21</v>
      </c>
      <c r="E453" s="18"/>
      <c r="F453" s="18">
        <v>500</v>
      </c>
      <c r="G453" s="80">
        <f t="shared" si="6"/>
        <v>-2863845</v>
      </c>
      <c r="H453" s="17" t="s">
        <v>50</v>
      </c>
      <c r="I453" s="17" t="s">
        <v>51</v>
      </c>
      <c r="J453" s="22" t="s">
        <v>646</v>
      </c>
      <c r="K453" s="17" t="s">
        <v>23</v>
      </c>
      <c r="L453" s="17" t="s">
        <v>33</v>
      </c>
    </row>
    <row r="454" spans="1:12" x14ac:dyDescent="0.25">
      <c r="A454" s="16">
        <v>42965</v>
      </c>
      <c r="B454" s="17" t="s">
        <v>331</v>
      </c>
      <c r="C454" s="17" t="s">
        <v>130</v>
      </c>
      <c r="D454" s="17" t="s">
        <v>21</v>
      </c>
      <c r="E454" s="18"/>
      <c r="F454" s="18">
        <v>6000</v>
      </c>
      <c r="G454" s="80">
        <f t="shared" si="6"/>
        <v>-2869845</v>
      </c>
      <c r="H454" s="17" t="s">
        <v>50</v>
      </c>
      <c r="I454" s="17" t="s">
        <v>51</v>
      </c>
      <c r="J454" s="22" t="s">
        <v>646</v>
      </c>
      <c r="K454" s="17" t="s">
        <v>23</v>
      </c>
      <c r="L454" s="17" t="s">
        <v>33</v>
      </c>
    </row>
    <row r="455" spans="1:12" x14ac:dyDescent="0.25">
      <c r="A455" s="16">
        <v>42965</v>
      </c>
      <c r="B455" s="17" t="s">
        <v>332</v>
      </c>
      <c r="C455" s="17" t="s">
        <v>29</v>
      </c>
      <c r="D455" s="17" t="s">
        <v>21</v>
      </c>
      <c r="E455" s="18"/>
      <c r="F455" s="18">
        <v>500</v>
      </c>
      <c r="G455" s="80">
        <f t="shared" si="6"/>
        <v>-2870345</v>
      </c>
      <c r="H455" s="17" t="s">
        <v>50</v>
      </c>
      <c r="I455" s="17" t="s">
        <v>51</v>
      </c>
      <c r="J455" s="22" t="s">
        <v>646</v>
      </c>
      <c r="K455" s="17" t="s">
        <v>23</v>
      </c>
      <c r="L455" s="17" t="s">
        <v>33</v>
      </c>
    </row>
    <row r="456" spans="1:12" x14ac:dyDescent="0.25">
      <c r="A456" s="16">
        <v>42965</v>
      </c>
      <c r="B456" s="17" t="s">
        <v>59</v>
      </c>
      <c r="C456" s="17" t="s">
        <v>29</v>
      </c>
      <c r="D456" s="17" t="s">
        <v>30</v>
      </c>
      <c r="E456" s="18"/>
      <c r="F456" s="18">
        <v>500</v>
      </c>
      <c r="G456" s="80">
        <f t="shared" si="6"/>
        <v>-2870845</v>
      </c>
      <c r="H456" s="17" t="s">
        <v>61</v>
      </c>
      <c r="I456" s="17" t="s">
        <v>32</v>
      </c>
      <c r="J456" s="22" t="s">
        <v>58</v>
      </c>
      <c r="K456" s="17" t="s">
        <v>23</v>
      </c>
      <c r="L456" s="17" t="s">
        <v>33</v>
      </c>
    </row>
    <row r="457" spans="1:12" x14ac:dyDescent="0.25">
      <c r="A457" s="16">
        <v>42965</v>
      </c>
      <c r="B457" s="17" t="s">
        <v>62</v>
      </c>
      <c r="C457" s="17" t="s">
        <v>48</v>
      </c>
      <c r="D457" s="17" t="s">
        <v>30</v>
      </c>
      <c r="E457" s="18"/>
      <c r="F457" s="18">
        <v>1000</v>
      </c>
      <c r="G457" s="80">
        <f t="shared" si="6"/>
        <v>-2871845</v>
      </c>
      <c r="H457" s="17" t="s">
        <v>61</v>
      </c>
      <c r="I457" s="17" t="s">
        <v>32</v>
      </c>
      <c r="J457" s="22" t="s">
        <v>58</v>
      </c>
      <c r="K457" s="17" t="s">
        <v>23</v>
      </c>
      <c r="L457" s="17" t="s">
        <v>33</v>
      </c>
    </row>
    <row r="458" spans="1:12" x14ac:dyDescent="0.25">
      <c r="A458" s="16">
        <v>42965</v>
      </c>
      <c r="B458" s="17" t="s">
        <v>63</v>
      </c>
      <c r="C458" s="17" t="s">
        <v>29</v>
      </c>
      <c r="D458" s="17" t="s">
        <v>30</v>
      </c>
      <c r="E458" s="18"/>
      <c r="F458" s="18">
        <v>500</v>
      </c>
      <c r="G458" s="80">
        <f t="shared" si="6"/>
        <v>-2872345</v>
      </c>
      <c r="H458" s="17" t="s">
        <v>61</v>
      </c>
      <c r="I458" s="17" t="s">
        <v>32</v>
      </c>
      <c r="J458" s="22" t="s">
        <v>58</v>
      </c>
      <c r="K458" s="17" t="s">
        <v>23</v>
      </c>
      <c r="L458" s="17" t="s">
        <v>33</v>
      </c>
    </row>
    <row r="459" spans="1:12" x14ac:dyDescent="0.25">
      <c r="A459" s="16">
        <v>42965</v>
      </c>
      <c r="B459" s="17" t="s">
        <v>64</v>
      </c>
      <c r="C459" s="17" t="s">
        <v>29</v>
      </c>
      <c r="D459" s="17" t="s">
        <v>30</v>
      </c>
      <c r="E459" s="18"/>
      <c r="F459" s="18">
        <v>500</v>
      </c>
      <c r="G459" s="80">
        <f t="shared" si="6"/>
        <v>-2872845</v>
      </c>
      <c r="H459" s="17" t="s">
        <v>61</v>
      </c>
      <c r="I459" s="17" t="s">
        <v>32</v>
      </c>
      <c r="J459" s="22" t="s">
        <v>58</v>
      </c>
      <c r="K459" s="17" t="s">
        <v>23</v>
      </c>
      <c r="L459" s="17" t="s">
        <v>33</v>
      </c>
    </row>
    <row r="460" spans="1:12" x14ac:dyDescent="0.25">
      <c r="A460" s="16">
        <v>42965</v>
      </c>
      <c r="B460" s="17" t="s">
        <v>333</v>
      </c>
      <c r="C460" s="17" t="s">
        <v>29</v>
      </c>
      <c r="D460" s="17" t="s">
        <v>30</v>
      </c>
      <c r="E460" s="18"/>
      <c r="F460" s="18">
        <v>500</v>
      </c>
      <c r="G460" s="80">
        <f t="shared" si="6"/>
        <v>-2873345</v>
      </c>
      <c r="H460" s="17" t="s">
        <v>61</v>
      </c>
      <c r="I460" s="17" t="s">
        <v>32</v>
      </c>
      <c r="J460" s="22" t="s">
        <v>58</v>
      </c>
      <c r="K460" s="17" t="s">
        <v>23</v>
      </c>
      <c r="L460" s="17" t="s">
        <v>33</v>
      </c>
    </row>
    <row r="461" spans="1:12" x14ac:dyDescent="0.25">
      <c r="A461" s="16">
        <v>42965</v>
      </c>
      <c r="B461" s="17" t="s">
        <v>168</v>
      </c>
      <c r="C461" s="17" t="s">
        <v>29</v>
      </c>
      <c r="D461" s="17" t="s">
        <v>30</v>
      </c>
      <c r="E461" s="18"/>
      <c r="F461" s="18">
        <v>10000</v>
      </c>
      <c r="G461" s="80">
        <f t="shared" ref="G461:G524" si="7">+G460+E461-F461</f>
        <v>-2883345</v>
      </c>
      <c r="H461" s="17" t="s">
        <v>61</v>
      </c>
      <c r="I461" s="17" t="s">
        <v>334</v>
      </c>
      <c r="J461" s="22" t="s">
        <v>58</v>
      </c>
      <c r="K461" s="17" t="s">
        <v>23</v>
      </c>
      <c r="L461" s="17" t="s">
        <v>24</v>
      </c>
    </row>
    <row r="462" spans="1:12" x14ac:dyDescent="0.25">
      <c r="A462" s="16">
        <v>42965</v>
      </c>
      <c r="B462" s="17" t="s">
        <v>335</v>
      </c>
      <c r="C462" s="17" t="s">
        <v>29</v>
      </c>
      <c r="D462" s="17" t="s">
        <v>30</v>
      </c>
      <c r="E462" s="18"/>
      <c r="F462" s="18">
        <v>500</v>
      </c>
      <c r="G462" s="80">
        <f t="shared" si="7"/>
        <v>-2883845</v>
      </c>
      <c r="H462" s="17" t="s">
        <v>61</v>
      </c>
      <c r="I462" s="17" t="s">
        <v>32</v>
      </c>
      <c r="J462" s="22" t="s">
        <v>58</v>
      </c>
      <c r="K462" s="17" t="s">
        <v>23</v>
      </c>
      <c r="L462" s="17" t="s">
        <v>33</v>
      </c>
    </row>
    <row r="463" spans="1:12" x14ac:dyDescent="0.25">
      <c r="A463" s="16">
        <v>42965</v>
      </c>
      <c r="B463" s="17" t="s">
        <v>59</v>
      </c>
      <c r="C463" s="17" t="s">
        <v>29</v>
      </c>
      <c r="D463" s="17" t="s">
        <v>30</v>
      </c>
      <c r="E463" s="18"/>
      <c r="F463" s="18">
        <v>500</v>
      </c>
      <c r="G463" s="80">
        <f t="shared" si="7"/>
        <v>-2884345</v>
      </c>
      <c r="H463" s="17" t="s">
        <v>61</v>
      </c>
      <c r="I463" s="17" t="s">
        <v>32</v>
      </c>
      <c r="J463" s="22" t="s">
        <v>58</v>
      </c>
      <c r="K463" s="17" t="s">
        <v>23</v>
      </c>
      <c r="L463" s="17" t="s">
        <v>33</v>
      </c>
    </row>
    <row r="464" spans="1:12" x14ac:dyDescent="0.25">
      <c r="A464" s="16">
        <v>42965</v>
      </c>
      <c r="B464" s="17" t="s">
        <v>62</v>
      </c>
      <c r="C464" s="17" t="s">
        <v>48</v>
      </c>
      <c r="D464" s="17" t="s">
        <v>30</v>
      </c>
      <c r="E464" s="18"/>
      <c r="F464" s="18">
        <v>1000</v>
      </c>
      <c r="G464" s="80">
        <f t="shared" si="7"/>
        <v>-2885345</v>
      </c>
      <c r="H464" s="17" t="s">
        <v>61</v>
      </c>
      <c r="I464" s="17" t="s">
        <v>32</v>
      </c>
      <c r="J464" s="22" t="s">
        <v>58</v>
      </c>
      <c r="K464" s="17" t="s">
        <v>23</v>
      </c>
      <c r="L464" s="17" t="s">
        <v>33</v>
      </c>
    </row>
    <row r="465" spans="1:12" x14ac:dyDescent="0.25">
      <c r="A465" s="16">
        <v>42965</v>
      </c>
      <c r="B465" s="17" t="s">
        <v>63</v>
      </c>
      <c r="C465" s="17" t="s">
        <v>29</v>
      </c>
      <c r="D465" s="17" t="s">
        <v>30</v>
      </c>
      <c r="E465" s="18"/>
      <c r="F465" s="18">
        <v>500</v>
      </c>
      <c r="G465" s="80">
        <f t="shared" si="7"/>
        <v>-2885845</v>
      </c>
      <c r="H465" s="17" t="s">
        <v>61</v>
      </c>
      <c r="I465" s="17" t="s">
        <v>32</v>
      </c>
      <c r="J465" s="22" t="s">
        <v>58</v>
      </c>
      <c r="K465" s="17" t="s">
        <v>23</v>
      </c>
      <c r="L465" s="17" t="s">
        <v>33</v>
      </c>
    </row>
    <row r="466" spans="1:12" x14ac:dyDescent="0.25">
      <c r="A466" s="16">
        <v>42965</v>
      </c>
      <c r="B466" s="17" t="s">
        <v>336</v>
      </c>
      <c r="C466" s="17" t="s">
        <v>126</v>
      </c>
      <c r="D466" s="17" t="s">
        <v>30</v>
      </c>
      <c r="E466" s="18"/>
      <c r="F466" s="18">
        <v>30000</v>
      </c>
      <c r="G466" s="80">
        <f t="shared" si="7"/>
        <v>-2915845</v>
      </c>
      <c r="H466" s="17" t="s">
        <v>61</v>
      </c>
      <c r="I466" s="17" t="s">
        <v>34</v>
      </c>
      <c r="J466" s="22" t="s">
        <v>58</v>
      </c>
      <c r="K466" s="17" t="s">
        <v>23</v>
      </c>
      <c r="L466" s="17" t="s">
        <v>24</v>
      </c>
    </row>
    <row r="467" spans="1:12" x14ac:dyDescent="0.25">
      <c r="A467" s="16">
        <v>42965</v>
      </c>
      <c r="B467" s="17" t="s">
        <v>701</v>
      </c>
      <c r="C467" s="17" t="s">
        <v>126</v>
      </c>
      <c r="D467" s="17" t="s">
        <v>30</v>
      </c>
      <c r="E467" s="18"/>
      <c r="F467" s="18">
        <v>30000</v>
      </c>
      <c r="G467" s="80">
        <f t="shared" si="7"/>
        <v>-2945845</v>
      </c>
      <c r="H467" s="17" t="s">
        <v>74</v>
      </c>
      <c r="I467" s="17" t="s">
        <v>32</v>
      </c>
      <c r="J467" s="22" t="s">
        <v>58</v>
      </c>
      <c r="K467" s="17" t="s">
        <v>23</v>
      </c>
      <c r="L467" s="17" t="s">
        <v>33</v>
      </c>
    </row>
    <row r="468" spans="1:12" x14ac:dyDescent="0.25">
      <c r="A468" s="16">
        <v>42965</v>
      </c>
      <c r="B468" s="17" t="s">
        <v>337</v>
      </c>
      <c r="C468" s="17" t="s">
        <v>29</v>
      </c>
      <c r="D468" s="17" t="s">
        <v>30</v>
      </c>
      <c r="E468" s="18"/>
      <c r="F468" s="18">
        <v>5000</v>
      </c>
      <c r="G468" s="80">
        <f t="shared" si="7"/>
        <v>-2950845</v>
      </c>
      <c r="H468" s="17" t="s">
        <v>74</v>
      </c>
      <c r="I468" s="17" t="s">
        <v>32</v>
      </c>
      <c r="J468" s="22" t="s">
        <v>58</v>
      </c>
      <c r="K468" s="17" t="s">
        <v>23</v>
      </c>
      <c r="L468" s="17" t="s">
        <v>33</v>
      </c>
    </row>
    <row r="469" spans="1:12" x14ac:dyDescent="0.25">
      <c r="A469" s="16">
        <v>42965</v>
      </c>
      <c r="B469" s="17" t="s">
        <v>338</v>
      </c>
      <c r="C469" s="17" t="s">
        <v>29</v>
      </c>
      <c r="D469" s="17" t="s">
        <v>30</v>
      </c>
      <c r="E469" s="18"/>
      <c r="F469" s="18">
        <v>1000</v>
      </c>
      <c r="G469" s="80">
        <f t="shared" si="7"/>
        <v>-2951845</v>
      </c>
      <c r="H469" s="17" t="s">
        <v>74</v>
      </c>
      <c r="I469" s="17" t="s">
        <v>32</v>
      </c>
      <c r="J469" s="22" t="s">
        <v>58</v>
      </c>
      <c r="K469" s="17" t="s">
        <v>23</v>
      </c>
      <c r="L469" s="17" t="s">
        <v>33</v>
      </c>
    </row>
    <row r="470" spans="1:12" x14ac:dyDescent="0.25">
      <c r="A470" s="16">
        <v>42966</v>
      </c>
      <c r="B470" s="17" t="s">
        <v>339</v>
      </c>
      <c r="C470" s="17" t="s">
        <v>29</v>
      </c>
      <c r="D470" s="17" t="s">
        <v>21</v>
      </c>
      <c r="E470" s="18"/>
      <c r="F470" s="18">
        <v>3000</v>
      </c>
      <c r="G470" s="80">
        <f t="shared" si="7"/>
        <v>-2954845</v>
      </c>
      <c r="H470" s="17" t="s">
        <v>235</v>
      </c>
      <c r="I470" s="17" t="s">
        <v>32</v>
      </c>
      <c r="J470" s="22" t="s">
        <v>646</v>
      </c>
      <c r="K470" s="17" t="s">
        <v>23</v>
      </c>
      <c r="L470" s="17" t="s">
        <v>33</v>
      </c>
    </row>
    <row r="471" spans="1:12" x14ac:dyDescent="0.25">
      <c r="A471" s="16">
        <v>42966</v>
      </c>
      <c r="B471" s="17" t="s">
        <v>340</v>
      </c>
      <c r="C471" s="17" t="s">
        <v>130</v>
      </c>
      <c r="D471" s="17" t="s">
        <v>21</v>
      </c>
      <c r="E471" s="18"/>
      <c r="F471" s="18">
        <v>4500</v>
      </c>
      <c r="G471" s="80">
        <f t="shared" si="7"/>
        <v>-2959345</v>
      </c>
      <c r="H471" s="17" t="s">
        <v>235</v>
      </c>
      <c r="I471" s="17" t="s">
        <v>32</v>
      </c>
      <c r="J471" s="22" t="s">
        <v>646</v>
      </c>
      <c r="K471" s="17" t="s">
        <v>23</v>
      </c>
      <c r="L471" s="17" t="s">
        <v>33</v>
      </c>
    </row>
    <row r="472" spans="1:12" x14ac:dyDescent="0.25">
      <c r="A472" s="16">
        <v>42966</v>
      </c>
      <c r="B472" s="17" t="s">
        <v>341</v>
      </c>
      <c r="C472" s="17" t="s">
        <v>29</v>
      </c>
      <c r="D472" s="17" t="s">
        <v>21</v>
      </c>
      <c r="E472" s="18"/>
      <c r="F472" s="18">
        <v>3000</v>
      </c>
      <c r="G472" s="80">
        <f t="shared" si="7"/>
        <v>-2962345</v>
      </c>
      <c r="H472" s="17" t="s">
        <v>235</v>
      </c>
      <c r="I472" s="17" t="s">
        <v>32</v>
      </c>
      <c r="J472" s="22" t="s">
        <v>646</v>
      </c>
      <c r="K472" s="17" t="s">
        <v>23</v>
      </c>
      <c r="L472" s="17" t="s">
        <v>33</v>
      </c>
    </row>
    <row r="473" spans="1:12" x14ac:dyDescent="0.25">
      <c r="A473" s="16">
        <v>42966</v>
      </c>
      <c r="B473" s="17" t="s">
        <v>342</v>
      </c>
      <c r="C473" s="17" t="s">
        <v>130</v>
      </c>
      <c r="D473" s="17" t="s">
        <v>21</v>
      </c>
      <c r="E473" s="18"/>
      <c r="F473" s="18">
        <v>4000</v>
      </c>
      <c r="G473" s="80">
        <f t="shared" si="7"/>
        <v>-2966345</v>
      </c>
      <c r="H473" s="17" t="s">
        <v>235</v>
      </c>
      <c r="I473" s="17" t="s">
        <v>32</v>
      </c>
      <c r="J473" s="22" t="s">
        <v>646</v>
      </c>
      <c r="K473" s="17" t="s">
        <v>23</v>
      </c>
      <c r="L473" s="17" t="s">
        <v>33</v>
      </c>
    </row>
    <row r="474" spans="1:12" x14ac:dyDescent="0.25">
      <c r="A474" s="16">
        <v>42966</v>
      </c>
      <c r="B474" s="17" t="s">
        <v>343</v>
      </c>
      <c r="C474" s="17" t="s">
        <v>26</v>
      </c>
      <c r="D474" s="17" t="s">
        <v>27</v>
      </c>
      <c r="E474" s="18"/>
      <c r="F474" s="18">
        <v>3500</v>
      </c>
      <c r="G474" s="80">
        <f t="shared" si="7"/>
        <v>-2969845</v>
      </c>
      <c r="H474" s="17" t="s">
        <v>235</v>
      </c>
      <c r="I474" s="17" t="s">
        <v>32</v>
      </c>
      <c r="J474" s="22" t="s">
        <v>646</v>
      </c>
      <c r="K474" s="17" t="s">
        <v>23</v>
      </c>
      <c r="L474" s="17" t="s">
        <v>33</v>
      </c>
    </row>
    <row r="475" spans="1:12" x14ac:dyDescent="0.25">
      <c r="A475" s="16">
        <v>42966</v>
      </c>
      <c r="B475" s="17" t="s">
        <v>344</v>
      </c>
      <c r="C475" s="17" t="s">
        <v>29</v>
      </c>
      <c r="D475" s="17" t="s">
        <v>21</v>
      </c>
      <c r="E475" s="18"/>
      <c r="F475" s="18">
        <v>3000</v>
      </c>
      <c r="G475" s="80">
        <f t="shared" si="7"/>
        <v>-2972845</v>
      </c>
      <c r="H475" s="17" t="s">
        <v>235</v>
      </c>
      <c r="I475" s="17" t="s">
        <v>32</v>
      </c>
      <c r="J475" s="22" t="s">
        <v>646</v>
      </c>
      <c r="K475" s="17" t="s">
        <v>23</v>
      </c>
      <c r="L475" s="17" t="s">
        <v>33</v>
      </c>
    </row>
    <row r="476" spans="1:12" x14ac:dyDescent="0.25">
      <c r="A476" s="16">
        <v>42966</v>
      </c>
      <c r="B476" s="17" t="s">
        <v>345</v>
      </c>
      <c r="C476" s="17" t="s">
        <v>29</v>
      </c>
      <c r="D476" s="17" t="s">
        <v>21</v>
      </c>
      <c r="E476" s="18"/>
      <c r="F476" s="18">
        <v>2000</v>
      </c>
      <c r="G476" s="80">
        <f t="shared" si="7"/>
        <v>-2974845</v>
      </c>
      <c r="H476" s="17" t="s">
        <v>235</v>
      </c>
      <c r="I476" s="17" t="s">
        <v>32</v>
      </c>
      <c r="J476" s="22" t="s">
        <v>646</v>
      </c>
      <c r="K476" s="17" t="s">
        <v>23</v>
      </c>
      <c r="L476" s="17" t="s">
        <v>33</v>
      </c>
    </row>
    <row r="477" spans="1:12" x14ac:dyDescent="0.25">
      <c r="A477" s="16">
        <v>42966</v>
      </c>
      <c r="B477" s="17" t="s">
        <v>346</v>
      </c>
      <c r="C477" s="17" t="s">
        <v>29</v>
      </c>
      <c r="D477" s="17" t="s">
        <v>21</v>
      </c>
      <c r="E477" s="18"/>
      <c r="F477" s="18">
        <v>4500</v>
      </c>
      <c r="G477" s="80">
        <f t="shared" si="7"/>
        <v>-2979345</v>
      </c>
      <c r="H477" s="17" t="s">
        <v>236</v>
      </c>
      <c r="I477" s="17" t="s">
        <v>32</v>
      </c>
      <c r="J477" s="22" t="s">
        <v>646</v>
      </c>
      <c r="K477" s="17" t="s">
        <v>23</v>
      </c>
      <c r="L477" s="17" t="s">
        <v>33</v>
      </c>
    </row>
    <row r="478" spans="1:12" x14ac:dyDescent="0.25">
      <c r="A478" s="16">
        <v>42966</v>
      </c>
      <c r="B478" s="17" t="s">
        <v>347</v>
      </c>
      <c r="C478" s="17" t="s">
        <v>130</v>
      </c>
      <c r="D478" s="17" t="s">
        <v>21</v>
      </c>
      <c r="E478" s="18"/>
      <c r="F478" s="18">
        <v>7000</v>
      </c>
      <c r="G478" s="80">
        <f t="shared" si="7"/>
        <v>-2986345</v>
      </c>
      <c r="H478" s="17" t="s">
        <v>236</v>
      </c>
      <c r="I478" s="17" t="s">
        <v>32</v>
      </c>
      <c r="J478" s="22" t="s">
        <v>646</v>
      </c>
      <c r="K478" s="17" t="s">
        <v>23</v>
      </c>
      <c r="L478" s="17" t="s">
        <v>33</v>
      </c>
    </row>
    <row r="479" spans="1:12" x14ac:dyDescent="0.25">
      <c r="A479" s="16">
        <v>42966</v>
      </c>
      <c r="B479" s="17" t="s">
        <v>691</v>
      </c>
      <c r="C479" s="17" t="s">
        <v>102</v>
      </c>
      <c r="D479" s="17" t="s">
        <v>21</v>
      </c>
      <c r="E479" s="18"/>
      <c r="F479" s="18">
        <v>38000</v>
      </c>
      <c r="G479" s="80">
        <f t="shared" si="7"/>
        <v>-3024345</v>
      </c>
      <c r="H479" s="17" t="s">
        <v>236</v>
      </c>
      <c r="I479" s="17" t="s">
        <v>34</v>
      </c>
      <c r="J479" s="22" t="s">
        <v>646</v>
      </c>
      <c r="K479" s="17" t="s">
        <v>23</v>
      </c>
      <c r="L479" s="17" t="s">
        <v>24</v>
      </c>
    </row>
    <row r="480" spans="1:12" x14ac:dyDescent="0.25">
      <c r="A480" s="16">
        <v>42966</v>
      </c>
      <c r="B480" s="17" t="s">
        <v>692</v>
      </c>
      <c r="C480" s="17" t="s">
        <v>280</v>
      </c>
      <c r="D480" s="17" t="s">
        <v>21</v>
      </c>
      <c r="E480" s="18"/>
      <c r="F480" s="18">
        <v>1000</v>
      </c>
      <c r="G480" s="80">
        <f t="shared" si="7"/>
        <v>-3025345</v>
      </c>
      <c r="H480" s="17" t="s">
        <v>236</v>
      </c>
      <c r="I480" s="17" t="s">
        <v>34</v>
      </c>
      <c r="J480" s="22" t="s">
        <v>646</v>
      </c>
      <c r="K480" s="17" t="s">
        <v>23</v>
      </c>
      <c r="L480" s="17" t="s">
        <v>24</v>
      </c>
    </row>
    <row r="481" spans="1:12" x14ac:dyDescent="0.25">
      <c r="A481" s="16">
        <v>42966</v>
      </c>
      <c r="B481" s="17" t="s">
        <v>348</v>
      </c>
      <c r="C481" s="17" t="s">
        <v>349</v>
      </c>
      <c r="D481" s="17" t="s">
        <v>27</v>
      </c>
      <c r="E481" s="18"/>
      <c r="F481" s="18">
        <v>8229</v>
      </c>
      <c r="G481" s="80">
        <f t="shared" si="7"/>
        <v>-3033574</v>
      </c>
      <c r="H481" s="17" t="s">
        <v>186</v>
      </c>
      <c r="I481" s="17" t="s">
        <v>199</v>
      </c>
      <c r="J481" s="22" t="s">
        <v>646</v>
      </c>
      <c r="K481" s="17" t="s">
        <v>23</v>
      </c>
      <c r="L481" s="17" t="s">
        <v>24</v>
      </c>
    </row>
    <row r="482" spans="1:12" x14ac:dyDescent="0.25">
      <c r="A482" s="16">
        <v>42966</v>
      </c>
      <c r="B482" s="17" t="s">
        <v>350</v>
      </c>
      <c r="C482" s="17" t="s">
        <v>29</v>
      </c>
      <c r="D482" s="17" t="s">
        <v>21</v>
      </c>
      <c r="E482" s="18"/>
      <c r="F482" s="18">
        <v>500</v>
      </c>
      <c r="G482" s="80">
        <f t="shared" si="7"/>
        <v>-3034074</v>
      </c>
      <c r="H482" s="17" t="s">
        <v>50</v>
      </c>
      <c r="I482" s="17" t="s">
        <v>51</v>
      </c>
      <c r="J482" s="22" t="s">
        <v>646</v>
      </c>
      <c r="K482" s="17" t="s">
        <v>23</v>
      </c>
      <c r="L482" s="17" t="s">
        <v>33</v>
      </c>
    </row>
    <row r="483" spans="1:12" x14ac:dyDescent="0.25">
      <c r="A483" s="16">
        <v>42966</v>
      </c>
      <c r="B483" s="17" t="s">
        <v>351</v>
      </c>
      <c r="C483" s="17" t="s">
        <v>29</v>
      </c>
      <c r="D483" s="17" t="s">
        <v>21</v>
      </c>
      <c r="E483" s="18"/>
      <c r="F483" s="18">
        <v>500</v>
      </c>
      <c r="G483" s="80">
        <f t="shared" si="7"/>
        <v>-3034574</v>
      </c>
      <c r="H483" s="17" t="s">
        <v>50</v>
      </c>
      <c r="I483" s="17" t="s">
        <v>51</v>
      </c>
      <c r="J483" s="22" t="s">
        <v>646</v>
      </c>
      <c r="K483" s="17" t="s">
        <v>23</v>
      </c>
      <c r="L483" s="17" t="s">
        <v>33</v>
      </c>
    </row>
    <row r="484" spans="1:12" x14ac:dyDescent="0.25">
      <c r="A484" s="16">
        <v>42966</v>
      </c>
      <c r="B484" s="17" t="s">
        <v>352</v>
      </c>
      <c r="C484" s="17" t="s">
        <v>29</v>
      </c>
      <c r="D484" s="17" t="s">
        <v>21</v>
      </c>
      <c r="E484" s="18"/>
      <c r="F484" s="18">
        <v>500</v>
      </c>
      <c r="G484" s="80">
        <f t="shared" si="7"/>
        <v>-3035074</v>
      </c>
      <c r="H484" s="17" t="s">
        <v>50</v>
      </c>
      <c r="I484" s="17" t="s">
        <v>51</v>
      </c>
      <c r="J484" s="22" t="s">
        <v>646</v>
      </c>
      <c r="K484" s="17" t="s">
        <v>23</v>
      </c>
      <c r="L484" s="17" t="s">
        <v>33</v>
      </c>
    </row>
    <row r="485" spans="1:12" x14ac:dyDescent="0.25">
      <c r="A485" s="16">
        <v>42966</v>
      </c>
      <c r="B485" s="17" t="s">
        <v>353</v>
      </c>
      <c r="C485" s="17" t="s">
        <v>29</v>
      </c>
      <c r="D485" s="17" t="s">
        <v>21</v>
      </c>
      <c r="E485" s="18"/>
      <c r="F485" s="18">
        <v>500</v>
      </c>
      <c r="G485" s="80">
        <f t="shared" si="7"/>
        <v>-3035574</v>
      </c>
      <c r="H485" s="17" t="s">
        <v>50</v>
      </c>
      <c r="I485" s="17" t="s">
        <v>51</v>
      </c>
      <c r="J485" s="22" t="s">
        <v>646</v>
      </c>
      <c r="K485" s="17" t="s">
        <v>23</v>
      </c>
      <c r="L485" s="17" t="s">
        <v>33</v>
      </c>
    </row>
    <row r="486" spans="1:12" x14ac:dyDescent="0.25">
      <c r="A486" s="16">
        <v>42966</v>
      </c>
      <c r="B486" s="17" t="s">
        <v>354</v>
      </c>
      <c r="C486" s="17" t="s">
        <v>29</v>
      </c>
      <c r="D486" s="17" t="s">
        <v>21</v>
      </c>
      <c r="E486" s="18"/>
      <c r="F486" s="18">
        <v>500</v>
      </c>
      <c r="G486" s="80">
        <f t="shared" si="7"/>
        <v>-3036074</v>
      </c>
      <c r="H486" s="17" t="s">
        <v>50</v>
      </c>
      <c r="I486" s="17" t="s">
        <v>51</v>
      </c>
      <c r="J486" s="22" t="s">
        <v>646</v>
      </c>
      <c r="K486" s="17" t="s">
        <v>23</v>
      </c>
      <c r="L486" s="17" t="s">
        <v>33</v>
      </c>
    </row>
    <row r="487" spans="1:12" x14ac:dyDescent="0.25">
      <c r="A487" s="16">
        <v>42966</v>
      </c>
      <c r="B487" s="17" t="s">
        <v>333</v>
      </c>
      <c r="C487" s="17" t="s">
        <v>29</v>
      </c>
      <c r="D487" s="17" t="s">
        <v>30</v>
      </c>
      <c r="E487" s="18"/>
      <c r="F487" s="18">
        <v>500</v>
      </c>
      <c r="G487" s="80">
        <f t="shared" si="7"/>
        <v>-3036574</v>
      </c>
      <c r="H487" s="17" t="s">
        <v>61</v>
      </c>
      <c r="I487" s="17" t="s">
        <v>32</v>
      </c>
      <c r="J487" s="22" t="s">
        <v>58</v>
      </c>
      <c r="K487" s="17" t="s">
        <v>23</v>
      </c>
      <c r="L487" s="17" t="s">
        <v>33</v>
      </c>
    </row>
    <row r="488" spans="1:12" x14ac:dyDescent="0.25">
      <c r="A488" s="16">
        <v>42966</v>
      </c>
      <c r="B488" s="17" t="s">
        <v>355</v>
      </c>
      <c r="C488" s="17" t="s">
        <v>29</v>
      </c>
      <c r="D488" s="17" t="s">
        <v>30</v>
      </c>
      <c r="E488" s="18"/>
      <c r="F488" s="18">
        <v>1000</v>
      </c>
      <c r="G488" s="80">
        <f t="shared" si="7"/>
        <v>-3037574</v>
      </c>
      <c r="H488" s="17" t="s">
        <v>61</v>
      </c>
      <c r="I488" s="17" t="s">
        <v>32</v>
      </c>
      <c r="J488" s="22" t="s">
        <v>58</v>
      </c>
      <c r="K488" s="17" t="s">
        <v>23</v>
      </c>
      <c r="L488" s="17" t="s">
        <v>33</v>
      </c>
    </row>
    <row r="489" spans="1:12" x14ac:dyDescent="0.25">
      <c r="A489" s="16">
        <v>42967</v>
      </c>
      <c r="B489" s="17" t="s">
        <v>356</v>
      </c>
      <c r="C489" s="17" t="s">
        <v>29</v>
      </c>
      <c r="D489" s="17" t="s">
        <v>78</v>
      </c>
      <c r="E489" s="18"/>
      <c r="F489" s="18">
        <v>2000</v>
      </c>
      <c r="G489" s="80">
        <f t="shared" si="7"/>
        <v>-3039574</v>
      </c>
      <c r="H489" s="17" t="s">
        <v>22</v>
      </c>
      <c r="I489" s="17" t="s">
        <v>32</v>
      </c>
      <c r="J489" s="22" t="s">
        <v>58</v>
      </c>
      <c r="K489" s="17" t="s">
        <v>23</v>
      </c>
      <c r="L489" s="17" t="s">
        <v>69</v>
      </c>
    </row>
    <row r="490" spans="1:12" x14ac:dyDescent="0.25">
      <c r="A490" s="16">
        <v>42967</v>
      </c>
      <c r="B490" s="17" t="s">
        <v>357</v>
      </c>
      <c r="C490" s="17" t="s">
        <v>29</v>
      </c>
      <c r="D490" s="17" t="s">
        <v>21</v>
      </c>
      <c r="E490" s="18"/>
      <c r="F490" s="18">
        <v>3000</v>
      </c>
      <c r="G490" s="80">
        <f t="shared" si="7"/>
        <v>-3042574</v>
      </c>
      <c r="H490" s="17" t="s">
        <v>235</v>
      </c>
      <c r="I490" s="17" t="s">
        <v>32</v>
      </c>
      <c r="J490" s="22" t="s">
        <v>646</v>
      </c>
      <c r="K490" s="17" t="s">
        <v>23</v>
      </c>
      <c r="L490" s="17" t="s">
        <v>33</v>
      </c>
    </row>
    <row r="491" spans="1:12" x14ac:dyDescent="0.25">
      <c r="A491" s="16">
        <v>42967</v>
      </c>
      <c r="B491" s="17" t="s">
        <v>358</v>
      </c>
      <c r="C491" s="17" t="s">
        <v>29</v>
      </c>
      <c r="D491" s="17" t="s">
        <v>21</v>
      </c>
      <c r="E491" s="18"/>
      <c r="F491" s="18">
        <v>3000</v>
      </c>
      <c r="G491" s="80">
        <f t="shared" si="7"/>
        <v>-3045574</v>
      </c>
      <c r="H491" s="17" t="s">
        <v>235</v>
      </c>
      <c r="I491" s="17" t="s">
        <v>32</v>
      </c>
      <c r="J491" s="22" t="s">
        <v>646</v>
      </c>
      <c r="K491" s="17" t="s">
        <v>23</v>
      </c>
      <c r="L491" s="17" t="s">
        <v>33</v>
      </c>
    </row>
    <row r="492" spans="1:12" x14ac:dyDescent="0.25">
      <c r="A492" s="16">
        <v>42967</v>
      </c>
      <c r="B492" s="17" t="s">
        <v>359</v>
      </c>
      <c r="C492" s="17" t="s">
        <v>29</v>
      </c>
      <c r="D492" s="17" t="s">
        <v>21</v>
      </c>
      <c r="E492" s="18"/>
      <c r="F492" s="18">
        <v>2500</v>
      </c>
      <c r="G492" s="80">
        <f t="shared" si="7"/>
        <v>-3048074</v>
      </c>
      <c r="H492" s="17" t="s">
        <v>235</v>
      </c>
      <c r="I492" s="17" t="s">
        <v>32</v>
      </c>
      <c r="J492" s="22" t="s">
        <v>646</v>
      </c>
      <c r="K492" s="17" t="s">
        <v>23</v>
      </c>
      <c r="L492" s="17" t="s">
        <v>33</v>
      </c>
    </row>
    <row r="493" spans="1:12" x14ac:dyDescent="0.25">
      <c r="A493" s="16">
        <v>42967</v>
      </c>
      <c r="B493" s="17" t="s">
        <v>360</v>
      </c>
      <c r="C493" s="17" t="s">
        <v>26</v>
      </c>
      <c r="D493" s="17" t="s">
        <v>27</v>
      </c>
      <c r="E493" s="18"/>
      <c r="F493" s="18">
        <v>2500</v>
      </c>
      <c r="G493" s="80">
        <f t="shared" si="7"/>
        <v>-3050574</v>
      </c>
      <c r="H493" s="17" t="s">
        <v>235</v>
      </c>
      <c r="I493" s="17" t="s">
        <v>32</v>
      </c>
      <c r="J493" s="22" t="s">
        <v>646</v>
      </c>
      <c r="K493" s="17" t="s">
        <v>23</v>
      </c>
      <c r="L493" s="17" t="s">
        <v>33</v>
      </c>
    </row>
    <row r="494" spans="1:12" x14ac:dyDescent="0.25">
      <c r="A494" s="16">
        <v>42967</v>
      </c>
      <c r="B494" s="17" t="s">
        <v>361</v>
      </c>
      <c r="C494" s="17" t="s">
        <v>29</v>
      </c>
      <c r="D494" s="17" t="s">
        <v>21</v>
      </c>
      <c r="E494" s="18"/>
      <c r="F494" s="18">
        <v>5000</v>
      </c>
      <c r="G494" s="80">
        <f t="shared" si="7"/>
        <v>-3055574</v>
      </c>
      <c r="H494" s="17" t="s">
        <v>236</v>
      </c>
      <c r="I494" s="17" t="s">
        <v>32</v>
      </c>
      <c r="J494" s="22" t="s">
        <v>646</v>
      </c>
      <c r="K494" s="17" t="s">
        <v>23</v>
      </c>
      <c r="L494" s="17" t="s">
        <v>33</v>
      </c>
    </row>
    <row r="495" spans="1:12" x14ac:dyDescent="0.25">
      <c r="A495" s="16">
        <v>42967</v>
      </c>
      <c r="B495" s="17" t="s">
        <v>362</v>
      </c>
      <c r="C495" s="17" t="s">
        <v>29</v>
      </c>
      <c r="D495" s="17" t="s">
        <v>21</v>
      </c>
      <c r="E495" s="18"/>
      <c r="F495" s="18">
        <v>500</v>
      </c>
      <c r="G495" s="80">
        <f t="shared" si="7"/>
        <v>-3056074</v>
      </c>
      <c r="H495" s="17" t="s">
        <v>50</v>
      </c>
      <c r="I495" s="17" t="s">
        <v>51</v>
      </c>
      <c r="J495" s="22" t="s">
        <v>646</v>
      </c>
      <c r="K495" s="17" t="s">
        <v>23</v>
      </c>
      <c r="L495" s="17" t="s">
        <v>33</v>
      </c>
    </row>
    <row r="496" spans="1:12" x14ac:dyDescent="0.25">
      <c r="A496" s="16">
        <v>42967</v>
      </c>
      <c r="B496" s="17" t="s">
        <v>363</v>
      </c>
      <c r="C496" s="17" t="s">
        <v>29</v>
      </c>
      <c r="D496" s="17" t="s">
        <v>21</v>
      </c>
      <c r="E496" s="18"/>
      <c r="F496" s="18">
        <v>500</v>
      </c>
      <c r="G496" s="80">
        <f t="shared" si="7"/>
        <v>-3056574</v>
      </c>
      <c r="H496" s="17" t="s">
        <v>50</v>
      </c>
      <c r="I496" s="17" t="s">
        <v>51</v>
      </c>
      <c r="J496" s="22" t="s">
        <v>646</v>
      </c>
      <c r="K496" s="17" t="s">
        <v>23</v>
      </c>
      <c r="L496" s="17" t="s">
        <v>33</v>
      </c>
    </row>
    <row r="497" spans="1:12" x14ac:dyDescent="0.25">
      <c r="A497" s="16">
        <v>42967</v>
      </c>
      <c r="B497" s="17" t="s">
        <v>364</v>
      </c>
      <c r="C497" s="17" t="s">
        <v>29</v>
      </c>
      <c r="D497" s="17" t="s">
        <v>21</v>
      </c>
      <c r="E497" s="18"/>
      <c r="F497" s="18">
        <v>500</v>
      </c>
      <c r="G497" s="80">
        <f t="shared" si="7"/>
        <v>-3057074</v>
      </c>
      <c r="H497" s="17" t="s">
        <v>50</v>
      </c>
      <c r="I497" s="17" t="s">
        <v>51</v>
      </c>
      <c r="J497" s="22" t="s">
        <v>646</v>
      </c>
      <c r="K497" s="17" t="s">
        <v>23</v>
      </c>
      <c r="L497" s="17" t="s">
        <v>33</v>
      </c>
    </row>
    <row r="498" spans="1:12" x14ac:dyDescent="0.25">
      <c r="A498" s="16">
        <v>42967</v>
      </c>
      <c r="B498" s="17" t="s">
        <v>365</v>
      </c>
      <c r="C498" s="17" t="s">
        <v>29</v>
      </c>
      <c r="D498" s="17" t="s">
        <v>21</v>
      </c>
      <c r="E498" s="18"/>
      <c r="F498" s="18">
        <v>500</v>
      </c>
      <c r="G498" s="80">
        <f t="shared" si="7"/>
        <v>-3057574</v>
      </c>
      <c r="H498" s="17" t="s">
        <v>50</v>
      </c>
      <c r="I498" s="17" t="s">
        <v>51</v>
      </c>
      <c r="J498" s="22" t="s">
        <v>646</v>
      </c>
      <c r="K498" s="17" t="s">
        <v>23</v>
      </c>
      <c r="L498" s="17" t="s">
        <v>33</v>
      </c>
    </row>
    <row r="499" spans="1:12" x14ac:dyDescent="0.25">
      <c r="A499" s="16">
        <v>42967</v>
      </c>
      <c r="B499" s="17" t="s">
        <v>366</v>
      </c>
      <c r="C499" s="17" t="s">
        <v>29</v>
      </c>
      <c r="D499" s="17" t="s">
        <v>21</v>
      </c>
      <c r="E499" s="18"/>
      <c r="F499" s="18">
        <v>1500</v>
      </c>
      <c r="G499" s="80">
        <f t="shared" si="7"/>
        <v>-3059074</v>
      </c>
      <c r="H499" s="17" t="s">
        <v>50</v>
      </c>
      <c r="I499" s="17" t="s">
        <v>51</v>
      </c>
      <c r="J499" s="22" t="s">
        <v>646</v>
      </c>
      <c r="K499" s="17" t="s">
        <v>23</v>
      </c>
      <c r="L499" s="17" t="s">
        <v>33</v>
      </c>
    </row>
    <row r="500" spans="1:12" x14ac:dyDescent="0.25">
      <c r="A500" s="16">
        <v>42967</v>
      </c>
      <c r="B500" s="17" t="s">
        <v>367</v>
      </c>
      <c r="C500" s="17" t="s">
        <v>29</v>
      </c>
      <c r="D500" s="17" t="s">
        <v>21</v>
      </c>
      <c r="E500" s="18"/>
      <c r="F500" s="18">
        <v>1000</v>
      </c>
      <c r="G500" s="80">
        <f t="shared" si="7"/>
        <v>-3060074</v>
      </c>
      <c r="H500" s="17" t="s">
        <v>50</v>
      </c>
      <c r="I500" s="17" t="s">
        <v>51</v>
      </c>
      <c r="J500" s="22" t="s">
        <v>646</v>
      </c>
      <c r="K500" s="17" t="s">
        <v>23</v>
      </c>
      <c r="L500" s="17" t="s">
        <v>33</v>
      </c>
    </row>
    <row r="501" spans="1:12" x14ac:dyDescent="0.25">
      <c r="A501" s="19">
        <v>42968</v>
      </c>
      <c r="B501" s="20" t="s">
        <v>237</v>
      </c>
      <c r="C501" s="20" t="s">
        <v>82</v>
      </c>
      <c r="D501" s="20" t="s">
        <v>21</v>
      </c>
      <c r="E501" s="21"/>
      <c r="F501" s="21">
        <v>125000</v>
      </c>
      <c r="G501" s="80">
        <f t="shared" si="7"/>
        <v>-3185074</v>
      </c>
      <c r="H501" s="20" t="s">
        <v>22</v>
      </c>
      <c r="I501" s="20" t="s">
        <v>370</v>
      </c>
      <c r="J501" s="20"/>
      <c r="K501" s="20" t="s">
        <v>23</v>
      </c>
      <c r="L501" s="20" t="s">
        <v>24</v>
      </c>
    </row>
    <row r="502" spans="1:12" x14ac:dyDescent="0.25">
      <c r="A502" s="19">
        <v>42968</v>
      </c>
      <c r="B502" s="20" t="s">
        <v>236</v>
      </c>
      <c r="C502" s="20" t="s">
        <v>82</v>
      </c>
      <c r="D502" s="20" t="s">
        <v>21</v>
      </c>
      <c r="E502" s="21"/>
      <c r="F502" s="21">
        <v>155000</v>
      </c>
      <c r="G502" s="80">
        <f t="shared" si="7"/>
        <v>-3340074</v>
      </c>
      <c r="H502" s="20" t="s">
        <v>22</v>
      </c>
      <c r="I502" s="20" t="s">
        <v>372</v>
      </c>
      <c r="J502" s="20"/>
      <c r="K502" s="20" t="s">
        <v>23</v>
      </c>
      <c r="L502" s="20" t="s">
        <v>24</v>
      </c>
    </row>
    <row r="503" spans="1:12" x14ac:dyDescent="0.25">
      <c r="A503" s="19">
        <v>42968</v>
      </c>
      <c r="B503" s="20" t="s">
        <v>381</v>
      </c>
      <c r="C503" s="20" t="s">
        <v>82</v>
      </c>
      <c r="D503" s="20" t="s">
        <v>21</v>
      </c>
      <c r="E503" s="21">
        <v>155000</v>
      </c>
      <c r="F503" s="21"/>
      <c r="G503" s="80">
        <f t="shared" si="7"/>
        <v>-3185074</v>
      </c>
      <c r="H503" s="20" t="s">
        <v>236</v>
      </c>
      <c r="I503" s="20" t="s">
        <v>382</v>
      </c>
      <c r="J503" s="20"/>
      <c r="K503" s="20" t="s">
        <v>23</v>
      </c>
      <c r="L503" s="20" t="s">
        <v>24</v>
      </c>
    </row>
    <row r="504" spans="1:12" x14ac:dyDescent="0.25">
      <c r="A504" s="19">
        <v>42968</v>
      </c>
      <c r="B504" s="20" t="s">
        <v>22</v>
      </c>
      <c r="C504" s="20" t="s">
        <v>107</v>
      </c>
      <c r="D504" s="20" t="s">
        <v>21</v>
      </c>
      <c r="E504" s="21">
        <v>125000</v>
      </c>
      <c r="F504" s="21"/>
      <c r="G504" s="80">
        <f t="shared" si="7"/>
        <v>-3060074</v>
      </c>
      <c r="H504" s="20" t="s">
        <v>50</v>
      </c>
      <c r="I504" s="20" t="s">
        <v>385</v>
      </c>
      <c r="J504" s="20"/>
      <c r="K504" s="20" t="s">
        <v>23</v>
      </c>
      <c r="L504" s="20" t="s">
        <v>24</v>
      </c>
    </row>
    <row r="505" spans="1:12" x14ac:dyDescent="0.25">
      <c r="A505" s="16">
        <v>42968</v>
      </c>
      <c r="B505" s="17" t="s">
        <v>368</v>
      </c>
      <c r="C505" s="17" t="s">
        <v>42</v>
      </c>
      <c r="D505" s="17" t="s">
        <v>27</v>
      </c>
      <c r="E505" s="18"/>
      <c r="F505" s="18">
        <v>45000</v>
      </c>
      <c r="G505" s="80">
        <f t="shared" si="7"/>
        <v>-3105074</v>
      </c>
      <c r="H505" s="17" t="s">
        <v>22</v>
      </c>
      <c r="I505" s="17">
        <v>33</v>
      </c>
      <c r="J505" s="17" t="s">
        <v>58</v>
      </c>
      <c r="K505" s="17" t="s">
        <v>23</v>
      </c>
      <c r="L505" s="17" t="s">
        <v>24</v>
      </c>
    </row>
    <row r="506" spans="1:12" x14ac:dyDescent="0.25">
      <c r="A506" s="16">
        <v>42968</v>
      </c>
      <c r="B506" s="17" t="s">
        <v>369</v>
      </c>
      <c r="C506" s="17" t="s">
        <v>29</v>
      </c>
      <c r="D506" s="17" t="s">
        <v>78</v>
      </c>
      <c r="E506" s="18"/>
      <c r="F506" s="18">
        <v>2000</v>
      </c>
      <c r="G506" s="80">
        <f t="shared" si="7"/>
        <v>-3107074</v>
      </c>
      <c r="H506" s="17" t="s">
        <v>22</v>
      </c>
      <c r="I506" s="17" t="s">
        <v>32</v>
      </c>
      <c r="J506" s="22" t="s">
        <v>58</v>
      </c>
      <c r="K506" s="17" t="s">
        <v>23</v>
      </c>
      <c r="L506" s="17" t="s">
        <v>69</v>
      </c>
    </row>
    <row r="507" spans="1:12" x14ac:dyDescent="0.25">
      <c r="A507" s="16">
        <v>42968</v>
      </c>
      <c r="B507" s="17" t="s">
        <v>371</v>
      </c>
      <c r="C507" s="17" t="s">
        <v>85</v>
      </c>
      <c r="D507" s="17" t="s">
        <v>27</v>
      </c>
      <c r="E507" s="18"/>
      <c r="F507" s="18">
        <v>5000</v>
      </c>
      <c r="G507" s="80">
        <f t="shared" si="7"/>
        <v>-3112074</v>
      </c>
      <c r="H507" s="17" t="s">
        <v>22</v>
      </c>
      <c r="I507" s="17" t="s">
        <v>370</v>
      </c>
      <c r="J507" s="17" t="s">
        <v>58</v>
      </c>
      <c r="K507" s="17" t="s">
        <v>23</v>
      </c>
      <c r="L507" s="17" t="s">
        <v>24</v>
      </c>
    </row>
    <row r="508" spans="1:12" x14ac:dyDescent="0.25">
      <c r="A508" s="16">
        <v>42968</v>
      </c>
      <c r="B508" s="17" t="s">
        <v>373</v>
      </c>
      <c r="C508" s="17" t="s">
        <v>85</v>
      </c>
      <c r="D508" s="17" t="s">
        <v>27</v>
      </c>
      <c r="E508" s="18"/>
      <c r="F508" s="18">
        <v>6200</v>
      </c>
      <c r="G508" s="80">
        <f t="shared" si="7"/>
        <v>-3118274</v>
      </c>
      <c r="H508" s="17" t="s">
        <v>22</v>
      </c>
      <c r="I508" s="17" t="s">
        <v>372</v>
      </c>
      <c r="J508" s="17" t="s">
        <v>58</v>
      </c>
      <c r="K508" s="17" t="s">
        <v>23</v>
      </c>
      <c r="L508" s="17" t="s">
        <v>24</v>
      </c>
    </row>
    <row r="509" spans="1:12" x14ac:dyDescent="0.25">
      <c r="A509" s="16">
        <v>42968</v>
      </c>
      <c r="B509" s="17" t="s">
        <v>374</v>
      </c>
      <c r="C509" s="17" t="s">
        <v>29</v>
      </c>
      <c r="D509" s="17" t="s">
        <v>21</v>
      </c>
      <c r="E509" s="18"/>
      <c r="F509" s="18">
        <v>2000</v>
      </c>
      <c r="G509" s="80">
        <f t="shared" si="7"/>
        <v>-3120274</v>
      </c>
      <c r="H509" s="17" t="s">
        <v>235</v>
      </c>
      <c r="I509" s="17" t="s">
        <v>32</v>
      </c>
      <c r="J509" s="22" t="s">
        <v>646</v>
      </c>
      <c r="K509" s="17" t="s">
        <v>23</v>
      </c>
      <c r="L509" s="17" t="s">
        <v>33</v>
      </c>
    </row>
    <row r="510" spans="1:12" x14ac:dyDescent="0.25">
      <c r="A510" s="16">
        <v>42968</v>
      </c>
      <c r="B510" s="17" t="s">
        <v>375</v>
      </c>
      <c r="C510" s="17" t="s">
        <v>126</v>
      </c>
      <c r="D510" s="17" t="s">
        <v>21</v>
      </c>
      <c r="E510" s="18"/>
      <c r="F510" s="18">
        <v>60000</v>
      </c>
      <c r="G510" s="80">
        <f t="shared" si="7"/>
        <v>-3180274</v>
      </c>
      <c r="H510" s="17" t="s">
        <v>235</v>
      </c>
      <c r="I510" s="17" t="s">
        <v>231</v>
      </c>
      <c r="J510" s="22" t="s">
        <v>646</v>
      </c>
      <c r="K510" s="17" t="s">
        <v>23</v>
      </c>
      <c r="L510" s="17" t="s">
        <v>24</v>
      </c>
    </row>
    <row r="511" spans="1:12" x14ac:dyDescent="0.25">
      <c r="A511" s="16">
        <v>42968</v>
      </c>
      <c r="B511" s="17" t="s">
        <v>702</v>
      </c>
      <c r="C511" s="17" t="s">
        <v>126</v>
      </c>
      <c r="D511" s="17" t="s">
        <v>21</v>
      </c>
      <c r="E511" s="18"/>
      <c r="F511" s="18">
        <v>50000</v>
      </c>
      <c r="G511" s="80">
        <f t="shared" si="7"/>
        <v>-3230274</v>
      </c>
      <c r="H511" s="17" t="s">
        <v>235</v>
      </c>
      <c r="I511" s="17" t="s">
        <v>32</v>
      </c>
      <c r="J511" s="22" t="s">
        <v>646</v>
      </c>
      <c r="K511" s="17" t="s">
        <v>23</v>
      </c>
      <c r="L511" s="17" t="s">
        <v>33</v>
      </c>
    </row>
    <row r="512" spans="1:12" x14ac:dyDescent="0.25">
      <c r="A512" s="16">
        <v>42968</v>
      </c>
      <c r="B512" s="17" t="s">
        <v>376</v>
      </c>
      <c r="C512" s="17" t="s">
        <v>29</v>
      </c>
      <c r="D512" s="17" t="s">
        <v>21</v>
      </c>
      <c r="E512" s="18"/>
      <c r="F512" s="18">
        <v>1500</v>
      </c>
      <c r="G512" s="80">
        <f t="shared" si="7"/>
        <v>-3231774</v>
      </c>
      <c r="H512" s="17" t="s">
        <v>235</v>
      </c>
      <c r="I512" s="17" t="s">
        <v>32</v>
      </c>
      <c r="J512" s="22" t="s">
        <v>646</v>
      </c>
      <c r="K512" s="17" t="s">
        <v>23</v>
      </c>
      <c r="L512" s="17" t="s">
        <v>33</v>
      </c>
    </row>
    <row r="513" spans="1:12" x14ac:dyDescent="0.25">
      <c r="A513" s="16">
        <v>42968</v>
      </c>
      <c r="B513" s="17" t="s">
        <v>377</v>
      </c>
      <c r="C513" s="17" t="s">
        <v>29</v>
      </c>
      <c r="D513" s="17" t="s">
        <v>21</v>
      </c>
      <c r="E513" s="18"/>
      <c r="F513" s="18">
        <v>18000</v>
      </c>
      <c r="G513" s="80">
        <f t="shared" si="7"/>
        <v>-3249774</v>
      </c>
      <c r="H513" s="17" t="s">
        <v>235</v>
      </c>
      <c r="I513" s="17" t="s">
        <v>231</v>
      </c>
      <c r="J513" s="22" t="s">
        <v>646</v>
      </c>
      <c r="K513" s="17" t="s">
        <v>23</v>
      </c>
      <c r="L513" s="17" t="s">
        <v>24</v>
      </c>
    </row>
    <row r="514" spans="1:12" x14ac:dyDescent="0.25">
      <c r="A514" s="16">
        <v>42968</v>
      </c>
      <c r="B514" s="17" t="s">
        <v>378</v>
      </c>
      <c r="C514" s="17" t="s">
        <v>280</v>
      </c>
      <c r="D514" s="17" t="s">
        <v>21</v>
      </c>
      <c r="E514" s="18"/>
      <c r="F514" s="18">
        <v>10000</v>
      </c>
      <c r="G514" s="80">
        <f t="shared" si="7"/>
        <v>-3259774</v>
      </c>
      <c r="H514" s="17" t="s">
        <v>235</v>
      </c>
      <c r="I514" s="17" t="s">
        <v>231</v>
      </c>
      <c r="J514" s="22" t="s">
        <v>646</v>
      </c>
      <c r="K514" s="17" t="s">
        <v>23</v>
      </c>
      <c r="L514" s="17" t="s">
        <v>24</v>
      </c>
    </row>
    <row r="515" spans="1:12" x14ac:dyDescent="0.25">
      <c r="A515" s="16">
        <v>42968</v>
      </c>
      <c r="B515" s="17" t="s">
        <v>379</v>
      </c>
      <c r="C515" s="17" t="s">
        <v>280</v>
      </c>
      <c r="D515" s="17" t="s">
        <v>21</v>
      </c>
      <c r="E515" s="18"/>
      <c r="F515" s="18">
        <v>1200</v>
      </c>
      <c r="G515" s="80">
        <f t="shared" si="7"/>
        <v>-3260974</v>
      </c>
      <c r="H515" s="17" t="s">
        <v>235</v>
      </c>
      <c r="I515" s="17" t="s">
        <v>231</v>
      </c>
      <c r="J515" s="22" t="s">
        <v>646</v>
      </c>
      <c r="K515" s="17" t="s">
        <v>23</v>
      </c>
      <c r="L515" s="17" t="s">
        <v>24</v>
      </c>
    </row>
    <row r="516" spans="1:12" x14ac:dyDescent="0.25">
      <c r="A516" s="16">
        <v>42968</v>
      </c>
      <c r="B516" s="17" t="s">
        <v>380</v>
      </c>
      <c r="C516" s="17" t="s">
        <v>29</v>
      </c>
      <c r="D516" s="17" t="s">
        <v>21</v>
      </c>
      <c r="E516" s="18"/>
      <c r="F516" s="18">
        <v>1500</v>
      </c>
      <c r="G516" s="80">
        <f t="shared" si="7"/>
        <v>-3262474</v>
      </c>
      <c r="H516" s="17" t="s">
        <v>235</v>
      </c>
      <c r="I516" s="17" t="s">
        <v>32</v>
      </c>
      <c r="J516" s="22" t="s">
        <v>646</v>
      </c>
      <c r="K516" s="17" t="s">
        <v>23</v>
      </c>
      <c r="L516" s="17" t="s">
        <v>33</v>
      </c>
    </row>
    <row r="517" spans="1:12" x14ac:dyDescent="0.25">
      <c r="A517" s="16">
        <v>42968</v>
      </c>
      <c r="B517" s="17" t="s">
        <v>346</v>
      </c>
      <c r="C517" s="17" t="s">
        <v>29</v>
      </c>
      <c r="D517" s="17" t="s">
        <v>21</v>
      </c>
      <c r="E517" s="18"/>
      <c r="F517" s="18">
        <v>4500</v>
      </c>
      <c r="G517" s="80">
        <f t="shared" si="7"/>
        <v>-3266974</v>
      </c>
      <c r="H517" s="17" t="s">
        <v>236</v>
      </c>
      <c r="I517" s="17" t="s">
        <v>32</v>
      </c>
      <c r="J517" s="22" t="s">
        <v>646</v>
      </c>
      <c r="K517" s="17" t="s">
        <v>23</v>
      </c>
      <c r="L517" s="17" t="s">
        <v>33</v>
      </c>
    </row>
    <row r="518" spans="1:12" x14ac:dyDescent="0.25">
      <c r="A518" s="16">
        <v>42968</v>
      </c>
      <c r="B518" s="17" t="s">
        <v>383</v>
      </c>
      <c r="C518" s="17" t="s">
        <v>130</v>
      </c>
      <c r="D518" s="17" t="s">
        <v>21</v>
      </c>
      <c r="E518" s="18"/>
      <c r="F518" s="18">
        <v>6500</v>
      </c>
      <c r="G518" s="80">
        <f t="shared" si="7"/>
        <v>-3273474</v>
      </c>
      <c r="H518" s="17" t="s">
        <v>236</v>
      </c>
      <c r="I518" s="17" t="s">
        <v>32</v>
      </c>
      <c r="J518" s="22" t="s">
        <v>646</v>
      </c>
      <c r="K518" s="17" t="s">
        <v>23</v>
      </c>
      <c r="L518" s="17" t="s">
        <v>33</v>
      </c>
    </row>
    <row r="519" spans="1:12" x14ac:dyDescent="0.25">
      <c r="A519" s="16">
        <v>42968</v>
      </c>
      <c r="B519" s="17" t="s">
        <v>384</v>
      </c>
      <c r="C519" s="17" t="s">
        <v>29</v>
      </c>
      <c r="D519" s="17" t="s">
        <v>21</v>
      </c>
      <c r="E519" s="18"/>
      <c r="F519" s="18">
        <v>500</v>
      </c>
      <c r="G519" s="80">
        <f t="shared" si="7"/>
        <v>-3273974</v>
      </c>
      <c r="H519" s="17" t="s">
        <v>50</v>
      </c>
      <c r="I519" s="17" t="s">
        <v>51</v>
      </c>
      <c r="J519" s="22" t="s">
        <v>646</v>
      </c>
      <c r="K519" s="17" t="s">
        <v>23</v>
      </c>
      <c r="L519" s="17" t="s">
        <v>33</v>
      </c>
    </row>
    <row r="520" spans="1:12" x14ac:dyDescent="0.25">
      <c r="A520" s="16">
        <v>42968</v>
      </c>
      <c r="B520" s="17" t="s">
        <v>364</v>
      </c>
      <c r="C520" s="17" t="s">
        <v>29</v>
      </c>
      <c r="D520" s="17" t="s">
        <v>21</v>
      </c>
      <c r="E520" s="18"/>
      <c r="F520" s="18">
        <v>500</v>
      </c>
      <c r="G520" s="80">
        <f t="shared" si="7"/>
        <v>-3274474</v>
      </c>
      <c r="H520" s="17" t="s">
        <v>50</v>
      </c>
      <c r="I520" s="17" t="s">
        <v>51</v>
      </c>
      <c r="J520" s="22" t="s">
        <v>646</v>
      </c>
      <c r="K520" s="17" t="s">
        <v>23</v>
      </c>
      <c r="L520" s="17" t="s">
        <v>33</v>
      </c>
    </row>
    <row r="521" spans="1:12" x14ac:dyDescent="0.25">
      <c r="A521" s="16">
        <v>42968</v>
      </c>
      <c r="B521" s="17" t="s">
        <v>703</v>
      </c>
      <c r="C521" s="17" t="s">
        <v>126</v>
      </c>
      <c r="D521" s="17" t="s">
        <v>21</v>
      </c>
      <c r="E521" s="18"/>
      <c r="F521" s="18">
        <v>70000</v>
      </c>
      <c r="G521" s="80">
        <f t="shared" si="7"/>
        <v>-3344474</v>
      </c>
      <c r="H521" s="17" t="s">
        <v>50</v>
      </c>
      <c r="I521" s="17" t="s">
        <v>51</v>
      </c>
      <c r="J521" s="22" t="s">
        <v>646</v>
      </c>
      <c r="K521" s="17" t="s">
        <v>23</v>
      </c>
      <c r="L521" s="17" t="s">
        <v>33</v>
      </c>
    </row>
    <row r="522" spans="1:12" x14ac:dyDescent="0.25">
      <c r="A522" s="16">
        <v>42968</v>
      </c>
      <c r="B522" s="17" t="s">
        <v>386</v>
      </c>
      <c r="C522" s="17" t="s">
        <v>29</v>
      </c>
      <c r="D522" s="17" t="s">
        <v>21</v>
      </c>
      <c r="E522" s="18"/>
      <c r="F522" s="18">
        <v>500</v>
      </c>
      <c r="G522" s="80">
        <f t="shared" si="7"/>
        <v>-3344974</v>
      </c>
      <c r="H522" s="17" t="s">
        <v>50</v>
      </c>
      <c r="I522" s="17" t="s">
        <v>51</v>
      </c>
      <c r="J522" s="22" t="s">
        <v>646</v>
      </c>
      <c r="K522" s="17" t="s">
        <v>23</v>
      </c>
      <c r="L522" s="17" t="s">
        <v>33</v>
      </c>
    </row>
    <row r="523" spans="1:12" x14ac:dyDescent="0.25">
      <c r="A523" s="16">
        <v>42968</v>
      </c>
      <c r="B523" s="17" t="s">
        <v>367</v>
      </c>
      <c r="C523" s="17" t="s">
        <v>29</v>
      </c>
      <c r="D523" s="17" t="s">
        <v>21</v>
      </c>
      <c r="E523" s="18"/>
      <c r="F523" s="18">
        <v>500</v>
      </c>
      <c r="G523" s="80">
        <f t="shared" si="7"/>
        <v>-3345474</v>
      </c>
      <c r="H523" s="17" t="s">
        <v>50</v>
      </c>
      <c r="I523" s="17" t="s">
        <v>51</v>
      </c>
      <c r="J523" s="22" t="s">
        <v>646</v>
      </c>
      <c r="K523" s="17" t="s">
        <v>23</v>
      </c>
      <c r="L523" s="17" t="s">
        <v>33</v>
      </c>
    </row>
    <row r="524" spans="1:12" x14ac:dyDescent="0.25">
      <c r="A524" s="16">
        <v>42968</v>
      </c>
      <c r="B524" s="17" t="s">
        <v>387</v>
      </c>
      <c r="C524" s="17" t="s">
        <v>55</v>
      </c>
      <c r="D524" s="17" t="s">
        <v>27</v>
      </c>
      <c r="E524" s="18"/>
      <c r="F524" s="18">
        <v>6257</v>
      </c>
      <c r="G524" s="80">
        <f t="shared" si="7"/>
        <v>-3351731</v>
      </c>
      <c r="H524" s="17" t="s">
        <v>56</v>
      </c>
      <c r="I524" s="17" t="s">
        <v>57</v>
      </c>
      <c r="J524" s="17" t="s">
        <v>58</v>
      </c>
      <c r="K524" s="17" t="s">
        <v>23</v>
      </c>
      <c r="L524" s="17" t="s">
        <v>24</v>
      </c>
    </row>
    <row r="525" spans="1:12" x14ac:dyDescent="0.25">
      <c r="A525" s="16">
        <v>42968</v>
      </c>
      <c r="B525" s="17" t="s">
        <v>77</v>
      </c>
      <c r="C525" s="17" t="s">
        <v>29</v>
      </c>
      <c r="D525" s="17" t="s">
        <v>78</v>
      </c>
      <c r="E525" s="18"/>
      <c r="F525" s="18">
        <v>1000</v>
      </c>
      <c r="G525" s="80">
        <f t="shared" ref="G525:G588" si="8">+G524+E525-F525</f>
        <v>-3352731</v>
      </c>
      <c r="H525" s="17" t="s">
        <v>79</v>
      </c>
      <c r="I525" s="17" t="s">
        <v>32</v>
      </c>
      <c r="J525" s="22" t="s">
        <v>58</v>
      </c>
      <c r="K525" s="17" t="s">
        <v>23</v>
      </c>
      <c r="L525" s="17" t="s">
        <v>33</v>
      </c>
    </row>
    <row r="526" spans="1:12" x14ac:dyDescent="0.25">
      <c r="A526" s="16">
        <v>42968</v>
      </c>
      <c r="B526" s="17" t="s">
        <v>52</v>
      </c>
      <c r="C526" s="17" t="s">
        <v>20</v>
      </c>
      <c r="D526" s="17" t="s">
        <v>78</v>
      </c>
      <c r="E526" s="18"/>
      <c r="F526" s="18">
        <v>1000</v>
      </c>
      <c r="G526" s="80">
        <f t="shared" si="8"/>
        <v>-3353731</v>
      </c>
      <c r="H526" s="17" t="s">
        <v>79</v>
      </c>
      <c r="I526" s="17" t="s">
        <v>32</v>
      </c>
      <c r="J526" s="22" t="s">
        <v>58</v>
      </c>
      <c r="K526" s="17" t="s">
        <v>23</v>
      </c>
      <c r="L526" s="17" t="s">
        <v>33</v>
      </c>
    </row>
    <row r="527" spans="1:12" x14ac:dyDescent="0.25">
      <c r="A527" s="16">
        <v>42968</v>
      </c>
      <c r="B527" s="17" t="s">
        <v>80</v>
      </c>
      <c r="C527" s="17" t="s">
        <v>29</v>
      </c>
      <c r="D527" s="17" t="s">
        <v>78</v>
      </c>
      <c r="E527" s="18"/>
      <c r="F527" s="18">
        <v>1000</v>
      </c>
      <c r="G527" s="80">
        <f t="shared" si="8"/>
        <v>-3354731</v>
      </c>
      <c r="H527" s="17" t="s">
        <v>79</v>
      </c>
      <c r="I527" s="17" t="s">
        <v>32</v>
      </c>
      <c r="J527" s="22" t="s">
        <v>58</v>
      </c>
      <c r="K527" s="17" t="s">
        <v>23</v>
      </c>
      <c r="L527" s="17" t="s">
        <v>33</v>
      </c>
    </row>
    <row r="528" spans="1:12" x14ac:dyDescent="0.25">
      <c r="A528" s="16">
        <v>42968</v>
      </c>
      <c r="B528" s="17" t="s">
        <v>153</v>
      </c>
      <c r="C528" s="17" t="s">
        <v>29</v>
      </c>
      <c r="D528" s="17" t="s">
        <v>30</v>
      </c>
      <c r="E528" s="18"/>
      <c r="F528" s="18">
        <v>1000</v>
      </c>
      <c r="G528" s="80">
        <f t="shared" si="8"/>
        <v>-3355731</v>
      </c>
      <c r="H528" s="17" t="s">
        <v>74</v>
      </c>
      <c r="I528" s="17" t="s">
        <v>32</v>
      </c>
      <c r="J528" s="22" t="s">
        <v>58</v>
      </c>
      <c r="K528" s="17" t="s">
        <v>23</v>
      </c>
      <c r="L528" s="17" t="s">
        <v>33</v>
      </c>
    </row>
    <row r="529" spans="1:12" x14ac:dyDescent="0.25">
      <c r="A529" s="16">
        <v>42968</v>
      </c>
      <c r="B529" s="17" t="s">
        <v>388</v>
      </c>
      <c r="C529" s="17" t="s">
        <v>20</v>
      </c>
      <c r="D529" s="17" t="s">
        <v>30</v>
      </c>
      <c r="E529" s="18"/>
      <c r="F529" s="18">
        <v>1000</v>
      </c>
      <c r="G529" s="80">
        <f t="shared" si="8"/>
        <v>-3356731</v>
      </c>
      <c r="H529" s="17" t="s">
        <v>74</v>
      </c>
      <c r="I529" s="17" t="s">
        <v>32</v>
      </c>
      <c r="J529" s="22" t="s">
        <v>58</v>
      </c>
      <c r="K529" s="17" t="s">
        <v>23</v>
      </c>
      <c r="L529" s="17" t="s">
        <v>33</v>
      </c>
    </row>
    <row r="530" spans="1:12" x14ac:dyDescent="0.25">
      <c r="A530" s="16">
        <v>42968</v>
      </c>
      <c r="B530" s="17" t="s">
        <v>154</v>
      </c>
      <c r="C530" s="17" t="s">
        <v>29</v>
      </c>
      <c r="D530" s="17" t="s">
        <v>30</v>
      </c>
      <c r="E530" s="18"/>
      <c r="F530" s="18">
        <v>1000</v>
      </c>
      <c r="G530" s="80">
        <f t="shared" si="8"/>
        <v>-3357731</v>
      </c>
      <c r="H530" s="17" t="s">
        <v>74</v>
      </c>
      <c r="I530" s="17" t="s">
        <v>32</v>
      </c>
      <c r="J530" s="22" t="s">
        <v>58</v>
      </c>
      <c r="K530" s="17" t="s">
        <v>23</v>
      </c>
      <c r="L530" s="17" t="s">
        <v>33</v>
      </c>
    </row>
    <row r="531" spans="1:12" x14ac:dyDescent="0.25">
      <c r="A531" s="16">
        <v>42969</v>
      </c>
      <c r="B531" s="17" t="s">
        <v>346</v>
      </c>
      <c r="C531" s="17" t="s">
        <v>29</v>
      </c>
      <c r="D531" s="17" t="s">
        <v>21</v>
      </c>
      <c r="E531" s="18"/>
      <c r="F531" s="18">
        <v>5500</v>
      </c>
      <c r="G531" s="80">
        <f t="shared" si="8"/>
        <v>-3363231</v>
      </c>
      <c r="H531" s="17" t="s">
        <v>236</v>
      </c>
      <c r="I531" s="17" t="s">
        <v>32</v>
      </c>
      <c r="J531" s="22" t="s">
        <v>646</v>
      </c>
      <c r="K531" s="17" t="s">
        <v>23</v>
      </c>
      <c r="L531" s="17" t="s">
        <v>33</v>
      </c>
    </row>
    <row r="532" spans="1:12" x14ac:dyDescent="0.25">
      <c r="A532" s="16">
        <v>42969</v>
      </c>
      <c r="B532" s="17" t="s">
        <v>389</v>
      </c>
      <c r="C532" s="17" t="s">
        <v>29</v>
      </c>
      <c r="D532" s="17" t="s">
        <v>21</v>
      </c>
      <c r="E532" s="18"/>
      <c r="F532" s="18">
        <v>500</v>
      </c>
      <c r="G532" s="80">
        <f t="shared" si="8"/>
        <v>-3363731</v>
      </c>
      <c r="H532" s="17" t="s">
        <v>50</v>
      </c>
      <c r="I532" s="17" t="s">
        <v>51</v>
      </c>
      <c r="J532" s="22" t="s">
        <v>646</v>
      </c>
      <c r="K532" s="17" t="s">
        <v>23</v>
      </c>
      <c r="L532" s="17" t="s">
        <v>33</v>
      </c>
    </row>
    <row r="533" spans="1:12" x14ac:dyDescent="0.25">
      <c r="A533" s="16">
        <v>42969</v>
      </c>
      <c r="B533" s="17" t="s">
        <v>364</v>
      </c>
      <c r="C533" s="17" t="s">
        <v>29</v>
      </c>
      <c r="D533" s="17" t="s">
        <v>21</v>
      </c>
      <c r="E533" s="18"/>
      <c r="F533" s="18">
        <v>500</v>
      </c>
      <c r="G533" s="80">
        <f t="shared" si="8"/>
        <v>-3364231</v>
      </c>
      <c r="H533" s="17" t="s">
        <v>50</v>
      </c>
      <c r="I533" s="17" t="s">
        <v>51</v>
      </c>
      <c r="J533" s="22" t="s">
        <v>646</v>
      </c>
      <c r="K533" s="17" t="s">
        <v>23</v>
      </c>
      <c r="L533" s="17" t="s">
        <v>33</v>
      </c>
    </row>
    <row r="534" spans="1:12" x14ac:dyDescent="0.25">
      <c r="A534" s="16">
        <v>42969</v>
      </c>
      <c r="B534" s="17" t="s">
        <v>77</v>
      </c>
      <c r="C534" s="17" t="s">
        <v>29</v>
      </c>
      <c r="D534" s="17" t="s">
        <v>78</v>
      </c>
      <c r="E534" s="18"/>
      <c r="F534" s="18">
        <v>1000</v>
      </c>
      <c r="G534" s="80">
        <f t="shared" si="8"/>
        <v>-3365231</v>
      </c>
      <c r="H534" s="17" t="s">
        <v>79</v>
      </c>
      <c r="I534" s="17" t="s">
        <v>32</v>
      </c>
      <c r="J534" s="22" t="s">
        <v>58</v>
      </c>
      <c r="K534" s="17" t="s">
        <v>23</v>
      </c>
      <c r="L534" s="17" t="s">
        <v>33</v>
      </c>
    </row>
    <row r="535" spans="1:12" x14ac:dyDescent="0.25">
      <c r="A535" s="16">
        <v>42969</v>
      </c>
      <c r="B535" s="17" t="s">
        <v>52</v>
      </c>
      <c r="C535" s="17" t="s">
        <v>20</v>
      </c>
      <c r="D535" s="17" t="s">
        <v>78</v>
      </c>
      <c r="E535" s="18"/>
      <c r="F535" s="18">
        <v>1000</v>
      </c>
      <c r="G535" s="80">
        <f t="shared" si="8"/>
        <v>-3366231</v>
      </c>
      <c r="H535" s="17" t="s">
        <v>79</v>
      </c>
      <c r="I535" s="17" t="s">
        <v>32</v>
      </c>
      <c r="J535" s="22" t="s">
        <v>58</v>
      </c>
      <c r="K535" s="17" t="s">
        <v>23</v>
      </c>
      <c r="L535" s="17" t="s">
        <v>33</v>
      </c>
    </row>
    <row r="536" spans="1:12" x14ac:dyDescent="0.25">
      <c r="A536" s="16">
        <v>42969</v>
      </c>
      <c r="B536" s="17" t="s">
        <v>80</v>
      </c>
      <c r="C536" s="17" t="s">
        <v>29</v>
      </c>
      <c r="D536" s="17" t="s">
        <v>78</v>
      </c>
      <c r="E536" s="18"/>
      <c r="F536" s="18">
        <v>1000</v>
      </c>
      <c r="G536" s="80">
        <f t="shared" si="8"/>
        <v>-3367231</v>
      </c>
      <c r="H536" s="17" t="s">
        <v>79</v>
      </c>
      <c r="I536" s="17" t="s">
        <v>32</v>
      </c>
      <c r="J536" s="22" t="s">
        <v>58</v>
      </c>
      <c r="K536" s="17" t="s">
        <v>23</v>
      </c>
      <c r="L536" s="17" t="s">
        <v>33</v>
      </c>
    </row>
    <row r="537" spans="1:12" x14ac:dyDescent="0.25">
      <c r="A537" s="16">
        <v>42969</v>
      </c>
      <c r="B537" s="17" t="s">
        <v>73</v>
      </c>
      <c r="C537" s="17" t="s">
        <v>29</v>
      </c>
      <c r="D537" s="17" t="s">
        <v>30</v>
      </c>
      <c r="E537" s="18"/>
      <c r="F537" s="18">
        <v>1000</v>
      </c>
      <c r="G537" s="80">
        <f t="shared" si="8"/>
        <v>-3368231</v>
      </c>
      <c r="H537" s="17" t="s">
        <v>74</v>
      </c>
      <c r="I537" s="17" t="s">
        <v>32</v>
      </c>
      <c r="J537" s="22" t="s">
        <v>58</v>
      </c>
      <c r="K537" s="17" t="s">
        <v>23</v>
      </c>
      <c r="L537" s="17" t="s">
        <v>33</v>
      </c>
    </row>
    <row r="538" spans="1:12" x14ac:dyDescent="0.25">
      <c r="A538" s="16">
        <v>42969</v>
      </c>
      <c r="B538" s="17" t="s">
        <v>75</v>
      </c>
      <c r="C538" s="17" t="s">
        <v>20</v>
      </c>
      <c r="D538" s="17" t="s">
        <v>30</v>
      </c>
      <c r="E538" s="18"/>
      <c r="F538" s="18">
        <v>1000</v>
      </c>
      <c r="G538" s="80">
        <f t="shared" si="8"/>
        <v>-3369231</v>
      </c>
      <c r="H538" s="17" t="s">
        <v>74</v>
      </c>
      <c r="I538" s="17" t="s">
        <v>32</v>
      </c>
      <c r="J538" s="22" t="s">
        <v>58</v>
      </c>
      <c r="K538" s="17" t="s">
        <v>23</v>
      </c>
      <c r="L538" s="17" t="s">
        <v>33</v>
      </c>
    </row>
    <row r="539" spans="1:12" x14ac:dyDescent="0.25">
      <c r="A539" s="16">
        <v>42969</v>
      </c>
      <c r="B539" s="17" t="s">
        <v>154</v>
      </c>
      <c r="C539" s="17" t="s">
        <v>29</v>
      </c>
      <c r="D539" s="17" t="s">
        <v>30</v>
      </c>
      <c r="E539" s="18"/>
      <c r="F539" s="18">
        <v>1000</v>
      </c>
      <c r="G539" s="80">
        <f t="shared" si="8"/>
        <v>-3370231</v>
      </c>
      <c r="H539" s="17" t="s">
        <v>74</v>
      </c>
      <c r="I539" s="17" t="s">
        <v>32</v>
      </c>
      <c r="J539" s="22" t="s">
        <v>58</v>
      </c>
      <c r="K539" s="17" t="s">
        <v>23</v>
      </c>
      <c r="L539" s="17" t="s">
        <v>33</v>
      </c>
    </row>
    <row r="540" spans="1:12" x14ac:dyDescent="0.25">
      <c r="A540" s="19">
        <v>42970</v>
      </c>
      <c r="B540" s="20" t="s">
        <v>74</v>
      </c>
      <c r="C540" s="20" t="s">
        <v>82</v>
      </c>
      <c r="D540" s="20" t="s">
        <v>30</v>
      </c>
      <c r="E540" s="21"/>
      <c r="F540" s="21">
        <v>20000</v>
      </c>
      <c r="G540" s="80">
        <f t="shared" si="8"/>
        <v>-3390231</v>
      </c>
      <c r="H540" s="20" t="s">
        <v>22</v>
      </c>
      <c r="I540" s="20">
        <v>13</v>
      </c>
      <c r="J540" s="20"/>
      <c r="K540" s="20" t="s">
        <v>23</v>
      </c>
      <c r="L540" s="20" t="s">
        <v>24</v>
      </c>
    </row>
    <row r="541" spans="1:12" x14ac:dyDescent="0.25">
      <c r="A541" s="19">
        <v>42970</v>
      </c>
      <c r="B541" s="20" t="s">
        <v>235</v>
      </c>
      <c r="C541" s="20" t="s">
        <v>82</v>
      </c>
      <c r="D541" s="20" t="s">
        <v>21</v>
      </c>
      <c r="E541" s="21"/>
      <c r="F541" s="21">
        <v>160000</v>
      </c>
      <c r="G541" s="80">
        <f t="shared" si="8"/>
        <v>-3550231</v>
      </c>
      <c r="H541" s="20" t="s">
        <v>22</v>
      </c>
      <c r="I541" s="20">
        <v>14</v>
      </c>
      <c r="J541" s="20"/>
      <c r="K541" s="20" t="s">
        <v>23</v>
      </c>
      <c r="L541" s="20" t="s">
        <v>24</v>
      </c>
    </row>
    <row r="542" spans="1:12" x14ac:dyDescent="0.25">
      <c r="A542" s="19">
        <v>42970</v>
      </c>
      <c r="B542" s="20" t="s">
        <v>186</v>
      </c>
      <c r="C542" s="20" t="s">
        <v>82</v>
      </c>
      <c r="D542" s="20" t="s">
        <v>21</v>
      </c>
      <c r="E542" s="21"/>
      <c r="F542" s="21">
        <v>160000</v>
      </c>
      <c r="G542" s="80">
        <f t="shared" si="8"/>
        <v>-3710231</v>
      </c>
      <c r="H542" s="20" t="s">
        <v>22</v>
      </c>
      <c r="I542" s="20">
        <v>15</v>
      </c>
      <c r="J542" s="20"/>
      <c r="K542" s="20" t="s">
        <v>23</v>
      </c>
      <c r="L542" s="20" t="s">
        <v>24</v>
      </c>
    </row>
    <row r="543" spans="1:12" x14ac:dyDescent="0.25">
      <c r="A543" s="19">
        <v>42970</v>
      </c>
      <c r="B543" s="20" t="s">
        <v>22</v>
      </c>
      <c r="C543" s="20" t="s">
        <v>82</v>
      </c>
      <c r="D543" s="20" t="s">
        <v>21</v>
      </c>
      <c r="E543" s="21">
        <v>160000</v>
      </c>
      <c r="F543" s="21"/>
      <c r="G543" s="80">
        <f t="shared" si="8"/>
        <v>-3550231</v>
      </c>
      <c r="H543" s="20" t="s">
        <v>235</v>
      </c>
      <c r="I543" s="20">
        <v>14</v>
      </c>
      <c r="J543" s="20"/>
      <c r="K543" s="20" t="s">
        <v>23</v>
      </c>
      <c r="L543" s="20" t="s">
        <v>24</v>
      </c>
    </row>
    <row r="544" spans="1:12" x14ac:dyDescent="0.25">
      <c r="A544" s="19">
        <v>42970</v>
      </c>
      <c r="B544" s="20" t="s">
        <v>22</v>
      </c>
      <c r="C544" s="20" t="s">
        <v>82</v>
      </c>
      <c r="D544" s="20" t="s">
        <v>21</v>
      </c>
      <c r="E544" s="21">
        <v>160000</v>
      </c>
      <c r="F544" s="21"/>
      <c r="G544" s="80">
        <f t="shared" si="8"/>
        <v>-3390231</v>
      </c>
      <c r="H544" s="20" t="s">
        <v>186</v>
      </c>
      <c r="I544" s="20">
        <v>15</v>
      </c>
      <c r="J544" s="20"/>
      <c r="K544" s="20" t="s">
        <v>23</v>
      </c>
      <c r="L544" s="20" t="s">
        <v>24</v>
      </c>
    </row>
    <row r="545" spans="1:12" x14ac:dyDescent="0.25">
      <c r="A545" s="19">
        <v>42970</v>
      </c>
      <c r="B545" s="20" t="s">
        <v>22</v>
      </c>
      <c r="C545" s="20" t="s">
        <v>82</v>
      </c>
      <c r="D545" s="20" t="s">
        <v>30</v>
      </c>
      <c r="E545" s="21">
        <v>20000</v>
      </c>
      <c r="F545" s="21"/>
      <c r="G545" s="80">
        <f t="shared" si="8"/>
        <v>-3370231</v>
      </c>
      <c r="H545" s="20" t="s">
        <v>74</v>
      </c>
      <c r="I545" s="20">
        <v>13</v>
      </c>
      <c r="J545" s="20"/>
      <c r="K545" s="20" t="s">
        <v>23</v>
      </c>
      <c r="L545" s="20" t="s">
        <v>24</v>
      </c>
    </row>
    <row r="546" spans="1:12" x14ac:dyDescent="0.25">
      <c r="A546" s="16">
        <v>42970</v>
      </c>
      <c r="B546" s="17" t="s">
        <v>390</v>
      </c>
      <c r="C546" s="17" t="s">
        <v>29</v>
      </c>
      <c r="D546" s="17" t="s">
        <v>78</v>
      </c>
      <c r="E546" s="18"/>
      <c r="F546" s="18">
        <v>2000</v>
      </c>
      <c r="G546" s="80">
        <f t="shared" si="8"/>
        <v>-3372231</v>
      </c>
      <c r="H546" s="17" t="s">
        <v>22</v>
      </c>
      <c r="I546" s="17" t="s">
        <v>32</v>
      </c>
      <c r="J546" s="22" t="s">
        <v>58</v>
      </c>
      <c r="K546" s="17" t="s">
        <v>23</v>
      </c>
      <c r="L546" s="17" t="s">
        <v>69</v>
      </c>
    </row>
    <row r="547" spans="1:12" x14ac:dyDescent="0.25">
      <c r="A547" s="16">
        <v>42970</v>
      </c>
      <c r="B547" s="17" t="s">
        <v>391</v>
      </c>
      <c r="C547" s="17" t="s">
        <v>29</v>
      </c>
      <c r="D547" s="17" t="s">
        <v>30</v>
      </c>
      <c r="E547" s="18"/>
      <c r="F547" s="18">
        <v>2000</v>
      </c>
      <c r="G547" s="80">
        <f t="shared" si="8"/>
        <v>-3374231</v>
      </c>
      <c r="H547" s="17" t="s">
        <v>92</v>
      </c>
      <c r="I547" s="17" t="s">
        <v>32</v>
      </c>
      <c r="J547" s="22" t="s">
        <v>58</v>
      </c>
      <c r="K547" s="17" t="s">
        <v>23</v>
      </c>
      <c r="L547" s="17" t="s">
        <v>33</v>
      </c>
    </row>
    <row r="548" spans="1:12" x14ac:dyDescent="0.25">
      <c r="A548" s="16">
        <v>42970</v>
      </c>
      <c r="B548" s="17" t="s">
        <v>392</v>
      </c>
      <c r="C548" s="17" t="s">
        <v>29</v>
      </c>
      <c r="D548" s="17" t="s">
        <v>21</v>
      </c>
      <c r="E548" s="18"/>
      <c r="F548" s="18">
        <v>2000</v>
      </c>
      <c r="G548" s="80">
        <f t="shared" si="8"/>
        <v>-3376231</v>
      </c>
      <c r="H548" s="17" t="s">
        <v>235</v>
      </c>
      <c r="I548" s="17" t="s">
        <v>32</v>
      </c>
      <c r="J548" s="22" t="s">
        <v>646</v>
      </c>
      <c r="K548" s="17" t="s">
        <v>23</v>
      </c>
      <c r="L548" s="17" t="s">
        <v>33</v>
      </c>
    </row>
    <row r="549" spans="1:12" x14ac:dyDescent="0.25">
      <c r="A549" s="16">
        <v>42970</v>
      </c>
      <c r="B549" s="17" t="s">
        <v>694</v>
      </c>
      <c r="C549" s="17" t="s">
        <v>102</v>
      </c>
      <c r="D549" s="17" t="s">
        <v>21</v>
      </c>
      <c r="E549" s="18"/>
      <c r="F549" s="18">
        <v>38000</v>
      </c>
      <c r="G549" s="80">
        <f t="shared" si="8"/>
        <v>-3414231</v>
      </c>
      <c r="H549" s="17" t="s">
        <v>235</v>
      </c>
      <c r="I549" s="17" t="s">
        <v>231</v>
      </c>
      <c r="J549" s="22" t="s">
        <v>646</v>
      </c>
      <c r="K549" s="17" t="s">
        <v>23</v>
      </c>
      <c r="L549" s="17" t="s">
        <v>24</v>
      </c>
    </row>
    <row r="550" spans="1:12" x14ac:dyDescent="0.25">
      <c r="A550" s="16">
        <v>42970</v>
      </c>
      <c r="B550" s="17" t="s">
        <v>693</v>
      </c>
      <c r="C550" s="17" t="s">
        <v>280</v>
      </c>
      <c r="D550" s="17" t="s">
        <v>21</v>
      </c>
      <c r="E550" s="18"/>
      <c r="F550" s="18">
        <v>1000</v>
      </c>
      <c r="G550" s="80">
        <f t="shared" si="8"/>
        <v>-3415231</v>
      </c>
      <c r="H550" s="17" t="s">
        <v>235</v>
      </c>
      <c r="I550" s="17" t="s">
        <v>34</v>
      </c>
      <c r="J550" s="22" t="s">
        <v>646</v>
      </c>
      <c r="K550" s="17" t="s">
        <v>23</v>
      </c>
      <c r="L550" s="17" t="s">
        <v>24</v>
      </c>
    </row>
    <row r="551" spans="1:12" x14ac:dyDescent="0.25">
      <c r="A551" s="16">
        <v>42970</v>
      </c>
      <c r="B551" s="17" t="s">
        <v>393</v>
      </c>
      <c r="C551" s="17" t="s">
        <v>126</v>
      </c>
      <c r="D551" s="17" t="s">
        <v>21</v>
      </c>
      <c r="E551" s="18"/>
      <c r="F551" s="18">
        <v>90000</v>
      </c>
      <c r="G551" s="80">
        <f t="shared" si="8"/>
        <v>-3505231</v>
      </c>
      <c r="H551" s="17" t="s">
        <v>236</v>
      </c>
      <c r="I551" s="17" t="s">
        <v>34</v>
      </c>
      <c r="J551" s="22" t="s">
        <v>646</v>
      </c>
      <c r="K551" s="17" t="s">
        <v>23</v>
      </c>
      <c r="L551" s="17" t="s">
        <v>24</v>
      </c>
    </row>
    <row r="552" spans="1:12" x14ac:dyDescent="0.25">
      <c r="A552" s="16">
        <v>42970</v>
      </c>
      <c r="B552" s="17" t="s">
        <v>394</v>
      </c>
      <c r="C552" s="17" t="s">
        <v>29</v>
      </c>
      <c r="D552" s="17" t="s">
        <v>21</v>
      </c>
      <c r="E552" s="18"/>
      <c r="F552" s="18">
        <v>1000</v>
      </c>
      <c r="G552" s="80">
        <f t="shared" si="8"/>
        <v>-3506231</v>
      </c>
      <c r="H552" s="17" t="s">
        <v>236</v>
      </c>
      <c r="I552" s="17" t="s">
        <v>32</v>
      </c>
      <c r="J552" s="22" t="s">
        <v>646</v>
      </c>
      <c r="K552" s="17" t="s">
        <v>23</v>
      </c>
      <c r="L552" s="17" t="s">
        <v>33</v>
      </c>
    </row>
    <row r="553" spans="1:12" x14ac:dyDescent="0.25">
      <c r="A553" s="16">
        <v>42970</v>
      </c>
      <c r="B553" s="17" t="s">
        <v>395</v>
      </c>
      <c r="C553" s="17" t="s">
        <v>29</v>
      </c>
      <c r="D553" s="17" t="s">
        <v>21</v>
      </c>
      <c r="E553" s="18"/>
      <c r="F553" s="18">
        <v>5000</v>
      </c>
      <c r="G553" s="80">
        <f t="shared" si="8"/>
        <v>-3511231</v>
      </c>
      <c r="H553" s="17" t="s">
        <v>236</v>
      </c>
      <c r="I553" s="17">
        <v>992</v>
      </c>
      <c r="J553" s="22" t="s">
        <v>646</v>
      </c>
      <c r="K553" s="17" t="s">
        <v>23</v>
      </c>
      <c r="L553" s="17" t="s">
        <v>24</v>
      </c>
    </row>
    <row r="554" spans="1:12" x14ac:dyDescent="0.25">
      <c r="A554" s="16">
        <v>42970</v>
      </c>
      <c r="B554" s="17" t="s">
        <v>685</v>
      </c>
      <c r="C554" s="17" t="s">
        <v>126</v>
      </c>
      <c r="D554" s="17" t="s">
        <v>21</v>
      </c>
      <c r="E554" s="18"/>
      <c r="F554" s="18">
        <v>70000</v>
      </c>
      <c r="G554" s="80">
        <f t="shared" si="8"/>
        <v>-3581231</v>
      </c>
      <c r="H554" s="17" t="s">
        <v>236</v>
      </c>
      <c r="I554" s="17" t="s">
        <v>32</v>
      </c>
      <c r="J554" s="22" t="s">
        <v>646</v>
      </c>
      <c r="K554" s="17" t="s">
        <v>23</v>
      </c>
      <c r="L554" s="17" t="s">
        <v>33</v>
      </c>
    </row>
    <row r="555" spans="1:12" x14ac:dyDescent="0.25">
      <c r="A555" s="16">
        <v>42970</v>
      </c>
      <c r="B555" s="17" t="s">
        <v>396</v>
      </c>
      <c r="C555" s="17" t="s">
        <v>29</v>
      </c>
      <c r="D555" s="17" t="s">
        <v>21</v>
      </c>
      <c r="E555" s="18"/>
      <c r="F555" s="18">
        <v>1000</v>
      </c>
      <c r="G555" s="80">
        <f t="shared" si="8"/>
        <v>-3582231</v>
      </c>
      <c r="H555" s="17" t="s">
        <v>186</v>
      </c>
      <c r="I555" s="17" t="s">
        <v>187</v>
      </c>
      <c r="J555" s="22" t="s">
        <v>646</v>
      </c>
      <c r="K555" s="17" t="s">
        <v>23</v>
      </c>
      <c r="L555" s="17" t="s">
        <v>69</v>
      </c>
    </row>
    <row r="556" spans="1:12" x14ac:dyDescent="0.25">
      <c r="A556" s="16">
        <v>42970</v>
      </c>
      <c r="B556" s="17" t="s">
        <v>397</v>
      </c>
      <c r="C556" s="17" t="s">
        <v>102</v>
      </c>
      <c r="D556" s="17" t="s">
        <v>21</v>
      </c>
      <c r="E556" s="18"/>
      <c r="F556" s="18">
        <v>38000</v>
      </c>
      <c r="G556" s="80">
        <f t="shared" si="8"/>
        <v>-3620231</v>
      </c>
      <c r="H556" s="17" t="s">
        <v>186</v>
      </c>
      <c r="I556" s="17" t="s">
        <v>199</v>
      </c>
      <c r="J556" s="22" t="s">
        <v>646</v>
      </c>
      <c r="K556" s="17" t="s">
        <v>23</v>
      </c>
      <c r="L556" s="17" t="s">
        <v>24</v>
      </c>
    </row>
    <row r="557" spans="1:12" x14ac:dyDescent="0.25">
      <c r="A557" s="16">
        <v>42970</v>
      </c>
      <c r="B557" s="17" t="s">
        <v>695</v>
      </c>
      <c r="C557" s="17" t="s">
        <v>280</v>
      </c>
      <c r="D557" s="17" t="s">
        <v>21</v>
      </c>
      <c r="E557" s="18"/>
      <c r="F557" s="18">
        <v>1000</v>
      </c>
      <c r="G557" s="80">
        <f t="shared" si="8"/>
        <v>-3621231</v>
      </c>
      <c r="H557" s="17" t="s">
        <v>186</v>
      </c>
      <c r="I557" s="17" t="s">
        <v>34</v>
      </c>
      <c r="J557" s="22" t="s">
        <v>646</v>
      </c>
      <c r="K557" s="17" t="s">
        <v>23</v>
      </c>
      <c r="L557" s="17" t="s">
        <v>24</v>
      </c>
    </row>
    <row r="558" spans="1:12" x14ac:dyDescent="0.25">
      <c r="A558" s="16">
        <v>42970</v>
      </c>
      <c r="B558" s="17" t="s">
        <v>398</v>
      </c>
      <c r="C558" s="17" t="s">
        <v>29</v>
      </c>
      <c r="D558" s="17" t="s">
        <v>21</v>
      </c>
      <c r="E558" s="18"/>
      <c r="F558" s="18">
        <v>10000</v>
      </c>
      <c r="G558" s="80">
        <f t="shared" si="8"/>
        <v>-3631231</v>
      </c>
      <c r="H558" s="17" t="s">
        <v>50</v>
      </c>
      <c r="I558" s="17" t="s">
        <v>399</v>
      </c>
      <c r="J558" s="22" t="s">
        <v>646</v>
      </c>
      <c r="K558" s="17" t="s">
        <v>23</v>
      </c>
      <c r="L558" s="17" t="s">
        <v>24</v>
      </c>
    </row>
    <row r="559" spans="1:12" x14ac:dyDescent="0.25">
      <c r="A559" s="16">
        <v>42970</v>
      </c>
      <c r="B559" s="17" t="s">
        <v>400</v>
      </c>
      <c r="C559" s="17" t="s">
        <v>126</v>
      </c>
      <c r="D559" s="17" t="s">
        <v>21</v>
      </c>
      <c r="E559" s="18"/>
      <c r="F559" s="18">
        <v>90000</v>
      </c>
      <c r="G559" s="80">
        <f t="shared" si="8"/>
        <v>-3721231</v>
      </c>
      <c r="H559" s="17" t="s">
        <v>50</v>
      </c>
      <c r="I559" s="17" t="s">
        <v>108</v>
      </c>
      <c r="J559" s="22" t="s">
        <v>646</v>
      </c>
      <c r="K559" s="17" t="s">
        <v>23</v>
      </c>
      <c r="L559" s="17" t="s">
        <v>24</v>
      </c>
    </row>
    <row r="560" spans="1:12" x14ac:dyDescent="0.25">
      <c r="A560" s="16">
        <v>42970</v>
      </c>
      <c r="B560" s="17" t="s">
        <v>401</v>
      </c>
      <c r="C560" s="17" t="s">
        <v>29</v>
      </c>
      <c r="D560" s="17" t="s">
        <v>21</v>
      </c>
      <c r="E560" s="18"/>
      <c r="F560" s="18">
        <v>500</v>
      </c>
      <c r="G560" s="80">
        <f t="shared" si="8"/>
        <v>-3721731</v>
      </c>
      <c r="H560" s="17" t="s">
        <v>50</v>
      </c>
      <c r="I560" s="17" t="s">
        <v>51</v>
      </c>
      <c r="J560" s="22" t="s">
        <v>646</v>
      </c>
      <c r="K560" s="17" t="s">
        <v>23</v>
      </c>
      <c r="L560" s="17" t="s">
        <v>33</v>
      </c>
    </row>
    <row r="561" spans="1:12" x14ac:dyDescent="0.25">
      <c r="A561" s="16">
        <v>42970</v>
      </c>
      <c r="B561" s="17" t="s">
        <v>402</v>
      </c>
      <c r="C561" s="17" t="s">
        <v>29</v>
      </c>
      <c r="D561" s="17" t="s">
        <v>21</v>
      </c>
      <c r="E561" s="18"/>
      <c r="F561" s="18">
        <v>1000</v>
      </c>
      <c r="G561" s="80">
        <f t="shared" si="8"/>
        <v>-3722731</v>
      </c>
      <c r="H561" s="17" t="s">
        <v>50</v>
      </c>
      <c r="I561" s="17" t="s">
        <v>51</v>
      </c>
      <c r="J561" s="22" t="s">
        <v>646</v>
      </c>
      <c r="K561" s="17" t="s">
        <v>23</v>
      </c>
      <c r="L561" s="17" t="s">
        <v>33</v>
      </c>
    </row>
    <row r="562" spans="1:12" x14ac:dyDescent="0.25">
      <c r="A562" s="16">
        <v>42970</v>
      </c>
      <c r="B562" s="17" t="s">
        <v>77</v>
      </c>
      <c r="C562" s="17" t="s">
        <v>29</v>
      </c>
      <c r="D562" s="17" t="s">
        <v>78</v>
      </c>
      <c r="E562" s="18"/>
      <c r="F562" s="18">
        <v>1000</v>
      </c>
      <c r="G562" s="80">
        <f t="shared" si="8"/>
        <v>-3723731</v>
      </c>
      <c r="H562" s="17" t="s">
        <v>79</v>
      </c>
      <c r="I562" s="17" t="s">
        <v>32</v>
      </c>
      <c r="J562" s="22" t="s">
        <v>58</v>
      </c>
      <c r="K562" s="17" t="s">
        <v>23</v>
      </c>
      <c r="L562" s="17" t="s">
        <v>33</v>
      </c>
    </row>
    <row r="563" spans="1:12" x14ac:dyDescent="0.25">
      <c r="A563" s="16">
        <v>42970</v>
      </c>
      <c r="B563" s="17" t="s">
        <v>52</v>
      </c>
      <c r="C563" s="17" t="s">
        <v>20</v>
      </c>
      <c r="D563" s="17" t="s">
        <v>78</v>
      </c>
      <c r="E563" s="18"/>
      <c r="F563" s="18">
        <v>1000</v>
      </c>
      <c r="G563" s="80">
        <f t="shared" si="8"/>
        <v>-3724731</v>
      </c>
      <c r="H563" s="17" t="s">
        <v>79</v>
      </c>
      <c r="I563" s="17" t="s">
        <v>32</v>
      </c>
      <c r="J563" s="22" t="s">
        <v>58</v>
      </c>
      <c r="K563" s="17" t="s">
        <v>23</v>
      </c>
      <c r="L563" s="17" t="s">
        <v>33</v>
      </c>
    </row>
    <row r="564" spans="1:12" x14ac:dyDescent="0.25">
      <c r="A564" s="16">
        <v>42970</v>
      </c>
      <c r="B564" s="17" t="s">
        <v>80</v>
      </c>
      <c r="C564" s="17" t="s">
        <v>29</v>
      </c>
      <c r="D564" s="17" t="s">
        <v>78</v>
      </c>
      <c r="E564" s="18"/>
      <c r="F564" s="18">
        <v>1000</v>
      </c>
      <c r="G564" s="80">
        <f t="shared" si="8"/>
        <v>-3725731</v>
      </c>
      <c r="H564" s="17" t="s">
        <v>79</v>
      </c>
      <c r="I564" s="17" t="s">
        <v>32</v>
      </c>
      <c r="J564" s="22" t="s">
        <v>58</v>
      </c>
      <c r="K564" s="17" t="s">
        <v>23</v>
      </c>
      <c r="L564" s="17" t="s">
        <v>33</v>
      </c>
    </row>
    <row r="565" spans="1:12" x14ac:dyDescent="0.25">
      <c r="A565" s="16">
        <v>42970</v>
      </c>
      <c r="B565" s="17" t="s">
        <v>153</v>
      </c>
      <c r="C565" s="17" t="s">
        <v>29</v>
      </c>
      <c r="D565" s="17" t="s">
        <v>30</v>
      </c>
      <c r="E565" s="18"/>
      <c r="F565" s="18">
        <v>1000</v>
      </c>
      <c r="G565" s="80">
        <f t="shared" si="8"/>
        <v>-3726731</v>
      </c>
      <c r="H565" s="17" t="s">
        <v>74</v>
      </c>
      <c r="I565" s="17" t="s">
        <v>32</v>
      </c>
      <c r="J565" s="22" t="s">
        <v>58</v>
      </c>
      <c r="K565" s="17" t="s">
        <v>23</v>
      </c>
      <c r="L565" s="17" t="s">
        <v>33</v>
      </c>
    </row>
    <row r="566" spans="1:12" x14ac:dyDescent="0.25">
      <c r="A566" s="16">
        <v>42970</v>
      </c>
      <c r="B566" s="17" t="s">
        <v>75</v>
      </c>
      <c r="C566" s="17" t="s">
        <v>20</v>
      </c>
      <c r="D566" s="17" t="s">
        <v>30</v>
      </c>
      <c r="E566" s="18"/>
      <c r="F566" s="18">
        <v>1000</v>
      </c>
      <c r="G566" s="80">
        <f t="shared" si="8"/>
        <v>-3727731</v>
      </c>
      <c r="H566" s="17" t="s">
        <v>74</v>
      </c>
      <c r="I566" s="17" t="s">
        <v>32</v>
      </c>
      <c r="J566" s="22" t="s">
        <v>58</v>
      </c>
      <c r="K566" s="17" t="s">
        <v>23</v>
      </c>
      <c r="L566" s="17" t="s">
        <v>33</v>
      </c>
    </row>
    <row r="567" spans="1:12" x14ac:dyDescent="0.25">
      <c r="A567" s="16">
        <v>42970</v>
      </c>
      <c r="B567" s="17" t="s">
        <v>154</v>
      </c>
      <c r="C567" s="17" t="s">
        <v>29</v>
      </c>
      <c r="D567" s="17" t="s">
        <v>30</v>
      </c>
      <c r="E567" s="18"/>
      <c r="F567" s="18">
        <v>1000</v>
      </c>
      <c r="G567" s="80">
        <f t="shared" si="8"/>
        <v>-3728731</v>
      </c>
      <c r="H567" s="17" t="s">
        <v>74</v>
      </c>
      <c r="I567" s="17" t="s">
        <v>32</v>
      </c>
      <c r="J567" s="22" t="s">
        <v>58</v>
      </c>
      <c r="K567" s="17" t="s">
        <v>23</v>
      </c>
      <c r="L567" s="17" t="s">
        <v>33</v>
      </c>
    </row>
    <row r="568" spans="1:12" x14ac:dyDescent="0.25">
      <c r="A568" s="16">
        <v>42970</v>
      </c>
      <c r="B568" s="17" t="s">
        <v>403</v>
      </c>
      <c r="C568" s="17" t="s">
        <v>29</v>
      </c>
      <c r="D568" s="17" t="s">
        <v>30</v>
      </c>
      <c r="E568" s="18"/>
      <c r="F568" s="18">
        <v>1000</v>
      </c>
      <c r="G568" s="80">
        <f t="shared" si="8"/>
        <v>-3729731</v>
      </c>
      <c r="H568" s="17" t="s">
        <v>179</v>
      </c>
      <c r="I568" s="17" t="s">
        <v>32</v>
      </c>
      <c r="J568" s="22" t="s">
        <v>58</v>
      </c>
      <c r="K568" s="17" t="s">
        <v>23</v>
      </c>
      <c r="L568" s="17" t="s">
        <v>69</v>
      </c>
    </row>
    <row r="569" spans="1:12" x14ac:dyDescent="0.25">
      <c r="A569" s="19">
        <v>42971</v>
      </c>
      <c r="B569" s="20" t="s">
        <v>404</v>
      </c>
      <c r="C569" s="20" t="s">
        <v>82</v>
      </c>
      <c r="D569" s="20" t="s">
        <v>30</v>
      </c>
      <c r="E569" s="21"/>
      <c r="F569" s="21">
        <v>70000</v>
      </c>
      <c r="G569" s="80">
        <f t="shared" si="8"/>
        <v>-3799731</v>
      </c>
      <c r="H569" s="20" t="s">
        <v>22</v>
      </c>
      <c r="I569" s="20">
        <v>16</v>
      </c>
      <c r="J569" s="20"/>
      <c r="K569" s="20" t="s">
        <v>23</v>
      </c>
      <c r="L569" s="20" t="s">
        <v>24</v>
      </c>
    </row>
    <row r="570" spans="1:12" x14ac:dyDescent="0.25">
      <c r="A570" s="19">
        <v>42971</v>
      </c>
      <c r="B570" s="20" t="s">
        <v>79</v>
      </c>
      <c r="C570" s="20" t="s">
        <v>82</v>
      </c>
      <c r="D570" s="20" t="s">
        <v>78</v>
      </c>
      <c r="E570" s="21"/>
      <c r="F570" s="21">
        <v>20000</v>
      </c>
      <c r="G570" s="80">
        <f t="shared" si="8"/>
        <v>-3819731</v>
      </c>
      <c r="H570" s="20" t="s">
        <v>22</v>
      </c>
      <c r="I570" s="20">
        <v>17</v>
      </c>
      <c r="J570" s="20"/>
      <c r="K570" s="20" t="s">
        <v>23</v>
      </c>
      <c r="L570" s="20" t="s">
        <v>24</v>
      </c>
    </row>
    <row r="571" spans="1:12" x14ac:dyDescent="0.25">
      <c r="A571" s="19">
        <v>42971</v>
      </c>
      <c r="B571" s="20" t="s">
        <v>22</v>
      </c>
      <c r="C571" s="20" t="s">
        <v>82</v>
      </c>
      <c r="D571" s="20" t="s">
        <v>30</v>
      </c>
      <c r="E571" s="21">
        <v>70000</v>
      </c>
      <c r="F571" s="21"/>
      <c r="G571" s="80">
        <f t="shared" si="8"/>
        <v>-3749731</v>
      </c>
      <c r="H571" s="20" t="s">
        <v>92</v>
      </c>
      <c r="I571" s="20">
        <v>16</v>
      </c>
      <c r="J571" s="20"/>
      <c r="K571" s="20" t="s">
        <v>23</v>
      </c>
      <c r="L571" s="20" t="s">
        <v>24</v>
      </c>
    </row>
    <row r="572" spans="1:12" x14ac:dyDescent="0.25">
      <c r="A572" s="19">
        <v>42971</v>
      </c>
      <c r="B572" s="20" t="s">
        <v>177</v>
      </c>
      <c r="C572" s="20" t="s">
        <v>82</v>
      </c>
      <c r="D572" s="20" t="s">
        <v>78</v>
      </c>
      <c r="E572" s="21">
        <v>20000</v>
      </c>
      <c r="F572" s="21"/>
      <c r="G572" s="80">
        <f t="shared" si="8"/>
        <v>-3729731</v>
      </c>
      <c r="H572" s="20" t="s">
        <v>79</v>
      </c>
      <c r="I572" s="20" t="s">
        <v>34</v>
      </c>
      <c r="J572" s="20"/>
      <c r="K572" s="20" t="s">
        <v>23</v>
      </c>
      <c r="L572" s="20" t="s">
        <v>24</v>
      </c>
    </row>
    <row r="573" spans="1:12" x14ac:dyDescent="0.25">
      <c r="A573" s="16">
        <v>42971</v>
      </c>
      <c r="B573" s="17" t="s">
        <v>405</v>
      </c>
      <c r="C573" s="17" t="s">
        <v>29</v>
      </c>
      <c r="D573" s="17" t="s">
        <v>78</v>
      </c>
      <c r="E573" s="18"/>
      <c r="F573" s="18">
        <v>2500</v>
      </c>
      <c r="G573" s="80">
        <f t="shared" si="8"/>
        <v>-3732231</v>
      </c>
      <c r="H573" s="17" t="s">
        <v>22</v>
      </c>
      <c r="I573" s="17" t="s">
        <v>32</v>
      </c>
      <c r="J573" s="22" t="s">
        <v>58</v>
      </c>
      <c r="K573" s="17" t="s">
        <v>23</v>
      </c>
      <c r="L573" s="17" t="s">
        <v>69</v>
      </c>
    </row>
    <row r="574" spans="1:12" x14ac:dyDescent="0.25">
      <c r="A574" s="16">
        <v>42971</v>
      </c>
      <c r="B574" s="17" t="s">
        <v>686</v>
      </c>
      <c r="C574" s="17" t="s">
        <v>102</v>
      </c>
      <c r="D574" s="17" t="s">
        <v>30</v>
      </c>
      <c r="E574" s="18"/>
      <c r="F574" s="18">
        <v>65000</v>
      </c>
      <c r="G574" s="80">
        <f t="shared" si="8"/>
        <v>-3797231</v>
      </c>
      <c r="H574" s="17" t="s">
        <v>92</v>
      </c>
      <c r="I574" s="17">
        <v>11</v>
      </c>
      <c r="J574" s="22" t="s">
        <v>58</v>
      </c>
      <c r="K574" s="17" t="s">
        <v>23</v>
      </c>
      <c r="L574" s="17" t="s">
        <v>24</v>
      </c>
    </row>
    <row r="575" spans="1:12" x14ac:dyDescent="0.25">
      <c r="A575" s="16">
        <v>42971</v>
      </c>
      <c r="B575" s="17" t="s">
        <v>406</v>
      </c>
      <c r="C575" s="17" t="s">
        <v>29</v>
      </c>
      <c r="D575" s="17" t="s">
        <v>21</v>
      </c>
      <c r="E575" s="18"/>
      <c r="F575" s="18">
        <v>1500</v>
      </c>
      <c r="G575" s="80">
        <f t="shared" si="8"/>
        <v>-3798731</v>
      </c>
      <c r="H575" s="17" t="s">
        <v>235</v>
      </c>
      <c r="I575" s="17" t="s">
        <v>32</v>
      </c>
      <c r="J575" s="22" t="s">
        <v>646</v>
      </c>
      <c r="K575" s="17" t="s">
        <v>23</v>
      </c>
      <c r="L575" s="17" t="s">
        <v>33</v>
      </c>
    </row>
    <row r="576" spans="1:12" x14ac:dyDescent="0.25">
      <c r="A576" s="16">
        <v>42971</v>
      </c>
      <c r="B576" s="17" t="s">
        <v>407</v>
      </c>
      <c r="C576" s="17" t="s">
        <v>29</v>
      </c>
      <c r="D576" s="17" t="s">
        <v>21</v>
      </c>
      <c r="E576" s="18"/>
      <c r="F576" s="18">
        <v>2500</v>
      </c>
      <c r="G576" s="80">
        <f t="shared" si="8"/>
        <v>-3801231</v>
      </c>
      <c r="H576" s="17" t="s">
        <v>235</v>
      </c>
      <c r="I576" s="17" t="s">
        <v>32</v>
      </c>
      <c r="J576" s="22" t="s">
        <v>646</v>
      </c>
      <c r="K576" s="17" t="s">
        <v>23</v>
      </c>
      <c r="L576" s="17" t="s">
        <v>33</v>
      </c>
    </row>
    <row r="577" spans="1:12" x14ac:dyDescent="0.25">
      <c r="A577" s="16">
        <v>42971</v>
      </c>
      <c r="B577" s="17" t="s">
        <v>408</v>
      </c>
      <c r="C577" s="17" t="s">
        <v>29</v>
      </c>
      <c r="D577" s="17" t="s">
        <v>21</v>
      </c>
      <c r="E577" s="18"/>
      <c r="F577" s="18">
        <v>10000</v>
      </c>
      <c r="G577" s="80">
        <f t="shared" si="8"/>
        <v>-3811231</v>
      </c>
      <c r="H577" s="17" t="s">
        <v>235</v>
      </c>
      <c r="I577" s="17" t="s">
        <v>32</v>
      </c>
      <c r="J577" s="22" t="s">
        <v>646</v>
      </c>
      <c r="K577" s="17" t="s">
        <v>23</v>
      </c>
      <c r="L577" s="17" t="s">
        <v>33</v>
      </c>
    </row>
    <row r="578" spans="1:12" x14ac:dyDescent="0.25">
      <c r="A578" s="16">
        <v>42971</v>
      </c>
      <c r="B578" s="17" t="s">
        <v>409</v>
      </c>
      <c r="C578" s="17" t="s">
        <v>29</v>
      </c>
      <c r="D578" s="17" t="s">
        <v>21</v>
      </c>
      <c r="E578" s="18"/>
      <c r="F578" s="18">
        <v>1500</v>
      </c>
      <c r="G578" s="80">
        <f t="shared" si="8"/>
        <v>-3812731</v>
      </c>
      <c r="H578" s="17" t="s">
        <v>235</v>
      </c>
      <c r="I578" s="17" t="s">
        <v>32</v>
      </c>
      <c r="J578" s="22" t="s">
        <v>646</v>
      </c>
      <c r="K578" s="17" t="s">
        <v>23</v>
      </c>
      <c r="L578" s="17" t="s">
        <v>33</v>
      </c>
    </row>
    <row r="579" spans="1:12" x14ac:dyDescent="0.25">
      <c r="A579" s="16">
        <v>42971</v>
      </c>
      <c r="B579" s="17" t="s">
        <v>410</v>
      </c>
      <c r="C579" s="17" t="s">
        <v>29</v>
      </c>
      <c r="D579" s="17" t="s">
        <v>21</v>
      </c>
      <c r="E579" s="18"/>
      <c r="F579" s="18">
        <v>2500</v>
      </c>
      <c r="G579" s="80">
        <f t="shared" si="8"/>
        <v>-3815231</v>
      </c>
      <c r="H579" s="17" t="s">
        <v>186</v>
      </c>
      <c r="I579" s="17" t="s">
        <v>187</v>
      </c>
      <c r="J579" s="22" t="s">
        <v>646</v>
      </c>
      <c r="K579" s="17" t="s">
        <v>23</v>
      </c>
      <c r="L579" s="17" t="s">
        <v>69</v>
      </c>
    </row>
    <row r="580" spans="1:12" x14ac:dyDescent="0.25">
      <c r="A580" s="16">
        <v>42971</v>
      </c>
      <c r="B580" s="17" t="s">
        <v>411</v>
      </c>
      <c r="C580" s="17" t="s">
        <v>29</v>
      </c>
      <c r="D580" s="17" t="s">
        <v>21</v>
      </c>
      <c r="E580" s="18"/>
      <c r="F580" s="18">
        <v>1000</v>
      </c>
      <c r="G580" s="80">
        <f t="shared" si="8"/>
        <v>-3816231</v>
      </c>
      <c r="H580" s="17" t="s">
        <v>186</v>
      </c>
      <c r="I580" s="17" t="s">
        <v>187</v>
      </c>
      <c r="J580" s="22" t="s">
        <v>646</v>
      </c>
      <c r="K580" s="17" t="s">
        <v>23</v>
      </c>
      <c r="L580" s="17" t="s">
        <v>69</v>
      </c>
    </row>
    <row r="581" spans="1:12" x14ac:dyDescent="0.25">
      <c r="A581" s="16">
        <v>42971</v>
      </c>
      <c r="B581" s="17" t="s">
        <v>412</v>
      </c>
      <c r="C581" s="17" t="s">
        <v>29</v>
      </c>
      <c r="D581" s="17" t="s">
        <v>21</v>
      </c>
      <c r="E581" s="18"/>
      <c r="F581" s="18">
        <v>5000</v>
      </c>
      <c r="G581" s="80">
        <f t="shared" si="8"/>
        <v>-3821231</v>
      </c>
      <c r="H581" s="17" t="s">
        <v>186</v>
      </c>
      <c r="I581" s="17" t="s">
        <v>187</v>
      </c>
      <c r="J581" s="22" t="s">
        <v>646</v>
      </c>
      <c r="K581" s="17" t="s">
        <v>23</v>
      </c>
      <c r="L581" s="17" t="s">
        <v>69</v>
      </c>
    </row>
    <row r="582" spans="1:12" x14ac:dyDescent="0.25">
      <c r="A582" s="16">
        <v>42971</v>
      </c>
      <c r="B582" s="17" t="s">
        <v>413</v>
      </c>
      <c r="C582" s="17" t="s">
        <v>29</v>
      </c>
      <c r="D582" s="17" t="s">
        <v>21</v>
      </c>
      <c r="E582" s="18"/>
      <c r="F582" s="18">
        <v>1000</v>
      </c>
      <c r="G582" s="80">
        <f t="shared" si="8"/>
        <v>-3822231</v>
      </c>
      <c r="H582" s="17" t="s">
        <v>186</v>
      </c>
      <c r="I582" s="17" t="s">
        <v>187</v>
      </c>
      <c r="J582" s="22" t="s">
        <v>646</v>
      </c>
      <c r="K582" s="17" t="s">
        <v>23</v>
      </c>
      <c r="L582" s="17" t="s">
        <v>69</v>
      </c>
    </row>
    <row r="583" spans="1:12" x14ac:dyDescent="0.25">
      <c r="A583" s="16">
        <v>42971</v>
      </c>
      <c r="B583" s="17" t="s">
        <v>77</v>
      </c>
      <c r="C583" s="17" t="s">
        <v>29</v>
      </c>
      <c r="D583" s="17" t="s">
        <v>78</v>
      </c>
      <c r="E583" s="18"/>
      <c r="F583" s="18">
        <v>1000</v>
      </c>
      <c r="G583" s="80">
        <f t="shared" si="8"/>
        <v>-3823231</v>
      </c>
      <c r="H583" s="17" t="s">
        <v>79</v>
      </c>
      <c r="I583" s="17" t="s">
        <v>32</v>
      </c>
      <c r="J583" s="22" t="s">
        <v>58</v>
      </c>
      <c r="K583" s="17" t="s">
        <v>23</v>
      </c>
      <c r="L583" s="17" t="s">
        <v>33</v>
      </c>
    </row>
    <row r="584" spans="1:12" x14ac:dyDescent="0.25">
      <c r="A584" s="16">
        <v>42971</v>
      </c>
      <c r="B584" s="17" t="s">
        <v>52</v>
      </c>
      <c r="C584" s="17" t="s">
        <v>20</v>
      </c>
      <c r="D584" s="17" t="s">
        <v>78</v>
      </c>
      <c r="E584" s="18"/>
      <c r="F584" s="18">
        <v>1000</v>
      </c>
      <c r="G584" s="80">
        <f t="shared" si="8"/>
        <v>-3824231</v>
      </c>
      <c r="H584" s="17" t="s">
        <v>79</v>
      </c>
      <c r="I584" s="17" t="s">
        <v>32</v>
      </c>
      <c r="J584" s="22" t="s">
        <v>58</v>
      </c>
      <c r="K584" s="17" t="s">
        <v>23</v>
      </c>
      <c r="L584" s="17" t="s">
        <v>33</v>
      </c>
    </row>
    <row r="585" spans="1:12" x14ac:dyDescent="0.25">
      <c r="A585" s="16">
        <v>42971</v>
      </c>
      <c r="B585" s="17" t="s">
        <v>80</v>
      </c>
      <c r="C585" s="17" t="s">
        <v>29</v>
      </c>
      <c r="D585" s="17" t="s">
        <v>78</v>
      </c>
      <c r="E585" s="18"/>
      <c r="F585" s="18">
        <v>1000</v>
      </c>
      <c r="G585" s="80">
        <f t="shared" si="8"/>
        <v>-3825231</v>
      </c>
      <c r="H585" s="17" t="s">
        <v>79</v>
      </c>
      <c r="I585" s="17" t="s">
        <v>32</v>
      </c>
      <c r="J585" s="22" t="s">
        <v>58</v>
      </c>
      <c r="K585" s="17" t="s">
        <v>23</v>
      </c>
      <c r="L585" s="17" t="s">
        <v>33</v>
      </c>
    </row>
    <row r="586" spans="1:12" x14ac:dyDescent="0.25">
      <c r="A586" s="16">
        <v>42971</v>
      </c>
      <c r="B586" s="17" t="s">
        <v>153</v>
      </c>
      <c r="C586" s="17" t="s">
        <v>29</v>
      </c>
      <c r="D586" s="17" t="s">
        <v>30</v>
      </c>
      <c r="E586" s="18"/>
      <c r="F586" s="18">
        <v>1000</v>
      </c>
      <c r="G586" s="80">
        <f t="shared" si="8"/>
        <v>-3826231</v>
      </c>
      <c r="H586" s="17" t="s">
        <v>74</v>
      </c>
      <c r="I586" s="17" t="s">
        <v>32</v>
      </c>
      <c r="J586" s="22" t="s">
        <v>58</v>
      </c>
      <c r="K586" s="17" t="s">
        <v>23</v>
      </c>
      <c r="L586" s="17" t="s">
        <v>33</v>
      </c>
    </row>
    <row r="587" spans="1:12" x14ac:dyDescent="0.25">
      <c r="A587" s="16">
        <v>42971</v>
      </c>
      <c r="B587" s="17" t="s">
        <v>414</v>
      </c>
      <c r="C587" s="17" t="s">
        <v>20</v>
      </c>
      <c r="D587" s="17" t="s">
        <v>30</v>
      </c>
      <c r="E587" s="18"/>
      <c r="F587" s="18">
        <v>1000</v>
      </c>
      <c r="G587" s="80">
        <f t="shared" si="8"/>
        <v>-3827231</v>
      </c>
      <c r="H587" s="17" t="s">
        <v>74</v>
      </c>
      <c r="I587" s="17" t="s">
        <v>32</v>
      </c>
      <c r="J587" s="22" t="s">
        <v>58</v>
      </c>
      <c r="K587" s="17" t="s">
        <v>23</v>
      </c>
      <c r="L587" s="17" t="s">
        <v>33</v>
      </c>
    </row>
    <row r="588" spans="1:12" x14ac:dyDescent="0.25">
      <c r="A588" s="16">
        <v>42971</v>
      </c>
      <c r="B588" s="17" t="s">
        <v>154</v>
      </c>
      <c r="C588" s="17" t="s">
        <v>29</v>
      </c>
      <c r="D588" s="17" t="s">
        <v>30</v>
      </c>
      <c r="E588" s="18"/>
      <c r="F588" s="18">
        <v>1000</v>
      </c>
      <c r="G588" s="80">
        <f t="shared" si="8"/>
        <v>-3828231</v>
      </c>
      <c r="H588" s="17" t="s">
        <v>74</v>
      </c>
      <c r="I588" s="17" t="s">
        <v>32</v>
      </c>
      <c r="J588" s="22" t="s">
        <v>58</v>
      </c>
      <c r="K588" s="17" t="s">
        <v>23</v>
      </c>
      <c r="L588" s="17" t="s">
        <v>33</v>
      </c>
    </row>
    <row r="589" spans="1:12" x14ac:dyDescent="0.25">
      <c r="A589" s="19">
        <v>42972</v>
      </c>
      <c r="B589" s="20" t="s">
        <v>86</v>
      </c>
      <c r="C589" s="20" t="s">
        <v>82</v>
      </c>
      <c r="D589" s="20" t="s">
        <v>30</v>
      </c>
      <c r="E589" s="21"/>
      <c r="F589" s="21">
        <v>20000</v>
      </c>
      <c r="G589" s="80">
        <f t="shared" ref="G589:G652" si="9">+G588+E589-F589</f>
        <v>-3848231</v>
      </c>
      <c r="H589" s="20" t="s">
        <v>22</v>
      </c>
      <c r="I589" s="20">
        <v>18</v>
      </c>
      <c r="J589" s="20"/>
      <c r="K589" s="20" t="s">
        <v>23</v>
      </c>
      <c r="L589" s="20" t="s">
        <v>24</v>
      </c>
    </row>
    <row r="590" spans="1:12" x14ac:dyDescent="0.25">
      <c r="A590" s="19">
        <v>42972</v>
      </c>
      <c r="B590" s="20" t="s">
        <v>56</v>
      </c>
      <c r="C590" s="20" t="s">
        <v>82</v>
      </c>
      <c r="D590" s="20" t="s">
        <v>78</v>
      </c>
      <c r="E590" s="21">
        <v>3000000</v>
      </c>
      <c r="F590" s="21"/>
      <c r="G590" s="80">
        <f t="shared" si="9"/>
        <v>-848231</v>
      </c>
      <c r="H590" s="20" t="s">
        <v>22</v>
      </c>
      <c r="I590" s="20" t="s">
        <v>34</v>
      </c>
      <c r="J590" s="20"/>
      <c r="K590" s="20" t="s">
        <v>23</v>
      </c>
      <c r="L590" s="20" t="s">
        <v>24</v>
      </c>
    </row>
    <row r="591" spans="1:12" x14ac:dyDescent="0.25">
      <c r="A591" s="19">
        <v>42972</v>
      </c>
      <c r="B591" s="20" t="s">
        <v>89</v>
      </c>
      <c r="C591" s="20" t="s">
        <v>82</v>
      </c>
      <c r="D591" s="20" t="s">
        <v>21</v>
      </c>
      <c r="E591" s="21"/>
      <c r="F591" s="21">
        <v>66000</v>
      </c>
      <c r="G591" s="80">
        <f t="shared" si="9"/>
        <v>-914231</v>
      </c>
      <c r="H591" s="20" t="s">
        <v>22</v>
      </c>
      <c r="I591" s="20">
        <v>19</v>
      </c>
      <c r="J591" s="20"/>
      <c r="K591" s="20" t="s">
        <v>23</v>
      </c>
      <c r="L591" s="20" t="s">
        <v>24</v>
      </c>
    </row>
    <row r="592" spans="1:12" x14ac:dyDescent="0.25">
      <c r="A592" s="19">
        <v>42972</v>
      </c>
      <c r="B592" s="20" t="s">
        <v>86</v>
      </c>
      <c r="C592" s="20" t="s">
        <v>82</v>
      </c>
      <c r="D592" s="20" t="s">
        <v>30</v>
      </c>
      <c r="E592" s="21"/>
      <c r="F592" s="21">
        <v>84000</v>
      </c>
      <c r="G592" s="80">
        <f t="shared" si="9"/>
        <v>-998231</v>
      </c>
      <c r="H592" s="20" t="s">
        <v>22</v>
      </c>
      <c r="I592" s="20">
        <v>20</v>
      </c>
      <c r="J592" s="20"/>
      <c r="K592" s="20" t="s">
        <v>23</v>
      </c>
      <c r="L592" s="20" t="s">
        <v>24</v>
      </c>
    </row>
    <row r="593" spans="1:12" x14ac:dyDescent="0.25">
      <c r="A593" s="19">
        <v>42972</v>
      </c>
      <c r="B593" s="20" t="s">
        <v>74</v>
      </c>
      <c r="C593" s="20" t="s">
        <v>82</v>
      </c>
      <c r="D593" s="20" t="s">
        <v>30</v>
      </c>
      <c r="E593" s="21"/>
      <c r="F593" s="21">
        <v>84000</v>
      </c>
      <c r="G593" s="80">
        <f t="shared" si="9"/>
        <v>-1082231</v>
      </c>
      <c r="H593" s="20" t="s">
        <v>22</v>
      </c>
      <c r="I593" s="20">
        <v>21</v>
      </c>
      <c r="J593" s="20"/>
      <c r="K593" s="20" t="s">
        <v>23</v>
      </c>
      <c r="L593" s="20" t="s">
        <v>24</v>
      </c>
    </row>
    <row r="594" spans="1:12" x14ac:dyDescent="0.25">
      <c r="A594" s="19">
        <v>42972</v>
      </c>
      <c r="B594" s="20" t="s">
        <v>22</v>
      </c>
      <c r="C594" s="20" t="s">
        <v>107</v>
      </c>
      <c r="D594" s="20" t="s">
        <v>21</v>
      </c>
      <c r="E594" s="21">
        <v>66000</v>
      </c>
      <c r="F594" s="21"/>
      <c r="G594" s="80">
        <f t="shared" si="9"/>
        <v>-1016231</v>
      </c>
      <c r="H594" s="20" t="s">
        <v>50</v>
      </c>
      <c r="I594" s="20">
        <v>19</v>
      </c>
      <c r="J594" s="20"/>
      <c r="K594" s="20" t="s">
        <v>23</v>
      </c>
      <c r="L594" s="20" t="s">
        <v>24</v>
      </c>
    </row>
    <row r="595" spans="1:12" x14ac:dyDescent="0.25">
      <c r="A595" s="19">
        <v>42972</v>
      </c>
      <c r="B595" s="20" t="s">
        <v>430</v>
      </c>
      <c r="C595" s="20" t="s">
        <v>82</v>
      </c>
      <c r="D595" s="20" t="s">
        <v>78</v>
      </c>
      <c r="E595" s="21"/>
      <c r="F595" s="21">
        <v>3000000</v>
      </c>
      <c r="G595" s="80">
        <f t="shared" si="9"/>
        <v>-4016231</v>
      </c>
      <c r="H595" s="20" t="s">
        <v>56</v>
      </c>
      <c r="I595" s="20">
        <v>3592818</v>
      </c>
      <c r="J595" s="20"/>
      <c r="K595" s="20" t="s">
        <v>23</v>
      </c>
      <c r="L595" s="20" t="s">
        <v>24</v>
      </c>
    </row>
    <row r="596" spans="1:12" x14ac:dyDescent="0.25">
      <c r="A596" s="19">
        <v>42972</v>
      </c>
      <c r="B596" s="20" t="s">
        <v>22</v>
      </c>
      <c r="C596" s="20" t="s">
        <v>82</v>
      </c>
      <c r="D596" s="20" t="s">
        <v>60</v>
      </c>
      <c r="E596" s="21">
        <v>20000</v>
      </c>
      <c r="F596" s="21"/>
      <c r="G596" s="80">
        <f t="shared" si="9"/>
        <v>-3996231</v>
      </c>
      <c r="H596" s="20" t="s">
        <v>61</v>
      </c>
      <c r="I596" s="20" t="s">
        <v>34</v>
      </c>
      <c r="J596" s="20"/>
      <c r="K596" s="20" t="s">
        <v>23</v>
      </c>
      <c r="L596" s="20" t="s">
        <v>24</v>
      </c>
    </row>
    <row r="597" spans="1:12" x14ac:dyDescent="0.25">
      <c r="A597" s="19">
        <v>42972</v>
      </c>
      <c r="B597" s="20" t="s">
        <v>22</v>
      </c>
      <c r="C597" s="20" t="s">
        <v>82</v>
      </c>
      <c r="D597" s="20" t="s">
        <v>60</v>
      </c>
      <c r="E597" s="21">
        <v>84000</v>
      </c>
      <c r="F597" s="21"/>
      <c r="G597" s="80">
        <f t="shared" si="9"/>
        <v>-3912231</v>
      </c>
      <c r="H597" s="20" t="s">
        <v>61</v>
      </c>
      <c r="I597" s="20" t="s">
        <v>34</v>
      </c>
      <c r="J597" s="20"/>
      <c r="K597" s="20" t="s">
        <v>23</v>
      </c>
      <c r="L597" s="20" t="s">
        <v>24</v>
      </c>
    </row>
    <row r="598" spans="1:12" x14ac:dyDescent="0.25">
      <c r="A598" s="19">
        <v>42972</v>
      </c>
      <c r="B598" s="20" t="s">
        <v>22</v>
      </c>
      <c r="C598" s="20" t="s">
        <v>82</v>
      </c>
      <c r="D598" s="20" t="s">
        <v>30</v>
      </c>
      <c r="E598" s="21">
        <v>84000</v>
      </c>
      <c r="F598" s="21"/>
      <c r="G598" s="80">
        <f t="shared" si="9"/>
        <v>-3828231</v>
      </c>
      <c r="H598" s="20" t="s">
        <v>74</v>
      </c>
      <c r="I598" s="20">
        <v>21</v>
      </c>
      <c r="J598" s="20"/>
      <c r="K598" s="20" t="s">
        <v>23</v>
      </c>
      <c r="L598" s="20" t="s">
        <v>24</v>
      </c>
    </row>
    <row r="599" spans="1:12" x14ac:dyDescent="0.25">
      <c r="A599" s="16">
        <v>42972</v>
      </c>
      <c r="B599" s="17" t="s">
        <v>415</v>
      </c>
      <c r="C599" s="17" t="s">
        <v>26</v>
      </c>
      <c r="D599" s="17" t="s">
        <v>27</v>
      </c>
      <c r="E599" s="18"/>
      <c r="F599" s="18">
        <v>100000</v>
      </c>
      <c r="G599" s="80">
        <f t="shared" si="9"/>
        <v>-3928231</v>
      </c>
      <c r="H599" s="17" t="s">
        <v>22</v>
      </c>
      <c r="I599" s="17">
        <v>128</v>
      </c>
      <c r="J599" s="17" t="s">
        <v>58</v>
      </c>
      <c r="K599" s="17" t="s">
        <v>23</v>
      </c>
      <c r="L599" s="17" t="s">
        <v>24</v>
      </c>
    </row>
    <row r="600" spans="1:12" x14ac:dyDescent="0.25">
      <c r="A600" s="16">
        <v>42972</v>
      </c>
      <c r="B600" s="17" t="s">
        <v>416</v>
      </c>
      <c r="C600" s="17" t="s">
        <v>29</v>
      </c>
      <c r="D600" s="17" t="s">
        <v>78</v>
      </c>
      <c r="E600" s="18"/>
      <c r="F600" s="18">
        <v>2000</v>
      </c>
      <c r="G600" s="80">
        <f t="shared" si="9"/>
        <v>-3930231</v>
      </c>
      <c r="H600" s="17" t="s">
        <v>22</v>
      </c>
      <c r="I600" s="17" t="s">
        <v>32</v>
      </c>
      <c r="J600" s="22" t="s">
        <v>58</v>
      </c>
      <c r="K600" s="17" t="s">
        <v>23</v>
      </c>
      <c r="L600" s="17" t="s">
        <v>69</v>
      </c>
    </row>
    <row r="601" spans="1:12" x14ac:dyDescent="0.25">
      <c r="A601" s="16">
        <v>42972</v>
      </c>
      <c r="B601" s="17" t="s">
        <v>417</v>
      </c>
      <c r="C601" s="17" t="s">
        <v>29</v>
      </c>
      <c r="D601" s="17" t="s">
        <v>30</v>
      </c>
      <c r="E601" s="18"/>
      <c r="F601" s="18">
        <v>5000</v>
      </c>
      <c r="G601" s="80">
        <f t="shared" si="9"/>
        <v>-3935231</v>
      </c>
      <c r="H601" s="17" t="s">
        <v>92</v>
      </c>
      <c r="I601" s="17" t="s">
        <v>32</v>
      </c>
      <c r="J601" s="22" t="s">
        <v>58</v>
      </c>
      <c r="K601" s="17" t="s">
        <v>23</v>
      </c>
      <c r="L601" s="17" t="s">
        <v>33</v>
      </c>
    </row>
    <row r="602" spans="1:12" x14ac:dyDescent="0.25">
      <c r="A602" s="16">
        <v>42972</v>
      </c>
      <c r="B602" s="17" t="s">
        <v>418</v>
      </c>
      <c r="C602" s="17" t="s">
        <v>29</v>
      </c>
      <c r="D602" s="17" t="s">
        <v>21</v>
      </c>
      <c r="E602" s="18"/>
      <c r="F602" s="18">
        <v>2500</v>
      </c>
      <c r="G602" s="80">
        <f t="shared" si="9"/>
        <v>-3937731</v>
      </c>
      <c r="H602" s="17" t="s">
        <v>235</v>
      </c>
      <c r="I602" s="17" t="s">
        <v>32</v>
      </c>
      <c r="J602" s="22" t="s">
        <v>646</v>
      </c>
      <c r="K602" s="17" t="s">
        <v>23</v>
      </c>
      <c r="L602" s="17" t="s">
        <v>33</v>
      </c>
    </row>
    <row r="603" spans="1:12" x14ac:dyDescent="0.25">
      <c r="A603" s="16">
        <v>42972</v>
      </c>
      <c r="B603" s="17" t="s">
        <v>419</v>
      </c>
      <c r="C603" s="17" t="s">
        <v>29</v>
      </c>
      <c r="D603" s="17" t="s">
        <v>21</v>
      </c>
      <c r="E603" s="18"/>
      <c r="F603" s="18">
        <v>1000</v>
      </c>
      <c r="G603" s="80">
        <f t="shared" si="9"/>
        <v>-3938731</v>
      </c>
      <c r="H603" s="17" t="s">
        <v>235</v>
      </c>
      <c r="I603" s="17" t="s">
        <v>32</v>
      </c>
      <c r="J603" s="22" t="s">
        <v>646</v>
      </c>
      <c r="K603" s="17" t="s">
        <v>23</v>
      </c>
      <c r="L603" s="17" t="s">
        <v>33</v>
      </c>
    </row>
    <row r="604" spans="1:12" x14ac:dyDescent="0.25">
      <c r="A604" s="16">
        <v>42972</v>
      </c>
      <c r="B604" s="17" t="s">
        <v>420</v>
      </c>
      <c r="C604" s="17" t="s">
        <v>130</v>
      </c>
      <c r="D604" s="17" t="s">
        <v>21</v>
      </c>
      <c r="E604" s="18"/>
      <c r="F604" s="18">
        <v>3500</v>
      </c>
      <c r="G604" s="80">
        <f t="shared" si="9"/>
        <v>-3942231</v>
      </c>
      <c r="H604" s="17" t="s">
        <v>235</v>
      </c>
      <c r="I604" s="17" t="s">
        <v>32</v>
      </c>
      <c r="J604" s="22" t="s">
        <v>646</v>
      </c>
      <c r="K604" s="17" t="s">
        <v>23</v>
      </c>
      <c r="L604" s="17" t="s">
        <v>33</v>
      </c>
    </row>
    <row r="605" spans="1:12" x14ac:dyDescent="0.25">
      <c r="A605" s="16">
        <v>42972</v>
      </c>
      <c r="B605" s="17" t="s">
        <v>421</v>
      </c>
      <c r="C605" s="17" t="s">
        <v>29</v>
      </c>
      <c r="D605" s="17" t="s">
        <v>21</v>
      </c>
      <c r="E605" s="18"/>
      <c r="F605" s="18">
        <v>500</v>
      </c>
      <c r="G605" s="80">
        <f t="shared" si="9"/>
        <v>-3942731</v>
      </c>
      <c r="H605" s="17" t="s">
        <v>235</v>
      </c>
      <c r="I605" s="17" t="s">
        <v>32</v>
      </c>
      <c r="J605" s="22" t="s">
        <v>646</v>
      </c>
      <c r="K605" s="17" t="s">
        <v>23</v>
      </c>
      <c r="L605" s="17" t="s">
        <v>33</v>
      </c>
    </row>
    <row r="606" spans="1:12" x14ac:dyDescent="0.25">
      <c r="A606" s="16">
        <v>42972</v>
      </c>
      <c r="B606" s="17" t="s">
        <v>422</v>
      </c>
      <c r="C606" s="17" t="s">
        <v>126</v>
      </c>
      <c r="D606" s="17" t="s">
        <v>21</v>
      </c>
      <c r="E606" s="18"/>
      <c r="F606" s="18">
        <v>15000</v>
      </c>
      <c r="G606" s="80">
        <f t="shared" si="9"/>
        <v>-3957731</v>
      </c>
      <c r="H606" s="17" t="s">
        <v>186</v>
      </c>
      <c r="I606" s="17">
        <v>6</v>
      </c>
      <c r="J606" s="22" t="s">
        <v>646</v>
      </c>
      <c r="K606" s="17" t="s">
        <v>23</v>
      </c>
      <c r="L606" s="17" t="s">
        <v>24</v>
      </c>
    </row>
    <row r="607" spans="1:12" x14ac:dyDescent="0.25">
      <c r="A607" s="16">
        <v>42972</v>
      </c>
      <c r="B607" s="17" t="s">
        <v>423</v>
      </c>
      <c r="C607" s="17" t="s">
        <v>29</v>
      </c>
      <c r="D607" s="17" t="s">
        <v>21</v>
      </c>
      <c r="E607" s="18"/>
      <c r="F607" s="18">
        <v>1000</v>
      </c>
      <c r="G607" s="80">
        <f t="shared" si="9"/>
        <v>-3958731</v>
      </c>
      <c r="H607" s="17" t="s">
        <v>186</v>
      </c>
      <c r="I607" s="17" t="s">
        <v>187</v>
      </c>
      <c r="J607" s="22" t="s">
        <v>646</v>
      </c>
      <c r="K607" s="17" t="s">
        <v>23</v>
      </c>
      <c r="L607" s="17" t="s">
        <v>69</v>
      </c>
    </row>
    <row r="608" spans="1:12" x14ac:dyDescent="0.25">
      <c r="A608" s="16">
        <v>42972</v>
      </c>
      <c r="B608" s="17" t="s">
        <v>424</v>
      </c>
      <c r="C608" s="17" t="s">
        <v>29</v>
      </c>
      <c r="D608" s="17" t="s">
        <v>21</v>
      </c>
      <c r="E608" s="18"/>
      <c r="F608" s="18">
        <v>8000</v>
      </c>
      <c r="G608" s="80">
        <f t="shared" si="9"/>
        <v>-3966731</v>
      </c>
      <c r="H608" s="17" t="s">
        <v>186</v>
      </c>
      <c r="I608" s="17" t="s">
        <v>187</v>
      </c>
      <c r="J608" s="22" t="s">
        <v>646</v>
      </c>
      <c r="K608" s="17" t="s">
        <v>23</v>
      </c>
      <c r="L608" s="17" t="s">
        <v>69</v>
      </c>
    </row>
    <row r="609" spans="1:12" x14ac:dyDescent="0.25">
      <c r="A609" s="16">
        <v>42972</v>
      </c>
      <c r="B609" s="17" t="s">
        <v>425</v>
      </c>
      <c r="C609" s="17" t="s">
        <v>29</v>
      </c>
      <c r="D609" s="17" t="s">
        <v>21</v>
      </c>
      <c r="E609" s="18"/>
      <c r="F609" s="18">
        <v>500</v>
      </c>
      <c r="G609" s="80">
        <f t="shared" si="9"/>
        <v>-3967231</v>
      </c>
      <c r="H609" s="17" t="s">
        <v>186</v>
      </c>
      <c r="I609" s="17" t="s">
        <v>187</v>
      </c>
      <c r="J609" s="22" t="s">
        <v>646</v>
      </c>
      <c r="K609" s="17" t="s">
        <v>23</v>
      </c>
      <c r="L609" s="17" t="s">
        <v>69</v>
      </c>
    </row>
    <row r="610" spans="1:12" x14ac:dyDescent="0.25">
      <c r="A610" s="16">
        <v>42972</v>
      </c>
      <c r="B610" s="17" t="s">
        <v>426</v>
      </c>
      <c r="C610" s="17" t="s">
        <v>29</v>
      </c>
      <c r="D610" s="17" t="s">
        <v>21</v>
      </c>
      <c r="E610" s="18"/>
      <c r="F610" s="18">
        <v>1500</v>
      </c>
      <c r="G610" s="80">
        <f t="shared" si="9"/>
        <v>-3968731</v>
      </c>
      <c r="H610" s="17" t="s">
        <v>186</v>
      </c>
      <c r="I610" s="17" t="s">
        <v>187</v>
      </c>
      <c r="J610" s="22" t="s">
        <v>646</v>
      </c>
      <c r="K610" s="17" t="s">
        <v>23</v>
      </c>
      <c r="L610" s="17" t="s">
        <v>69</v>
      </c>
    </row>
    <row r="611" spans="1:12" x14ac:dyDescent="0.25">
      <c r="A611" s="16">
        <v>42972</v>
      </c>
      <c r="B611" s="17" t="s">
        <v>427</v>
      </c>
      <c r="C611" s="17" t="s">
        <v>29</v>
      </c>
      <c r="D611" s="17" t="s">
        <v>21</v>
      </c>
      <c r="E611" s="18"/>
      <c r="F611" s="18">
        <v>1500</v>
      </c>
      <c r="G611" s="80">
        <f t="shared" si="9"/>
        <v>-3970231</v>
      </c>
      <c r="H611" s="17" t="s">
        <v>50</v>
      </c>
      <c r="I611" s="17" t="s">
        <v>51</v>
      </c>
      <c r="J611" s="22" t="s">
        <v>646</v>
      </c>
      <c r="K611" s="17" t="s">
        <v>23</v>
      </c>
      <c r="L611" s="17" t="s">
        <v>33</v>
      </c>
    </row>
    <row r="612" spans="1:12" x14ac:dyDescent="0.25">
      <c r="A612" s="16">
        <v>42972</v>
      </c>
      <c r="B612" s="17" t="s">
        <v>428</v>
      </c>
      <c r="C612" s="17" t="s">
        <v>29</v>
      </c>
      <c r="D612" s="17" t="s">
        <v>21</v>
      </c>
      <c r="E612" s="18"/>
      <c r="F612" s="18">
        <v>1500</v>
      </c>
      <c r="G612" s="80">
        <f t="shared" si="9"/>
        <v>-3971731</v>
      </c>
      <c r="H612" s="17" t="s">
        <v>50</v>
      </c>
      <c r="I612" s="17" t="s">
        <v>51</v>
      </c>
      <c r="J612" s="22" t="s">
        <v>646</v>
      </c>
      <c r="K612" s="17" t="s">
        <v>23</v>
      </c>
      <c r="L612" s="17" t="s">
        <v>33</v>
      </c>
    </row>
    <row r="613" spans="1:12" x14ac:dyDescent="0.25">
      <c r="A613" s="16">
        <v>42972</v>
      </c>
      <c r="B613" s="17" t="s">
        <v>429</v>
      </c>
      <c r="C613" s="17" t="s">
        <v>55</v>
      </c>
      <c r="D613" s="17" t="s">
        <v>27</v>
      </c>
      <c r="E613" s="18"/>
      <c r="F613" s="18">
        <v>3265</v>
      </c>
      <c r="G613" s="80">
        <f t="shared" si="9"/>
        <v>-3974996</v>
      </c>
      <c r="H613" s="17" t="s">
        <v>56</v>
      </c>
      <c r="I613" s="17" t="s">
        <v>57</v>
      </c>
      <c r="J613" s="17" t="s">
        <v>58</v>
      </c>
      <c r="K613" s="17" t="s">
        <v>23</v>
      </c>
      <c r="L613" s="17" t="s">
        <v>24</v>
      </c>
    </row>
    <row r="614" spans="1:12" x14ac:dyDescent="0.25">
      <c r="A614" s="16">
        <v>42972</v>
      </c>
      <c r="B614" s="17" t="s">
        <v>431</v>
      </c>
      <c r="C614" s="17" t="s">
        <v>29</v>
      </c>
      <c r="D614" s="17" t="s">
        <v>30</v>
      </c>
      <c r="E614" s="18"/>
      <c r="F614" s="18">
        <v>1000</v>
      </c>
      <c r="G614" s="80">
        <f t="shared" si="9"/>
        <v>-3975996</v>
      </c>
      <c r="H614" s="17" t="s">
        <v>61</v>
      </c>
      <c r="I614" s="17" t="s">
        <v>32</v>
      </c>
      <c r="J614" s="22" t="s">
        <v>58</v>
      </c>
      <c r="K614" s="17" t="s">
        <v>23</v>
      </c>
      <c r="L614" s="17" t="s">
        <v>33</v>
      </c>
    </row>
    <row r="615" spans="1:12" x14ac:dyDescent="0.25">
      <c r="A615" s="16">
        <v>42972</v>
      </c>
      <c r="B615" s="17" t="s">
        <v>432</v>
      </c>
      <c r="C615" s="17" t="s">
        <v>29</v>
      </c>
      <c r="D615" s="17" t="s">
        <v>30</v>
      </c>
      <c r="E615" s="18"/>
      <c r="F615" s="18">
        <v>1000</v>
      </c>
      <c r="G615" s="80">
        <f t="shared" si="9"/>
        <v>-3976996</v>
      </c>
      <c r="H615" s="17" t="s">
        <v>61</v>
      </c>
      <c r="I615" s="17" t="s">
        <v>32</v>
      </c>
      <c r="J615" s="22" t="s">
        <v>58</v>
      </c>
      <c r="K615" s="17" t="s">
        <v>23</v>
      </c>
      <c r="L615" s="17" t="s">
        <v>33</v>
      </c>
    </row>
    <row r="616" spans="1:12" x14ac:dyDescent="0.25">
      <c r="A616" s="16">
        <v>42972</v>
      </c>
      <c r="B616" s="17" t="s">
        <v>77</v>
      </c>
      <c r="C616" s="17" t="s">
        <v>29</v>
      </c>
      <c r="D616" s="17" t="s">
        <v>78</v>
      </c>
      <c r="E616" s="18"/>
      <c r="F616" s="18">
        <v>1000</v>
      </c>
      <c r="G616" s="80">
        <f t="shared" si="9"/>
        <v>-3977996</v>
      </c>
      <c r="H616" s="17" t="s">
        <v>79</v>
      </c>
      <c r="I616" s="17" t="s">
        <v>32</v>
      </c>
      <c r="J616" s="22" t="s">
        <v>58</v>
      </c>
      <c r="K616" s="17" t="s">
        <v>23</v>
      </c>
      <c r="L616" s="17" t="s">
        <v>33</v>
      </c>
    </row>
    <row r="617" spans="1:12" x14ac:dyDescent="0.25">
      <c r="A617" s="16">
        <v>42972</v>
      </c>
      <c r="B617" s="17" t="s">
        <v>52</v>
      </c>
      <c r="C617" s="17" t="s">
        <v>20</v>
      </c>
      <c r="D617" s="17" t="s">
        <v>78</v>
      </c>
      <c r="E617" s="18"/>
      <c r="F617" s="18">
        <v>1000</v>
      </c>
      <c r="G617" s="80">
        <f t="shared" si="9"/>
        <v>-3978996</v>
      </c>
      <c r="H617" s="17" t="s">
        <v>79</v>
      </c>
      <c r="I617" s="17" t="s">
        <v>32</v>
      </c>
      <c r="J617" s="22" t="s">
        <v>58</v>
      </c>
      <c r="K617" s="17" t="s">
        <v>23</v>
      </c>
      <c r="L617" s="17" t="s">
        <v>33</v>
      </c>
    </row>
    <row r="618" spans="1:12" x14ac:dyDescent="0.25">
      <c r="A618" s="16">
        <v>42972</v>
      </c>
      <c r="B618" s="17" t="s">
        <v>80</v>
      </c>
      <c r="C618" s="17" t="s">
        <v>29</v>
      </c>
      <c r="D618" s="17" t="s">
        <v>78</v>
      </c>
      <c r="E618" s="18"/>
      <c r="F618" s="18">
        <v>1000</v>
      </c>
      <c r="G618" s="80">
        <f t="shared" si="9"/>
        <v>-3979996</v>
      </c>
      <c r="H618" s="17" t="s">
        <v>79</v>
      </c>
      <c r="I618" s="17" t="s">
        <v>32</v>
      </c>
      <c r="J618" s="22" t="s">
        <v>58</v>
      </c>
      <c r="K618" s="17" t="s">
        <v>23</v>
      </c>
      <c r="L618" s="17" t="s">
        <v>33</v>
      </c>
    </row>
    <row r="619" spans="1:12" x14ac:dyDescent="0.25">
      <c r="A619" s="16">
        <v>42972</v>
      </c>
      <c r="B619" s="17" t="s">
        <v>153</v>
      </c>
      <c r="C619" s="17" t="s">
        <v>29</v>
      </c>
      <c r="D619" s="17" t="s">
        <v>30</v>
      </c>
      <c r="E619" s="18"/>
      <c r="F619" s="18">
        <v>1000</v>
      </c>
      <c r="G619" s="80">
        <f t="shared" si="9"/>
        <v>-3980996</v>
      </c>
      <c r="H619" s="17" t="s">
        <v>74</v>
      </c>
      <c r="I619" s="17" t="s">
        <v>32</v>
      </c>
      <c r="J619" s="22" t="s">
        <v>58</v>
      </c>
      <c r="K619" s="17" t="s">
        <v>23</v>
      </c>
      <c r="L619" s="17" t="s">
        <v>33</v>
      </c>
    </row>
    <row r="620" spans="1:12" x14ac:dyDescent="0.25">
      <c r="A620" s="16">
        <v>42972</v>
      </c>
      <c r="B620" s="17" t="s">
        <v>75</v>
      </c>
      <c r="C620" s="17" t="s">
        <v>20</v>
      </c>
      <c r="D620" s="17" t="s">
        <v>30</v>
      </c>
      <c r="E620" s="18"/>
      <c r="F620" s="18">
        <v>1000</v>
      </c>
      <c r="G620" s="80">
        <f t="shared" si="9"/>
        <v>-3981996</v>
      </c>
      <c r="H620" s="17" t="s">
        <v>74</v>
      </c>
      <c r="I620" s="17" t="s">
        <v>32</v>
      </c>
      <c r="J620" s="22" t="s">
        <v>58</v>
      </c>
      <c r="K620" s="17" t="s">
        <v>23</v>
      </c>
      <c r="L620" s="17" t="s">
        <v>33</v>
      </c>
    </row>
    <row r="621" spans="1:12" x14ac:dyDescent="0.25">
      <c r="A621" s="16">
        <v>42972</v>
      </c>
      <c r="B621" s="17" t="s">
        <v>154</v>
      </c>
      <c r="C621" s="17" t="s">
        <v>29</v>
      </c>
      <c r="D621" s="17" t="s">
        <v>30</v>
      </c>
      <c r="E621" s="18"/>
      <c r="F621" s="18">
        <v>1000</v>
      </c>
      <c r="G621" s="80">
        <f t="shared" si="9"/>
        <v>-3982996</v>
      </c>
      <c r="H621" s="17" t="s">
        <v>74</v>
      </c>
      <c r="I621" s="17" t="s">
        <v>32</v>
      </c>
      <c r="J621" s="22" t="s">
        <v>58</v>
      </c>
      <c r="K621" s="17" t="s">
        <v>23</v>
      </c>
      <c r="L621" s="17" t="s">
        <v>33</v>
      </c>
    </row>
    <row r="622" spans="1:12" x14ac:dyDescent="0.25">
      <c r="A622" s="16">
        <v>42973</v>
      </c>
      <c r="B622" s="17" t="s">
        <v>433</v>
      </c>
      <c r="C622" s="17" t="s">
        <v>29</v>
      </c>
      <c r="D622" s="17" t="s">
        <v>78</v>
      </c>
      <c r="E622" s="18"/>
      <c r="F622" s="18">
        <v>3000</v>
      </c>
      <c r="G622" s="80">
        <f t="shared" si="9"/>
        <v>-3985996</v>
      </c>
      <c r="H622" s="17" t="s">
        <v>22</v>
      </c>
      <c r="I622" s="17" t="s">
        <v>32</v>
      </c>
      <c r="J622" s="22" t="s">
        <v>58</v>
      </c>
      <c r="K622" s="17" t="s">
        <v>23</v>
      </c>
      <c r="L622" s="17" t="s">
        <v>69</v>
      </c>
    </row>
    <row r="623" spans="1:12" x14ac:dyDescent="0.25">
      <c r="A623" s="16">
        <v>42973</v>
      </c>
      <c r="B623" s="17" t="s">
        <v>434</v>
      </c>
      <c r="C623" s="17" t="s">
        <v>29</v>
      </c>
      <c r="D623" s="17" t="s">
        <v>30</v>
      </c>
      <c r="E623" s="18"/>
      <c r="F623" s="18">
        <v>2000</v>
      </c>
      <c r="G623" s="80">
        <f t="shared" si="9"/>
        <v>-3987996</v>
      </c>
      <c r="H623" s="17" t="s">
        <v>92</v>
      </c>
      <c r="I623" s="17" t="s">
        <v>32</v>
      </c>
      <c r="J623" s="22" t="s">
        <v>58</v>
      </c>
      <c r="K623" s="17" t="s">
        <v>23</v>
      </c>
      <c r="L623" s="17" t="s">
        <v>33</v>
      </c>
    </row>
    <row r="624" spans="1:12" x14ac:dyDescent="0.25">
      <c r="A624" s="16">
        <v>42973</v>
      </c>
      <c r="B624" s="17" t="s">
        <v>435</v>
      </c>
      <c r="C624" s="17" t="s">
        <v>29</v>
      </c>
      <c r="D624" s="17" t="s">
        <v>21</v>
      </c>
      <c r="E624" s="18"/>
      <c r="F624" s="18">
        <v>1000</v>
      </c>
      <c r="G624" s="80">
        <f t="shared" si="9"/>
        <v>-3988996</v>
      </c>
      <c r="H624" s="17" t="s">
        <v>235</v>
      </c>
      <c r="I624" s="17" t="s">
        <v>32</v>
      </c>
      <c r="J624" s="22" t="s">
        <v>646</v>
      </c>
      <c r="K624" s="17" t="s">
        <v>23</v>
      </c>
      <c r="L624" s="17" t="s">
        <v>33</v>
      </c>
    </row>
    <row r="625" spans="1:12" x14ac:dyDescent="0.25">
      <c r="A625" s="16">
        <v>42973</v>
      </c>
      <c r="B625" s="17" t="s">
        <v>436</v>
      </c>
      <c r="C625" s="17" t="s">
        <v>29</v>
      </c>
      <c r="D625" s="17" t="s">
        <v>21</v>
      </c>
      <c r="E625" s="18"/>
      <c r="F625" s="18">
        <v>1000</v>
      </c>
      <c r="G625" s="80">
        <f t="shared" si="9"/>
        <v>-3989996</v>
      </c>
      <c r="H625" s="17" t="s">
        <v>235</v>
      </c>
      <c r="I625" s="17" t="s">
        <v>32</v>
      </c>
      <c r="J625" s="22" t="s">
        <v>646</v>
      </c>
      <c r="K625" s="17" t="s">
        <v>23</v>
      </c>
      <c r="L625" s="17" t="s">
        <v>33</v>
      </c>
    </row>
    <row r="626" spans="1:12" x14ac:dyDescent="0.25">
      <c r="A626" s="16">
        <v>42973</v>
      </c>
      <c r="B626" s="17" t="s">
        <v>437</v>
      </c>
      <c r="C626" s="17" t="s">
        <v>29</v>
      </c>
      <c r="D626" s="17" t="s">
        <v>21</v>
      </c>
      <c r="E626" s="18"/>
      <c r="F626" s="18">
        <v>1000</v>
      </c>
      <c r="G626" s="80">
        <f t="shared" si="9"/>
        <v>-3990996</v>
      </c>
      <c r="H626" s="17" t="s">
        <v>235</v>
      </c>
      <c r="I626" s="17" t="s">
        <v>32</v>
      </c>
      <c r="J626" s="22" t="s">
        <v>646</v>
      </c>
      <c r="K626" s="17" t="s">
        <v>23</v>
      </c>
      <c r="L626" s="17" t="s">
        <v>33</v>
      </c>
    </row>
    <row r="627" spans="1:12" x14ac:dyDescent="0.25">
      <c r="A627" s="16">
        <v>42973</v>
      </c>
      <c r="B627" s="17" t="s">
        <v>438</v>
      </c>
      <c r="C627" s="17" t="s">
        <v>29</v>
      </c>
      <c r="D627" s="17" t="s">
        <v>21</v>
      </c>
      <c r="E627" s="18"/>
      <c r="F627" s="18">
        <v>5000</v>
      </c>
      <c r="G627" s="80">
        <f t="shared" si="9"/>
        <v>-3995996</v>
      </c>
      <c r="H627" s="17" t="s">
        <v>186</v>
      </c>
      <c r="I627" s="17" t="s">
        <v>187</v>
      </c>
      <c r="J627" s="22" t="s">
        <v>646</v>
      </c>
      <c r="K627" s="17" t="s">
        <v>23</v>
      </c>
      <c r="L627" s="17" t="s">
        <v>69</v>
      </c>
    </row>
    <row r="628" spans="1:12" x14ac:dyDescent="0.25">
      <c r="A628" s="16">
        <v>42973</v>
      </c>
      <c r="B628" s="17" t="s">
        <v>439</v>
      </c>
      <c r="C628" s="17" t="s">
        <v>29</v>
      </c>
      <c r="D628" s="17" t="s">
        <v>21</v>
      </c>
      <c r="E628" s="18"/>
      <c r="F628" s="18">
        <v>10000</v>
      </c>
      <c r="G628" s="80">
        <f t="shared" si="9"/>
        <v>-4005996</v>
      </c>
      <c r="H628" s="17" t="s">
        <v>50</v>
      </c>
      <c r="I628" s="17" t="s">
        <v>440</v>
      </c>
      <c r="J628" s="22" t="s">
        <v>646</v>
      </c>
      <c r="K628" s="17" t="s">
        <v>23</v>
      </c>
      <c r="L628" s="17" t="s">
        <v>24</v>
      </c>
    </row>
    <row r="629" spans="1:12" x14ac:dyDescent="0.25">
      <c r="A629" s="16">
        <v>42973</v>
      </c>
      <c r="B629" s="17" t="s">
        <v>441</v>
      </c>
      <c r="C629" s="17" t="s">
        <v>29</v>
      </c>
      <c r="D629" s="17" t="s">
        <v>21</v>
      </c>
      <c r="E629" s="18"/>
      <c r="F629" s="18">
        <v>1000</v>
      </c>
      <c r="G629" s="80">
        <f t="shared" si="9"/>
        <v>-4006996</v>
      </c>
      <c r="H629" s="17" t="s">
        <v>50</v>
      </c>
      <c r="I629" s="17" t="s">
        <v>32</v>
      </c>
      <c r="J629" s="22" t="s">
        <v>646</v>
      </c>
      <c r="K629" s="17" t="s">
        <v>23</v>
      </c>
      <c r="L629" s="17" t="s">
        <v>33</v>
      </c>
    </row>
    <row r="630" spans="1:12" x14ac:dyDescent="0.25">
      <c r="A630" s="16">
        <v>42973</v>
      </c>
      <c r="B630" s="17" t="s">
        <v>442</v>
      </c>
      <c r="C630" s="17" t="s">
        <v>29</v>
      </c>
      <c r="D630" s="17" t="s">
        <v>21</v>
      </c>
      <c r="E630" s="18"/>
      <c r="F630" s="18">
        <v>500</v>
      </c>
      <c r="G630" s="80">
        <f t="shared" si="9"/>
        <v>-4007496</v>
      </c>
      <c r="H630" s="17" t="s">
        <v>50</v>
      </c>
      <c r="I630" s="17" t="s">
        <v>32</v>
      </c>
      <c r="J630" s="22" t="s">
        <v>646</v>
      </c>
      <c r="K630" s="17" t="s">
        <v>23</v>
      </c>
      <c r="L630" s="17" t="s">
        <v>33</v>
      </c>
    </row>
    <row r="631" spans="1:12" x14ac:dyDescent="0.25">
      <c r="A631" s="16">
        <v>42973</v>
      </c>
      <c r="B631" s="17" t="s">
        <v>443</v>
      </c>
      <c r="C631" s="17" t="s">
        <v>29</v>
      </c>
      <c r="D631" s="17" t="s">
        <v>67</v>
      </c>
      <c r="E631" s="18"/>
      <c r="F631" s="18">
        <v>1000</v>
      </c>
      <c r="G631" s="80">
        <f t="shared" si="9"/>
        <v>-4008496</v>
      </c>
      <c r="H631" s="17" t="s">
        <v>68</v>
      </c>
      <c r="I631" s="17" t="s">
        <v>32</v>
      </c>
      <c r="J631" s="22" t="s">
        <v>58</v>
      </c>
      <c r="K631" s="17" t="s">
        <v>23</v>
      </c>
      <c r="L631" s="17" t="s">
        <v>69</v>
      </c>
    </row>
    <row r="632" spans="1:12" x14ac:dyDescent="0.25">
      <c r="A632" s="16">
        <v>42973</v>
      </c>
      <c r="B632" s="17" t="s">
        <v>444</v>
      </c>
      <c r="C632" s="17" t="s">
        <v>29</v>
      </c>
      <c r="D632" s="17" t="s">
        <v>67</v>
      </c>
      <c r="E632" s="18"/>
      <c r="F632" s="18">
        <v>1000</v>
      </c>
      <c r="G632" s="80">
        <f t="shared" si="9"/>
        <v>-4009496</v>
      </c>
      <c r="H632" s="17" t="s">
        <v>68</v>
      </c>
      <c r="I632" s="17" t="s">
        <v>32</v>
      </c>
      <c r="J632" s="22" t="s">
        <v>58</v>
      </c>
      <c r="K632" s="17" t="s">
        <v>23</v>
      </c>
      <c r="L632" s="17" t="s">
        <v>69</v>
      </c>
    </row>
    <row r="633" spans="1:12" x14ac:dyDescent="0.25">
      <c r="A633" s="16">
        <v>42973</v>
      </c>
      <c r="B633" s="17" t="s">
        <v>445</v>
      </c>
      <c r="C633" s="17" t="s">
        <v>29</v>
      </c>
      <c r="D633" s="17" t="s">
        <v>67</v>
      </c>
      <c r="E633" s="18"/>
      <c r="F633" s="18">
        <v>1000</v>
      </c>
      <c r="G633" s="80">
        <f t="shared" si="9"/>
        <v>-4010496</v>
      </c>
      <c r="H633" s="17" t="s">
        <v>68</v>
      </c>
      <c r="I633" s="17" t="s">
        <v>32</v>
      </c>
      <c r="J633" s="22" t="s">
        <v>58</v>
      </c>
      <c r="K633" s="17" t="s">
        <v>23</v>
      </c>
      <c r="L633" s="17" t="s">
        <v>69</v>
      </c>
    </row>
    <row r="634" spans="1:12" x14ac:dyDescent="0.25">
      <c r="A634" s="16">
        <v>42973</v>
      </c>
      <c r="B634" s="17" t="s">
        <v>446</v>
      </c>
      <c r="C634" s="17" t="s">
        <v>29</v>
      </c>
      <c r="D634" s="17" t="s">
        <v>67</v>
      </c>
      <c r="E634" s="18"/>
      <c r="F634" s="18">
        <v>1000</v>
      </c>
      <c r="G634" s="80">
        <f t="shared" si="9"/>
        <v>-4011496</v>
      </c>
      <c r="H634" s="17" t="s">
        <v>68</v>
      </c>
      <c r="I634" s="17" t="s">
        <v>32</v>
      </c>
      <c r="J634" s="22" t="s">
        <v>58</v>
      </c>
      <c r="K634" s="17" t="s">
        <v>23</v>
      </c>
      <c r="L634" s="17" t="s">
        <v>69</v>
      </c>
    </row>
    <row r="635" spans="1:12" x14ac:dyDescent="0.25">
      <c r="A635" s="16">
        <v>42973</v>
      </c>
      <c r="B635" s="17" t="s">
        <v>447</v>
      </c>
      <c r="C635" s="17" t="s">
        <v>29</v>
      </c>
      <c r="D635" s="17" t="s">
        <v>67</v>
      </c>
      <c r="E635" s="18"/>
      <c r="F635" s="18">
        <v>1000</v>
      </c>
      <c r="G635" s="80">
        <f t="shared" si="9"/>
        <v>-4012496</v>
      </c>
      <c r="H635" s="17" t="s">
        <v>68</v>
      </c>
      <c r="I635" s="17" t="s">
        <v>32</v>
      </c>
      <c r="J635" s="22" t="s">
        <v>58</v>
      </c>
      <c r="K635" s="17" t="s">
        <v>23</v>
      </c>
      <c r="L635" s="17" t="s">
        <v>69</v>
      </c>
    </row>
    <row r="636" spans="1:12" x14ac:dyDescent="0.25">
      <c r="A636" s="19">
        <v>42974</v>
      </c>
      <c r="B636" s="20" t="s">
        <v>236</v>
      </c>
      <c r="C636" s="20" t="s">
        <v>82</v>
      </c>
      <c r="D636" s="20" t="s">
        <v>21</v>
      </c>
      <c r="E636" s="21"/>
      <c r="F636" s="21">
        <v>100000</v>
      </c>
      <c r="G636" s="80">
        <f t="shared" si="9"/>
        <v>-4112496</v>
      </c>
      <c r="H636" s="20" t="s">
        <v>22</v>
      </c>
      <c r="I636" s="20">
        <v>22</v>
      </c>
      <c r="J636" s="20"/>
      <c r="K636" s="20" t="s">
        <v>23</v>
      </c>
      <c r="L636" s="20" t="s">
        <v>24</v>
      </c>
    </row>
    <row r="637" spans="1:12" x14ac:dyDescent="0.25">
      <c r="A637" s="19">
        <v>42974</v>
      </c>
      <c r="B637" s="20" t="s">
        <v>381</v>
      </c>
      <c r="C637" s="20" t="s">
        <v>82</v>
      </c>
      <c r="D637" s="20" t="s">
        <v>21</v>
      </c>
      <c r="E637" s="21">
        <v>100000</v>
      </c>
      <c r="F637" s="21"/>
      <c r="G637" s="80">
        <f t="shared" si="9"/>
        <v>-4012496</v>
      </c>
      <c r="H637" s="20" t="s">
        <v>236</v>
      </c>
      <c r="I637" s="20" t="s">
        <v>34</v>
      </c>
      <c r="J637" s="20"/>
      <c r="K637" s="20" t="s">
        <v>23</v>
      </c>
      <c r="L637" s="20" t="s">
        <v>24</v>
      </c>
    </row>
    <row r="638" spans="1:12" x14ac:dyDescent="0.25">
      <c r="A638" s="16">
        <v>42974</v>
      </c>
      <c r="B638" s="17" t="s">
        <v>448</v>
      </c>
      <c r="C638" s="17" t="s">
        <v>29</v>
      </c>
      <c r="D638" s="17" t="s">
        <v>78</v>
      </c>
      <c r="E638" s="18"/>
      <c r="F638" s="18">
        <v>4000</v>
      </c>
      <c r="G638" s="80">
        <f t="shared" si="9"/>
        <v>-4016496</v>
      </c>
      <c r="H638" s="17" t="s">
        <v>22</v>
      </c>
      <c r="I638" s="17" t="s">
        <v>32</v>
      </c>
      <c r="J638" s="22" t="s">
        <v>58</v>
      </c>
      <c r="K638" s="17" t="s">
        <v>23</v>
      </c>
      <c r="L638" s="17" t="s">
        <v>69</v>
      </c>
    </row>
    <row r="639" spans="1:12" x14ac:dyDescent="0.25">
      <c r="A639" s="16">
        <v>42974</v>
      </c>
      <c r="B639" s="17" t="s">
        <v>449</v>
      </c>
      <c r="C639" s="17" t="s">
        <v>29</v>
      </c>
      <c r="D639" s="17" t="s">
        <v>21</v>
      </c>
      <c r="E639" s="18"/>
      <c r="F639" s="18">
        <v>1500</v>
      </c>
      <c r="G639" s="80">
        <f t="shared" si="9"/>
        <v>-4017996</v>
      </c>
      <c r="H639" s="17" t="s">
        <v>235</v>
      </c>
      <c r="I639" s="17" t="s">
        <v>32</v>
      </c>
      <c r="J639" s="22" t="s">
        <v>646</v>
      </c>
      <c r="K639" s="17" t="s">
        <v>23</v>
      </c>
      <c r="L639" s="17" t="s">
        <v>33</v>
      </c>
    </row>
    <row r="640" spans="1:12" x14ac:dyDescent="0.25">
      <c r="A640" s="16">
        <v>42974</v>
      </c>
      <c r="B640" s="17" t="s">
        <v>450</v>
      </c>
      <c r="C640" s="17" t="s">
        <v>130</v>
      </c>
      <c r="D640" s="17" t="s">
        <v>21</v>
      </c>
      <c r="E640" s="18"/>
      <c r="F640" s="18">
        <v>2500</v>
      </c>
      <c r="G640" s="80">
        <f t="shared" si="9"/>
        <v>-4020496</v>
      </c>
      <c r="H640" s="17" t="s">
        <v>235</v>
      </c>
      <c r="I640" s="17" t="s">
        <v>32</v>
      </c>
      <c r="J640" s="22" t="s">
        <v>646</v>
      </c>
      <c r="K640" s="17" t="s">
        <v>23</v>
      </c>
      <c r="L640" s="17" t="s">
        <v>33</v>
      </c>
    </row>
    <row r="641" spans="1:12" x14ac:dyDescent="0.25">
      <c r="A641" s="16">
        <v>42974</v>
      </c>
      <c r="B641" s="17" t="s">
        <v>451</v>
      </c>
      <c r="C641" s="17" t="s">
        <v>130</v>
      </c>
      <c r="D641" s="17" t="s">
        <v>21</v>
      </c>
      <c r="E641" s="18"/>
      <c r="F641" s="18">
        <v>2500</v>
      </c>
      <c r="G641" s="80">
        <f t="shared" si="9"/>
        <v>-4022996</v>
      </c>
      <c r="H641" s="17" t="s">
        <v>235</v>
      </c>
      <c r="I641" s="17" t="s">
        <v>32</v>
      </c>
      <c r="J641" s="22" t="s">
        <v>646</v>
      </c>
      <c r="K641" s="17" t="s">
        <v>23</v>
      </c>
      <c r="L641" s="17" t="s">
        <v>33</v>
      </c>
    </row>
    <row r="642" spans="1:12" x14ac:dyDescent="0.25">
      <c r="A642" s="16">
        <v>42974</v>
      </c>
      <c r="B642" s="17" t="s">
        <v>452</v>
      </c>
      <c r="C642" s="17" t="s">
        <v>29</v>
      </c>
      <c r="D642" s="17" t="s">
        <v>21</v>
      </c>
      <c r="E642" s="18"/>
      <c r="F642" s="18">
        <v>5000</v>
      </c>
      <c r="G642" s="80">
        <f t="shared" si="9"/>
        <v>-4027996</v>
      </c>
      <c r="H642" s="17" t="s">
        <v>236</v>
      </c>
      <c r="I642" s="17" t="s">
        <v>32</v>
      </c>
      <c r="J642" s="22" t="s">
        <v>646</v>
      </c>
      <c r="K642" s="17" t="s">
        <v>23</v>
      </c>
      <c r="L642" s="17" t="s">
        <v>33</v>
      </c>
    </row>
    <row r="643" spans="1:12" x14ac:dyDescent="0.25">
      <c r="A643" s="16">
        <v>42974</v>
      </c>
      <c r="B643" s="17" t="s">
        <v>453</v>
      </c>
      <c r="C643" s="17" t="s">
        <v>29</v>
      </c>
      <c r="D643" s="17" t="s">
        <v>21</v>
      </c>
      <c r="E643" s="18"/>
      <c r="F643" s="18">
        <v>30000</v>
      </c>
      <c r="G643" s="80">
        <f t="shared" si="9"/>
        <v>-4057996</v>
      </c>
      <c r="H643" s="17" t="s">
        <v>236</v>
      </c>
      <c r="I643" s="17" t="s">
        <v>32</v>
      </c>
      <c r="J643" s="22" t="s">
        <v>646</v>
      </c>
      <c r="K643" s="17" t="s">
        <v>23</v>
      </c>
      <c r="L643" s="17" t="s">
        <v>33</v>
      </c>
    </row>
    <row r="644" spans="1:12" x14ac:dyDescent="0.25">
      <c r="A644" s="16">
        <v>42974</v>
      </c>
      <c r="B644" s="17" t="s">
        <v>454</v>
      </c>
      <c r="C644" s="17" t="s">
        <v>29</v>
      </c>
      <c r="D644" s="17" t="s">
        <v>21</v>
      </c>
      <c r="E644" s="18"/>
      <c r="F644" s="18">
        <v>3500</v>
      </c>
      <c r="G644" s="80">
        <f t="shared" si="9"/>
        <v>-4061496</v>
      </c>
      <c r="H644" s="17" t="s">
        <v>236</v>
      </c>
      <c r="I644" s="17" t="s">
        <v>32</v>
      </c>
      <c r="J644" s="22" t="s">
        <v>646</v>
      </c>
      <c r="K644" s="17" t="s">
        <v>23</v>
      </c>
      <c r="L644" s="17" t="s">
        <v>33</v>
      </c>
    </row>
    <row r="645" spans="1:12" x14ac:dyDescent="0.25">
      <c r="A645" s="16">
        <v>42974</v>
      </c>
      <c r="B645" s="17" t="s">
        <v>455</v>
      </c>
      <c r="C645" s="17" t="s">
        <v>130</v>
      </c>
      <c r="D645" s="17" t="s">
        <v>21</v>
      </c>
      <c r="E645" s="18"/>
      <c r="F645" s="18">
        <v>7000</v>
      </c>
      <c r="G645" s="80">
        <f t="shared" si="9"/>
        <v>-4068496</v>
      </c>
      <c r="H645" s="17" t="s">
        <v>236</v>
      </c>
      <c r="I645" s="17" t="s">
        <v>32</v>
      </c>
      <c r="J645" s="22" t="s">
        <v>646</v>
      </c>
      <c r="K645" s="17" t="s">
        <v>23</v>
      </c>
      <c r="L645" s="17" t="s">
        <v>33</v>
      </c>
    </row>
    <row r="646" spans="1:12" x14ac:dyDescent="0.25">
      <c r="A646" s="16">
        <v>42974</v>
      </c>
      <c r="B646" s="17" t="s">
        <v>456</v>
      </c>
      <c r="C646" s="17" t="s">
        <v>29</v>
      </c>
      <c r="D646" s="17" t="s">
        <v>21</v>
      </c>
      <c r="E646" s="18"/>
      <c r="F646" s="18">
        <v>5000</v>
      </c>
      <c r="G646" s="80">
        <f t="shared" si="9"/>
        <v>-4073496</v>
      </c>
      <c r="H646" s="17" t="s">
        <v>186</v>
      </c>
      <c r="I646" s="17" t="s">
        <v>187</v>
      </c>
      <c r="J646" s="22" t="s">
        <v>646</v>
      </c>
      <c r="K646" s="17" t="s">
        <v>23</v>
      </c>
      <c r="L646" s="17" t="s">
        <v>69</v>
      </c>
    </row>
    <row r="647" spans="1:12" x14ac:dyDescent="0.25">
      <c r="A647" s="16">
        <v>42974</v>
      </c>
      <c r="B647" s="17" t="s">
        <v>457</v>
      </c>
      <c r="C647" s="17" t="s">
        <v>130</v>
      </c>
      <c r="D647" s="17" t="s">
        <v>21</v>
      </c>
      <c r="E647" s="18"/>
      <c r="F647" s="18">
        <v>3000</v>
      </c>
      <c r="G647" s="80">
        <f t="shared" si="9"/>
        <v>-4076496</v>
      </c>
      <c r="H647" s="17" t="s">
        <v>186</v>
      </c>
      <c r="I647" s="17" t="s">
        <v>187</v>
      </c>
      <c r="J647" s="22" t="s">
        <v>646</v>
      </c>
      <c r="K647" s="17" t="s">
        <v>23</v>
      </c>
      <c r="L647" s="17" t="s">
        <v>69</v>
      </c>
    </row>
    <row r="648" spans="1:12" x14ac:dyDescent="0.25">
      <c r="A648" s="16">
        <v>42974</v>
      </c>
      <c r="B648" s="17" t="s">
        <v>458</v>
      </c>
      <c r="C648" s="17" t="s">
        <v>29</v>
      </c>
      <c r="D648" s="17" t="s">
        <v>21</v>
      </c>
      <c r="E648" s="18"/>
      <c r="F648" s="18">
        <v>500</v>
      </c>
      <c r="G648" s="80">
        <f t="shared" si="9"/>
        <v>-4076996</v>
      </c>
      <c r="H648" s="17" t="s">
        <v>50</v>
      </c>
      <c r="I648" s="17" t="s">
        <v>32</v>
      </c>
      <c r="J648" s="22" t="s">
        <v>646</v>
      </c>
      <c r="K648" s="17" t="s">
        <v>23</v>
      </c>
      <c r="L648" s="17" t="s">
        <v>33</v>
      </c>
    </row>
    <row r="649" spans="1:12" x14ac:dyDescent="0.25">
      <c r="A649" s="16">
        <v>42974</v>
      </c>
      <c r="B649" s="17" t="s">
        <v>367</v>
      </c>
      <c r="C649" s="17" t="s">
        <v>29</v>
      </c>
      <c r="D649" s="17" t="s">
        <v>21</v>
      </c>
      <c r="E649" s="18"/>
      <c r="F649" s="18">
        <v>500</v>
      </c>
      <c r="G649" s="80">
        <f t="shared" si="9"/>
        <v>-4077496</v>
      </c>
      <c r="H649" s="17" t="s">
        <v>50</v>
      </c>
      <c r="I649" s="17" t="s">
        <v>32</v>
      </c>
      <c r="J649" s="22" t="s">
        <v>646</v>
      </c>
      <c r="K649" s="17" t="s">
        <v>23</v>
      </c>
      <c r="L649" s="17" t="s">
        <v>33</v>
      </c>
    </row>
    <row r="650" spans="1:12" x14ac:dyDescent="0.25">
      <c r="A650" s="16">
        <v>42974</v>
      </c>
      <c r="B650" s="17" t="s">
        <v>459</v>
      </c>
      <c r="C650" s="17" t="s">
        <v>29</v>
      </c>
      <c r="D650" s="17" t="s">
        <v>21</v>
      </c>
      <c r="E650" s="18"/>
      <c r="F650" s="18">
        <v>500</v>
      </c>
      <c r="G650" s="80">
        <f t="shared" si="9"/>
        <v>-4077996</v>
      </c>
      <c r="H650" s="17" t="s">
        <v>50</v>
      </c>
      <c r="I650" s="17" t="s">
        <v>32</v>
      </c>
      <c r="J650" s="22" t="s">
        <v>646</v>
      </c>
      <c r="K650" s="17" t="s">
        <v>23</v>
      </c>
      <c r="L650" s="17" t="s">
        <v>33</v>
      </c>
    </row>
    <row r="651" spans="1:12" x14ac:dyDescent="0.25">
      <c r="A651" s="16">
        <v>42974</v>
      </c>
      <c r="B651" s="17" t="s">
        <v>460</v>
      </c>
      <c r="C651" s="17" t="s">
        <v>29</v>
      </c>
      <c r="D651" s="17" t="s">
        <v>21</v>
      </c>
      <c r="E651" s="18"/>
      <c r="F651" s="18">
        <v>500</v>
      </c>
      <c r="G651" s="80">
        <f t="shared" si="9"/>
        <v>-4078496</v>
      </c>
      <c r="H651" s="17" t="s">
        <v>50</v>
      </c>
      <c r="I651" s="17" t="s">
        <v>32</v>
      </c>
      <c r="J651" s="22" t="s">
        <v>646</v>
      </c>
      <c r="K651" s="17" t="s">
        <v>23</v>
      </c>
      <c r="L651" s="17" t="s">
        <v>33</v>
      </c>
    </row>
    <row r="652" spans="1:12" x14ac:dyDescent="0.25">
      <c r="A652" s="16">
        <v>42974</v>
      </c>
      <c r="B652" s="17" t="s">
        <v>364</v>
      </c>
      <c r="C652" s="17" t="s">
        <v>29</v>
      </c>
      <c r="D652" s="17" t="s">
        <v>21</v>
      </c>
      <c r="E652" s="18"/>
      <c r="F652" s="18">
        <v>500</v>
      </c>
      <c r="G652" s="80">
        <f t="shared" si="9"/>
        <v>-4078996</v>
      </c>
      <c r="H652" s="17" t="s">
        <v>50</v>
      </c>
      <c r="I652" s="17" t="s">
        <v>32</v>
      </c>
      <c r="J652" s="22" t="s">
        <v>646</v>
      </c>
      <c r="K652" s="17" t="s">
        <v>23</v>
      </c>
      <c r="L652" s="17" t="s">
        <v>33</v>
      </c>
    </row>
    <row r="653" spans="1:12" x14ac:dyDescent="0.25">
      <c r="A653" s="19">
        <v>42975</v>
      </c>
      <c r="B653" s="20" t="s">
        <v>235</v>
      </c>
      <c r="C653" s="20" t="s">
        <v>82</v>
      </c>
      <c r="D653" s="20" t="s">
        <v>21</v>
      </c>
      <c r="E653" s="21"/>
      <c r="F653" s="21">
        <v>156000</v>
      </c>
      <c r="G653" s="80">
        <f t="shared" ref="G653:G716" si="10">+G652+E653-F653</f>
        <v>-4234996</v>
      </c>
      <c r="H653" s="20" t="s">
        <v>22</v>
      </c>
      <c r="I653" s="20" t="s">
        <v>463</v>
      </c>
      <c r="J653" s="20"/>
      <c r="K653" s="20" t="s">
        <v>23</v>
      </c>
      <c r="L653" s="20" t="s">
        <v>24</v>
      </c>
    </row>
    <row r="654" spans="1:12" x14ac:dyDescent="0.25">
      <c r="A654" s="19">
        <v>42975</v>
      </c>
      <c r="B654" s="20" t="s">
        <v>194</v>
      </c>
      <c r="C654" s="20" t="s">
        <v>82</v>
      </c>
      <c r="D654" s="20" t="s">
        <v>21</v>
      </c>
      <c r="E654" s="21"/>
      <c r="F654" s="21">
        <v>178000</v>
      </c>
      <c r="G654" s="80">
        <f t="shared" si="10"/>
        <v>-4412996</v>
      </c>
      <c r="H654" s="20" t="s">
        <v>22</v>
      </c>
      <c r="I654" s="20" t="s">
        <v>465</v>
      </c>
      <c r="J654" s="20"/>
      <c r="K654" s="20" t="s">
        <v>23</v>
      </c>
      <c r="L654" s="20" t="s">
        <v>24</v>
      </c>
    </row>
    <row r="655" spans="1:12" x14ac:dyDescent="0.25">
      <c r="A655" s="19">
        <v>42975</v>
      </c>
      <c r="B655" s="20" t="s">
        <v>236</v>
      </c>
      <c r="C655" s="20" t="s">
        <v>82</v>
      </c>
      <c r="D655" s="20" t="s">
        <v>21</v>
      </c>
      <c r="E655" s="21"/>
      <c r="F655" s="21">
        <v>105000</v>
      </c>
      <c r="G655" s="80">
        <f t="shared" si="10"/>
        <v>-4517996</v>
      </c>
      <c r="H655" s="20" t="s">
        <v>22</v>
      </c>
      <c r="I655" s="20" t="s">
        <v>467</v>
      </c>
      <c r="J655" s="20"/>
      <c r="K655" s="20" t="s">
        <v>23</v>
      </c>
      <c r="L655" s="20" t="s">
        <v>24</v>
      </c>
    </row>
    <row r="656" spans="1:12" x14ac:dyDescent="0.25">
      <c r="A656" s="19">
        <v>42975</v>
      </c>
      <c r="B656" s="20" t="s">
        <v>404</v>
      </c>
      <c r="C656" s="20" t="s">
        <v>82</v>
      </c>
      <c r="D656" s="20" t="s">
        <v>30</v>
      </c>
      <c r="E656" s="21"/>
      <c r="F656" s="21">
        <v>84000</v>
      </c>
      <c r="G656" s="80">
        <f t="shared" si="10"/>
        <v>-4601996</v>
      </c>
      <c r="H656" s="20" t="s">
        <v>22</v>
      </c>
      <c r="I656" s="20">
        <v>23</v>
      </c>
      <c r="J656" s="20"/>
      <c r="K656" s="20" t="s">
        <v>23</v>
      </c>
      <c r="L656" s="20" t="s">
        <v>24</v>
      </c>
    </row>
    <row r="657" spans="1:12" x14ac:dyDescent="0.25">
      <c r="A657" s="19">
        <v>42975</v>
      </c>
      <c r="B657" s="20" t="s">
        <v>179</v>
      </c>
      <c r="C657" s="20" t="s">
        <v>82</v>
      </c>
      <c r="D657" s="20" t="s">
        <v>30</v>
      </c>
      <c r="E657" s="21"/>
      <c r="F657" s="21">
        <v>670000</v>
      </c>
      <c r="G657" s="80">
        <f t="shared" si="10"/>
        <v>-5271996</v>
      </c>
      <c r="H657" s="20" t="s">
        <v>22</v>
      </c>
      <c r="I657" s="20">
        <v>24</v>
      </c>
      <c r="J657" s="20"/>
      <c r="K657" s="20" t="s">
        <v>23</v>
      </c>
      <c r="L657" s="20" t="s">
        <v>24</v>
      </c>
    </row>
    <row r="658" spans="1:12" x14ac:dyDescent="0.25">
      <c r="A658" s="19">
        <v>42975</v>
      </c>
      <c r="B658" s="20" t="s">
        <v>74</v>
      </c>
      <c r="C658" s="20" t="s">
        <v>82</v>
      </c>
      <c r="D658" s="20" t="s">
        <v>30</v>
      </c>
      <c r="E658" s="21"/>
      <c r="F658" s="21">
        <v>40000</v>
      </c>
      <c r="G658" s="80">
        <f t="shared" si="10"/>
        <v>-5311996</v>
      </c>
      <c r="H658" s="20" t="s">
        <v>22</v>
      </c>
      <c r="I658" s="20">
        <v>25</v>
      </c>
      <c r="J658" s="20"/>
      <c r="K658" s="20" t="s">
        <v>23</v>
      </c>
      <c r="L658" s="20" t="s">
        <v>24</v>
      </c>
    </row>
    <row r="659" spans="1:12" x14ac:dyDescent="0.25">
      <c r="A659" s="19">
        <v>42975</v>
      </c>
      <c r="B659" s="20" t="s">
        <v>68</v>
      </c>
      <c r="C659" s="20" t="s">
        <v>82</v>
      </c>
      <c r="D659" s="20" t="s">
        <v>67</v>
      </c>
      <c r="E659" s="21"/>
      <c r="F659" s="21">
        <v>10000</v>
      </c>
      <c r="G659" s="80">
        <f t="shared" si="10"/>
        <v>-5321996</v>
      </c>
      <c r="H659" s="20" t="s">
        <v>22</v>
      </c>
      <c r="I659" s="20">
        <v>26</v>
      </c>
      <c r="J659" s="20"/>
      <c r="K659" s="20" t="s">
        <v>23</v>
      </c>
      <c r="L659" s="20" t="s">
        <v>24</v>
      </c>
    </row>
    <row r="660" spans="1:12" x14ac:dyDescent="0.25">
      <c r="A660" s="19">
        <v>42975</v>
      </c>
      <c r="B660" s="20" t="s">
        <v>22</v>
      </c>
      <c r="C660" s="20" t="s">
        <v>82</v>
      </c>
      <c r="D660" s="20" t="s">
        <v>30</v>
      </c>
      <c r="E660" s="21">
        <v>84000</v>
      </c>
      <c r="F660" s="21"/>
      <c r="G660" s="80">
        <f t="shared" si="10"/>
        <v>-5237996</v>
      </c>
      <c r="H660" s="20" t="s">
        <v>92</v>
      </c>
      <c r="I660" s="20" t="s">
        <v>34</v>
      </c>
      <c r="J660" s="20"/>
      <c r="K660" s="20" t="s">
        <v>23</v>
      </c>
      <c r="L660" s="20" t="s">
        <v>24</v>
      </c>
    </row>
    <row r="661" spans="1:12" x14ac:dyDescent="0.25">
      <c r="A661" s="19">
        <v>42975</v>
      </c>
      <c r="B661" s="20" t="s">
        <v>22</v>
      </c>
      <c r="C661" s="20" t="s">
        <v>82</v>
      </c>
      <c r="D661" s="20" t="s">
        <v>21</v>
      </c>
      <c r="E661" s="21">
        <v>105000</v>
      </c>
      <c r="F661" s="21"/>
      <c r="G661" s="80">
        <f t="shared" si="10"/>
        <v>-5132996</v>
      </c>
      <c r="H661" s="20" t="s">
        <v>236</v>
      </c>
      <c r="I661" s="20" t="s">
        <v>479</v>
      </c>
      <c r="J661" s="20"/>
      <c r="K661" s="20" t="s">
        <v>23</v>
      </c>
      <c r="L661" s="20" t="s">
        <v>24</v>
      </c>
    </row>
    <row r="662" spans="1:12" x14ac:dyDescent="0.25">
      <c r="A662" s="19">
        <v>42975</v>
      </c>
      <c r="B662" s="20" t="s">
        <v>22</v>
      </c>
      <c r="C662" s="20" t="s">
        <v>82</v>
      </c>
      <c r="D662" s="20" t="s">
        <v>67</v>
      </c>
      <c r="E662" s="21">
        <v>10000</v>
      </c>
      <c r="F662" s="21"/>
      <c r="G662" s="80">
        <f t="shared" si="10"/>
        <v>-5122996</v>
      </c>
      <c r="H662" s="20" t="s">
        <v>68</v>
      </c>
      <c r="I662" s="20" t="s">
        <v>231</v>
      </c>
      <c r="J662" s="20"/>
      <c r="K662" s="20" t="s">
        <v>23</v>
      </c>
      <c r="L662" s="20" t="s">
        <v>24</v>
      </c>
    </row>
    <row r="663" spans="1:12" x14ac:dyDescent="0.25">
      <c r="A663" s="19">
        <v>42975</v>
      </c>
      <c r="B663" s="20" t="s">
        <v>22</v>
      </c>
      <c r="C663" s="20" t="s">
        <v>82</v>
      </c>
      <c r="D663" s="20" t="s">
        <v>30</v>
      </c>
      <c r="E663" s="21">
        <v>40000</v>
      </c>
      <c r="F663" s="21"/>
      <c r="G663" s="80">
        <f t="shared" si="10"/>
        <v>-5082996</v>
      </c>
      <c r="H663" s="20" t="s">
        <v>74</v>
      </c>
      <c r="I663" s="20">
        <v>25</v>
      </c>
      <c r="J663" s="20"/>
      <c r="K663" s="20" t="s">
        <v>23</v>
      </c>
      <c r="L663" s="20" t="s">
        <v>24</v>
      </c>
    </row>
    <row r="664" spans="1:12" x14ac:dyDescent="0.25">
      <c r="A664" s="19">
        <v>42975</v>
      </c>
      <c r="B664" s="20" t="s">
        <v>22</v>
      </c>
      <c r="C664" s="20" t="s">
        <v>82</v>
      </c>
      <c r="D664" s="20" t="s">
        <v>30</v>
      </c>
      <c r="E664" s="21">
        <v>670000</v>
      </c>
      <c r="F664" s="21"/>
      <c r="G664" s="80">
        <f t="shared" si="10"/>
        <v>-4412996</v>
      </c>
      <c r="H664" s="20" t="s">
        <v>179</v>
      </c>
      <c r="I664" s="20" t="s">
        <v>34</v>
      </c>
      <c r="J664" s="20"/>
      <c r="K664" s="20" t="s">
        <v>23</v>
      </c>
      <c r="L664" s="20" t="s">
        <v>24</v>
      </c>
    </row>
    <row r="665" spans="1:12" x14ac:dyDescent="0.25">
      <c r="A665" s="16">
        <v>42975</v>
      </c>
      <c r="B665" s="17" t="s">
        <v>461</v>
      </c>
      <c r="C665" s="17" t="s">
        <v>29</v>
      </c>
      <c r="D665" s="17" t="s">
        <v>78</v>
      </c>
      <c r="E665" s="18"/>
      <c r="F665" s="18">
        <v>2000</v>
      </c>
      <c r="G665" s="80">
        <f t="shared" si="10"/>
        <v>-4414996</v>
      </c>
      <c r="H665" s="17" t="s">
        <v>22</v>
      </c>
      <c r="I665" s="17" t="s">
        <v>32</v>
      </c>
      <c r="J665" s="22" t="s">
        <v>58</v>
      </c>
      <c r="K665" s="17" t="s">
        <v>23</v>
      </c>
      <c r="L665" s="17" t="s">
        <v>69</v>
      </c>
    </row>
    <row r="666" spans="1:12" x14ac:dyDescent="0.25">
      <c r="A666" s="16">
        <v>42975</v>
      </c>
      <c r="B666" s="17" t="s">
        <v>462</v>
      </c>
      <c r="C666" s="17" t="s">
        <v>29</v>
      </c>
      <c r="D666" s="17" t="s">
        <v>78</v>
      </c>
      <c r="E666" s="18"/>
      <c r="F666" s="18">
        <v>2000</v>
      </c>
      <c r="G666" s="80">
        <f t="shared" si="10"/>
        <v>-4416996</v>
      </c>
      <c r="H666" s="17" t="s">
        <v>22</v>
      </c>
      <c r="I666" s="17" t="s">
        <v>32</v>
      </c>
      <c r="J666" s="22" t="s">
        <v>58</v>
      </c>
      <c r="K666" s="17" t="s">
        <v>23</v>
      </c>
      <c r="L666" s="17" t="s">
        <v>69</v>
      </c>
    </row>
    <row r="667" spans="1:12" x14ac:dyDescent="0.25">
      <c r="A667" s="16">
        <v>42975</v>
      </c>
      <c r="B667" s="17" t="s">
        <v>464</v>
      </c>
      <c r="C667" s="17" t="s">
        <v>85</v>
      </c>
      <c r="D667" s="17" t="s">
        <v>27</v>
      </c>
      <c r="E667" s="18"/>
      <c r="F667" s="18">
        <v>6240</v>
      </c>
      <c r="G667" s="80">
        <f t="shared" si="10"/>
        <v>-4423236</v>
      </c>
      <c r="H667" s="17" t="s">
        <v>22</v>
      </c>
      <c r="I667" s="17" t="s">
        <v>463</v>
      </c>
      <c r="J667" s="17" t="s">
        <v>58</v>
      </c>
      <c r="K667" s="17" t="s">
        <v>23</v>
      </c>
      <c r="L667" s="17" t="s">
        <v>24</v>
      </c>
    </row>
    <row r="668" spans="1:12" x14ac:dyDescent="0.25">
      <c r="A668" s="16">
        <v>42975</v>
      </c>
      <c r="B668" s="17" t="s">
        <v>466</v>
      </c>
      <c r="C668" s="17" t="s">
        <v>85</v>
      </c>
      <c r="D668" s="17" t="s">
        <v>27</v>
      </c>
      <c r="E668" s="18"/>
      <c r="F668" s="18">
        <v>7120</v>
      </c>
      <c r="G668" s="80">
        <f t="shared" si="10"/>
        <v>-4430356</v>
      </c>
      <c r="H668" s="17" t="s">
        <v>22</v>
      </c>
      <c r="I668" s="17" t="s">
        <v>465</v>
      </c>
      <c r="J668" s="17" t="s">
        <v>58</v>
      </c>
      <c r="K668" s="17" t="s">
        <v>23</v>
      </c>
      <c r="L668" s="17" t="s">
        <v>24</v>
      </c>
    </row>
    <row r="669" spans="1:12" x14ac:dyDescent="0.25">
      <c r="A669" s="16">
        <v>42975</v>
      </c>
      <c r="B669" s="17" t="s">
        <v>468</v>
      </c>
      <c r="C669" s="17" t="s">
        <v>85</v>
      </c>
      <c r="D669" s="17" t="s">
        <v>27</v>
      </c>
      <c r="E669" s="18"/>
      <c r="F669" s="18">
        <v>4200</v>
      </c>
      <c r="G669" s="80">
        <f t="shared" si="10"/>
        <v>-4434556</v>
      </c>
      <c r="H669" s="17" t="s">
        <v>22</v>
      </c>
      <c r="I669" s="17" t="s">
        <v>467</v>
      </c>
      <c r="J669" s="17" t="s">
        <v>58</v>
      </c>
      <c r="K669" s="17" t="s">
        <v>23</v>
      </c>
      <c r="L669" s="17" t="s">
        <v>24</v>
      </c>
    </row>
    <row r="670" spans="1:12" x14ac:dyDescent="0.25">
      <c r="A670" s="16">
        <v>42975</v>
      </c>
      <c r="B670" s="17" t="s">
        <v>415</v>
      </c>
      <c r="C670" s="17" t="s">
        <v>26</v>
      </c>
      <c r="D670" s="17" t="s">
        <v>27</v>
      </c>
      <c r="E670" s="18"/>
      <c r="F670" s="18">
        <v>75000</v>
      </c>
      <c r="G670" s="80">
        <f t="shared" si="10"/>
        <v>-4509556</v>
      </c>
      <c r="H670" s="17" t="s">
        <v>22</v>
      </c>
      <c r="I670" s="17" t="s">
        <v>34</v>
      </c>
      <c r="J670" s="17" t="s">
        <v>58</v>
      </c>
      <c r="K670" s="17" t="s">
        <v>23</v>
      </c>
      <c r="L670" s="17" t="s">
        <v>24</v>
      </c>
    </row>
    <row r="671" spans="1:12" x14ac:dyDescent="0.25">
      <c r="A671" s="16">
        <v>42975</v>
      </c>
      <c r="B671" s="17" t="s">
        <v>469</v>
      </c>
      <c r="C671" s="17" t="s">
        <v>29</v>
      </c>
      <c r="D671" s="17" t="s">
        <v>30</v>
      </c>
      <c r="E671" s="18"/>
      <c r="F671" s="18">
        <v>1000</v>
      </c>
      <c r="G671" s="80">
        <f t="shared" si="10"/>
        <v>-4510556</v>
      </c>
      <c r="H671" s="17" t="s">
        <v>92</v>
      </c>
      <c r="I671" s="17" t="s">
        <v>32</v>
      </c>
      <c r="J671" s="22" t="s">
        <v>58</v>
      </c>
      <c r="K671" s="17" t="s">
        <v>23</v>
      </c>
      <c r="L671" s="17" t="s">
        <v>33</v>
      </c>
    </row>
    <row r="672" spans="1:12" x14ac:dyDescent="0.25">
      <c r="A672" s="16">
        <v>42975</v>
      </c>
      <c r="B672" s="17" t="s">
        <v>470</v>
      </c>
      <c r="C672" s="17" t="s">
        <v>29</v>
      </c>
      <c r="D672" s="17" t="s">
        <v>30</v>
      </c>
      <c r="E672" s="18"/>
      <c r="F672" s="18">
        <v>1000</v>
      </c>
      <c r="G672" s="80">
        <f t="shared" si="10"/>
        <v>-4511556</v>
      </c>
      <c r="H672" s="17" t="s">
        <v>92</v>
      </c>
      <c r="I672" s="17" t="s">
        <v>34</v>
      </c>
      <c r="J672" s="22" t="s">
        <v>58</v>
      </c>
      <c r="K672" s="17" t="s">
        <v>23</v>
      </c>
      <c r="L672" s="17" t="s">
        <v>33</v>
      </c>
    </row>
    <row r="673" spans="1:12" x14ac:dyDescent="0.25">
      <c r="A673" s="16">
        <v>42975</v>
      </c>
      <c r="B673" s="17" t="s">
        <v>471</v>
      </c>
      <c r="C673" s="17" t="s">
        <v>29</v>
      </c>
      <c r="D673" s="17" t="s">
        <v>30</v>
      </c>
      <c r="E673" s="18"/>
      <c r="F673" s="18">
        <v>1400</v>
      </c>
      <c r="G673" s="80">
        <f t="shared" si="10"/>
        <v>-4512956</v>
      </c>
      <c r="H673" s="17" t="s">
        <v>92</v>
      </c>
      <c r="I673" s="17" t="s">
        <v>32</v>
      </c>
      <c r="J673" s="22" t="s">
        <v>58</v>
      </c>
      <c r="K673" s="17" t="s">
        <v>23</v>
      </c>
      <c r="L673" s="17" t="s">
        <v>33</v>
      </c>
    </row>
    <row r="674" spans="1:12" x14ac:dyDescent="0.25">
      <c r="A674" s="16">
        <v>42975</v>
      </c>
      <c r="B674" s="17" t="s">
        <v>472</v>
      </c>
      <c r="C674" s="17" t="s">
        <v>126</v>
      </c>
      <c r="D674" s="17" t="s">
        <v>30</v>
      </c>
      <c r="E674" s="18"/>
      <c r="F674" s="18">
        <v>60000</v>
      </c>
      <c r="G674" s="80">
        <f t="shared" si="10"/>
        <v>-4572956</v>
      </c>
      <c r="H674" s="17" t="s">
        <v>92</v>
      </c>
      <c r="I674" s="17" t="s">
        <v>32</v>
      </c>
      <c r="J674" s="22" t="s">
        <v>58</v>
      </c>
      <c r="K674" s="17" t="s">
        <v>23</v>
      </c>
      <c r="L674" s="17" t="s">
        <v>33</v>
      </c>
    </row>
    <row r="675" spans="1:12" x14ac:dyDescent="0.25">
      <c r="A675" s="16">
        <v>42975</v>
      </c>
      <c r="B675" s="17" t="s">
        <v>473</v>
      </c>
      <c r="C675" s="17" t="s">
        <v>29</v>
      </c>
      <c r="D675" s="17" t="s">
        <v>21</v>
      </c>
      <c r="E675" s="18"/>
      <c r="F675" s="18">
        <v>1000</v>
      </c>
      <c r="G675" s="80">
        <f t="shared" si="10"/>
        <v>-4573956</v>
      </c>
      <c r="H675" s="17" t="s">
        <v>235</v>
      </c>
      <c r="I675" s="17" t="s">
        <v>32</v>
      </c>
      <c r="J675" s="22" t="s">
        <v>646</v>
      </c>
      <c r="K675" s="17" t="s">
        <v>23</v>
      </c>
      <c r="L675" s="17" t="s">
        <v>33</v>
      </c>
    </row>
    <row r="676" spans="1:12" x14ac:dyDescent="0.25">
      <c r="A676" s="16">
        <v>42975</v>
      </c>
      <c r="B676" s="17" t="s">
        <v>474</v>
      </c>
      <c r="C676" s="17" t="s">
        <v>29</v>
      </c>
      <c r="D676" s="17" t="s">
        <v>21</v>
      </c>
      <c r="E676" s="18"/>
      <c r="F676" s="18">
        <v>1000</v>
      </c>
      <c r="G676" s="80">
        <f t="shared" si="10"/>
        <v>-4574956</v>
      </c>
      <c r="H676" s="17" t="s">
        <v>235</v>
      </c>
      <c r="I676" s="17" t="s">
        <v>32</v>
      </c>
      <c r="J676" s="22" t="s">
        <v>646</v>
      </c>
      <c r="K676" s="17" t="s">
        <v>23</v>
      </c>
      <c r="L676" s="17" t="s">
        <v>33</v>
      </c>
    </row>
    <row r="677" spans="1:12" x14ac:dyDescent="0.25">
      <c r="A677" s="16">
        <v>42975</v>
      </c>
      <c r="B677" s="17" t="s">
        <v>475</v>
      </c>
      <c r="C677" s="17" t="s">
        <v>29</v>
      </c>
      <c r="D677" s="17" t="s">
        <v>21</v>
      </c>
      <c r="E677" s="18"/>
      <c r="F677" s="18">
        <v>2000</v>
      </c>
      <c r="G677" s="80">
        <f t="shared" si="10"/>
        <v>-4576956</v>
      </c>
      <c r="H677" s="17" t="s">
        <v>235</v>
      </c>
      <c r="I677" s="17" t="s">
        <v>32</v>
      </c>
      <c r="J677" s="22" t="s">
        <v>646</v>
      </c>
      <c r="K677" s="17" t="s">
        <v>23</v>
      </c>
      <c r="L677" s="17" t="s">
        <v>33</v>
      </c>
    </row>
    <row r="678" spans="1:12" x14ac:dyDescent="0.25">
      <c r="A678" s="16">
        <v>42975</v>
      </c>
      <c r="B678" s="17" t="s">
        <v>476</v>
      </c>
      <c r="C678" s="17" t="s">
        <v>130</v>
      </c>
      <c r="D678" s="17" t="s">
        <v>21</v>
      </c>
      <c r="E678" s="18"/>
      <c r="F678" s="18">
        <v>2000</v>
      </c>
      <c r="G678" s="80">
        <f t="shared" si="10"/>
        <v>-4578956</v>
      </c>
      <c r="H678" s="17" t="s">
        <v>235</v>
      </c>
      <c r="I678" s="17" t="s">
        <v>32</v>
      </c>
      <c r="J678" s="22" t="s">
        <v>646</v>
      </c>
      <c r="K678" s="17" t="s">
        <v>23</v>
      </c>
      <c r="L678" s="17" t="s">
        <v>33</v>
      </c>
    </row>
    <row r="679" spans="1:12" x14ac:dyDescent="0.25">
      <c r="A679" s="16">
        <v>42975</v>
      </c>
      <c r="B679" s="17" t="s">
        <v>477</v>
      </c>
      <c r="C679" s="17" t="s">
        <v>29</v>
      </c>
      <c r="D679" s="17" t="s">
        <v>21</v>
      </c>
      <c r="E679" s="18"/>
      <c r="F679" s="18">
        <v>2400</v>
      </c>
      <c r="G679" s="80">
        <f t="shared" si="10"/>
        <v>-4581356</v>
      </c>
      <c r="H679" s="17" t="s">
        <v>236</v>
      </c>
      <c r="I679" s="17" t="s">
        <v>32</v>
      </c>
      <c r="J679" s="22" t="s">
        <v>646</v>
      </c>
      <c r="K679" s="17" t="s">
        <v>23</v>
      </c>
      <c r="L679" s="17" t="s">
        <v>33</v>
      </c>
    </row>
    <row r="680" spans="1:12" x14ac:dyDescent="0.25">
      <c r="A680" s="16">
        <v>42975</v>
      </c>
      <c r="B680" s="17" t="s">
        <v>478</v>
      </c>
      <c r="C680" s="17" t="s">
        <v>130</v>
      </c>
      <c r="D680" s="17" t="s">
        <v>21</v>
      </c>
      <c r="E680" s="18"/>
      <c r="F680" s="18">
        <v>13500</v>
      </c>
      <c r="G680" s="80">
        <f t="shared" si="10"/>
        <v>-4594856</v>
      </c>
      <c r="H680" s="17" t="s">
        <v>236</v>
      </c>
      <c r="I680" s="17" t="s">
        <v>32</v>
      </c>
      <c r="J680" s="22" t="s">
        <v>646</v>
      </c>
      <c r="K680" s="17" t="s">
        <v>23</v>
      </c>
      <c r="L680" s="17" t="s">
        <v>33</v>
      </c>
    </row>
    <row r="681" spans="1:12" x14ac:dyDescent="0.25">
      <c r="A681" s="16">
        <v>42975</v>
      </c>
      <c r="B681" s="17" t="s">
        <v>480</v>
      </c>
      <c r="C681" s="17" t="s">
        <v>29</v>
      </c>
      <c r="D681" s="17" t="s">
        <v>21</v>
      </c>
      <c r="E681" s="18"/>
      <c r="F681" s="18">
        <v>2000</v>
      </c>
      <c r="G681" s="80">
        <f t="shared" si="10"/>
        <v>-4596856</v>
      </c>
      <c r="H681" s="17" t="s">
        <v>236</v>
      </c>
      <c r="I681" s="17" t="s">
        <v>32</v>
      </c>
      <c r="J681" s="22" t="s">
        <v>646</v>
      </c>
      <c r="K681" s="17" t="s">
        <v>23</v>
      </c>
      <c r="L681" s="17" t="s">
        <v>33</v>
      </c>
    </row>
    <row r="682" spans="1:12" x14ac:dyDescent="0.25">
      <c r="A682" s="16">
        <v>42975</v>
      </c>
      <c r="B682" s="17" t="s">
        <v>481</v>
      </c>
      <c r="C682" s="17" t="s">
        <v>42</v>
      </c>
      <c r="D682" s="17" t="s">
        <v>27</v>
      </c>
      <c r="E682" s="18"/>
      <c r="F682" s="18">
        <v>3000</v>
      </c>
      <c r="G682" s="80">
        <f t="shared" si="10"/>
        <v>-4599856</v>
      </c>
      <c r="H682" s="17" t="s">
        <v>236</v>
      </c>
      <c r="I682" s="17" t="s">
        <v>32</v>
      </c>
      <c r="J682" s="22" t="s">
        <v>646</v>
      </c>
      <c r="K682" s="17" t="s">
        <v>23</v>
      </c>
      <c r="L682" s="17" t="s">
        <v>33</v>
      </c>
    </row>
    <row r="683" spans="1:12" x14ac:dyDescent="0.25">
      <c r="A683" s="16">
        <v>42975</v>
      </c>
      <c r="B683" s="17" t="s">
        <v>482</v>
      </c>
      <c r="C683" s="17" t="s">
        <v>29</v>
      </c>
      <c r="D683" s="17" t="s">
        <v>21</v>
      </c>
      <c r="E683" s="18"/>
      <c r="F683" s="18">
        <v>1400</v>
      </c>
      <c r="G683" s="80">
        <f t="shared" si="10"/>
        <v>-4601256</v>
      </c>
      <c r="H683" s="17" t="s">
        <v>236</v>
      </c>
      <c r="I683" s="17" t="s">
        <v>32</v>
      </c>
      <c r="J683" s="22" t="s">
        <v>646</v>
      </c>
      <c r="K683" s="17" t="s">
        <v>23</v>
      </c>
      <c r="L683" s="17" t="s">
        <v>33</v>
      </c>
    </row>
    <row r="684" spans="1:12" x14ac:dyDescent="0.25">
      <c r="A684" s="16">
        <v>42975</v>
      </c>
      <c r="B684" s="17" t="s">
        <v>483</v>
      </c>
      <c r="C684" s="17" t="s">
        <v>29</v>
      </c>
      <c r="D684" s="17" t="s">
        <v>21</v>
      </c>
      <c r="E684" s="18"/>
      <c r="F684" s="18">
        <v>2000</v>
      </c>
      <c r="G684" s="80">
        <f t="shared" si="10"/>
        <v>-4603256</v>
      </c>
      <c r="H684" s="17" t="s">
        <v>186</v>
      </c>
      <c r="I684" s="17" t="s">
        <v>187</v>
      </c>
      <c r="J684" s="22" t="s">
        <v>646</v>
      </c>
      <c r="K684" s="17" t="s">
        <v>23</v>
      </c>
      <c r="L684" s="17" t="s">
        <v>69</v>
      </c>
    </row>
    <row r="685" spans="1:12" x14ac:dyDescent="0.25">
      <c r="A685" s="16">
        <v>42975</v>
      </c>
      <c r="B685" s="17" t="s">
        <v>484</v>
      </c>
      <c r="C685" s="17" t="s">
        <v>130</v>
      </c>
      <c r="D685" s="17" t="s">
        <v>21</v>
      </c>
      <c r="E685" s="18"/>
      <c r="F685" s="18">
        <v>3000</v>
      </c>
      <c r="G685" s="80">
        <f t="shared" si="10"/>
        <v>-4606256</v>
      </c>
      <c r="H685" s="17" t="s">
        <v>186</v>
      </c>
      <c r="I685" s="17" t="s">
        <v>187</v>
      </c>
      <c r="J685" s="22" t="s">
        <v>646</v>
      </c>
      <c r="K685" s="17" t="s">
        <v>23</v>
      </c>
      <c r="L685" s="17" t="s">
        <v>69</v>
      </c>
    </row>
    <row r="686" spans="1:12" x14ac:dyDescent="0.25">
      <c r="A686" s="16">
        <v>42975</v>
      </c>
      <c r="B686" s="17" t="s">
        <v>485</v>
      </c>
      <c r="C686" s="17" t="s">
        <v>29</v>
      </c>
      <c r="D686" s="17" t="s">
        <v>21</v>
      </c>
      <c r="E686" s="18"/>
      <c r="F686" s="18">
        <v>10000</v>
      </c>
      <c r="G686" s="80">
        <f t="shared" si="10"/>
        <v>-4616256</v>
      </c>
      <c r="H686" s="17" t="s">
        <v>50</v>
      </c>
      <c r="I686" s="17" t="s">
        <v>486</v>
      </c>
      <c r="J686" s="22" t="s">
        <v>646</v>
      </c>
      <c r="K686" s="17" t="s">
        <v>23</v>
      </c>
      <c r="L686" s="17" t="s">
        <v>24</v>
      </c>
    </row>
    <row r="687" spans="1:12" x14ac:dyDescent="0.25">
      <c r="A687" s="16">
        <v>42975</v>
      </c>
      <c r="B687" s="17" t="s">
        <v>704</v>
      </c>
      <c r="C687" s="17" t="s">
        <v>126</v>
      </c>
      <c r="D687" s="17" t="s">
        <v>21</v>
      </c>
      <c r="E687" s="18"/>
      <c r="F687" s="18">
        <v>30000</v>
      </c>
      <c r="G687" s="80">
        <f t="shared" si="10"/>
        <v>-4646256</v>
      </c>
      <c r="H687" s="17" t="s">
        <v>50</v>
      </c>
      <c r="I687" s="17" t="s">
        <v>32</v>
      </c>
      <c r="J687" s="22" t="s">
        <v>646</v>
      </c>
      <c r="K687" s="17" t="s">
        <v>23</v>
      </c>
      <c r="L687" s="17" t="s">
        <v>33</v>
      </c>
    </row>
    <row r="688" spans="1:12" x14ac:dyDescent="0.25">
      <c r="A688" s="16">
        <v>42975</v>
      </c>
      <c r="B688" s="17" t="s">
        <v>77</v>
      </c>
      <c r="C688" s="17" t="s">
        <v>29</v>
      </c>
      <c r="D688" s="17" t="s">
        <v>30</v>
      </c>
      <c r="E688" s="18"/>
      <c r="F688" s="18">
        <v>1000</v>
      </c>
      <c r="G688" s="80">
        <f t="shared" si="10"/>
        <v>-4647256</v>
      </c>
      <c r="H688" s="17" t="s">
        <v>61</v>
      </c>
      <c r="I688" s="17" t="s">
        <v>32</v>
      </c>
      <c r="J688" s="22" t="s">
        <v>58</v>
      </c>
      <c r="K688" s="17" t="s">
        <v>23</v>
      </c>
      <c r="L688" s="17" t="s">
        <v>33</v>
      </c>
    </row>
    <row r="689" spans="1:12" x14ac:dyDescent="0.25">
      <c r="A689" s="16">
        <v>42975</v>
      </c>
      <c r="B689" s="17" t="s">
        <v>487</v>
      </c>
      <c r="C689" s="17" t="s">
        <v>126</v>
      </c>
      <c r="D689" s="17" t="s">
        <v>30</v>
      </c>
      <c r="E689" s="18"/>
      <c r="F689" s="18">
        <v>50000</v>
      </c>
      <c r="G689" s="80">
        <f t="shared" si="10"/>
        <v>-4697256</v>
      </c>
      <c r="H689" s="17" t="s">
        <v>61</v>
      </c>
      <c r="I689" s="17" t="s">
        <v>32</v>
      </c>
      <c r="J689" s="22" t="s">
        <v>58</v>
      </c>
      <c r="K689" s="17" t="s">
        <v>23</v>
      </c>
      <c r="L689" s="17" t="s">
        <v>69</v>
      </c>
    </row>
    <row r="690" spans="1:12" x14ac:dyDescent="0.25">
      <c r="A690" s="16">
        <v>42975</v>
      </c>
      <c r="B690" s="17" t="s">
        <v>488</v>
      </c>
      <c r="C690" s="17" t="s">
        <v>29</v>
      </c>
      <c r="D690" s="17" t="s">
        <v>30</v>
      </c>
      <c r="E690" s="18"/>
      <c r="F690" s="18">
        <v>700</v>
      </c>
      <c r="G690" s="80">
        <f t="shared" si="10"/>
        <v>-4697956</v>
      </c>
      <c r="H690" s="17" t="s">
        <v>61</v>
      </c>
      <c r="I690" s="17" t="s">
        <v>32</v>
      </c>
      <c r="J690" s="22" t="s">
        <v>58</v>
      </c>
      <c r="K690" s="17" t="s">
        <v>23</v>
      </c>
      <c r="L690" s="17" t="s">
        <v>33</v>
      </c>
    </row>
    <row r="691" spans="1:12" x14ac:dyDescent="0.25">
      <c r="A691" s="16">
        <v>42975</v>
      </c>
      <c r="B691" s="17" t="s">
        <v>489</v>
      </c>
      <c r="C691" s="17" t="s">
        <v>29</v>
      </c>
      <c r="D691" s="17" t="s">
        <v>30</v>
      </c>
      <c r="E691" s="18"/>
      <c r="F691" s="18">
        <v>700</v>
      </c>
      <c r="G691" s="80">
        <f t="shared" si="10"/>
        <v>-4698656</v>
      </c>
      <c r="H691" s="17" t="s">
        <v>61</v>
      </c>
      <c r="I691" s="17" t="s">
        <v>32</v>
      </c>
      <c r="J691" s="22" t="s">
        <v>58</v>
      </c>
      <c r="K691" s="17" t="s">
        <v>23</v>
      </c>
      <c r="L691" s="17" t="s">
        <v>33</v>
      </c>
    </row>
    <row r="692" spans="1:12" x14ac:dyDescent="0.25">
      <c r="A692" s="16">
        <v>42975</v>
      </c>
      <c r="B692" s="17" t="s">
        <v>142</v>
      </c>
      <c r="C692" s="17" t="s">
        <v>29</v>
      </c>
      <c r="D692" s="17" t="s">
        <v>67</v>
      </c>
      <c r="E692" s="18"/>
      <c r="F692" s="18">
        <v>1000</v>
      </c>
      <c r="G692" s="80">
        <f t="shared" si="10"/>
        <v>-4699656</v>
      </c>
      <c r="H692" s="17" t="s">
        <v>68</v>
      </c>
      <c r="I692" s="17" t="s">
        <v>32</v>
      </c>
      <c r="J692" s="22" t="s">
        <v>58</v>
      </c>
      <c r="K692" s="17" t="s">
        <v>23</v>
      </c>
      <c r="L692" s="17" t="s">
        <v>69</v>
      </c>
    </row>
    <row r="693" spans="1:12" x14ac:dyDescent="0.25">
      <c r="A693" s="16">
        <v>42975</v>
      </c>
      <c r="B693" s="17" t="s">
        <v>490</v>
      </c>
      <c r="C693" s="17" t="s">
        <v>29</v>
      </c>
      <c r="D693" s="17" t="s">
        <v>67</v>
      </c>
      <c r="E693" s="18"/>
      <c r="F693" s="18">
        <v>1000</v>
      </c>
      <c r="G693" s="80">
        <f t="shared" si="10"/>
        <v>-4700656</v>
      </c>
      <c r="H693" s="17" t="s">
        <v>68</v>
      </c>
      <c r="I693" s="17" t="s">
        <v>32</v>
      </c>
      <c r="J693" s="22" t="s">
        <v>58</v>
      </c>
      <c r="K693" s="17" t="s">
        <v>23</v>
      </c>
      <c r="L693" s="17" t="s">
        <v>69</v>
      </c>
    </row>
    <row r="694" spans="1:12" x14ac:dyDescent="0.25">
      <c r="A694" s="16">
        <v>42975</v>
      </c>
      <c r="B694" s="17" t="s">
        <v>491</v>
      </c>
      <c r="C694" s="17" t="s">
        <v>29</v>
      </c>
      <c r="D694" s="17" t="s">
        <v>67</v>
      </c>
      <c r="E694" s="18"/>
      <c r="F694" s="18">
        <v>1000</v>
      </c>
      <c r="G694" s="80">
        <f t="shared" si="10"/>
        <v>-4701656</v>
      </c>
      <c r="H694" s="17" t="s">
        <v>68</v>
      </c>
      <c r="I694" s="17" t="s">
        <v>32</v>
      </c>
      <c r="J694" s="22" t="s">
        <v>58</v>
      </c>
      <c r="K694" s="17" t="s">
        <v>23</v>
      </c>
      <c r="L694" s="17" t="s">
        <v>69</v>
      </c>
    </row>
    <row r="695" spans="1:12" x14ac:dyDescent="0.25">
      <c r="A695" s="16">
        <v>42975</v>
      </c>
      <c r="B695" s="17" t="s">
        <v>492</v>
      </c>
      <c r="C695" s="17" t="s">
        <v>29</v>
      </c>
      <c r="D695" s="17" t="s">
        <v>67</v>
      </c>
      <c r="E695" s="18"/>
      <c r="F695" s="18">
        <v>1000</v>
      </c>
      <c r="G695" s="80">
        <f t="shared" si="10"/>
        <v>-4702656</v>
      </c>
      <c r="H695" s="17" t="s">
        <v>68</v>
      </c>
      <c r="I695" s="17" t="s">
        <v>32</v>
      </c>
      <c r="J695" s="22" t="s">
        <v>58</v>
      </c>
      <c r="K695" s="17" t="s">
        <v>23</v>
      </c>
      <c r="L695" s="17" t="s">
        <v>69</v>
      </c>
    </row>
    <row r="696" spans="1:12" x14ac:dyDescent="0.25">
      <c r="A696" s="16">
        <v>42975</v>
      </c>
      <c r="B696" s="17" t="s">
        <v>493</v>
      </c>
      <c r="C696" s="17" t="s">
        <v>29</v>
      </c>
      <c r="D696" s="17" t="s">
        <v>67</v>
      </c>
      <c r="E696" s="18"/>
      <c r="F696" s="18">
        <v>1000</v>
      </c>
      <c r="G696" s="80">
        <f t="shared" si="10"/>
        <v>-4703656</v>
      </c>
      <c r="H696" s="17" t="s">
        <v>68</v>
      </c>
      <c r="I696" s="17" t="s">
        <v>32</v>
      </c>
      <c r="J696" s="22" t="s">
        <v>58</v>
      </c>
      <c r="K696" s="17" t="s">
        <v>23</v>
      </c>
      <c r="L696" s="17" t="s">
        <v>69</v>
      </c>
    </row>
    <row r="697" spans="1:12" x14ac:dyDescent="0.25">
      <c r="A697" s="16">
        <v>42975</v>
      </c>
      <c r="B697" s="17" t="s">
        <v>494</v>
      </c>
      <c r="C697" s="17" t="s">
        <v>29</v>
      </c>
      <c r="D697" s="17" t="s">
        <v>67</v>
      </c>
      <c r="E697" s="18"/>
      <c r="F697" s="18">
        <v>1000</v>
      </c>
      <c r="G697" s="80">
        <f t="shared" si="10"/>
        <v>-4704656</v>
      </c>
      <c r="H697" s="17" t="s">
        <v>68</v>
      </c>
      <c r="I697" s="17" t="s">
        <v>32</v>
      </c>
      <c r="J697" s="22" t="s">
        <v>58</v>
      </c>
      <c r="K697" s="17" t="s">
        <v>23</v>
      </c>
      <c r="L697" s="17" t="s">
        <v>69</v>
      </c>
    </row>
    <row r="698" spans="1:12" x14ac:dyDescent="0.25">
      <c r="A698" s="16">
        <v>42975</v>
      </c>
      <c r="B698" s="17" t="s">
        <v>77</v>
      </c>
      <c r="C698" s="17" t="s">
        <v>29</v>
      </c>
      <c r="D698" s="17" t="s">
        <v>78</v>
      </c>
      <c r="E698" s="18"/>
      <c r="F698" s="18">
        <v>1000</v>
      </c>
      <c r="G698" s="80">
        <f t="shared" si="10"/>
        <v>-4705656</v>
      </c>
      <c r="H698" s="17" t="s">
        <v>79</v>
      </c>
      <c r="I698" s="17" t="s">
        <v>32</v>
      </c>
      <c r="J698" s="22" t="s">
        <v>58</v>
      </c>
      <c r="K698" s="17" t="s">
        <v>23</v>
      </c>
      <c r="L698" s="17" t="s">
        <v>33</v>
      </c>
    </row>
    <row r="699" spans="1:12" x14ac:dyDescent="0.25">
      <c r="A699" s="16">
        <v>42975</v>
      </c>
      <c r="B699" s="17" t="s">
        <v>52</v>
      </c>
      <c r="C699" s="17" t="s">
        <v>20</v>
      </c>
      <c r="D699" s="17" t="s">
        <v>78</v>
      </c>
      <c r="E699" s="18"/>
      <c r="F699" s="18">
        <v>1000</v>
      </c>
      <c r="G699" s="80">
        <f t="shared" si="10"/>
        <v>-4706656</v>
      </c>
      <c r="H699" s="17" t="s">
        <v>79</v>
      </c>
      <c r="I699" s="17" t="s">
        <v>32</v>
      </c>
      <c r="J699" s="22" t="s">
        <v>58</v>
      </c>
      <c r="K699" s="17" t="s">
        <v>23</v>
      </c>
      <c r="L699" s="17" t="s">
        <v>33</v>
      </c>
    </row>
    <row r="700" spans="1:12" x14ac:dyDescent="0.25">
      <c r="A700" s="16">
        <v>42975</v>
      </c>
      <c r="B700" s="17" t="s">
        <v>80</v>
      </c>
      <c r="C700" s="17" t="s">
        <v>29</v>
      </c>
      <c r="D700" s="17" t="s">
        <v>78</v>
      </c>
      <c r="E700" s="18"/>
      <c r="F700" s="18">
        <v>1000</v>
      </c>
      <c r="G700" s="80">
        <f t="shared" si="10"/>
        <v>-4707656</v>
      </c>
      <c r="H700" s="17" t="s">
        <v>79</v>
      </c>
      <c r="I700" s="17" t="s">
        <v>32</v>
      </c>
      <c r="J700" s="22" t="s">
        <v>58</v>
      </c>
      <c r="K700" s="17" t="s">
        <v>23</v>
      </c>
      <c r="L700" s="17" t="s">
        <v>33</v>
      </c>
    </row>
    <row r="701" spans="1:12" x14ac:dyDescent="0.25">
      <c r="A701" s="16">
        <v>42975</v>
      </c>
      <c r="B701" s="17" t="s">
        <v>153</v>
      </c>
      <c r="C701" s="17" t="s">
        <v>29</v>
      </c>
      <c r="D701" s="17" t="s">
        <v>30</v>
      </c>
      <c r="E701" s="18"/>
      <c r="F701" s="18">
        <v>1000</v>
      </c>
      <c r="G701" s="80">
        <f t="shared" si="10"/>
        <v>-4708656</v>
      </c>
      <c r="H701" s="17" t="s">
        <v>74</v>
      </c>
      <c r="I701" s="17" t="s">
        <v>32</v>
      </c>
      <c r="J701" s="22" t="s">
        <v>58</v>
      </c>
      <c r="K701" s="17" t="s">
        <v>23</v>
      </c>
      <c r="L701" s="17" t="s">
        <v>33</v>
      </c>
    </row>
    <row r="702" spans="1:12" x14ac:dyDescent="0.25">
      <c r="A702" s="16">
        <v>42975</v>
      </c>
      <c r="B702" s="17" t="s">
        <v>495</v>
      </c>
      <c r="C702" s="17" t="s">
        <v>29</v>
      </c>
      <c r="D702" s="17" t="s">
        <v>30</v>
      </c>
      <c r="E702" s="18"/>
      <c r="F702" s="18">
        <v>1000</v>
      </c>
      <c r="G702" s="80">
        <f t="shared" si="10"/>
        <v>-4709656</v>
      </c>
      <c r="H702" s="17" t="s">
        <v>74</v>
      </c>
      <c r="I702" s="17" t="s">
        <v>32</v>
      </c>
      <c r="J702" s="22" t="s">
        <v>58</v>
      </c>
      <c r="K702" s="17" t="s">
        <v>23</v>
      </c>
      <c r="L702" s="17" t="s">
        <v>33</v>
      </c>
    </row>
    <row r="703" spans="1:12" x14ac:dyDescent="0.25">
      <c r="A703" s="16">
        <v>42975</v>
      </c>
      <c r="B703" s="17" t="s">
        <v>496</v>
      </c>
      <c r="C703" s="17" t="s">
        <v>497</v>
      </c>
      <c r="D703" s="17" t="s">
        <v>27</v>
      </c>
      <c r="E703" s="18"/>
      <c r="F703" s="18">
        <v>40000</v>
      </c>
      <c r="G703" s="80">
        <f t="shared" si="10"/>
        <v>-4749656</v>
      </c>
      <c r="H703" s="17" t="s">
        <v>74</v>
      </c>
      <c r="I703" s="17" t="s">
        <v>34</v>
      </c>
      <c r="J703" s="17" t="s">
        <v>58</v>
      </c>
      <c r="K703" s="17" t="s">
        <v>23</v>
      </c>
      <c r="L703" s="17" t="s">
        <v>24</v>
      </c>
    </row>
    <row r="704" spans="1:12" x14ac:dyDescent="0.25">
      <c r="A704" s="16">
        <v>42975</v>
      </c>
      <c r="B704" s="17" t="s">
        <v>498</v>
      </c>
      <c r="C704" s="17" t="s">
        <v>29</v>
      </c>
      <c r="D704" s="17" t="s">
        <v>30</v>
      </c>
      <c r="E704" s="18"/>
      <c r="F704" s="18">
        <v>700</v>
      </c>
      <c r="G704" s="80">
        <f t="shared" si="10"/>
        <v>-4750356</v>
      </c>
      <c r="H704" s="17" t="s">
        <v>74</v>
      </c>
      <c r="I704" s="17" t="s">
        <v>32</v>
      </c>
      <c r="J704" s="22" t="s">
        <v>58</v>
      </c>
      <c r="K704" s="17" t="s">
        <v>23</v>
      </c>
      <c r="L704" s="17" t="s">
        <v>33</v>
      </c>
    </row>
    <row r="705" spans="1:12" x14ac:dyDescent="0.25">
      <c r="A705" s="16">
        <v>42975</v>
      </c>
      <c r="B705" s="17" t="s">
        <v>499</v>
      </c>
      <c r="C705" s="17" t="s">
        <v>29</v>
      </c>
      <c r="D705" s="17" t="s">
        <v>30</v>
      </c>
      <c r="E705" s="18"/>
      <c r="F705" s="18">
        <v>700</v>
      </c>
      <c r="G705" s="80">
        <f t="shared" si="10"/>
        <v>-4751056</v>
      </c>
      <c r="H705" s="17" t="s">
        <v>74</v>
      </c>
      <c r="I705" s="17" t="s">
        <v>32</v>
      </c>
      <c r="J705" s="22" t="s">
        <v>58</v>
      </c>
      <c r="K705" s="17" t="s">
        <v>23</v>
      </c>
      <c r="L705" s="17" t="s">
        <v>33</v>
      </c>
    </row>
    <row r="706" spans="1:12" x14ac:dyDescent="0.25">
      <c r="A706" s="16">
        <v>42975</v>
      </c>
      <c r="B706" s="17" t="s">
        <v>500</v>
      </c>
      <c r="C706" s="17" t="s">
        <v>126</v>
      </c>
      <c r="D706" s="17" t="s">
        <v>21</v>
      </c>
      <c r="E706" s="18"/>
      <c r="F706" s="18">
        <v>30000</v>
      </c>
      <c r="G706" s="80">
        <f t="shared" si="10"/>
        <v>-4781056</v>
      </c>
      <c r="H706" s="17" t="s">
        <v>50</v>
      </c>
      <c r="I706" s="17">
        <v>1463</v>
      </c>
      <c r="J706" s="22" t="s">
        <v>646</v>
      </c>
      <c r="K706" s="17" t="s">
        <v>23</v>
      </c>
      <c r="L706" s="17" t="s">
        <v>24</v>
      </c>
    </row>
    <row r="707" spans="1:12" x14ac:dyDescent="0.25">
      <c r="A707" s="16">
        <v>42975</v>
      </c>
      <c r="B707" s="17" t="s">
        <v>501</v>
      </c>
      <c r="C707" s="17" t="s">
        <v>29</v>
      </c>
      <c r="D707" s="17" t="s">
        <v>21</v>
      </c>
      <c r="E707" s="18"/>
      <c r="F707" s="18">
        <v>500</v>
      </c>
      <c r="G707" s="80">
        <f t="shared" si="10"/>
        <v>-4781556</v>
      </c>
      <c r="H707" s="17" t="s">
        <v>50</v>
      </c>
      <c r="I707" s="17" t="s">
        <v>32</v>
      </c>
      <c r="J707" s="22" t="s">
        <v>646</v>
      </c>
      <c r="K707" s="17" t="s">
        <v>23</v>
      </c>
      <c r="L707" s="17" t="s">
        <v>33</v>
      </c>
    </row>
    <row r="708" spans="1:12" x14ac:dyDescent="0.25">
      <c r="A708" s="16">
        <v>42975</v>
      </c>
      <c r="B708" s="17" t="s">
        <v>502</v>
      </c>
      <c r="C708" s="17" t="s">
        <v>29</v>
      </c>
      <c r="D708" s="17" t="s">
        <v>21</v>
      </c>
      <c r="E708" s="18"/>
      <c r="F708" s="18">
        <v>1000</v>
      </c>
      <c r="G708" s="80">
        <f t="shared" si="10"/>
        <v>-4782556</v>
      </c>
      <c r="H708" s="17" t="s">
        <v>50</v>
      </c>
      <c r="I708" s="17" t="s">
        <v>32</v>
      </c>
      <c r="J708" s="22" t="s">
        <v>646</v>
      </c>
      <c r="K708" s="17" t="s">
        <v>23</v>
      </c>
      <c r="L708" s="17" t="s">
        <v>33</v>
      </c>
    </row>
    <row r="709" spans="1:12" x14ac:dyDescent="0.25">
      <c r="A709" s="16">
        <v>42975</v>
      </c>
      <c r="B709" s="17" t="s">
        <v>503</v>
      </c>
      <c r="C709" s="17" t="s">
        <v>29</v>
      </c>
      <c r="D709" s="17" t="s">
        <v>30</v>
      </c>
      <c r="E709" s="18"/>
      <c r="F709" s="18">
        <v>2000</v>
      </c>
      <c r="G709" s="80">
        <f t="shared" si="10"/>
        <v>-4784556</v>
      </c>
      <c r="H709" s="17" t="s">
        <v>179</v>
      </c>
      <c r="I709" s="17" t="s">
        <v>32</v>
      </c>
      <c r="J709" s="22" t="s">
        <v>58</v>
      </c>
      <c r="K709" s="17" t="s">
        <v>23</v>
      </c>
      <c r="L709" s="17" t="s">
        <v>69</v>
      </c>
    </row>
    <row r="710" spans="1:12" x14ac:dyDescent="0.25">
      <c r="A710" s="16">
        <v>42975</v>
      </c>
      <c r="B710" s="17" t="s">
        <v>506</v>
      </c>
      <c r="C710" s="17" t="s">
        <v>29</v>
      </c>
      <c r="D710" s="17" t="s">
        <v>504</v>
      </c>
      <c r="E710" s="18"/>
      <c r="F710" s="18">
        <v>30000</v>
      </c>
      <c r="G710" s="80">
        <f t="shared" si="10"/>
        <v>-4814556</v>
      </c>
      <c r="H710" s="17" t="s">
        <v>179</v>
      </c>
      <c r="I710" s="17">
        <v>102</v>
      </c>
      <c r="J710" s="22" t="s">
        <v>646</v>
      </c>
      <c r="K710" s="17" t="s">
        <v>23</v>
      </c>
      <c r="L710" s="17" t="s">
        <v>24</v>
      </c>
    </row>
    <row r="711" spans="1:12" x14ac:dyDescent="0.25">
      <c r="A711" s="16">
        <v>42975</v>
      </c>
      <c r="B711" s="17" t="s">
        <v>506</v>
      </c>
      <c r="C711" s="17" t="s">
        <v>29</v>
      </c>
      <c r="D711" s="17" t="s">
        <v>504</v>
      </c>
      <c r="E711" s="18"/>
      <c r="F711" s="18">
        <v>50000</v>
      </c>
      <c r="G711" s="80">
        <f t="shared" si="10"/>
        <v>-4864556</v>
      </c>
      <c r="H711" s="17" t="s">
        <v>179</v>
      </c>
      <c r="I711" s="17">
        <v>151</v>
      </c>
      <c r="J711" s="22" t="s">
        <v>646</v>
      </c>
      <c r="K711" s="17" t="s">
        <v>23</v>
      </c>
      <c r="L711" s="17" t="s">
        <v>24</v>
      </c>
    </row>
    <row r="712" spans="1:12" x14ac:dyDescent="0.25">
      <c r="A712" s="16">
        <v>42975</v>
      </c>
      <c r="B712" s="17" t="s">
        <v>507</v>
      </c>
      <c r="C712" s="17" t="s">
        <v>29</v>
      </c>
      <c r="D712" s="17" t="s">
        <v>30</v>
      </c>
      <c r="E712" s="18"/>
      <c r="F712" s="18">
        <v>2800</v>
      </c>
      <c r="G712" s="80">
        <f t="shared" si="10"/>
        <v>-4867356</v>
      </c>
      <c r="H712" s="17" t="s">
        <v>179</v>
      </c>
      <c r="I712" s="17" t="s">
        <v>32</v>
      </c>
      <c r="J712" s="22" t="s">
        <v>58</v>
      </c>
      <c r="K712" s="17" t="s">
        <v>23</v>
      </c>
      <c r="L712" s="17" t="s">
        <v>69</v>
      </c>
    </row>
    <row r="713" spans="1:12" x14ac:dyDescent="0.25">
      <c r="A713" s="16">
        <v>42975</v>
      </c>
      <c r="B713" s="17" t="s">
        <v>505</v>
      </c>
      <c r="C713" s="17" t="s">
        <v>29</v>
      </c>
      <c r="D713" s="17" t="s">
        <v>504</v>
      </c>
      <c r="E713" s="18"/>
      <c r="F713" s="18">
        <v>125000</v>
      </c>
      <c r="G713" s="80">
        <f t="shared" si="10"/>
        <v>-4992356</v>
      </c>
      <c r="H713" s="17" t="s">
        <v>179</v>
      </c>
      <c r="I713" s="17" t="s">
        <v>34</v>
      </c>
      <c r="J713" s="22" t="s">
        <v>646</v>
      </c>
      <c r="K713" s="17" t="s">
        <v>23</v>
      </c>
      <c r="L713" s="17" t="s">
        <v>24</v>
      </c>
    </row>
    <row r="714" spans="1:12" x14ac:dyDescent="0.25">
      <c r="A714" s="19">
        <v>42976</v>
      </c>
      <c r="B714" s="20" t="s">
        <v>22</v>
      </c>
      <c r="C714" s="20" t="s">
        <v>82</v>
      </c>
      <c r="D714" s="20" t="s">
        <v>21</v>
      </c>
      <c r="E714" s="21">
        <v>178000</v>
      </c>
      <c r="F714" s="21"/>
      <c r="G714" s="80">
        <f t="shared" si="10"/>
        <v>-4814356</v>
      </c>
      <c r="H714" s="20" t="s">
        <v>186</v>
      </c>
      <c r="I714" s="20" t="s">
        <v>525</v>
      </c>
      <c r="J714" s="20"/>
      <c r="K714" s="20" t="s">
        <v>23</v>
      </c>
      <c r="L714" s="20" t="s">
        <v>24</v>
      </c>
    </row>
    <row r="715" spans="1:12" x14ac:dyDescent="0.25">
      <c r="A715" s="16">
        <v>42976</v>
      </c>
      <c r="B715" s="17" t="s">
        <v>508</v>
      </c>
      <c r="C715" s="17" t="s">
        <v>29</v>
      </c>
      <c r="D715" s="17" t="s">
        <v>504</v>
      </c>
      <c r="E715" s="18"/>
      <c r="F715" s="18">
        <v>125000</v>
      </c>
      <c r="G715" s="80">
        <f t="shared" si="10"/>
        <v>-4939356</v>
      </c>
      <c r="H715" s="17" t="s">
        <v>22</v>
      </c>
      <c r="I715" s="17" t="s">
        <v>34</v>
      </c>
      <c r="J715" s="22" t="s">
        <v>646</v>
      </c>
      <c r="K715" s="17" t="s">
        <v>23</v>
      </c>
      <c r="L715" s="17" t="s">
        <v>24</v>
      </c>
    </row>
    <row r="716" spans="1:12" x14ac:dyDescent="0.25">
      <c r="A716" s="16">
        <v>42976</v>
      </c>
      <c r="B716" s="17" t="s">
        <v>509</v>
      </c>
      <c r="C716" s="17" t="s">
        <v>119</v>
      </c>
      <c r="D716" s="17" t="s">
        <v>504</v>
      </c>
      <c r="E716" s="18"/>
      <c r="F716" s="18">
        <v>120000</v>
      </c>
      <c r="G716" s="80">
        <f t="shared" si="10"/>
        <v>-5059356</v>
      </c>
      <c r="H716" s="17" t="s">
        <v>22</v>
      </c>
      <c r="I716" s="17">
        <v>27</v>
      </c>
      <c r="J716" s="22" t="s">
        <v>646</v>
      </c>
      <c r="K716" s="17" t="s">
        <v>23</v>
      </c>
      <c r="L716" s="17" t="s">
        <v>24</v>
      </c>
    </row>
    <row r="717" spans="1:12" x14ac:dyDescent="0.25">
      <c r="A717" s="16">
        <v>42976</v>
      </c>
      <c r="B717" s="17" t="s">
        <v>510</v>
      </c>
      <c r="C717" s="17" t="s">
        <v>29</v>
      </c>
      <c r="D717" s="17" t="s">
        <v>30</v>
      </c>
      <c r="E717" s="18"/>
      <c r="F717" s="18">
        <v>700</v>
      </c>
      <c r="G717" s="80">
        <f t="shared" ref="G717:G780" si="11">+G716+E717-F717</f>
        <v>-5060056</v>
      </c>
      <c r="H717" s="17" t="s">
        <v>92</v>
      </c>
      <c r="I717" s="17" t="s">
        <v>32</v>
      </c>
      <c r="J717" s="22" t="s">
        <v>58</v>
      </c>
      <c r="K717" s="17" t="s">
        <v>23</v>
      </c>
      <c r="L717" s="17" t="s">
        <v>33</v>
      </c>
    </row>
    <row r="718" spans="1:12" x14ac:dyDescent="0.25">
      <c r="A718" s="16">
        <v>42976</v>
      </c>
      <c r="B718" s="17" t="s">
        <v>511</v>
      </c>
      <c r="C718" s="17" t="s">
        <v>29</v>
      </c>
      <c r="D718" s="17" t="s">
        <v>30</v>
      </c>
      <c r="E718" s="18"/>
      <c r="F718" s="18">
        <v>2800</v>
      </c>
      <c r="G718" s="80">
        <f t="shared" si="11"/>
        <v>-5062856</v>
      </c>
      <c r="H718" s="17" t="s">
        <v>92</v>
      </c>
      <c r="I718" s="17" t="s">
        <v>32</v>
      </c>
      <c r="J718" s="22" t="s">
        <v>58</v>
      </c>
      <c r="K718" s="17" t="s">
        <v>23</v>
      </c>
      <c r="L718" s="17" t="s">
        <v>33</v>
      </c>
    </row>
    <row r="719" spans="1:12" x14ac:dyDescent="0.25">
      <c r="A719" s="16">
        <v>42976</v>
      </c>
      <c r="B719" s="17" t="s">
        <v>512</v>
      </c>
      <c r="C719" s="17" t="s">
        <v>29</v>
      </c>
      <c r="D719" s="17" t="s">
        <v>30</v>
      </c>
      <c r="E719" s="18"/>
      <c r="F719" s="18">
        <v>6000</v>
      </c>
      <c r="G719" s="80">
        <f t="shared" si="11"/>
        <v>-5068856</v>
      </c>
      <c r="H719" s="17" t="s">
        <v>92</v>
      </c>
      <c r="I719" s="17" t="s">
        <v>32</v>
      </c>
      <c r="J719" s="22" t="s">
        <v>58</v>
      </c>
      <c r="K719" s="17" t="s">
        <v>23</v>
      </c>
      <c r="L719" s="17" t="s">
        <v>33</v>
      </c>
    </row>
    <row r="720" spans="1:12" x14ac:dyDescent="0.25">
      <c r="A720" s="16">
        <v>42976</v>
      </c>
      <c r="B720" s="17" t="s">
        <v>513</v>
      </c>
      <c r="C720" s="17" t="s">
        <v>29</v>
      </c>
      <c r="D720" s="17" t="s">
        <v>30</v>
      </c>
      <c r="E720" s="18"/>
      <c r="F720" s="18">
        <v>500</v>
      </c>
      <c r="G720" s="80">
        <f t="shared" si="11"/>
        <v>-5069356</v>
      </c>
      <c r="H720" s="17" t="s">
        <v>92</v>
      </c>
      <c r="I720" s="17" t="s">
        <v>32</v>
      </c>
      <c r="J720" s="22" t="s">
        <v>58</v>
      </c>
      <c r="K720" s="17" t="s">
        <v>23</v>
      </c>
      <c r="L720" s="17" t="s">
        <v>33</v>
      </c>
    </row>
    <row r="721" spans="1:12" x14ac:dyDescent="0.25">
      <c r="A721" s="16">
        <v>42976</v>
      </c>
      <c r="B721" s="17" t="s">
        <v>514</v>
      </c>
      <c r="C721" s="17" t="s">
        <v>29</v>
      </c>
      <c r="D721" s="17" t="s">
        <v>30</v>
      </c>
      <c r="E721" s="18"/>
      <c r="F721" s="18">
        <v>3400</v>
      </c>
      <c r="G721" s="80">
        <f t="shared" si="11"/>
        <v>-5072756</v>
      </c>
      <c r="H721" s="17" t="s">
        <v>92</v>
      </c>
      <c r="I721" s="17" t="s">
        <v>32</v>
      </c>
      <c r="J721" s="22" t="s">
        <v>58</v>
      </c>
      <c r="K721" s="17" t="s">
        <v>23</v>
      </c>
      <c r="L721" s="17" t="s">
        <v>33</v>
      </c>
    </row>
    <row r="722" spans="1:12" x14ac:dyDescent="0.25">
      <c r="A722" s="16">
        <v>42976</v>
      </c>
      <c r="B722" s="17" t="s">
        <v>515</v>
      </c>
      <c r="C722" s="17" t="s">
        <v>29</v>
      </c>
      <c r="D722" s="17" t="s">
        <v>21</v>
      </c>
      <c r="E722" s="18"/>
      <c r="F722" s="18">
        <v>1500</v>
      </c>
      <c r="G722" s="80">
        <f t="shared" si="11"/>
        <v>-5074256</v>
      </c>
      <c r="H722" s="17" t="s">
        <v>235</v>
      </c>
      <c r="I722" s="17" t="s">
        <v>32</v>
      </c>
      <c r="J722" s="22" t="s">
        <v>646</v>
      </c>
      <c r="K722" s="17" t="s">
        <v>23</v>
      </c>
      <c r="L722" s="17" t="s">
        <v>33</v>
      </c>
    </row>
    <row r="723" spans="1:12" x14ac:dyDescent="0.25">
      <c r="A723" s="16">
        <v>42976</v>
      </c>
      <c r="B723" s="17" t="s">
        <v>516</v>
      </c>
      <c r="C723" s="17" t="s">
        <v>29</v>
      </c>
      <c r="D723" s="17" t="s">
        <v>21</v>
      </c>
      <c r="E723" s="18"/>
      <c r="F723" s="18">
        <v>1000</v>
      </c>
      <c r="G723" s="80">
        <f t="shared" si="11"/>
        <v>-5075256</v>
      </c>
      <c r="H723" s="17" t="s">
        <v>235</v>
      </c>
      <c r="I723" s="17" t="s">
        <v>32</v>
      </c>
      <c r="J723" s="22" t="s">
        <v>646</v>
      </c>
      <c r="K723" s="17" t="s">
        <v>23</v>
      </c>
      <c r="L723" s="17" t="s">
        <v>33</v>
      </c>
    </row>
    <row r="724" spans="1:12" x14ac:dyDescent="0.25">
      <c r="A724" s="16">
        <v>42976</v>
      </c>
      <c r="B724" s="17" t="s">
        <v>517</v>
      </c>
      <c r="C724" s="17" t="s">
        <v>29</v>
      </c>
      <c r="D724" s="17" t="s">
        <v>21</v>
      </c>
      <c r="E724" s="18"/>
      <c r="F724" s="18">
        <v>6500</v>
      </c>
      <c r="G724" s="80">
        <f t="shared" si="11"/>
        <v>-5081756</v>
      </c>
      <c r="H724" s="17" t="s">
        <v>236</v>
      </c>
      <c r="I724" s="17" t="s">
        <v>32</v>
      </c>
      <c r="J724" s="22" t="s">
        <v>646</v>
      </c>
      <c r="K724" s="17" t="s">
        <v>23</v>
      </c>
      <c r="L724" s="17" t="s">
        <v>33</v>
      </c>
    </row>
    <row r="725" spans="1:12" x14ac:dyDescent="0.25">
      <c r="A725" s="16">
        <v>42976</v>
      </c>
      <c r="B725" s="17" t="s">
        <v>518</v>
      </c>
      <c r="C725" s="17" t="s">
        <v>280</v>
      </c>
      <c r="D725" s="17" t="s">
        <v>21</v>
      </c>
      <c r="E725" s="18"/>
      <c r="F725" s="18">
        <v>1000</v>
      </c>
      <c r="G725" s="80">
        <f t="shared" si="11"/>
        <v>-5082756</v>
      </c>
      <c r="H725" s="17" t="s">
        <v>236</v>
      </c>
      <c r="I725" s="17">
        <v>45168</v>
      </c>
      <c r="J725" s="22" t="s">
        <v>646</v>
      </c>
      <c r="K725" s="17" t="s">
        <v>23</v>
      </c>
      <c r="L725" s="17" t="s">
        <v>24</v>
      </c>
    </row>
    <row r="726" spans="1:12" x14ac:dyDescent="0.25">
      <c r="A726" s="16">
        <v>42976</v>
      </c>
      <c r="B726" s="17" t="s">
        <v>519</v>
      </c>
      <c r="C726" s="17" t="s">
        <v>126</v>
      </c>
      <c r="D726" s="17" t="s">
        <v>21</v>
      </c>
      <c r="E726" s="18"/>
      <c r="F726" s="18">
        <v>45000</v>
      </c>
      <c r="G726" s="80">
        <f t="shared" si="11"/>
        <v>-5127756</v>
      </c>
      <c r="H726" s="17" t="s">
        <v>236</v>
      </c>
      <c r="I726" s="17" t="s">
        <v>32</v>
      </c>
      <c r="J726" s="22" t="s">
        <v>646</v>
      </c>
      <c r="K726" s="17" t="s">
        <v>23</v>
      </c>
      <c r="L726" s="17" t="s">
        <v>24</v>
      </c>
    </row>
    <row r="727" spans="1:12" x14ac:dyDescent="0.25">
      <c r="A727" s="16">
        <v>42976</v>
      </c>
      <c r="B727" s="17" t="s">
        <v>520</v>
      </c>
      <c r="C727" s="17" t="s">
        <v>126</v>
      </c>
      <c r="D727" s="17" t="s">
        <v>21</v>
      </c>
      <c r="E727" s="18"/>
      <c r="F727" s="18">
        <v>30000</v>
      </c>
      <c r="G727" s="80">
        <f t="shared" si="11"/>
        <v>-5157756</v>
      </c>
      <c r="H727" s="17" t="s">
        <v>236</v>
      </c>
      <c r="I727" s="17" t="s">
        <v>32</v>
      </c>
      <c r="J727" s="22" t="s">
        <v>646</v>
      </c>
      <c r="K727" s="17" t="s">
        <v>23</v>
      </c>
      <c r="L727" s="17" t="s">
        <v>33</v>
      </c>
    </row>
    <row r="728" spans="1:12" x14ac:dyDescent="0.25">
      <c r="A728" s="16">
        <v>42976</v>
      </c>
      <c r="B728" s="17" t="s">
        <v>521</v>
      </c>
      <c r="C728" s="17" t="s">
        <v>29</v>
      </c>
      <c r="D728" s="17" t="s">
        <v>21</v>
      </c>
      <c r="E728" s="18"/>
      <c r="F728" s="18">
        <v>1000</v>
      </c>
      <c r="G728" s="80">
        <f t="shared" si="11"/>
        <v>-5158756</v>
      </c>
      <c r="H728" s="17" t="s">
        <v>236</v>
      </c>
      <c r="I728" s="17" t="s">
        <v>32</v>
      </c>
      <c r="J728" s="22" t="s">
        <v>646</v>
      </c>
      <c r="K728" s="17" t="s">
        <v>23</v>
      </c>
      <c r="L728" s="17" t="s">
        <v>33</v>
      </c>
    </row>
    <row r="729" spans="1:12" x14ac:dyDescent="0.25">
      <c r="A729" s="16">
        <v>42976</v>
      </c>
      <c r="B729" s="17" t="s">
        <v>522</v>
      </c>
      <c r="C729" s="17" t="s">
        <v>29</v>
      </c>
      <c r="D729" s="17" t="s">
        <v>21</v>
      </c>
      <c r="E729" s="18"/>
      <c r="F729" s="18">
        <v>5000</v>
      </c>
      <c r="G729" s="80">
        <f t="shared" si="11"/>
        <v>-5163756</v>
      </c>
      <c r="H729" s="17" t="s">
        <v>186</v>
      </c>
      <c r="I729" s="17" t="s">
        <v>187</v>
      </c>
      <c r="J729" s="22" t="s">
        <v>646</v>
      </c>
      <c r="K729" s="17" t="s">
        <v>23</v>
      </c>
      <c r="L729" s="17" t="s">
        <v>69</v>
      </c>
    </row>
    <row r="730" spans="1:12" x14ac:dyDescent="0.25">
      <c r="A730" s="16">
        <v>42976</v>
      </c>
      <c r="B730" s="17" t="s">
        <v>523</v>
      </c>
      <c r="C730" s="17" t="s">
        <v>130</v>
      </c>
      <c r="D730" s="17" t="s">
        <v>21</v>
      </c>
      <c r="E730" s="18"/>
      <c r="F730" s="18">
        <v>3000</v>
      </c>
      <c r="G730" s="80">
        <f t="shared" si="11"/>
        <v>-5166756</v>
      </c>
      <c r="H730" s="17" t="s">
        <v>186</v>
      </c>
      <c r="I730" s="17" t="s">
        <v>187</v>
      </c>
      <c r="J730" s="22" t="s">
        <v>646</v>
      </c>
      <c r="K730" s="17" t="s">
        <v>23</v>
      </c>
      <c r="L730" s="17" t="s">
        <v>69</v>
      </c>
    </row>
    <row r="731" spans="1:12" x14ac:dyDescent="0.25">
      <c r="A731" s="16">
        <v>42976</v>
      </c>
      <c r="B731" s="17" t="s">
        <v>524</v>
      </c>
      <c r="C731" s="17" t="s">
        <v>130</v>
      </c>
      <c r="D731" s="17" t="s">
        <v>21</v>
      </c>
      <c r="E731" s="18"/>
      <c r="F731" s="18">
        <v>3000</v>
      </c>
      <c r="G731" s="80">
        <f t="shared" si="11"/>
        <v>-5169756</v>
      </c>
      <c r="H731" s="17" t="s">
        <v>186</v>
      </c>
      <c r="I731" s="17" t="s">
        <v>187</v>
      </c>
      <c r="J731" s="22" t="s">
        <v>646</v>
      </c>
      <c r="K731" s="17" t="s">
        <v>23</v>
      </c>
      <c r="L731" s="17" t="s">
        <v>69</v>
      </c>
    </row>
    <row r="732" spans="1:12" x14ac:dyDescent="0.25">
      <c r="A732" s="16">
        <v>42976</v>
      </c>
      <c r="B732" s="17" t="s">
        <v>526</v>
      </c>
      <c r="C732" s="17" t="s">
        <v>29</v>
      </c>
      <c r="D732" s="17" t="s">
        <v>30</v>
      </c>
      <c r="E732" s="18"/>
      <c r="F732" s="18">
        <v>700</v>
      </c>
      <c r="G732" s="80">
        <f t="shared" si="11"/>
        <v>-5170456</v>
      </c>
      <c r="H732" s="17" t="s">
        <v>61</v>
      </c>
      <c r="I732" s="17" t="s">
        <v>32</v>
      </c>
      <c r="J732" s="22" t="s">
        <v>58</v>
      </c>
      <c r="K732" s="17" t="s">
        <v>23</v>
      </c>
      <c r="L732" s="17" t="s">
        <v>33</v>
      </c>
    </row>
    <row r="733" spans="1:12" x14ac:dyDescent="0.25">
      <c r="A733" s="16">
        <v>42976</v>
      </c>
      <c r="B733" s="17" t="s">
        <v>527</v>
      </c>
      <c r="C733" s="17" t="s">
        <v>29</v>
      </c>
      <c r="D733" s="17" t="s">
        <v>30</v>
      </c>
      <c r="E733" s="18"/>
      <c r="F733" s="18">
        <v>700</v>
      </c>
      <c r="G733" s="80">
        <f t="shared" si="11"/>
        <v>-5171156</v>
      </c>
      <c r="H733" s="17" t="s">
        <v>61</v>
      </c>
      <c r="I733" s="17" t="s">
        <v>32</v>
      </c>
      <c r="J733" s="22" t="s">
        <v>58</v>
      </c>
      <c r="K733" s="17" t="s">
        <v>23</v>
      </c>
      <c r="L733" s="17" t="s">
        <v>33</v>
      </c>
    </row>
    <row r="734" spans="1:12" x14ac:dyDescent="0.25">
      <c r="A734" s="16">
        <v>42976</v>
      </c>
      <c r="B734" s="17" t="s">
        <v>528</v>
      </c>
      <c r="C734" s="17" t="s">
        <v>29</v>
      </c>
      <c r="D734" s="17" t="s">
        <v>30</v>
      </c>
      <c r="E734" s="18"/>
      <c r="F734" s="18">
        <v>700</v>
      </c>
      <c r="G734" s="80">
        <f t="shared" si="11"/>
        <v>-5171856</v>
      </c>
      <c r="H734" s="17" t="s">
        <v>61</v>
      </c>
      <c r="I734" s="17" t="s">
        <v>32</v>
      </c>
      <c r="J734" s="22" t="s">
        <v>58</v>
      </c>
      <c r="K734" s="17" t="s">
        <v>23</v>
      </c>
      <c r="L734" s="17" t="s">
        <v>33</v>
      </c>
    </row>
    <row r="735" spans="1:12" x14ac:dyDescent="0.25">
      <c r="A735" s="16">
        <v>42976</v>
      </c>
      <c r="B735" s="17" t="s">
        <v>529</v>
      </c>
      <c r="C735" s="17" t="s">
        <v>29</v>
      </c>
      <c r="D735" s="17" t="s">
        <v>30</v>
      </c>
      <c r="E735" s="18"/>
      <c r="F735" s="18">
        <v>700</v>
      </c>
      <c r="G735" s="80">
        <f t="shared" si="11"/>
        <v>-5172556</v>
      </c>
      <c r="H735" s="17" t="s">
        <v>61</v>
      </c>
      <c r="I735" s="17" t="s">
        <v>32</v>
      </c>
      <c r="J735" s="22" t="s">
        <v>58</v>
      </c>
      <c r="K735" s="17" t="s">
        <v>23</v>
      </c>
      <c r="L735" s="17" t="s">
        <v>33</v>
      </c>
    </row>
    <row r="736" spans="1:12" x14ac:dyDescent="0.25">
      <c r="A736" s="16">
        <v>42976</v>
      </c>
      <c r="B736" s="17" t="s">
        <v>530</v>
      </c>
      <c r="C736" s="17" t="s">
        <v>29</v>
      </c>
      <c r="D736" s="17" t="s">
        <v>30</v>
      </c>
      <c r="E736" s="18"/>
      <c r="F736" s="18">
        <v>700</v>
      </c>
      <c r="G736" s="80">
        <f t="shared" si="11"/>
        <v>-5173256</v>
      </c>
      <c r="H736" s="17" t="s">
        <v>61</v>
      </c>
      <c r="I736" s="17" t="s">
        <v>32</v>
      </c>
      <c r="J736" s="22" t="s">
        <v>58</v>
      </c>
      <c r="K736" s="17" t="s">
        <v>23</v>
      </c>
      <c r="L736" s="17" t="s">
        <v>33</v>
      </c>
    </row>
    <row r="737" spans="1:12" x14ac:dyDescent="0.25">
      <c r="A737" s="16">
        <v>42976</v>
      </c>
      <c r="B737" s="17" t="s">
        <v>531</v>
      </c>
      <c r="C737" s="17" t="s">
        <v>126</v>
      </c>
      <c r="D737" s="17" t="s">
        <v>504</v>
      </c>
      <c r="E737" s="18"/>
      <c r="F737" s="18">
        <v>10000</v>
      </c>
      <c r="G737" s="80">
        <f t="shared" si="11"/>
        <v>-5183256</v>
      </c>
      <c r="H737" s="17" t="s">
        <v>61</v>
      </c>
      <c r="I737" s="17" t="s">
        <v>32</v>
      </c>
      <c r="J737" s="22" t="s">
        <v>646</v>
      </c>
      <c r="K737" s="17" t="s">
        <v>23</v>
      </c>
      <c r="L737" s="17" t="s">
        <v>69</v>
      </c>
    </row>
    <row r="738" spans="1:12" x14ac:dyDescent="0.25">
      <c r="A738" s="16">
        <v>42976</v>
      </c>
      <c r="B738" s="17" t="s">
        <v>532</v>
      </c>
      <c r="C738" s="17" t="s">
        <v>29</v>
      </c>
      <c r="D738" s="17" t="s">
        <v>30</v>
      </c>
      <c r="E738" s="18"/>
      <c r="F738" s="18">
        <v>700</v>
      </c>
      <c r="G738" s="80">
        <f t="shared" si="11"/>
        <v>-5183956</v>
      </c>
      <c r="H738" s="17" t="s">
        <v>61</v>
      </c>
      <c r="I738" s="17" t="s">
        <v>32</v>
      </c>
      <c r="J738" s="22" t="s">
        <v>58</v>
      </c>
      <c r="K738" s="17" t="s">
        <v>23</v>
      </c>
      <c r="L738" s="17" t="s">
        <v>33</v>
      </c>
    </row>
    <row r="739" spans="1:12" x14ac:dyDescent="0.25">
      <c r="A739" s="16">
        <v>42976</v>
      </c>
      <c r="B739" s="17" t="s">
        <v>533</v>
      </c>
      <c r="C739" s="17" t="s">
        <v>29</v>
      </c>
      <c r="D739" s="17" t="s">
        <v>30</v>
      </c>
      <c r="E739" s="18"/>
      <c r="F739" s="18">
        <v>700</v>
      </c>
      <c r="G739" s="80">
        <f t="shared" si="11"/>
        <v>-5184656</v>
      </c>
      <c r="H739" s="17" t="s">
        <v>61</v>
      </c>
      <c r="I739" s="17" t="s">
        <v>32</v>
      </c>
      <c r="J739" s="22" t="s">
        <v>58</v>
      </c>
      <c r="K739" s="17" t="s">
        <v>23</v>
      </c>
      <c r="L739" s="17" t="s">
        <v>33</v>
      </c>
    </row>
    <row r="740" spans="1:12" x14ac:dyDescent="0.25">
      <c r="A740" s="16">
        <v>42976</v>
      </c>
      <c r="B740" s="17" t="s">
        <v>80</v>
      </c>
      <c r="C740" s="17" t="s">
        <v>29</v>
      </c>
      <c r="D740" s="17" t="s">
        <v>78</v>
      </c>
      <c r="E740" s="18"/>
      <c r="F740" s="18">
        <v>1000</v>
      </c>
      <c r="G740" s="80">
        <f t="shared" si="11"/>
        <v>-5185656</v>
      </c>
      <c r="H740" s="17" t="s">
        <v>79</v>
      </c>
      <c r="I740" s="17" t="s">
        <v>32</v>
      </c>
      <c r="J740" s="22" t="s">
        <v>58</v>
      </c>
      <c r="K740" s="17" t="s">
        <v>23</v>
      </c>
      <c r="L740" s="17" t="s">
        <v>33</v>
      </c>
    </row>
    <row r="741" spans="1:12" x14ac:dyDescent="0.25">
      <c r="A741" s="16">
        <v>42976</v>
      </c>
      <c r="B741" s="17" t="s">
        <v>52</v>
      </c>
      <c r="C741" s="17" t="s">
        <v>20</v>
      </c>
      <c r="D741" s="17" t="s">
        <v>78</v>
      </c>
      <c r="E741" s="18"/>
      <c r="F741" s="18">
        <v>1000</v>
      </c>
      <c r="G741" s="80">
        <f t="shared" si="11"/>
        <v>-5186656</v>
      </c>
      <c r="H741" s="17" t="s">
        <v>79</v>
      </c>
      <c r="I741" s="17" t="s">
        <v>32</v>
      </c>
      <c r="J741" s="22" t="s">
        <v>58</v>
      </c>
      <c r="K741" s="17" t="s">
        <v>23</v>
      </c>
      <c r="L741" s="17" t="s">
        <v>33</v>
      </c>
    </row>
    <row r="742" spans="1:12" x14ac:dyDescent="0.25">
      <c r="A742" s="16">
        <v>42976</v>
      </c>
      <c r="B742" s="17" t="s">
        <v>77</v>
      </c>
      <c r="C742" s="17" t="s">
        <v>29</v>
      </c>
      <c r="D742" s="17" t="s">
        <v>78</v>
      </c>
      <c r="E742" s="18"/>
      <c r="F742" s="18">
        <v>1000</v>
      </c>
      <c r="G742" s="80">
        <f t="shared" si="11"/>
        <v>-5187656</v>
      </c>
      <c r="H742" s="17" t="s">
        <v>79</v>
      </c>
      <c r="I742" s="17" t="s">
        <v>32</v>
      </c>
      <c r="J742" s="22" t="s">
        <v>58</v>
      </c>
      <c r="K742" s="17" t="s">
        <v>23</v>
      </c>
      <c r="L742" s="17" t="s">
        <v>33</v>
      </c>
    </row>
    <row r="743" spans="1:12" x14ac:dyDescent="0.25">
      <c r="A743" s="16">
        <v>42976</v>
      </c>
      <c r="B743" s="17" t="s">
        <v>534</v>
      </c>
      <c r="C743" s="17" t="s">
        <v>29</v>
      </c>
      <c r="D743" s="17" t="s">
        <v>30</v>
      </c>
      <c r="E743" s="18"/>
      <c r="F743" s="18">
        <v>700</v>
      </c>
      <c r="G743" s="80">
        <f t="shared" si="11"/>
        <v>-5188356</v>
      </c>
      <c r="H743" s="17" t="s">
        <v>74</v>
      </c>
      <c r="I743" s="17" t="s">
        <v>32</v>
      </c>
      <c r="J743" s="22" t="s">
        <v>58</v>
      </c>
      <c r="K743" s="17" t="s">
        <v>23</v>
      </c>
      <c r="L743" s="17" t="s">
        <v>33</v>
      </c>
    </row>
    <row r="744" spans="1:12" x14ac:dyDescent="0.25">
      <c r="A744" s="16">
        <v>42976</v>
      </c>
      <c r="B744" s="17" t="s">
        <v>535</v>
      </c>
      <c r="C744" s="17" t="s">
        <v>29</v>
      </c>
      <c r="D744" s="17" t="s">
        <v>30</v>
      </c>
      <c r="E744" s="18"/>
      <c r="F744" s="18">
        <v>700</v>
      </c>
      <c r="G744" s="80">
        <f t="shared" si="11"/>
        <v>-5189056</v>
      </c>
      <c r="H744" s="17" t="s">
        <v>74</v>
      </c>
      <c r="I744" s="17" t="s">
        <v>32</v>
      </c>
      <c r="J744" s="22" t="s">
        <v>58</v>
      </c>
      <c r="K744" s="17" t="s">
        <v>23</v>
      </c>
      <c r="L744" s="17" t="s">
        <v>33</v>
      </c>
    </row>
    <row r="745" spans="1:12" x14ac:dyDescent="0.25">
      <c r="A745" s="16">
        <v>42976</v>
      </c>
      <c r="B745" s="17" t="s">
        <v>673</v>
      </c>
      <c r="C745" s="17" t="s">
        <v>20</v>
      </c>
      <c r="D745" s="17" t="s">
        <v>30</v>
      </c>
      <c r="E745" s="18"/>
      <c r="F745" s="18">
        <v>1000</v>
      </c>
      <c r="G745" s="80">
        <f t="shared" si="11"/>
        <v>-5190056</v>
      </c>
      <c r="H745" s="17" t="s">
        <v>74</v>
      </c>
      <c r="I745" s="17" t="s">
        <v>32</v>
      </c>
      <c r="J745" s="22" t="s">
        <v>58</v>
      </c>
      <c r="K745" s="17" t="s">
        <v>23</v>
      </c>
      <c r="L745" s="17" t="s">
        <v>33</v>
      </c>
    </row>
    <row r="746" spans="1:12" x14ac:dyDescent="0.25">
      <c r="A746" s="16">
        <v>42976</v>
      </c>
      <c r="B746" s="17" t="s">
        <v>536</v>
      </c>
      <c r="C746" s="17" t="s">
        <v>29</v>
      </c>
      <c r="D746" s="17" t="s">
        <v>30</v>
      </c>
      <c r="E746" s="18"/>
      <c r="F746" s="18">
        <v>700</v>
      </c>
      <c r="G746" s="80">
        <f t="shared" si="11"/>
        <v>-5190756</v>
      </c>
      <c r="H746" s="17" t="s">
        <v>74</v>
      </c>
      <c r="I746" s="17" t="s">
        <v>32</v>
      </c>
      <c r="J746" s="22" t="s">
        <v>58</v>
      </c>
      <c r="K746" s="17" t="s">
        <v>23</v>
      </c>
      <c r="L746" s="17" t="s">
        <v>33</v>
      </c>
    </row>
    <row r="747" spans="1:12" x14ac:dyDescent="0.25">
      <c r="A747" s="16">
        <v>42976</v>
      </c>
      <c r="B747" s="17" t="s">
        <v>537</v>
      </c>
      <c r="C747" s="17" t="s">
        <v>29</v>
      </c>
      <c r="D747" s="17" t="s">
        <v>30</v>
      </c>
      <c r="E747" s="18"/>
      <c r="F747" s="18">
        <v>700</v>
      </c>
      <c r="G747" s="80">
        <f t="shared" si="11"/>
        <v>-5191456</v>
      </c>
      <c r="H747" s="17" t="s">
        <v>74</v>
      </c>
      <c r="I747" s="17" t="s">
        <v>32</v>
      </c>
      <c r="J747" s="22" t="s">
        <v>58</v>
      </c>
      <c r="K747" s="17" t="s">
        <v>23</v>
      </c>
      <c r="L747" s="17" t="s">
        <v>33</v>
      </c>
    </row>
    <row r="748" spans="1:12" x14ac:dyDescent="0.25">
      <c r="A748" s="16">
        <v>42976</v>
      </c>
      <c r="B748" s="17" t="s">
        <v>538</v>
      </c>
      <c r="C748" s="17" t="s">
        <v>29</v>
      </c>
      <c r="D748" s="17" t="s">
        <v>30</v>
      </c>
      <c r="E748" s="18"/>
      <c r="F748" s="18">
        <v>700</v>
      </c>
      <c r="G748" s="80">
        <f t="shared" si="11"/>
        <v>-5192156</v>
      </c>
      <c r="H748" s="17" t="s">
        <v>74</v>
      </c>
      <c r="I748" s="17" t="s">
        <v>32</v>
      </c>
      <c r="J748" s="22" t="s">
        <v>58</v>
      </c>
      <c r="K748" s="17" t="s">
        <v>23</v>
      </c>
      <c r="L748" s="17" t="s">
        <v>33</v>
      </c>
    </row>
    <row r="749" spans="1:12" x14ac:dyDescent="0.25">
      <c r="A749" s="16">
        <v>42976</v>
      </c>
      <c r="B749" s="17" t="s">
        <v>539</v>
      </c>
      <c r="C749" s="17" t="s">
        <v>29</v>
      </c>
      <c r="D749" s="17" t="s">
        <v>30</v>
      </c>
      <c r="E749" s="18"/>
      <c r="F749" s="18">
        <v>700</v>
      </c>
      <c r="G749" s="80">
        <f t="shared" si="11"/>
        <v>-5192856</v>
      </c>
      <c r="H749" s="17" t="s">
        <v>74</v>
      </c>
      <c r="I749" s="17" t="s">
        <v>32</v>
      </c>
      <c r="J749" s="22" t="s">
        <v>58</v>
      </c>
      <c r="K749" s="17" t="s">
        <v>23</v>
      </c>
      <c r="L749" s="17" t="s">
        <v>33</v>
      </c>
    </row>
    <row r="750" spans="1:12" x14ac:dyDescent="0.25">
      <c r="A750" s="16">
        <v>42976</v>
      </c>
      <c r="B750" s="17" t="s">
        <v>540</v>
      </c>
      <c r="C750" s="17" t="s">
        <v>541</v>
      </c>
      <c r="D750" s="17" t="s">
        <v>27</v>
      </c>
      <c r="E750" s="18"/>
      <c r="F750" s="18">
        <v>5000</v>
      </c>
      <c r="G750" s="80">
        <f t="shared" si="11"/>
        <v>-5197856</v>
      </c>
      <c r="H750" s="17" t="s">
        <v>74</v>
      </c>
      <c r="I750" s="17">
        <v>14</v>
      </c>
      <c r="J750" s="17" t="s">
        <v>58</v>
      </c>
      <c r="K750" s="17" t="s">
        <v>23</v>
      </c>
      <c r="L750" s="17" t="s">
        <v>24</v>
      </c>
    </row>
    <row r="751" spans="1:12" x14ac:dyDescent="0.25">
      <c r="A751" s="16">
        <v>42976</v>
      </c>
      <c r="B751" s="17" t="s">
        <v>542</v>
      </c>
      <c r="C751" s="17" t="s">
        <v>29</v>
      </c>
      <c r="D751" s="17" t="s">
        <v>30</v>
      </c>
      <c r="E751" s="18"/>
      <c r="F751" s="18">
        <v>700</v>
      </c>
      <c r="G751" s="80">
        <f t="shared" si="11"/>
        <v>-5198556</v>
      </c>
      <c r="H751" s="17" t="s">
        <v>74</v>
      </c>
      <c r="I751" s="17" t="s">
        <v>32</v>
      </c>
      <c r="J751" s="22" t="s">
        <v>58</v>
      </c>
      <c r="K751" s="17" t="s">
        <v>23</v>
      </c>
      <c r="L751" s="17" t="s">
        <v>33</v>
      </c>
    </row>
    <row r="752" spans="1:12" x14ac:dyDescent="0.25">
      <c r="A752" s="16">
        <v>42976</v>
      </c>
      <c r="B752" s="17" t="s">
        <v>543</v>
      </c>
      <c r="C752" s="17" t="s">
        <v>29</v>
      </c>
      <c r="D752" s="17" t="s">
        <v>30</v>
      </c>
      <c r="E752" s="18"/>
      <c r="F752" s="18">
        <v>700</v>
      </c>
      <c r="G752" s="80">
        <f t="shared" si="11"/>
        <v>-5199256</v>
      </c>
      <c r="H752" s="17" t="s">
        <v>74</v>
      </c>
      <c r="I752" s="17" t="s">
        <v>32</v>
      </c>
      <c r="J752" s="22" t="s">
        <v>58</v>
      </c>
      <c r="K752" s="17" t="s">
        <v>23</v>
      </c>
      <c r="L752" s="17" t="s">
        <v>33</v>
      </c>
    </row>
    <row r="753" spans="1:12" x14ac:dyDescent="0.25">
      <c r="A753" s="16">
        <v>42976</v>
      </c>
      <c r="B753" s="17" t="s">
        <v>544</v>
      </c>
      <c r="C753" s="17" t="s">
        <v>29</v>
      </c>
      <c r="D753" s="17" t="s">
        <v>30</v>
      </c>
      <c r="E753" s="18"/>
      <c r="F753" s="18">
        <v>700</v>
      </c>
      <c r="G753" s="80">
        <f t="shared" si="11"/>
        <v>-5199956</v>
      </c>
      <c r="H753" s="17" t="s">
        <v>74</v>
      </c>
      <c r="I753" s="17" t="s">
        <v>32</v>
      </c>
      <c r="J753" s="22" t="s">
        <v>58</v>
      </c>
      <c r="K753" s="17" t="s">
        <v>23</v>
      </c>
      <c r="L753" s="17" t="s">
        <v>33</v>
      </c>
    </row>
    <row r="754" spans="1:12" x14ac:dyDescent="0.25">
      <c r="A754" s="16">
        <v>42976</v>
      </c>
      <c r="B754" s="17" t="s">
        <v>545</v>
      </c>
      <c r="C754" s="17" t="s">
        <v>29</v>
      </c>
      <c r="D754" s="17" t="s">
        <v>30</v>
      </c>
      <c r="E754" s="18"/>
      <c r="F754" s="18">
        <v>2800</v>
      </c>
      <c r="G754" s="80">
        <f t="shared" si="11"/>
        <v>-5202756</v>
      </c>
      <c r="H754" s="17" t="s">
        <v>179</v>
      </c>
      <c r="I754" s="17" t="s">
        <v>32</v>
      </c>
      <c r="J754" s="22" t="s">
        <v>58</v>
      </c>
      <c r="K754" s="17" t="s">
        <v>23</v>
      </c>
      <c r="L754" s="17" t="s">
        <v>69</v>
      </c>
    </row>
    <row r="755" spans="1:12" x14ac:dyDescent="0.25">
      <c r="A755" s="16">
        <v>42976</v>
      </c>
      <c r="B755" s="17" t="s">
        <v>546</v>
      </c>
      <c r="C755" s="17" t="s">
        <v>29</v>
      </c>
      <c r="D755" s="17" t="s">
        <v>30</v>
      </c>
      <c r="E755" s="18"/>
      <c r="F755" s="18">
        <v>700</v>
      </c>
      <c r="G755" s="80">
        <f t="shared" si="11"/>
        <v>-5203456</v>
      </c>
      <c r="H755" s="17" t="s">
        <v>179</v>
      </c>
      <c r="I755" s="17" t="s">
        <v>32</v>
      </c>
      <c r="J755" s="22" t="s">
        <v>58</v>
      </c>
      <c r="K755" s="17" t="s">
        <v>23</v>
      </c>
      <c r="L755" s="17" t="s">
        <v>69</v>
      </c>
    </row>
    <row r="756" spans="1:12" x14ac:dyDescent="0.25">
      <c r="A756" s="16">
        <v>42976</v>
      </c>
      <c r="B756" s="17" t="s">
        <v>547</v>
      </c>
      <c r="C756" s="17" t="s">
        <v>119</v>
      </c>
      <c r="D756" s="17" t="s">
        <v>504</v>
      </c>
      <c r="E756" s="18"/>
      <c r="F756" s="18">
        <v>190000</v>
      </c>
      <c r="G756" s="80">
        <f t="shared" si="11"/>
        <v>-5393456</v>
      </c>
      <c r="H756" s="17" t="s">
        <v>179</v>
      </c>
      <c r="I756" s="17" t="s">
        <v>34</v>
      </c>
      <c r="J756" s="22" t="s">
        <v>646</v>
      </c>
      <c r="K756" s="17" t="s">
        <v>23</v>
      </c>
      <c r="L756" s="17" t="s">
        <v>24</v>
      </c>
    </row>
    <row r="757" spans="1:12" x14ac:dyDescent="0.25">
      <c r="A757" s="16">
        <v>42976</v>
      </c>
      <c r="B757" s="17" t="s">
        <v>548</v>
      </c>
      <c r="C757" s="17" t="s">
        <v>29</v>
      </c>
      <c r="D757" s="17" t="s">
        <v>30</v>
      </c>
      <c r="E757" s="18"/>
      <c r="F757" s="18">
        <v>700</v>
      </c>
      <c r="G757" s="80">
        <f t="shared" si="11"/>
        <v>-5394156</v>
      </c>
      <c r="H757" s="17" t="s">
        <v>179</v>
      </c>
      <c r="I757" s="17" t="s">
        <v>32</v>
      </c>
      <c r="J757" s="22" t="s">
        <v>58</v>
      </c>
      <c r="K757" s="17" t="s">
        <v>23</v>
      </c>
      <c r="L757" s="17" t="s">
        <v>69</v>
      </c>
    </row>
    <row r="758" spans="1:12" x14ac:dyDescent="0.25">
      <c r="A758" s="19">
        <v>42977</v>
      </c>
      <c r="B758" s="20" t="s">
        <v>22</v>
      </c>
      <c r="C758" s="20" t="s">
        <v>82</v>
      </c>
      <c r="D758" s="20" t="s">
        <v>21</v>
      </c>
      <c r="E758" s="21">
        <v>156000</v>
      </c>
      <c r="F758" s="21"/>
      <c r="G758" s="80">
        <f t="shared" si="11"/>
        <v>-5238156</v>
      </c>
      <c r="H758" s="20" t="s">
        <v>235</v>
      </c>
      <c r="I758" s="20" t="s">
        <v>561</v>
      </c>
      <c r="J758" s="20"/>
      <c r="K758" s="20" t="s">
        <v>23</v>
      </c>
      <c r="L758" s="20" t="s">
        <v>24</v>
      </c>
    </row>
    <row r="759" spans="1:12" x14ac:dyDescent="0.25">
      <c r="A759" s="16">
        <v>42977</v>
      </c>
      <c r="B759" s="17" t="s">
        <v>550</v>
      </c>
      <c r="C759" s="17" t="s">
        <v>26</v>
      </c>
      <c r="D759" s="17" t="s">
        <v>27</v>
      </c>
      <c r="E759" s="18"/>
      <c r="F759" s="18">
        <v>50000</v>
      </c>
      <c r="G759" s="80">
        <f t="shared" si="11"/>
        <v>-5288156</v>
      </c>
      <c r="H759" s="17" t="s">
        <v>22</v>
      </c>
      <c r="I759" s="17" t="s">
        <v>34</v>
      </c>
      <c r="J759" s="17" t="s">
        <v>58</v>
      </c>
      <c r="K759" s="17" t="s">
        <v>23</v>
      </c>
      <c r="L759" s="17" t="s">
        <v>24</v>
      </c>
    </row>
    <row r="760" spans="1:12" x14ac:dyDescent="0.25">
      <c r="A760" s="16">
        <v>42977</v>
      </c>
      <c r="B760" s="17" t="s">
        <v>705</v>
      </c>
      <c r="C760" s="17" t="s">
        <v>42</v>
      </c>
      <c r="D760" s="17" t="s">
        <v>27</v>
      </c>
      <c r="E760" s="18"/>
      <c r="F760" s="18">
        <v>4000</v>
      </c>
      <c r="G760" s="80">
        <f t="shared" si="11"/>
        <v>-5292156</v>
      </c>
      <c r="H760" s="17" t="s">
        <v>22</v>
      </c>
      <c r="I760" s="17" t="s">
        <v>32</v>
      </c>
      <c r="J760" s="17" t="s">
        <v>58</v>
      </c>
      <c r="K760" s="17" t="s">
        <v>23</v>
      </c>
      <c r="L760" s="17" t="s">
        <v>69</v>
      </c>
    </row>
    <row r="761" spans="1:12" x14ac:dyDescent="0.25">
      <c r="A761" s="16">
        <v>42977</v>
      </c>
      <c r="B761" s="17" t="s">
        <v>551</v>
      </c>
      <c r="C761" s="17" t="s">
        <v>119</v>
      </c>
      <c r="D761" s="17" t="s">
        <v>67</v>
      </c>
      <c r="E761" s="18"/>
      <c r="F761" s="18">
        <v>310000</v>
      </c>
      <c r="G761" s="80">
        <f t="shared" si="11"/>
        <v>-5602156</v>
      </c>
      <c r="H761" s="17" t="s">
        <v>22</v>
      </c>
      <c r="I761" s="17">
        <v>28</v>
      </c>
      <c r="J761" s="22" t="s">
        <v>58</v>
      </c>
      <c r="K761" s="17" t="s">
        <v>23</v>
      </c>
      <c r="L761" s="17" t="s">
        <v>24</v>
      </c>
    </row>
    <row r="762" spans="1:12" x14ac:dyDescent="0.25">
      <c r="A762" s="16">
        <v>42977</v>
      </c>
      <c r="B762" s="17" t="s">
        <v>552</v>
      </c>
      <c r="C762" s="17" t="s">
        <v>29</v>
      </c>
      <c r="D762" s="17" t="s">
        <v>30</v>
      </c>
      <c r="E762" s="18"/>
      <c r="F762" s="18">
        <v>1400</v>
      </c>
      <c r="G762" s="80">
        <f t="shared" si="11"/>
        <v>-5603556</v>
      </c>
      <c r="H762" s="17" t="s">
        <v>92</v>
      </c>
      <c r="I762" s="17" t="s">
        <v>32</v>
      </c>
      <c r="J762" s="22" t="s">
        <v>58</v>
      </c>
      <c r="K762" s="17" t="s">
        <v>23</v>
      </c>
      <c r="L762" s="17" t="s">
        <v>33</v>
      </c>
    </row>
    <row r="763" spans="1:12" x14ac:dyDescent="0.25">
      <c r="A763" s="16">
        <v>42977</v>
      </c>
      <c r="B763" s="17" t="s">
        <v>553</v>
      </c>
      <c r="C763" s="17" t="s">
        <v>29</v>
      </c>
      <c r="D763" s="17" t="s">
        <v>30</v>
      </c>
      <c r="E763" s="18"/>
      <c r="F763" s="18">
        <v>1400</v>
      </c>
      <c r="G763" s="80">
        <f t="shared" si="11"/>
        <v>-5604956</v>
      </c>
      <c r="H763" s="17" t="s">
        <v>92</v>
      </c>
      <c r="I763" s="17" t="s">
        <v>32</v>
      </c>
      <c r="J763" s="22" t="s">
        <v>58</v>
      </c>
      <c r="K763" s="17" t="s">
        <v>23</v>
      </c>
      <c r="L763" s="17" t="s">
        <v>33</v>
      </c>
    </row>
    <row r="764" spans="1:12" x14ac:dyDescent="0.25">
      <c r="A764" s="16">
        <v>42977</v>
      </c>
      <c r="B764" s="17" t="s">
        <v>554</v>
      </c>
      <c r="C764" s="17" t="s">
        <v>29</v>
      </c>
      <c r="D764" s="17" t="s">
        <v>30</v>
      </c>
      <c r="E764" s="18"/>
      <c r="F764" s="18">
        <v>1400</v>
      </c>
      <c r="G764" s="80">
        <f t="shared" si="11"/>
        <v>-5606356</v>
      </c>
      <c r="H764" s="17" t="s">
        <v>92</v>
      </c>
      <c r="I764" s="17" t="s">
        <v>32</v>
      </c>
      <c r="J764" s="22" t="s">
        <v>58</v>
      </c>
      <c r="K764" s="17" t="s">
        <v>23</v>
      </c>
      <c r="L764" s="17" t="s">
        <v>33</v>
      </c>
    </row>
    <row r="765" spans="1:12" x14ac:dyDescent="0.25">
      <c r="A765" s="16">
        <v>42977</v>
      </c>
      <c r="B765" s="17" t="s">
        <v>555</v>
      </c>
      <c r="C765" s="17" t="s">
        <v>29</v>
      </c>
      <c r="D765" s="17" t="s">
        <v>30</v>
      </c>
      <c r="E765" s="18"/>
      <c r="F765" s="18">
        <v>1400</v>
      </c>
      <c r="G765" s="80">
        <f t="shared" si="11"/>
        <v>-5607756</v>
      </c>
      <c r="H765" s="17" t="s">
        <v>92</v>
      </c>
      <c r="I765" s="17" t="s">
        <v>32</v>
      </c>
      <c r="J765" s="22" t="s">
        <v>58</v>
      </c>
      <c r="K765" s="17" t="s">
        <v>23</v>
      </c>
      <c r="L765" s="17" t="s">
        <v>33</v>
      </c>
    </row>
    <row r="766" spans="1:12" x14ac:dyDescent="0.25">
      <c r="A766" s="16">
        <v>42977</v>
      </c>
      <c r="B766" s="17" t="s">
        <v>556</v>
      </c>
      <c r="C766" s="17" t="s">
        <v>29</v>
      </c>
      <c r="D766" s="17" t="s">
        <v>30</v>
      </c>
      <c r="E766" s="18"/>
      <c r="F766" s="18">
        <v>2000</v>
      </c>
      <c r="G766" s="80">
        <f t="shared" si="11"/>
        <v>-5609756</v>
      </c>
      <c r="H766" s="17" t="s">
        <v>31</v>
      </c>
      <c r="I766" s="17" t="s">
        <v>32</v>
      </c>
      <c r="J766" s="22" t="s">
        <v>58</v>
      </c>
      <c r="K766" s="17" t="s">
        <v>23</v>
      </c>
      <c r="L766" s="17" t="s">
        <v>33</v>
      </c>
    </row>
    <row r="767" spans="1:12" x14ac:dyDescent="0.25">
      <c r="A767" s="16">
        <v>42977</v>
      </c>
      <c r="B767" s="17" t="s">
        <v>557</v>
      </c>
      <c r="C767" s="17" t="s">
        <v>29</v>
      </c>
      <c r="D767" s="17" t="s">
        <v>21</v>
      </c>
      <c r="E767" s="18"/>
      <c r="F767" s="18">
        <v>500</v>
      </c>
      <c r="G767" s="80">
        <f t="shared" si="11"/>
        <v>-5610256</v>
      </c>
      <c r="H767" s="17" t="s">
        <v>235</v>
      </c>
      <c r="I767" s="17" t="s">
        <v>32</v>
      </c>
      <c r="J767" s="22" t="s">
        <v>646</v>
      </c>
      <c r="K767" s="17" t="s">
        <v>23</v>
      </c>
      <c r="L767" s="17" t="s">
        <v>33</v>
      </c>
    </row>
    <row r="768" spans="1:12" x14ac:dyDescent="0.25">
      <c r="A768" s="16">
        <v>42977</v>
      </c>
      <c r="B768" s="17" t="s">
        <v>558</v>
      </c>
      <c r="C768" s="17" t="s">
        <v>29</v>
      </c>
      <c r="D768" s="17" t="s">
        <v>21</v>
      </c>
      <c r="E768" s="18"/>
      <c r="F768" s="18">
        <v>10000</v>
      </c>
      <c r="G768" s="80">
        <f t="shared" si="11"/>
        <v>-5620256</v>
      </c>
      <c r="H768" s="17" t="s">
        <v>235</v>
      </c>
      <c r="I768" s="17" t="s">
        <v>32</v>
      </c>
      <c r="J768" s="22" t="s">
        <v>646</v>
      </c>
      <c r="K768" s="17" t="s">
        <v>23</v>
      </c>
      <c r="L768" s="17" t="s">
        <v>33</v>
      </c>
    </row>
    <row r="769" spans="1:12" x14ac:dyDescent="0.25">
      <c r="A769" s="16">
        <v>42977</v>
      </c>
      <c r="B769" s="17" t="s">
        <v>559</v>
      </c>
      <c r="C769" s="17" t="s">
        <v>126</v>
      </c>
      <c r="D769" s="17" t="s">
        <v>21</v>
      </c>
      <c r="E769" s="18"/>
      <c r="F769" s="18">
        <v>90000</v>
      </c>
      <c r="G769" s="80">
        <f t="shared" si="11"/>
        <v>-5710256</v>
      </c>
      <c r="H769" s="17" t="s">
        <v>235</v>
      </c>
      <c r="I769" s="17" t="s">
        <v>231</v>
      </c>
      <c r="J769" s="22" t="s">
        <v>646</v>
      </c>
      <c r="K769" s="17" t="s">
        <v>23</v>
      </c>
      <c r="L769" s="17" t="s">
        <v>24</v>
      </c>
    </row>
    <row r="770" spans="1:12" x14ac:dyDescent="0.25">
      <c r="A770" s="16">
        <v>42977</v>
      </c>
      <c r="B770" s="17" t="s">
        <v>560</v>
      </c>
      <c r="C770" s="17" t="s">
        <v>29</v>
      </c>
      <c r="D770" s="17" t="s">
        <v>21</v>
      </c>
      <c r="E770" s="18"/>
      <c r="F770" s="18">
        <v>3500</v>
      </c>
      <c r="G770" s="80">
        <f t="shared" si="11"/>
        <v>-5713756</v>
      </c>
      <c r="H770" s="17" t="s">
        <v>235</v>
      </c>
      <c r="I770" s="17" t="s">
        <v>32</v>
      </c>
      <c r="J770" s="22" t="s">
        <v>646</v>
      </c>
      <c r="K770" s="17" t="s">
        <v>23</v>
      </c>
      <c r="L770" s="17" t="s">
        <v>33</v>
      </c>
    </row>
    <row r="771" spans="1:12" x14ac:dyDescent="0.25">
      <c r="A771" s="16">
        <v>42977</v>
      </c>
      <c r="B771" s="17" t="s">
        <v>562</v>
      </c>
      <c r="C771" s="17" t="s">
        <v>29</v>
      </c>
      <c r="D771" s="17" t="s">
        <v>21</v>
      </c>
      <c r="E771" s="18"/>
      <c r="F771" s="18">
        <v>1000</v>
      </c>
      <c r="G771" s="80">
        <f t="shared" si="11"/>
        <v>-5714756</v>
      </c>
      <c r="H771" s="17" t="s">
        <v>235</v>
      </c>
      <c r="I771" s="17" t="s">
        <v>32</v>
      </c>
      <c r="J771" s="22" t="s">
        <v>646</v>
      </c>
      <c r="K771" s="17" t="s">
        <v>23</v>
      </c>
      <c r="L771" s="17" t="s">
        <v>33</v>
      </c>
    </row>
    <row r="772" spans="1:12" x14ac:dyDescent="0.25">
      <c r="A772" s="16">
        <v>42977</v>
      </c>
      <c r="B772" s="17" t="s">
        <v>563</v>
      </c>
      <c r="C772" s="17" t="s">
        <v>126</v>
      </c>
      <c r="D772" s="17" t="s">
        <v>21</v>
      </c>
      <c r="E772" s="18"/>
      <c r="F772" s="18">
        <v>50000</v>
      </c>
      <c r="G772" s="80">
        <f t="shared" si="11"/>
        <v>-5764756</v>
      </c>
      <c r="H772" s="17" t="s">
        <v>186</v>
      </c>
      <c r="I772" s="17">
        <v>20</v>
      </c>
      <c r="J772" s="22" t="s">
        <v>646</v>
      </c>
      <c r="K772" s="17" t="s">
        <v>23</v>
      </c>
      <c r="L772" s="17" t="s">
        <v>24</v>
      </c>
    </row>
    <row r="773" spans="1:12" x14ac:dyDescent="0.25">
      <c r="A773" s="16">
        <v>42977</v>
      </c>
      <c r="B773" s="17" t="s">
        <v>564</v>
      </c>
      <c r="C773" s="17" t="s">
        <v>29</v>
      </c>
      <c r="D773" s="17" t="s">
        <v>21</v>
      </c>
      <c r="E773" s="18"/>
      <c r="F773" s="18">
        <v>1000</v>
      </c>
      <c r="G773" s="80">
        <f t="shared" si="11"/>
        <v>-5765756</v>
      </c>
      <c r="H773" s="17" t="s">
        <v>186</v>
      </c>
      <c r="I773" s="17" t="s">
        <v>187</v>
      </c>
      <c r="J773" s="22" t="s">
        <v>646</v>
      </c>
      <c r="K773" s="17" t="s">
        <v>23</v>
      </c>
      <c r="L773" s="17" t="s">
        <v>69</v>
      </c>
    </row>
    <row r="774" spans="1:12" x14ac:dyDescent="0.25">
      <c r="A774" s="16">
        <v>42977</v>
      </c>
      <c r="B774" s="17" t="s">
        <v>565</v>
      </c>
      <c r="C774" s="17" t="s">
        <v>29</v>
      </c>
      <c r="D774" s="17" t="s">
        <v>21</v>
      </c>
      <c r="E774" s="18"/>
      <c r="F774" s="18">
        <v>8000</v>
      </c>
      <c r="G774" s="80">
        <f t="shared" si="11"/>
        <v>-5773756</v>
      </c>
      <c r="H774" s="17" t="s">
        <v>186</v>
      </c>
      <c r="I774" s="17" t="s">
        <v>187</v>
      </c>
      <c r="J774" s="22" t="s">
        <v>646</v>
      </c>
      <c r="K774" s="17" t="s">
        <v>23</v>
      </c>
      <c r="L774" s="17" t="s">
        <v>69</v>
      </c>
    </row>
    <row r="775" spans="1:12" x14ac:dyDescent="0.25">
      <c r="A775" s="16">
        <v>42977</v>
      </c>
      <c r="B775" s="17" t="s">
        <v>566</v>
      </c>
      <c r="C775" s="17" t="s">
        <v>29</v>
      </c>
      <c r="D775" s="17" t="s">
        <v>21</v>
      </c>
      <c r="E775" s="18"/>
      <c r="F775" s="18">
        <v>5000</v>
      </c>
      <c r="G775" s="80">
        <f t="shared" si="11"/>
        <v>-5778756</v>
      </c>
      <c r="H775" s="17" t="s">
        <v>186</v>
      </c>
      <c r="I775" s="17" t="s">
        <v>187</v>
      </c>
      <c r="J775" s="22" t="s">
        <v>646</v>
      </c>
      <c r="K775" s="17" t="s">
        <v>23</v>
      </c>
      <c r="L775" s="17" t="s">
        <v>69</v>
      </c>
    </row>
    <row r="776" spans="1:12" x14ac:dyDescent="0.25">
      <c r="A776" s="16">
        <v>42977</v>
      </c>
      <c r="B776" s="17" t="s">
        <v>567</v>
      </c>
      <c r="C776" s="17" t="s">
        <v>29</v>
      </c>
      <c r="D776" s="17" t="s">
        <v>21</v>
      </c>
      <c r="E776" s="18"/>
      <c r="F776" s="18">
        <v>2000</v>
      </c>
      <c r="G776" s="80">
        <f t="shared" si="11"/>
        <v>-5780756</v>
      </c>
      <c r="H776" s="17" t="s">
        <v>186</v>
      </c>
      <c r="I776" s="17" t="s">
        <v>187</v>
      </c>
      <c r="J776" s="22" t="s">
        <v>646</v>
      </c>
      <c r="K776" s="17" t="s">
        <v>23</v>
      </c>
      <c r="L776" s="17" t="s">
        <v>69</v>
      </c>
    </row>
    <row r="777" spans="1:12" x14ac:dyDescent="0.25">
      <c r="A777" s="16">
        <v>42977</v>
      </c>
      <c r="B777" s="17" t="s">
        <v>568</v>
      </c>
      <c r="C777" s="17" t="s">
        <v>126</v>
      </c>
      <c r="D777" s="17" t="s">
        <v>21</v>
      </c>
      <c r="E777" s="18"/>
      <c r="F777" s="18">
        <v>15000</v>
      </c>
      <c r="G777" s="80">
        <f t="shared" si="11"/>
        <v>-5795756</v>
      </c>
      <c r="H777" s="17" t="s">
        <v>186</v>
      </c>
      <c r="I777" s="17" t="s">
        <v>231</v>
      </c>
      <c r="J777" s="22" t="s">
        <v>646</v>
      </c>
      <c r="K777" s="17" t="s">
        <v>23</v>
      </c>
      <c r="L777" s="17" t="s">
        <v>24</v>
      </c>
    </row>
    <row r="778" spans="1:12" x14ac:dyDescent="0.25">
      <c r="A778" s="16">
        <v>42977</v>
      </c>
      <c r="B778" s="17" t="s">
        <v>526</v>
      </c>
      <c r="C778" s="17" t="s">
        <v>29</v>
      </c>
      <c r="D778" s="17" t="s">
        <v>30</v>
      </c>
      <c r="E778" s="18"/>
      <c r="F778" s="18">
        <v>700</v>
      </c>
      <c r="G778" s="80">
        <f t="shared" si="11"/>
        <v>-5796456</v>
      </c>
      <c r="H778" s="17" t="s">
        <v>61</v>
      </c>
      <c r="I778" s="17" t="s">
        <v>32</v>
      </c>
      <c r="J778" s="22" t="s">
        <v>58</v>
      </c>
      <c r="K778" s="17" t="s">
        <v>23</v>
      </c>
      <c r="L778" s="17" t="s">
        <v>33</v>
      </c>
    </row>
    <row r="779" spans="1:12" x14ac:dyDescent="0.25">
      <c r="A779" s="16">
        <v>42977</v>
      </c>
      <c r="B779" s="17" t="s">
        <v>569</v>
      </c>
      <c r="C779" s="17" t="s">
        <v>29</v>
      </c>
      <c r="D779" s="17" t="s">
        <v>30</v>
      </c>
      <c r="E779" s="18"/>
      <c r="F779" s="18">
        <v>700</v>
      </c>
      <c r="G779" s="80">
        <f t="shared" si="11"/>
        <v>-5797156</v>
      </c>
      <c r="H779" s="17" t="s">
        <v>61</v>
      </c>
      <c r="I779" s="17" t="s">
        <v>32</v>
      </c>
      <c r="J779" s="22" t="s">
        <v>58</v>
      </c>
      <c r="K779" s="17" t="s">
        <v>23</v>
      </c>
      <c r="L779" s="17" t="s">
        <v>33</v>
      </c>
    </row>
    <row r="780" spans="1:12" x14ac:dyDescent="0.25">
      <c r="A780" s="16">
        <v>42977</v>
      </c>
      <c r="B780" s="17" t="s">
        <v>570</v>
      </c>
      <c r="C780" s="17" t="s">
        <v>42</v>
      </c>
      <c r="D780" s="17" t="s">
        <v>27</v>
      </c>
      <c r="E780" s="18"/>
      <c r="F780" s="18">
        <v>1000</v>
      </c>
      <c r="G780" s="80">
        <f t="shared" si="11"/>
        <v>-5798156</v>
      </c>
      <c r="H780" s="17" t="s">
        <v>61</v>
      </c>
      <c r="I780" s="17" t="s">
        <v>32</v>
      </c>
      <c r="J780" s="17" t="s">
        <v>58</v>
      </c>
      <c r="K780" s="17" t="s">
        <v>23</v>
      </c>
      <c r="L780" s="17" t="s">
        <v>69</v>
      </c>
    </row>
    <row r="781" spans="1:12" x14ac:dyDescent="0.25">
      <c r="A781" s="16">
        <v>42977</v>
      </c>
      <c r="B781" s="17" t="s">
        <v>571</v>
      </c>
      <c r="C781" s="17" t="s">
        <v>29</v>
      </c>
      <c r="D781" s="17" t="s">
        <v>30</v>
      </c>
      <c r="E781" s="18"/>
      <c r="F781" s="18">
        <v>700</v>
      </c>
      <c r="G781" s="80">
        <f t="shared" ref="G781:G844" si="12">+G780+E781-F781</f>
        <v>-5798856</v>
      </c>
      <c r="H781" s="17" t="s">
        <v>61</v>
      </c>
      <c r="I781" s="17" t="s">
        <v>32</v>
      </c>
      <c r="J781" s="22" t="s">
        <v>58</v>
      </c>
      <c r="K781" s="17" t="s">
        <v>23</v>
      </c>
      <c r="L781" s="17" t="s">
        <v>33</v>
      </c>
    </row>
    <row r="782" spans="1:12" x14ac:dyDescent="0.25">
      <c r="A782" s="16">
        <v>42977</v>
      </c>
      <c r="B782" s="17" t="s">
        <v>572</v>
      </c>
      <c r="C782" s="17" t="s">
        <v>29</v>
      </c>
      <c r="D782" s="17" t="s">
        <v>30</v>
      </c>
      <c r="E782" s="18"/>
      <c r="F782" s="18">
        <v>700</v>
      </c>
      <c r="G782" s="80">
        <f t="shared" si="12"/>
        <v>-5799556</v>
      </c>
      <c r="H782" s="17" t="s">
        <v>61</v>
      </c>
      <c r="I782" s="17" t="s">
        <v>32</v>
      </c>
      <c r="J782" s="22" t="s">
        <v>58</v>
      </c>
      <c r="K782" s="17" t="s">
        <v>23</v>
      </c>
      <c r="L782" s="17" t="s">
        <v>33</v>
      </c>
    </row>
    <row r="783" spans="1:12" x14ac:dyDescent="0.25">
      <c r="A783" s="16">
        <v>42977</v>
      </c>
      <c r="B783" s="17" t="s">
        <v>573</v>
      </c>
      <c r="C783" s="17" t="s">
        <v>541</v>
      </c>
      <c r="D783" s="17" t="s">
        <v>27</v>
      </c>
      <c r="E783" s="18"/>
      <c r="F783" s="18">
        <v>900</v>
      </c>
      <c r="G783" s="80">
        <f t="shared" si="12"/>
        <v>-5800456</v>
      </c>
      <c r="H783" s="17" t="s">
        <v>61</v>
      </c>
      <c r="I783" s="17" t="s">
        <v>32</v>
      </c>
      <c r="J783" s="17" t="s">
        <v>58</v>
      </c>
      <c r="K783" s="17" t="s">
        <v>23</v>
      </c>
      <c r="L783" s="17" t="s">
        <v>69</v>
      </c>
    </row>
    <row r="784" spans="1:12" x14ac:dyDescent="0.25">
      <c r="A784" s="16">
        <v>42977</v>
      </c>
      <c r="B784" s="17" t="s">
        <v>574</v>
      </c>
      <c r="C784" s="17" t="s">
        <v>29</v>
      </c>
      <c r="D784" s="17" t="s">
        <v>30</v>
      </c>
      <c r="E784" s="18"/>
      <c r="F784" s="18">
        <v>700</v>
      </c>
      <c r="G784" s="80">
        <f t="shared" si="12"/>
        <v>-5801156</v>
      </c>
      <c r="H784" s="17" t="s">
        <v>61</v>
      </c>
      <c r="I784" s="17" t="s">
        <v>32</v>
      </c>
      <c r="J784" s="22" t="s">
        <v>58</v>
      </c>
      <c r="K784" s="17" t="s">
        <v>23</v>
      </c>
      <c r="L784" s="17" t="s">
        <v>33</v>
      </c>
    </row>
    <row r="785" spans="1:12" x14ac:dyDescent="0.25">
      <c r="A785" s="16">
        <v>42977</v>
      </c>
      <c r="B785" s="17" t="s">
        <v>575</v>
      </c>
      <c r="C785" s="17" t="s">
        <v>29</v>
      </c>
      <c r="D785" s="17" t="s">
        <v>30</v>
      </c>
      <c r="E785" s="18"/>
      <c r="F785" s="18">
        <v>700</v>
      </c>
      <c r="G785" s="80">
        <f t="shared" si="12"/>
        <v>-5801856</v>
      </c>
      <c r="H785" s="17" t="s">
        <v>61</v>
      </c>
      <c r="I785" s="17" t="s">
        <v>32</v>
      </c>
      <c r="J785" s="22" t="s">
        <v>58</v>
      </c>
      <c r="K785" s="17" t="s">
        <v>23</v>
      </c>
      <c r="L785" s="17" t="s">
        <v>33</v>
      </c>
    </row>
    <row r="786" spans="1:12" x14ac:dyDescent="0.25">
      <c r="A786" s="16">
        <v>42977</v>
      </c>
      <c r="B786" s="17" t="s">
        <v>576</v>
      </c>
      <c r="C786" s="17" t="s">
        <v>29</v>
      </c>
      <c r="D786" s="17" t="s">
        <v>30</v>
      </c>
      <c r="E786" s="18"/>
      <c r="F786" s="18">
        <v>700</v>
      </c>
      <c r="G786" s="80">
        <f t="shared" si="12"/>
        <v>-5802556</v>
      </c>
      <c r="H786" s="17" t="s">
        <v>61</v>
      </c>
      <c r="I786" s="17" t="s">
        <v>32</v>
      </c>
      <c r="J786" s="22" t="s">
        <v>58</v>
      </c>
      <c r="K786" s="17" t="s">
        <v>23</v>
      </c>
      <c r="L786" s="17" t="s">
        <v>33</v>
      </c>
    </row>
    <row r="787" spans="1:12" x14ac:dyDescent="0.25">
      <c r="A787" s="16">
        <v>42977</v>
      </c>
      <c r="B787" s="17" t="s">
        <v>577</v>
      </c>
      <c r="C787" s="17" t="s">
        <v>29</v>
      </c>
      <c r="D787" s="17" t="s">
        <v>30</v>
      </c>
      <c r="E787" s="18"/>
      <c r="F787" s="18">
        <v>700</v>
      </c>
      <c r="G787" s="80">
        <f t="shared" si="12"/>
        <v>-5803256</v>
      </c>
      <c r="H787" s="17" t="s">
        <v>61</v>
      </c>
      <c r="I787" s="17" t="s">
        <v>32</v>
      </c>
      <c r="J787" s="22" t="s">
        <v>58</v>
      </c>
      <c r="K787" s="17" t="s">
        <v>23</v>
      </c>
      <c r="L787" s="17" t="s">
        <v>33</v>
      </c>
    </row>
    <row r="788" spans="1:12" x14ac:dyDescent="0.25">
      <c r="A788" s="16">
        <v>42977</v>
      </c>
      <c r="B788" s="17" t="s">
        <v>578</v>
      </c>
      <c r="C788" s="17" t="s">
        <v>29</v>
      </c>
      <c r="D788" s="17" t="s">
        <v>30</v>
      </c>
      <c r="E788" s="18"/>
      <c r="F788" s="18">
        <v>700</v>
      </c>
      <c r="G788" s="80">
        <f t="shared" si="12"/>
        <v>-5803956</v>
      </c>
      <c r="H788" s="17" t="s">
        <v>61</v>
      </c>
      <c r="I788" s="17" t="s">
        <v>32</v>
      </c>
      <c r="J788" s="22" t="s">
        <v>58</v>
      </c>
      <c r="K788" s="17" t="s">
        <v>23</v>
      </c>
      <c r="L788" s="17" t="s">
        <v>33</v>
      </c>
    </row>
    <row r="789" spans="1:12" x14ac:dyDescent="0.25">
      <c r="A789" s="16">
        <v>42977</v>
      </c>
      <c r="B789" s="17" t="s">
        <v>579</v>
      </c>
      <c r="C789" s="17" t="s">
        <v>42</v>
      </c>
      <c r="D789" s="17" t="s">
        <v>27</v>
      </c>
      <c r="E789" s="18"/>
      <c r="F789" s="18">
        <v>2000</v>
      </c>
      <c r="G789" s="80">
        <f t="shared" si="12"/>
        <v>-5805956</v>
      </c>
      <c r="H789" s="17" t="s">
        <v>61</v>
      </c>
      <c r="I789" s="17" t="s">
        <v>32</v>
      </c>
      <c r="J789" s="17" t="s">
        <v>58</v>
      </c>
      <c r="K789" s="17" t="s">
        <v>23</v>
      </c>
      <c r="L789" s="17" t="s">
        <v>69</v>
      </c>
    </row>
    <row r="790" spans="1:12" x14ac:dyDescent="0.25">
      <c r="A790" s="16">
        <v>42977</v>
      </c>
      <c r="B790" s="17" t="s">
        <v>580</v>
      </c>
      <c r="C790" s="17" t="s">
        <v>29</v>
      </c>
      <c r="D790" s="17" t="s">
        <v>30</v>
      </c>
      <c r="E790" s="18"/>
      <c r="F790" s="18">
        <v>700</v>
      </c>
      <c r="G790" s="80">
        <f t="shared" si="12"/>
        <v>-5806656</v>
      </c>
      <c r="H790" s="17" t="s">
        <v>61</v>
      </c>
      <c r="I790" s="17" t="s">
        <v>32</v>
      </c>
      <c r="J790" s="22" t="s">
        <v>58</v>
      </c>
      <c r="K790" s="17" t="s">
        <v>23</v>
      </c>
      <c r="L790" s="17" t="s">
        <v>33</v>
      </c>
    </row>
    <row r="791" spans="1:12" x14ac:dyDescent="0.25">
      <c r="A791" s="16">
        <v>42977</v>
      </c>
      <c r="B791" s="17" t="s">
        <v>581</v>
      </c>
      <c r="C791" s="17" t="s">
        <v>29</v>
      </c>
      <c r="D791" s="17" t="s">
        <v>30</v>
      </c>
      <c r="E791" s="18"/>
      <c r="F791" s="18">
        <v>700</v>
      </c>
      <c r="G791" s="80">
        <f t="shared" si="12"/>
        <v>-5807356</v>
      </c>
      <c r="H791" s="17" t="s">
        <v>61</v>
      </c>
      <c r="I791" s="17" t="s">
        <v>32</v>
      </c>
      <c r="J791" s="22" t="s">
        <v>58</v>
      </c>
      <c r="K791" s="17" t="s">
        <v>23</v>
      </c>
      <c r="L791" s="17" t="s">
        <v>33</v>
      </c>
    </row>
    <row r="792" spans="1:12" x14ac:dyDescent="0.25">
      <c r="A792" s="16">
        <v>42977</v>
      </c>
      <c r="B792" s="17" t="s">
        <v>582</v>
      </c>
      <c r="C792" s="17" t="s">
        <v>42</v>
      </c>
      <c r="D792" s="17" t="s">
        <v>27</v>
      </c>
      <c r="E792" s="18"/>
      <c r="F792" s="18">
        <v>1400</v>
      </c>
      <c r="G792" s="80">
        <f t="shared" si="12"/>
        <v>-5808756</v>
      </c>
      <c r="H792" s="17" t="s">
        <v>61</v>
      </c>
      <c r="I792" s="17" t="s">
        <v>32</v>
      </c>
      <c r="J792" s="17" t="s">
        <v>58</v>
      </c>
      <c r="K792" s="17" t="s">
        <v>23</v>
      </c>
      <c r="L792" s="17" t="s">
        <v>69</v>
      </c>
    </row>
    <row r="793" spans="1:12" x14ac:dyDescent="0.25">
      <c r="A793" s="16">
        <v>42977</v>
      </c>
      <c r="B793" s="17" t="s">
        <v>583</v>
      </c>
      <c r="C793" s="17" t="s">
        <v>29</v>
      </c>
      <c r="D793" s="17" t="s">
        <v>30</v>
      </c>
      <c r="E793" s="18"/>
      <c r="F793" s="18">
        <v>700</v>
      </c>
      <c r="G793" s="80">
        <f t="shared" si="12"/>
        <v>-5809456</v>
      </c>
      <c r="H793" s="17" t="s">
        <v>61</v>
      </c>
      <c r="I793" s="17" t="s">
        <v>32</v>
      </c>
      <c r="J793" s="22" t="s">
        <v>58</v>
      </c>
      <c r="K793" s="17" t="s">
        <v>23</v>
      </c>
      <c r="L793" s="17" t="s">
        <v>33</v>
      </c>
    </row>
    <row r="794" spans="1:12" x14ac:dyDescent="0.25">
      <c r="A794" s="16">
        <v>42977</v>
      </c>
      <c r="B794" s="17" t="s">
        <v>584</v>
      </c>
      <c r="C794" s="17" t="s">
        <v>29</v>
      </c>
      <c r="D794" s="17" t="s">
        <v>30</v>
      </c>
      <c r="E794" s="18"/>
      <c r="F794" s="18">
        <v>700</v>
      </c>
      <c r="G794" s="80">
        <f t="shared" si="12"/>
        <v>-5810156</v>
      </c>
      <c r="H794" s="17" t="s">
        <v>61</v>
      </c>
      <c r="I794" s="17" t="s">
        <v>32</v>
      </c>
      <c r="J794" s="22" t="s">
        <v>58</v>
      </c>
      <c r="K794" s="17" t="s">
        <v>23</v>
      </c>
      <c r="L794" s="17" t="s">
        <v>33</v>
      </c>
    </row>
    <row r="795" spans="1:12" x14ac:dyDescent="0.25">
      <c r="A795" s="16">
        <v>42977</v>
      </c>
      <c r="B795" s="17" t="s">
        <v>585</v>
      </c>
      <c r="C795" s="17" t="s">
        <v>29</v>
      </c>
      <c r="D795" s="17" t="s">
        <v>30</v>
      </c>
      <c r="E795" s="18"/>
      <c r="F795" s="18">
        <v>700</v>
      </c>
      <c r="G795" s="80">
        <f t="shared" si="12"/>
        <v>-5810856</v>
      </c>
      <c r="H795" s="17" t="s">
        <v>61</v>
      </c>
      <c r="I795" s="17" t="s">
        <v>32</v>
      </c>
      <c r="J795" s="22" t="s">
        <v>58</v>
      </c>
      <c r="K795" s="17" t="s">
        <v>23</v>
      </c>
      <c r="L795" s="17" t="s">
        <v>33</v>
      </c>
    </row>
    <row r="796" spans="1:12" x14ac:dyDescent="0.25">
      <c r="A796" s="16">
        <v>42977</v>
      </c>
      <c r="B796" s="17" t="s">
        <v>586</v>
      </c>
      <c r="C796" s="17" t="s">
        <v>48</v>
      </c>
      <c r="D796" s="17" t="s">
        <v>30</v>
      </c>
      <c r="E796" s="18"/>
      <c r="F796" s="18">
        <v>3000</v>
      </c>
      <c r="G796" s="80">
        <f t="shared" si="12"/>
        <v>-5813856</v>
      </c>
      <c r="H796" s="17" t="s">
        <v>61</v>
      </c>
      <c r="I796" s="17" t="s">
        <v>32</v>
      </c>
      <c r="J796" s="22" t="s">
        <v>58</v>
      </c>
      <c r="K796" s="17" t="s">
        <v>23</v>
      </c>
      <c r="L796" s="17" t="s">
        <v>33</v>
      </c>
    </row>
    <row r="797" spans="1:12" x14ac:dyDescent="0.25">
      <c r="A797" s="16">
        <v>42977</v>
      </c>
      <c r="B797" s="17" t="s">
        <v>587</v>
      </c>
      <c r="C797" s="17" t="s">
        <v>29</v>
      </c>
      <c r="D797" s="17" t="s">
        <v>30</v>
      </c>
      <c r="E797" s="18"/>
      <c r="F797" s="18">
        <v>700</v>
      </c>
      <c r="G797" s="80">
        <f t="shared" si="12"/>
        <v>-5814556</v>
      </c>
      <c r="H797" s="17" t="s">
        <v>61</v>
      </c>
      <c r="I797" s="17" t="s">
        <v>32</v>
      </c>
      <c r="J797" s="22" t="s">
        <v>58</v>
      </c>
      <c r="K797" s="17" t="s">
        <v>23</v>
      </c>
      <c r="L797" s="17" t="s">
        <v>33</v>
      </c>
    </row>
    <row r="798" spans="1:12" x14ac:dyDescent="0.25">
      <c r="A798" s="16">
        <v>42977</v>
      </c>
      <c r="B798" s="17" t="s">
        <v>588</v>
      </c>
      <c r="C798" s="17" t="s">
        <v>29</v>
      </c>
      <c r="D798" s="17" t="s">
        <v>30</v>
      </c>
      <c r="E798" s="18"/>
      <c r="F798" s="18">
        <v>700</v>
      </c>
      <c r="G798" s="80">
        <f t="shared" si="12"/>
        <v>-5815256</v>
      </c>
      <c r="H798" s="17" t="s">
        <v>61</v>
      </c>
      <c r="I798" s="17" t="s">
        <v>32</v>
      </c>
      <c r="J798" s="22" t="s">
        <v>58</v>
      </c>
      <c r="K798" s="17" t="s">
        <v>23</v>
      </c>
      <c r="L798" s="17" t="s">
        <v>33</v>
      </c>
    </row>
    <row r="799" spans="1:12" x14ac:dyDescent="0.25">
      <c r="A799" s="16">
        <v>42977</v>
      </c>
      <c r="B799" s="17" t="s">
        <v>589</v>
      </c>
      <c r="C799" s="17" t="s">
        <v>29</v>
      </c>
      <c r="D799" s="17" t="s">
        <v>67</v>
      </c>
      <c r="E799" s="18"/>
      <c r="F799" s="18">
        <v>1000</v>
      </c>
      <c r="G799" s="80">
        <f t="shared" si="12"/>
        <v>-5816256</v>
      </c>
      <c r="H799" s="17" t="s">
        <v>68</v>
      </c>
      <c r="I799" s="17" t="s">
        <v>32</v>
      </c>
      <c r="J799" s="22" t="s">
        <v>58</v>
      </c>
      <c r="K799" s="17" t="s">
        <v>23</v>
      </c>
      <c r="L799" s="17" t="s">
        <v>69</v>
      </c>
    </row>
    <row r="800" spans="1:12" x14ac:dyDescent="0.25">
      <c r="A800" s="16">
        <v>42977</v>
      </c>
      <c r="B800" s="17" t="s">
        <v>590</v>
      </c>
      <c r="C800" s="17" t="s">
        <v>29</v>
      </c>
      <c r="D800" s="17" t="s">
        <v>67</v>
      </c>
      <c r="E800" s="18"/>
      <c r="F800" s="18">
        <v>1000</v>
      </c>
      <c r="G800" s="80">
        <f t="shared" si="12"/>
        <v>-5817256</v>
      </c>
      <c r="H800" s="17" t="s">
        <v>68</v>
      </c>
      <c r="I800" s="17" t="s">
        <v>32</v>
      </c>
      <c r="J800" s="22" t="s">
        <v>58</v>
      </c>
      <c r="K800" s="17" t="s">
        <v>23</v>
      </c>
      <c r="L800" s="17" t="s">
        <v>69</v>
      </c>
    </row>
    <row r="801" spans="1:12" x14ac:dyDescent="0.25">
      <c r="A801" s="16">
        <v>42977</v>
      </c>
      <c r="B801" s="17" t="s">
        <v>591</v>
      </c>
      <c r="C801" s="17" t="s">
        <v>29</v>
      </c>
      <c r="D801" s="17" t="s">
        <v>67</v>
      </c>
      <c r="E801" s="18"/>
      <c r="F801" s="18">
        <v>1000</v>
      </c>
      <c r="G801" s="80">
        <f t="shared" si="12"/>
        <v>-5818256</v>
      </c>
      <c r="H801" s="17" t="s">
        <v>68</v>
      </c>
      <c r="I801" s="17" t="s">
        <v>32</v>
      </c>
      <c r="J801" s="22" t="s">
        <v>58</v>
      </c>
      <c r="K801" s="17" t="s">
        <v>23</v>
      </c>
      <c r="L801" s="17" t="s">
        <v>69</v>
      </c>
    </row>
    <row r="802" spans="1:12" x14ac:dyDescent="0.25">
      <c r="A802" s="16">
        <v>42977</v>
      </c>
      <c r="B802" s="17" t="s">
        <v>592</v>
      </c>
      <c r="C802" s="17" t="s">
        <v>29</v>
      </c>
      <c r="D802" s="17" t="s">
        <v>67</v>
      </c>
      <c r="E802" s="18"/>
      <c r="F802" s="18">
        <v>1000</v>
      </c>
      <c r="G802" s="80">
        <f t="shared" si="12"/>
        <v>-5819256</v>
      </c>
      <c r="H802" s="17" t="s">
        <v>68</v>
      </c>
      <c r="I802" s="17" t="s">
        <v>32</v>
      </c>
      <c r="J802" s="22" t="s">
        <v>58</v>
      </c>
      <c r="K802" s="17" t="s">
        <v>23</v>
      </c>
      <c r="L802" s="17" t="s">
        <v>69</v>
      </c>
    </row>
    <row r="803" spans="1:12" x14ac:dyDescent="0.25">
      <c r="A803" s="16">
        <v>42977</v>
      </c>
      <c r="B803" s="17" t="s">
        <v>447</v>
      </c>
      <c r="C803" s="17" t="s">
        <v>29</v>
      </c>
      <c r="D803" s="17" t="s">
        <v>67</v>
      </c>
      <c r="E803" s="18"/>
      <c r="F803" s="18">
        <v>1000</v>
      </c>
      <c r="G803" s="80">
        <f t="shared" si="12"/>
        <v>-5820256</v>
      </c>
      <c r="H803" s="17" t="s">
        <v>68</v>
      </c>
      <c r="I803" s="17" t="s">
        <v>32</v>
      </c>
      <c r="J803" s="22" t="s">
        <v>58</v>
      </c>
      <c r="K803" s="17" t="s">
        <v>23</v>
      </c>
      <c r="L803" s="17" t="s">
        <v>69</v>
      </c>
    </row>
    <row r="804" spans="1:12" x14ac:dyDescent="0.25">
      <c r="A804" s="16">
        <v>42977</v>
      </c>
      <c r="B804" s="17" t="s">
        <v>593</v>
      </c>
      <c r="C804" s="17" t="s">
        <v>29</v>
      </c>
      <c r="D804" s="17" t="s">
        <v>67</v>
      </c>
      <c r="E804" s="18"/>
      <c r="F804" s="18">
        <v>1000</v>
      </c>
      <c r="G804" s="80">
        <f t="shared" si="12"/>
        <v>-5821256</v>
      </c>
      <c r="H804" s="17" t="s">
        <v>68</v>
      </c>
      <c r="I804" s="17" t="s">
        <v>32</v>
      </c>
      <c r="J804" s="22" t="s">
        <v>58</v>
      </c>
      <c r="K804" s="17" t="s">
        <v>23</v>
      </c>
      <c r="L804" s="17" t="s">
        <v>69</v>
      </c>
    </row>
    <row r="805" spans="1:12" x14ac:dyDescent="0.25">
      <c r="A805" s="16">
        <v>42977</v>
      </c>
      <c r="B805" s="17" t="s">
        <v>594</v>
      </c>
      <c r="C805" s="17" t="s">
        <v>29</v>
      </c>
      <c r="D805" s="17" t="s">
        <v>67</v>
      </c>
      <c r="E805" s="18"/>
      <c r="F805" s="18">
        <v>1000</v>
      </c>
      <c r="G805" s="80">
        <f t="shared" si="12"/>
        <v>-5822256</v>
      </c>
      <c r="H805" s="17" t="s">
        <v>68</v>
      </c>
      <c r="I805" s="17" t="s">
        <v>32</v>
      </c>
      <c r="J805" s="22" t="s">
        <v>58</v>
      </c>
      <c r="K805" s="17" t="s">
        <v>23</v>
      </c>
      <c r="L805" s="17" t="s">
        <v>69</v>
      </c>
    </row>
    <row r="806" spans="1:12" x14ac:dyDescent="0.25">
      <c r="A806" s="16">
        <v>42977</v>
      </c>
      <c r="B806" s="17" t="s">
        <v>595</v>
      </c>
      <c r="C806" s="17" t="s">
        <v>29</v>
      </c>
      <c r="D806" s="17" t="s">
        <v>67</v>
      </c>
      <c r="E806" s="18"/>
      <c r="F806" s="18">
        <v>1000</v>
      </c>
      <c r="G806" s="80">
        <f t="shared" si="12"/>
        <v>-5823256</v>
      </c>
      <c r="H806" s="17" t="s">
        <v>68</v>
      </c>
      <c r="I806" s="17" t="s">
        <v>32</v>
      </c>
      <c r="J806" s="22" t="s">
        <v>58</v>
      </c>
      <c r="K806" s="17" t="s">
        <v>23</v>
      </c>
      <c r="L806" s="17" t="s">
        <v>69</v>
      </c>
    </row>
    <row r="807" spans="1:12" x14ac:dyDescent="0.25">
      <c r="A807" s="16">
        <v>42977</v>
      </c>
      <c r="B807" s="17" t="s">
        <v>596</v>
      </c>
      <c r="C807" s="17" t="s">
        <v>29</v>
      </c>
      <c r="D807" s="17" t="s">
        <v>67</v>
      </c>
      <c r="E807" s="18"/>
      <c r="F807" s="18">
        <v>1000</v>
      </c>
      <c r="G807" s="80">
        <f t="shared" si="12"/>
        <v>-5824256</v>
      </c>
      <c r="H807" s="17" t="s">
        <v>68</v>
      </c>
      <c r="I807" s="17" t="s">
        <v>32</v>
      </c>
      <c r="J807" s="22" t="s">
        <v>58</v>
      </c>
      <c r="K807" s="17" t="s">
        <v>23</v>
      </c>
      <c r="L807" s="17" t="s">
        <v>69</v>
      </c>
    </row>
    <row r="808" spans="1:12" x14ac:dyDescent="0.25">
      <c r="A808" s="16">
        <v>42977</v>
      </c>
      <c r="B808" s="17" t="s">
        <v>597</v>
      </c>
      <c r="C808" s="17" t="s">
        <v>29</v>
      </c>
      <c r="D808" s="17" t="s">
        <v>30</v>
      </c>
      <c r="E808" s="18"/>
      <c r="F808" s="18">
        <v>700</v>
      </c>
      <c r="G808" s="80">
        <f t="shared" si="12"/>
        <v>-5824956</v>
      </c>
      <c r="H808" s="17" t="s">
        <v>74</v>
      </c>
      <c r="I808" s="17" t="s">
        <v>32</v>
      </c>
      <c r="J808" s="22" t="s">
        <v>58</v>
      </c>
      <c r="K808" s="17" t="s">
        <v>23</v>
      </c>
      <c r="L808" s="17" t="s">
        <v>33</v>
      </c>
    </row>
    <row r="809" spans="1:12" x14ac:dyDescent="0.25">
      <c r="A809" s="16">
        <v>42977</v>
      </c>
      <c r="B809" s="17" t="s">
        <v>699</v>
      </c>
      <c r="C809" s="17" t="s">
        <v>48</v>
      </c>
      <c r="D809" s="17" t="s">
        <v>30</v>
      </c>
      <c r="E809" s="18"/>
      <c r="F809" s="18">
        <v>2500</v>
      </c>
      <c r="G809" s="80">
        <f t="shared" si="12"/>
        <v>-5827456</v>
      </c>
      <c r="H809" s="17" t="s">
        <v>74</v>
      </c>
      <c r="I809" s="17" t="s">
        <v>32</v>
      </c>
      <c r="J809" s="22" t="s">
        <v>58</v>
      </c>
      <c r="K809" s="17" t="s">
        <v>23</v>
      </c>
      <c r="L809" s="17" t="s">
        <v>33</v>
      </c>
    </row>
    <row r="810" spans="1:12" x14ac:dyDescent="0.25">
      <c r="A810" s="16">
        <v>42977</v>
      </c>
      <c r="B810" s="17" t="s">
        <v>598</v>
      </c>
      <c r="C810" s="17" t="s">
        <v>29</v>
      </c>
      <c r="D810" s="17" t="s">
        <v>30</v>
      </c>
      <c r="E810" s="18"/>
      <c r="F810" s="18">
        <v>700</v>
      </c>
      <c r="G810" s="80">
        <f t="shared" si="12"/>
        <v>-5828156</v>
      </c>
      <c r="H810" s="17" t="s">
        <v>74</v>
      </c>
      <c r="I810" s="17" t="s">
        <v>32</v>
      </c>
      <c r="J810" s="22" t="s">
        <v>58</v>
      </c>
      <c r="K810" s="17" t="s">
        <v>23</v>
      </c>
      <c r="L810" s="17" t="s">
        <v>33</v>
      </c>
    </row>
    <row r="811" spans="1:12" x14ac:dyDescent="0.25">
      <c r="A811" s="16">
        <v>42977</v>
      </c>
      <c r="B811" s="17" t="s">
        <v>599</v>
      </c>
      <c r="C811" s="17" t="s">
        <v>29</v>
      </c>
      <c r="D811" s="17" t="s">
        <v>30</v>
      </c>
      <c r="E811" s="18"/>
      <c r="F811" s="18">
        <v>700</v>
      </c>
      <c r="G811" s="80">
        <f t="shared" si="12"/>
        <v>-5828856</v>
      </c>
      <c r="H811" s="17" t="s">
        <v>74</v>
      </c>
      <c r="I811" s="17" t="s">
        <v>32</v>
      </c>
      <c r="J811" s="22" t="s">
        <v>58</v>
      </c>
      <c r="K811" s="17" t="s">
        <v>23</v>
      </c>
      <c r="L811" s="17" t="s">
        <v>33</v>
      </c>
    </row>
    <row r="812" spans="1:12" x14ac:dyDescent="0.25">
      <c r="A812" s="16">
        <v>42977</v>
      </c>
      <c r="B812" s="17" t="s">
        <v>600</v>
      </c>
      <c r="C812" s="17" t="s">
        <v>29</v>
      </c>
      <c r="D812" s="17" t="s">
        <v>30</v>
      </c>
      <c r="E812" s="18"/>
      <c r="F812" s="18">
        <v>700</v>
      </c>
      <c r="G812" s="80">
        <f t="shared" si="12"/>
        <v>-5829556</v>
      </c>
      <c r="H812" s="17" t="s">
        <v>74</v>
      </c>
      <c r="I812" s="17" t="s">
        <v>32</v>
      </c>
      <c r="J812" s="22" t="s">
        <v>58</v>
      </c>
      <c r="K812" s="17" t="s">
        <v>23</v>
      </c>
      <c r="L812" s="17" t="s">
        <v>33</v>
      </c>
    </row>
    <row r="813" spans="1:12" x14ac:dyDescent="0.25">
      <c r="A813" s="16">
        <v>42977</v>
      </c>
      <c r="B813" s="17" t="s">
        <v>601</v>
      </c>
      <c r="C813" s="17" t="s">
        <v>29</v>
      </c>
      <c r="D813" s="17" t="s">
        <v>30</v>
      </c>
      <c r="E813" s="18"/>
      <c r="F813" s="18">
        <v>1400</v>
      </c>
      <c r="G813" s="80">
        <f t="shared" si="12"/>
        <v>-5830956</v>
      </c>
      <c r="H813" s="17" t="s">
        <v>179</v>
      </c>
      <c r="I813" s="17" t="s">
        <v>32</v>
      </c>
      <c r="J813" s="22" t="s">
        <v>58</v>
      </c>
      <c r="K813" s="17" t="s">
        <v>23</v>
      </c>
      <c r="L813" s="17" t="s">
        <v>69</v>
      </c>
    </row>
    <row r="814" spans="1:12" x14ac:dyDescent="0.25">
      <c r="A814" s="16">
        <v>42977</v>
      </c>
      <c r="B814" s="17" t="s">
        <v>602</v>
      </c>
      <c r="C814" s="17" t="s">
        <v>119</v>
      </c>
      <c r="D814" s="17" t="s">
        <v>504</v>
      </c>
      <c r="E814" s="18"/>
      <c r="F814" s="18">
        <v>70000</v>
      </c>
      <c r="G814" s="80">
        <f t="shared" si="12"/>
        <v>-5900956</v>
      </c>
      <c r="H814" s="17" t="s">
        <v>179</v>
      </c>
      <c r="I814" s="17" t="s">
        <v>34</v>
      </c>
      <c r="J814" s="22" t="s">
        <v>646</v>
      </c>
      <c r="K814" s="17" t="s">
        <v>23</v>
      </c>
      <c r="L814" s="17" t="s">
        <v>24</v>
      </c>
    </row>
    <row r="815" spans="1:12" x14ac:dyDescent="0.25">
      <c r="A815" s="16">
        <v>42977</v>
      </c>
      <c r="B815" s="17" t="s">
        <v>603</v>
      </c>
      <c r="C815" s="17" t="s">
        <v>119</v>
      </c>
      <c r="D815" s="17" t="s">
        <v>67</v>
      </c>
      <c r="E815" s="18"/>
      <c r="F815" s="18">
        <v>50000</v>
      </c>
      <c r="G815" s="80">
        <f t="shared" si="12"/>
        <v>-5950956</v>
      </c>
      <c r="H815" s="17" t="s">
        <v>179</v>
      </c>
      <c r="I815" s="17">
        <v>13</v>
      </c>
      <c r="J815" s="22" t="s">
        <v>58</v>
      </c>
      <c r="K815" s="17" t="s">
        <v>23</v>
      </c>
      <c r="L815" s="17" t="s">
        <v>24</v>
      </c>
    </row>
    <row r="816" spans="1:12" x14ac:dyDescent="0.25">
      <c r="A816" s="16">
        <v>42977</v>
      </c>
      <c r="B816" s="17" t="s">
        <v>604</v>
      </c>
      <c r="C816" s="17" t="s">
        <v>29</v>
      </c>
      <c r="D816" s="17" t="s">
        <v>30</v>
      </c>
      <c r="E816" s="18"/>
      <c r="F816" s="18">
        <v>700</v>
      </c>
      <c r="G816" s="80">
        <f t="shared" si="12"/>
        <v>-5951656</v>
      </c>
      <c r="H816" s="17" t="s">
        <v>179</v>
      </c>
      <c r="I816" s="17" t="s">
        <v>32</v>
      </c>
      <c r="J816" s="22" t="s">
        <v>58</v>
      </c>
      <c r="K816" s="17" t="s">
        <v>23</v>
      </c>
      <c r="L816" s="17" t="s">
        <v>69</v>
      </c>
    </row>
    <row r="817" spans="1:12" x14ac:dyDescent="0.25">
      <c r="A817" s="16">
        <v>42977</v>
      </c>
      <c r="B817" s="17" t="s">
        <v>696</v>
      </c>
      <c r="C817" s="17" t="s">
        <v>102</v>
      </c>
      <c r="D817" s="17" t="s">
        <v>21</v>
      </c>
      <c r="E817" s="18"/>
      <c r="F817" s="18">
        <v>38000</v>
      </c>
      <c r="G817" s="80">
        <f t="shared" si="12"/>
        <v>-5989656</v>
      </c>
      <c r="H817" s="17" t="s">
        <v>235</v>
      </c>
      <c r="I817" s="17"/>
      <c r="J817" s="22" t="s">
        <v>646</v>
      </c>
      <c r="K817" s="17" t="s">
        <v>23</v>
      </c>
      <c r="L817" s="17" t="s">
        <v>24</v>
      </c>
    </row>
    <row r="818" spans="1:12" x14ac:dyDescent="0.25">
      <c r="A818" s="16">
        <v>42977</v>
      </c>
      <c r="B818" s="17" t="s">
        <v>697</v>
      </c>
      <c r="C818" s="17" t="s">
        <v>280</v>
      </c>
      <c r="D818" s="17" t="s">
        <v>21</v>
      </c>
      <c r="E818" s="18"/>
      <c r="F818" s="18">
        <v>1000</v>
      </c>
      <c r="G818" s="80">
        <f t="shared" si="12"/>
        <v>-5990656</v>
      </c>
      <c r="H818" s="17" t="s">
        <v>235</v>
      </c>
      <c r="I818" s="17">
        <v>85659</v>
      </c>
      <c r="J818" s="22" t="s">
        <v>646</v>
      </c>
      <c r="K818" s="17" t="s">
        <v>23</v>
      </c>
      <c r="L818" s="17" t="s">
        <v>24</v>
      </c>
    </row>
    <row r="819" spans="1:12" x14ac:dyDescent="0.25">
      <c r="A819" s="16">
        <v>42977</v>
      </c>
      <c r="B819" s="17" t="s">
        <v>621</v>
      </c>
      <c r="C819" s="17" t="s">
        <v>102</v>
      </c>
      <c r="D819" s="17" t="s">
        <v>21</v>
      </c>
      <c r="E819" s="18"/>
      <c r="F819" s="18">
        <v>38000</v>
      </c>
      <c r="G819" s="80">
        <f t="shared" si="12"/>
        <v>-6028656</v>
      </c>
      <c r="H819" s="17" t="s">
        <v>186</v>
      </c>
      <c r="I819" s="17">
        <v>85660</v>
      </c>
      <c r="J819" s="22" t="s">
        <v>646</v>
      </c>
      <c r="K819" s="17" t="s">
        <v>23</v>
      </c>
      <c r="L819" s="17" t="s">
        <v>24</v>
      </c>
    </row>
    <row r="820" spans="1:12" x14ac:dyDescent="0.25">
      <c r="A820" s="16">
        <v>42977</v>
      </c>
      <c r="B820" s="17" t="s">
        <v>698</v>
      </c>
      <c r="C820" s="17" t="s">
        <v>280</v>
      </c>
      <c r="D820" s="17" t="s">
        <v>21</v>
      </c>
      <c r="E820" s="18"/>
      <c r="F820" s="18">
        <v>1000</v>
      </c>
      <c r="G820" s="80">
        <f t="shared" si="12"/>
        <v>-6029656</v>
      </c>
      <c r="H820" s="17" t="s">
        <v>186</v>
      </c>
      <c r="I820" s="17"/>
      <c r="J820" s="22" t="s">
        <v>646</v>
      </c>
      <c r="K820" s="17" t="s">
        <v>23</v>
      </c>
      <c r="L820" s="17" t="s">
        <v>24</v>
      </c>
    </row>
    <row r="821" spans="1:12" x14ac:dyDescent="0.25">
      <c r="A821" s="19">
        <v>42978</v>
      </c>
      <c r="B821" s="20" t="s">
        <v>179</v>
      </c>
      <c r="C821" s="20" t="s">
        <v>82</v>
      </c>
      <c r="D821" s="20" t="s">
        <v>30</v>
      </c>
      <c r="E821" s="21"/>
      <c r="F821" s="21">
        <v>220000</v>
      </c>
      <c r="G821" s="80">
        <f t="shared" si="12"/>
        <v>-6249656</v>
      </c>
      <c r="H821" s="20" t="s">
        <v>22</v>
      </c>
      <c r="I821" s="20" t="s">
        <v>34</v>
      </c>
      <c r="J821" s="20"/>
      <c r="K821" s="20" t="s">
        <v>23</v>
      </c>
      <c r="L821" s="20" t="s">
        <v>24</v>
      </c>
    </row>
    <row r="822" spans="1:12" x14ac:dyDescent="0.25">
      <c r="A822" s="19">
        <v>42978</v>
      </c>
      <c r="B822" s="20" t="s">
        <v>615</v>
      </c>
      <c r="C822" s="20" t="s">
        <v>82</v>
      </c>
      <c r="D822" s="20" t="s">
        <v>30</v>
      </c>
      <c r="E822" s="21">
        <v>170000</v>
      </c>
      <c r="F822" s="21"/>
      <c r="G822" s="80">
        <f t="shared" si="12"/>
        <v>-6079656</v>
      </c>
      <c r="H822" s="20" t="s">
        <v>92</v>
      </c>
      <c r="I822" s="20" t="s">
        <v>34</v>
      </c>
      <c r="J822" s="20"/>
      <c r="K822" s="20" t="s">
        <v>23</v>
      </c>
      <c r="L822" s="20" t="s">
        <v>24</v>
      </c>
    </row>
    <row r="823" spans="1:12" x14ac:dyDescent="0.25">
      <c r="A823" s="19">
        <v>42978</v>
      </c>
      <c r="B823" s="20" t="s">
        <v>22</v>
      </c>
      <c r="C823" s="20" t="s">
        <v>82</v>
      </c>
      <c r="D823" s="20" t="s">
        <v>30</v>
      </c>
      <c r="E823" s="21">
        <v>220000</v>
      </c>
      <c r="F823" s="21"/>
      <c r="G823" s="80">
        <f t="shared" si="12"/>
        <v>-5859656</v>
      </c>
      <c r="H823" s="20" t="s">
        <v>179</v>
      </c>
      <c r="I823" s="20" t="s">
        <v>34</v>
      </c>
      <c r="J823" s="20"/>
      <c r="K823" s="20" t="s">
        <v>23</v>
      </c>
      <c r="L823" s="20" t="s">
        <v>24</v>
      </c>
    </row>
    <row r="824" spans="1:12" x14ac:dyDescent="0.25">
      <c r="A824" s="19">
        <v>42978</v>
      </c>
      <c r="B824" s="20" t="s">
        <v>404</v>
      </c>
      <c r="C824" s="20" t="s">
        <v>82</v>
      </c>
      <c r="D824" s="20" t="s">
        <v>30</v>
      </c>
      <c r="E824" s="21"/>
      <c r="F824" s="21">
        <v>170000</v>
      </c>
      <c r="G824" s="80">
        <f t="shared" si="12"/>
        <v>-6029656</v>
      </c>
      <c r="H824" s="20" t="s">
        <v>179</v>
      </c>
      <c r="I824" s="20" t="s">
        <v>34</v>
      </c>
      <c r="J824" s="20"/>
      <c r="K824" s="20" t="s">
        <v>23</v>
      </c>
      <c r="L824" s="20" t="s">
        <v>24</v>
      </c>
    </row>
    <row r="825" spans="1:12" x14ac:dyDescent="0.25">
      <c r="A825" s="16">
        <v>42978</v>
      </c>
      <c r="B825" s="17" t="s">
        <v>549</v>
      </c>
      <c r="C825" s="17" t="s">
        <v>126</v>
      </c>
      <c r="D825" s="17" t="s">
        <v>504</v>
      </c>
      <c r="E825" s="18"/>
      <c r="F825" s="18">
        <v>15000</v>
      </c>
      <c r="G825" s="80">
        <f t="shared" si="12"/>
        <v>-6044656</v>
      </c>
      <c r="H825" s="17" t="s">
        <v>179</v>
      </c>
      <c r="I825" s="17" t="s">
        <v>34</v>
      </c>
      <c r="J825" s="22" t="s">
        <v>646</v>
      </c>
      <c r="K825" s="17" t="s">
        <v>23</v>
      </c>
      <c r="L825" s="17" t="s">
        <v>24</v>
      </c>
    </row>
    <row r="826" spans="1:12" x14ac:dyDescent="0.25">
      <c r="A826" s="16">
        <v>42978</v>
      </c>
      <c r="B826" s="17" t="s">
        <v>605</v>
      </c>
      <c r="C826" s="17" t="s">
        <v>606</v>
      </c>
      <c r="D826" s="17" t="s">
        <v>27</v>
      </c>
      <c r="E826" s="18"/>
      <c r="F826" s="18">
        <v>72000</v>
      </c>
      <c r="G826" s="80">
        <f t="shared" si="12"/>
        <v>-6116656</v>
      </c>
      <c r="H826" s="17" t="s">
        <v>22</v>
      </c>
      <c r="I826" s="17" t="s">
        <v>34</v>
      </c>
      <c r="J826" s="17" t="s">
        <v>58</v>
      </c>
      <c r="K826" s="17" t="s">
        <v>23</v>
      </c>
      <c r="L826" s="17" t="s">
        <v>24</v>
      </c>
    </row>
    <row r="827" spans="1:12" x14ac:dyDescent="0.25">
      <c r="A827" s="16">
        <v>42978</v>
      </c>
      <c r="B827" s="17" t="s">
        <v>607</v>
      </c>
      <c r="C827" s="17" t="s">
        <v>20</v>
      </c>
      <c r="D827" s="17" t="s">
        <v>21</v>
      </c>
      <c r="E827" s="18"/>
      <c r="F827" s="18">
        <v>200000</v>
      </c>
      <c r="G827" s="80">
        <f t="shared" si="12"/>
        <v>-6316656</v>
      </c>
      <c r="H827" s="17" t="s">
        <v>22</v>
      </c>
      <c r="I827" s="17" t="s">
        <v>684</v>
      </c>
      <c r="J827" s="22" t="s">
        <v>646</v>
      </c>
      <c r="K827" s="17" t="s">
        <v>23</v>
      </c>
      <c r="L827" s="17" t="s">
        <v>24</v>
      </c>
    </row>
    <row r="828" spans="1:12" x14ac:dyDescent="0.25">
      <c r="A828" s="16">
        <v>42978</v>
      </c>
      <c r="B828" s="17" t="s">
        <v>608</v>
      </c>
      <c r="C828" s="17" t="s">
        <v>20</v>
      </c>
      <c r="D828" s="17" t="s">
        <v>21</v>
      </c>
      <c r="E828" s="18"/>
      <c r="F828" s="18">
        <v>180000</v>
      </c>
      <c r="G828" s="80">
        <f t="shared" si="12"/>
        <v>-6496656</v>
      </c>
      <c r="H828" s="17" t="s">
        <v>22</v>
      </c>
      <c r="I828" s="17" t="s">
        <v>684</v>
      </c>
      <c r="J828" s="22" t="s">
        <v>646</v>
      </c>
      <c r="K828" s="17" t="s">
        <v>23</v>
      </c>
      <c r="L828" s="17" t="s">
        <v>24</v>
      </c>
    </row>
    <row r="829" spans="1:12" x14ac:dyDescent="0.25">
      <c r="A829" s="16">
        <v>42978</v>
      </c>
      <c r="B829" s="17" t="s">
        <v>609</v>
      </c>
      <c r="C829" s="17" t="s">
        <v>20</v>
      </c>
      <c r="D829" s="17" t="s">
        <v>21</v>
      </c>
      <c r="E829" s="18"/>
      <c r="F829" s="18">
        <v>124615</v>
      </c>
      <c r="G829" s="80">
        <f t="shared" si="12"/>
        <v>-6621271</v>
      </c>
      <c r="H829" s="17" t="s">
        <v>22</v>
      </c>
      <c r="I829" s="17" t="s">
        <v>684</v>
      </c>
      <c r="J829" s="22" t="s">
        <v>646</v>
      </c>
      <c r="K829" s="17" t="s">
        <v>23</v>
      </c>
      <c r="L829" s="17" t="s">
        <v>24</v>
      </c>
    </row>
    <row r="830" spans="1:12" x14ac:dyDescent="0.25">
      <c r="A830" s="16">
        <v>42978</v>
      </c>
      <c r="B830" s="17" t="s">
        <v>610</v>
      </c>
      <c r="C830" s="17" t="s">
        <v>20</v>
      </c>
      <c r="D830" s="17" t="s">
        <v>30</v>
      </c>
      <c r="E830" s="18"/>
      <c r="F830" s="18">
        <v>166755</v>
      </c>
      <c r="G830" s="80">
        <f t="shared" si="12"/>
        <v>-6788026</v>
      </c>
      <c r="H830" s="17" t="s">
        <v>22</v>
      </c>
      <c r="I830" s="17">
        <v>39</v>
      </c>
      <c r="J830" s="22" t="s">
        <v>58</v>
      </c>
      <c r="K830" s="17" t="s">
        <v>23</v>
      </c>
      <c r="L830" s="17" t="s">
        <v>24</v>
      </c>
    </row>
    <row r="831" spans="1:12" x14ac:dyDescent="0.25">
      <c r="A831" s="16">
        <v>42978</v>
      </c>
      <c r="B831" s="17" t="s">
        <v>611</v>
      </c>
      <c r="C831" s="17" t="s">
        <v>20</v>
      </c>
      <c r="D831" s="17" t="s">
        <v>78</v>
      </c>
      <c r="E831" s="18"/>
      <c r="F831" s="18">
        <v>289600</v>
      </c>
      <c r="G831" s="80">
        <f t="shared" si="12"/>
        <v>-7077626</v>
      </c>
      <c r="H831" s="17" t="s">
        <v>22</v>
      </c>
      <c r="I831" s="17">
        <v>41</v>
      </c>
      <c r="J831" s="22" t="s">
        <v>58</v>
      </c>
      <c r="K831" s="17" t="s">
        <v>23</v>
      </c>
      <c r="L831" s="17" t="s">
        <v>24</v>
      </c>
    </row>
    <row r="832" spans="1:12" x14ac:dyDescent="0.25">
      <c r="A832" s="16">
        <v>42978</v>
      </c>
      <c r="B832" s="17" t="s">
        <v>612</v>
      </c>
      <c r="C832" s="17" t="s">
        <v>29</v>
      </c>
      <c r="D832" s="17" t="s">
        <v>30</v>
      </c>
      <c r="E832" s="18"/>
      <c r="F832" s="18">
        <v>700</v>
      </c>
      <c r="G832" s="80">
        <f t="shared" si="12"/>
        <v>-7078326</v>
      </c>
      <c r="H832" s="17" t="s">
        <v>92</v>
      </c>
      <c r="I832" s="17" t="s">
        <v>32</v>
      </c>
      <c r="J832" s="22" t="s">
        <v>58</v>
      </c>
      <c r="K832" s="17" t="s">
        <v>23</v>
      </c>
      <c r="L832" s="17" t="s">
        <v>33</v>
      </c>
    </row>
    <row r="833" spans="1:12" x14ac:dyDescent="0.25">
      <c r="A833" s="16">
        <v>42978</v>
      </c>
      <c r="B833" s="17" t="s">
        <v>613</v>
      </c>
      <c r="C833" s="17" t="s">
        <v>29</v>
      </c>
      <c r="D833" s="17" t="s">
        <v>30</v>
      </c>
      <c r="E833" s="18"/>
      <c r="F833" s="18">
        <v>1400</v>
      </c>
      <c r="G833" s="80">
        <f t="shared" si="12"/>
        <v>-7079726</v>
      </c>
      <c r="H833" s="17" t="s">
        <v>92</v>
      </c>
      <c r="I833" s="17" t="s">
        <v>32</v>
      </c>
      <c r="J833" s="22" t="s">
        <v>58</v>
      </c>
      <c r="K833" s="17" t="s">
        <v>23</v>
      </c>
      <c r="L833" s="17" t="s">
        <v>33</v>
      </c>
    </row>
    <row r="834" spans="1:12" x14ac:dyDescent="0.25">
      <c r="A834" s="16">
        <v>42978</v>
      </c>
      <c r="B834" s="17" t="s">
        <v>614</v>
      </c>
      <c r="C834" s="17" t="s">
        <v>29</v>
      </c>
      <c r="D834" s="17" t="s">
        <v>30</v>
      </c>
      <c r="E834" s="18"/>
      <c r="F834" s="18">
        <v>700</v>
      </c>
      <c r="G834" s="80">
        <f t="shared" si="12"/>
        <v>-7080426</v>
      </c>
      <c r="H834" s="17" t="s">
        <v>92</v>
      </c>
      <c r="I834" s="17" t="s">
        <v>32</v>
      </c>
      <c r="J834" s="22" t="s">
        <v>58</v>
      </c>
      <c r="K834" s="17" t="s">
        <v>23</v>
      </c>
      <c r="L834" s="17" t="s">
        <v>33</v>
      </c>
    </row>
    <row r="835" spans="1:12" x14ac:dyDescent="0.25">
      <c r="A835" s="16">
        <v>42978</v>
      </c>
      <c r="B835" s="17" t="s">
        <v>616</v>
      </c>
      <c r="C835" s="17" t="s">
        <v>42</v>
      </c>
      <c r="D835" s="17" t="s">
        <v>27</v>
      </c>
      <c r="E835" s="18"/>
      <c r="F835" s="18">
        <v>13900</v>
      </c>
      <c r="G835" s="80">
        <f t="shared" si="12"/>
        <v>-7094326</v>
      </c>
      <c r="H835" s="17" t="s">
        <v>92</v>
      </c>
      <c r="I835" s="17" t="s">
        <v>34</v>
      </c>
      <c r="J835" s="17" t="s">
        <v>58</v>
      </c>
      <c r="K835" s="17" t="s">
        <v>23</v>
      </c>
      <c r="L835" s="17" t="s">
        <v>24</v>
      </c>
    </row>
    <row r="836" spans="1:12" x14ac:dyDescent="0.25">
      <c r="A836" s="16">
        <v>42978</v>
      </c>
      <c r="B836" s="17" t="s">
        <v>687</v>
      </c>
      <c r="C836" s="17" t="s">
        <v>126</v>
      </c>
      <c r="D836" s="17" t="s">
        <v>21</v>
      </c>
      <c r="E836" s="18"/>
      <c r="F836" s="18">
        <v>15000</v>
      </c>
      <c r="G836" s="80">
        <f t="shared" si="12"/>
        <v>-7109326</v>
      </c>
      <c r="H836" s="17" t="s">
        <v>235</v>
      </c>
      <c r="I836" s="17" t="s">
        <v>231</v>
      </c>
      <c r="J836" s="22" t="s">
        <v>646</v>
      </c>
      <c r="K836" s="17" t="s">
        <v>23</v>
      </c>
      <c r="L836" s="17" t="s">
        <v>24</v>
      </c>
    </row>
    <row r="837" spans="1:12" x14ac:dyDescent="0.25">
      <c r="A837" s="16">
        <v>42978</v>
      </c>
      <c r="B837" s="17" t="s">
        <v>617</v>
      </c>
      <c r="C837" s="17" t="s">
        <v>29</v>
      </c>
      <c r="D837" s="17" t="s">
        <v>21</v>
      </c>
      <c r="E837" s="18"/>
      <c r="F837" s="18">
        <v>1000</v>
      </c>
      <c r="G837" s="80">
        <f t="shared" si="12"/>
        <v>-7110326</v>
      </c>
      <c r="H837" s="17" t="s">
        <v>235</v>
      </c>
      <c r="I837" s="17" t="s">
        <v>32</v>
      </c>
      <c r="J837" s="22" t="s">
        <v>646</v>
      </c>
      <c r="K837" s="17" t="s">
        <v>23</v>
      </c>
      <c r="L837" s="17" t="s">
        <v>33</v>
      </c>
    </row>
    <row r="838" spans="1:12" x14ac:dyDescent="0.25">
      <c r="A838" s="16">
        <v>42978</v>
      </c>
      <c r="B838" s="17" t="s">
        <v>618</v>
      </c>
      <c r="C838" s="17" t="s">
        <v>29</v>
      </c>
      <c r="D838" s="17" t="s">
        <v>21</v>
      </c>
      <c r="E838" s="18"/>
      <c r="F838" s="18">
        <v>2000</v>
      </c>
      <c r="G838" s="80">
        <f t="shared" si="12"/>
        <v>-7112326</v>
      </c>
      <c r="H838" s="17" t="s">
        <v>235</v>
      </c>
      <c r="I838" s="17" t="s">
        <v>32</v>
      </c>
      <c r="J838" s="22" t="s">
        <v>646</v>
      </c>
      <c r="K838" s="17" t="s">
        <v>23</v>
      </c>
      <c r="L838" s="17" t="s">
        <v>33</v>
      </c>
    </row>
    <row r="839" spans="1:12" x14ac:dyDescent="0.25">
      <c r="A839" s="16">
        <v>42978</v>
      </c>
      <c r="B839" s="17" t="s">
        <v>619</v>
      </c>
      <c r="C839" s="17" t="s">
        <v>126</v>
      </c>
      <c r="D839" s="17" t="s">
        <v>21</v>
      </c>
      <c r="E839" s="18"/>
      <c r="F839" s="18">
        <v>80000</v>
      </c>
      <c r="G839" s="80">
        <f t="shared" si="12"/>
        <v>-7192326</v>
      </c>
      <c r="H839" s="17" t="s">
        <v>235</v>
      </c>
      <c r="I839" s="17" t="s">
        <v>32</v>
      </c>
      <c r="J839" s="22" t="s">
        <v>646</v>
      </c>
      <c r="K839" s="17" t="s">
        <v>23</v>
      </c>
      <c r="L839" s="17" t="s">
        <v>33</v>
      </c>
    </row>
    <row r="840" spans="1:12" x14ac:dyDescent="0.25">
      <c r="A840" s="16">
        <v>42978</v>
      </c>
      <c r="B840" s="17" t="s">
        <v>620</v>
      </c>
      <c r="C840" s="17" t="s">
        <v>29</v>
      </c>
      <c r="D840" s="17" t="s">
        <v>21</v>
      </c>
      <c r="E840" s="18"/>
      <c r="F840" s="18">
        <v>1500</v>
      </c>
      <c r="G840" s="80">
        <f t="shared" si="12"/>
        <v>-7193826</v>
      </c>
      <c r="H840" s="17" t="s">
        <v>186</v>
      </c>
      <c r="I840" s="17" t="s">
        <v>187</v>
      </c>
      <c r="J840" s="22" t="s">
        <v>646</v>
      </c>
      <c r="K840" s="17" t="s">
        <v>23</v>
      </c>
      <c r="L840" s="17" t="s">
        <v>69</v>
      </c>
    </row>
    <row r="841" spans="1:12" x14ac:dyDescent="0.25">
      <c r="A841" s="16">
        <v>42978</v>
      </c>
      <c r="B841" s="17" t="s">
        <v>622</v>
      </c>
      <c r="C841" s="17" t="s">
        <v>29</v>
      </c>
      <c r="D841" s="17" t="s">
        <v>21</v>
      </c>
      <c r="E841" s="18"/>
      <c r="F841" s="18">
        <v>3000</v>
      </c>
      <c r="G841" s="80">
        <f t="shared" si="12"/>
        <v>-7196826</v>
      </c>
      <c r="H841" s="17" t="s">
        <v>186</v>
      </c>
      <c r="I841" s="17" t="s">
        <v>187</v>
      </c>
      <c r="J841" s="22" t="s">
        <v>646</v>
      </c>
      <c r="K841" s="17" t="s">
        <v>23</v>
      </c>
      <c r="L841" s="17" t="s">
        <v>69</v>
      </c>
    </row>
    <row r="842" spans="1:12" x14ac:dyDescent="0.25">
      <c r="A842" s="16">
        <v>42978</v>
      </c>
      <c r="B842" s="17" t="s">
        <v>623</v>
      </c>
      <c r="C842" s="17" t="s">
        <v>126</v>
      </c>
      <c r="D842" s="17" t="s">
        <v>21</v>
      </c>
      <c r="E842" s="18"/>
      <c r="F842" s="18">
        <v>80000</v>
      </c>
      <c r="G842" s="80">
        <f t="shared" si="12"/>
        <v>-7276826</v>
      </c>
      <c r="H842" s="17" t="s">
        <v>186</v>
      </c>
      <c r="I842" s="17" t="s">
        <v>187</v>
      </c>
      <c r="J842" s="22" t="s">
        <v>646</v>
      </c>
      <c r="K842" s="17" t="s">
        <v>23</v>
      </c>
      <c r="L842" s="17" t="s">
        <v>69</v>
      </c>
    </row>
    <row r="843" spans="1:12" x14ac:dyDescent="0.25">
      <c r="A843" s="16">
        <v>42978</v>
      </c>
      <c r="B843" s="17" t="s">
        <v>584</v>
      </c>
      <c r="C843" s="17" t="s">
        <v>29</v>
      </c>
      <c r="D843" s="17" t="s">
        <v>30</v>
      </c>
      <c r="E843" s="18"/>
      <c r="F843" s="18">
        <v>700</v>
      </c>
      <c r="G843" s="80">
        <f t="shared" si="12"/>
        <v>-7277526</v>
      </c>
      <c r="H843" s="17" t="s">
        <v>61</v>
      </c>
      <c r="I843" s="17" t="s">
        <v>32</v>
      </c>
      <c r="J843" s="22" t="s">
        <v>58</v>
      </c>
      <c r="K843" s="17" t="s">
        <v>23</v>
      </c>
      <c r="L843" s="17" t="s">
        <v>33</v>
      </c>
    </row>
    <row r="844" spans="1:12" x14ac:dyDescent="0.25">
      <c r="A844" s="16">
        <v>42978</v>
      </c>
      <c r="B844" s="17" t="s">
        <v>624</v>
      </c>
      <c r="C844" s="17" t="s">
        <v>48</v>
      </c>
      <c r="D844" s="17" t="s">
        <v>30</v>
      </c>
      <c r="E844" s="18"/>
      <c r="F844" s="18">
        <v>2000</v>
      </c>
      <c r="G844" s="80">
        <f t="shared" si="12"/>
        <v>-7279526</v>
      </c>
      <c r="H844" s="17" t="s">
        <v>61</v>
      </c>
      <c r="I844" s="17" t="s">
        <v>32</v>
      </c>
      <c r="J844" s="22" t="s">
        <v>58</v>
      </c>
      <c r="K844" s="17" t="s">
        <v>23</v>
      </c>
      <c r="L844" s="17" t="s">
        <v>33</v>
      </c>
    </row>
    <row r="845" spans="1:12" x14ac:dyDescent="0.25">
      <c r="A845" s="16">
        <v>42978</v>
      </c>
      <c r="B845" s="17" t="s">
        <v>588</v>
      </c>
      <c r="C845" s="17" t="s">
        <v>29</v>
      </c>
      <c r="D845" s="17" t="s">
        <v>30</v>
      </c>
      <c r="E845" s="18"/>
      <c r="F845" s="18">
        <v>700</v>
      </c>
      <c r="G845" s="80">
        <f t="shared" ref="G845:G870" si="13">+G844+E845-F845</f>
        <v>-7280226</v>
      </c>
      <c r="H845" s="17" t="s">
        <v>61</v>
      </c>
      <c r="I845" s="17" t="s">
        <v>32</v>
      </c>
      <c r="J845" s="22" t="s">
        <v>58</v>
      </c>
      <c r="K845" s="17" t="s">
        <v>23</v>
      </c>
      <c r="L845" s="17" t="s">
        <v>33</v>
      </c>
    </row>
    <row r="846" spans="1:12" x14ac:dyDescent="0.25">
      <c r="A846" s="16">
        <v>42978</v>
      </c>
      <c r="B846" s="17" t="s">
        <v>625</v>
      </c>
      <c r="C846" s="17" t="s">
        <v>29</v>
      </c>
      <c r="D846" s="17" t="s">
        <v>67</v>
      </c>
      <c r="E846" s="18"/>
      <c r="F846" s="18">
        <v>1000</v>
      </c>
      <c r="G846" s="80">
        <f t="shared" si="13"/>
        <v>-7281226</v>
      </c>
      <c r="H846" s="17" t="s">
        <v>68</v>
      </c>
      <c r="I846" s="17" t="s">
        <v>32</v>
      </c>
      <c r="J846" s="22" t="s">
        <v>58</v>
      </c>
      <c r="K846" s="17" t="s">
        <v>23</v>
      </c>
      <c r="L846" s="17" t="s">
        <v>69</v>
      </c>
    </row>
    <row r="847" spans="1:12" x14ac:dyDescent="0.25">
      <c r="A847" s="16">
        <v>42978</v>
      </c>
      <c r="B847" s="17" t="s">
        <v>626</v>
      </c>
      <c r="C847" s="17" t="s">
        <v>29</v>
      </c>
      <c r="D847" s="17" t="s">
        <v>67</v>
      </c>
      <c r="E847" s="18"/>
      <c r="F847" s="18">
        <v>1000</v>
      </c>
      <c r="G847" s="80">
        <f t="shared" si="13"/>
        <v>-7282226</v>
      </c>
      <c r="H847" s="17" t="s">
        <v>68</v>
      </c>
      <c r="I847" s="17" t="s">
        <v>32</v>
      </c>
      <c r="J847" s="22" t="s">
        <v>58</v>
      </c>
      <c r="K847" s="17" t="s">
        <v>23</v>
      </c>
      <c r="L847" s="17" t="s">
        <v>69</v>
      </c>
    </row>
    <row r="848" spans="1:12" x14ac:dyDescent="0.25">
      <c r="A848" s="16">
        <v>42978</v>
      </c>
      <c r="B848" s="17" t="s">
        <v>627</v>
      </c>
      <c r="C848" s="17" t="s">
        <v>29</v>
      </c>
      <c r="D848" s="17" t="s">
        <v>67</v>
      </c>
      <c r="E848" s="18"/>
      <c r="F848" s="18">
        <v>1000</v>
      </c>
      <c r="G848" s="80">
        <f t="shared" si="13"/>
        <v>-7283226</v>
      </c>
      <c r="H848" s="17" t="s">
        <v>68</v>
      </c>
      <c r="I848" s="17" t="s">
        <v>32</v>
      </c>
      <c r="J848" s="22" t="s">
        <v>58</v>
      </c>
      <c r="K848" s="17" t="s">
        <v>23</v>
      </c>
      <c r="L848" s="17" t="s">
        <v>69</v>
      </c>
    </row>
    <row r="849" spans="1:12" x14ac:dyDescent="0.25">
      <c r="A849" s="16">
        <v>42978</v>
      </c>
      <c r="B849" s="17" t="s">
        <v>628</v>
      </c>
      <c r="C849" s="17" t="s">
        <v>29</v>
      </c>
      <c r="D849" s="17" t="s">
        <v>67</v>
      </c>
      <c r="E849" s="18"/>
      <c r="F849" s="18">
        <v>1000</v>
      </c>
      <c r="G849" s="80">
        <f t="shared" si="13"/>
        <v>-7284226</v>
      </c>
      <c r="H849" s="17" t="s">
        <v>68</v>
      </c>
      <c r="I849" s="17" t="s">
        <v>32</v>
      </c>
      <c r="J849" s="22" t="s">
        <v>58</v>
      </c>
      <c r="K849" s="17" t="s">
        <v>23</v>
      </c>
      <c r="L849" s="17" t="s">
        <v>69</v>
      </c>
    </row>
    <row r="850" spans="1:12" x14ac:dyDescent="0.25">
      <c r="A850" s="16">
        <v>42978</v>
      </c>
      <c r="B850" s="17" t="s">
        <v>629</v>
      </c>
      <c r="C850" s="17" t="s">
        <v>29</v>
      </c>
      <c r="D850" s="17" t="s">
        <v>67</v>
      </c>
      <c r="E850" s="18"/>
      <c r="F850" s="18">
        <v>1000</v>
      </c>
      <c r="G850" s="80">
        <f t="shared" si="13"/>
        <v>-7285226</v>
      </c>
      <c r="H850" s="17" t="s">
        <v>68</v>
      </c>
      <c r="I850" s="17" t="s">
        <v>32</v>
      </c>
      <c r="J850" s="22" t="s">
        <v>58</v>
      </c>
      <c r="K850" s="17" t="s">
        <v>23</v>
      </c>
      <c r="L850" s="17" t="s">
        <v>69</v>
      </c>
    </row>
    <row r="851" spans="1:12" x14ac:dyDescent="0.25">
      <c r="A851" s="16">
        <v>42978</v>
      </c>
      <c r="B851" s="17" t="s">
        <v>77</v>
      </c>
      <c r="C851" s="17" t="s">
        <v>29</v>
      </c>
      <c r="D851" s="17" t="s">
        <v>78</v>
      </c>
      <c r="E851" s="18"/>
      <c r="F851" s="18">
        <v>1000</v>
      </c>
      <c r="G851" s="80">
        <f t="shared" si="13"/>
        <v>-7286226</v>
      </c>
      <c r="H851" s="17" t="s">
        <v>79</v>
      </c>
      <c r="I851" s="17" t="s">
        <v>32</v>
      </c>
      <c r="J851" s="22" t="s">
        <v>58</v>
      </c>
      <c r="K851" s="17" t="s">
        <v>23</v>
      </c>
      <c r="L851" s="17" t="s">
        <v>33</v>
      </c>
    </row>
    <row r="852" spans="1:12" x14ac:dyDescent="0.25">
      <c r="A852" s="16">
        <v>42978</v>
      </c>
      <c r="B852" s="17" t="s">
        <v>52</v>
      </c>
      <c r="C852" s="17" t="s">
        <v>20</v>
      </c>
      <c r="D852" s="17" t="s">
        <v>78</v>
      </c>
      <c r="E852" s="18"/>
      <c r="F852" s="18">
        <v>1000</v>
      </c>
      <c r="G852" s="80">
        <f t="shared" si="13"/>
        <v>-7287226</v>
      </c>
      <c r="H852" s="17" t="s">
        <v>79</v>
      </c>
      <c r="I852" s="17" t="s">
        <v>32</v>
      </c>
      <c r="J852" s="22" t="s">
        <v>58</v>
      </c>
      <c r="K852" s="17" t="s">
        <v>23</v>
      </c>
      <c r="L852" s="17" t="s">
        <v>33</v>
      </c>
    </row>
    <row r="853" spans="1:12" x14ac:dyDescent="0.25">
      <c r="A853" s="16">
        <v>42978</v>
      </c>
      <c r="B853" s="17" t="s">
        <v>80</v>
      </c>
      <c r="C853" s="17" t="s">
        <v>29</v>
      </c>
      <c r="D853" s="17" t="s">
        <v>78</v>
      </c>
      <c r="E853" s="18"/>
      <c r="F853" s="18">
        <v>1000</v>
      </c>
      <c r="G853" s="80">
        <f t="shared" si="13"/>
        <v>-7288226</v>
      </c>
      <c r="H853" s="17" t="s">
        <v>79</v>
      </c>
      <c r="I853" s="17" t="s">
        <v>32</v>
      </c>
      <c r="J853" s="22" t="s">
        <v>58</v>
      </c>
      <c r="K853" s="17" t="s">
        <v>23</v>
      </c>
      <c r="L853" s="17" t="s">
        <v>33</v>
      </c>
    </row>
    <row r="854" spans="1:12" x14ac:dyDescent="0.25">
      <c r="A854" s="16">
        <v>42978</v>
      </c>
      <c r="B854" s="17" t="s">
        <v>630</v>
      </c>
      <c r="C854" s="17" t="s">
        <v>29</v>
      </c>
      <c r="D854" s="17" t="s">
        <v>30</v>
      </c>
      <c r="E854" s="18"/>
      <c r="F854" s="18">
        <v>700</v>
      </c>
      <c r="G854" s="80">
        <f t="shared" si="13"/>
        <v>-7288926</v>
      </c>
      <c r="H854" s="17" t="s">
        <v>61</v>
      </c>
      <c r="I854" s="17" t="s">
        <v>32</v>
      </c>
      <c r="J854" s="22" t="s">
        <v>58</v>
      </c>
      <c r="K854" s="17" t="s">
        <v>23</v>
      </c>
      <c r="L854" s="17" t="s">
        <v>33</v>
      </c>
    </row>
    <row r="855" spans="1:12" x14ac:dyDescent="0.25">
      <c r="A855" s="16">
        <v>42978</v>
      </c>
      <c r="B855" s="17" t="s">
        <v>631</v>
      </c>
      <c r="C855" s="17" t="s">
        <v>48</v>
      </c>
      <c r="D855" s="17" t="s">
        <v>30</v>
      </c>
      <c r="E855" s="18"/>
      <c r="F855" s="18">
        <v>1600</v>
      </c>
      <c r="G855" s="80">
        <f t="shared" si="13"/>
        <v>-7290526</v>
      </c>
      <c r="H855" s="17" t="s">
        <v>61</v>
      </c>
      <c r="I855" s="17" t="s">
        <v>32</v>
      </c>
      <c r="J855" s="22" t="s">
        <v>58</v>
      </c>
      <c r="K855" s="17" t="s">
        <v>23</v>
      </c>
      <c r="L855" s="17" t="s">
        <v>33</v>
      </c>
    </row>
    <row r="856" spans="1:12" x14ac:dyDescent="0.25">
      <c r="A856" s="16">
        <v>42978</v>
      </c>
      <c r="B856" s="17" t="s">
        <v>632</v>
      </c>
      <c r="C856" s="17" t="s">
        <v>29</v>
      </c>
      <c r="D856" s="17" t="s">
        <v>30</v>
      </c>
      <c r="E856" s="18"/>
      <c r="F856" s="18">
        <v>700</v>
      </c>
      <c r="G856" s="80">
        <f t="shared" si="13"/>
        <v>-7291226</v>
      </c>
      <c r="H856" s="17" t="s">
        <v>61</v>
      </c>
      <c r="I856" s="17" t="s">
        <v>32</v>
      </c>
      <c r="J856" s="22" t="s">
        <v>58</v>
      </c>
      <c r="K856" s="17" t="s">
        <v>23</v>
      </c>
      <c r="L856" s="17" t="s">
        <v>33</v>
      </c>
    </row>
    <row r="857" spans="1:12" x14ac:dyDescent="0.25">
      <c r="A857" s="16">
        <v>42978</v>
      </c>
      <c r="B857" s="17" t="s">
        <v>633</v>
      </c>
      <c r="C857" s="17" t="s">
        <v>29</v>
      </c>
      <c r="D857" s="17" t="s">
        <v>30</v>
      </c>
      <c r="E857" s="18"/>
      <c r="F857" s="18">
        <v>700</v>
      </c>
      <c r="G857" s="80">
        <f t="shared" si="13"/>
        <v>-7291926</v>
      </c>
      <c r="H857" s="17" t="s">
        <v>61</v>
      </c>
      <c r="I857" s="17" t="s">
        <v>32</v>
      </c>
      <c r="J857" s="22" t="s">
        <v>58</v>
      </c>
      <c r="K857" s="17" t="s">
        <v>23</v>
      </c>
      <c r="L857" s="17" t="s">
        <v>33</v>
      </c>
    </row>
    <row r="858" spans="1:12" x14ac:dyDescent="0.25">
      <c r="A858" s="16">
        <v>42978</v>
      </c>
      <c r="B858" s="17" t="s">
        <v>634</v>
      </c>
      <c r="C858" s="17" t="s">
        <v>29</v>
      </c>
      <c r="D858" s="17" t="s">
        <v>30</v>
      </c>
      <c r="E858" s="18"/>
      <c r="F858" s="18">
        <v>700</v>
      </c>
      <c r="G858" s="80">
        <f t="shared" si="13"/>
        <v>-7292626</v>
      </c>
      <c r="H858" s="17" t="s">
        <v>61</v>
      </c>
      <c r="I858" s="17" t="s">
        <v>32</v>
      </c>
      <c r="J858" s="22" t="s">
        <v>58</v>
      </c>
      <c r="K858" s="17" t="s">
        <v>23</v>
      </c>
      <c r="L858" s="17" t="s">
        <v>33</v>
      </c>
    </row>
    <row r="859" spans="1:12" x14ac:dyDescent="0.25">
      <c r="A859" s="16">
        <v>42978</v>
      </c>
      <c r="B859" s="17" t="s">
        <v>635</v>
      </c>
      <c r="C859" s="17" t="s">
        <v>42</v>
      </c>
      <c r="D859" s="17" t="s">
        <v>27</v>
      </c>
      <c r="E859" s="18"/>
      <c r="F859" s="18">
        <v>1800</v>
      </c>
      <c r="G859" s="80">
        <f t="shared" si="13"/>
        <v>-7294426</v>
      </c>
      <c r="H859" s="17" t="s">
        <v>61</v>
      </c>
      <c r="I859" s="17" t="s">
        <v>32</v>
      </c>
      <c r="J859" s="17" t="s">
        <v>58</v>
      </c>
      <c r="K859" s="17" t="s">
        <v>23</v>
      </c>
      <c r="L859" s="17" t="s">
        <v>69</v>
      </c>
    </row>
    <row r="860" spans="1:12" x14ac:dyDescent="0.25">
      <c r="A860" s="16">
        <v>42978</v>
      </c>
      <c r="B860" s="17" t="s">
        <v>636</v>
      </c>
      <c r="C860" s="17" t="s">
        <v>29</v>
      </c>
      <c r="D860" s="17" t="s">
        <v>30</v>
      </c>
      <c r="E860" s="18"/>
      <c r="F860" s="18">
        <v>700</v>
      </c>
      <c r="G860" s="80">
        <f t="shared" si="13"/>
        <v>-7295126</v>
      </c>
      <c r="H860" s="17" t="s">
        <v>61</v>
      </c>
      <c r="I860" s="17" t="s">
        <v>32</v>
      </c>
      <c r="J860" s="22" t="s">
        <v>58</v>
      </c>
      <c r="K860" s="17" t="s">
        <v>23</v>
      </c>
      <c r="L860" s="17" t="s">
        <v>33</v>
      </c>
    </row>
    <row r="861" spans="1:12" x14ac:dyDescent="0.25">
      <c r="A861" s="16">
        <v>42978</v>
      </c>
      <c r="B861" s="17" t="s">
        <v>637</v>
      </c>
      <c r="C861" s="17" t="s">
        <v>29</v>
      </c>
      <c r="D861" s="17" t="s">
        <v>30</v>
      </c>
      <c r="E861" s="18"/>
      <c r="F861" s="18">
        <v>700</v>
      </c>
      <c r="G861" s="80">
        <f t="shared" si="13"/>
        <v>-7295826</v>
      </c>
      <c r="H861" s="17" t="s">
        <v>61</v>
      </c>
      <c r="I861" s="17" t="s">
        <v>32</v>
      </c>
      <c r="J861" s="22" t="s">
        <v>58</v>
      </c>
      <c r="K861" s="17" t="s">
        <v>23</v>
      </c>
      <c r="L861" s="17" t="s">
        <v>33</v>
      </c>
    </row>
    <row r="862" spans="1:12" x14ac:dyDescent="0.25">
      <c r="A862" s="16">
        <v>42978</v>
      </c>
      <c r="B862" s="17" t="s">
        <v>638</v>
      </c>
      <c r="C862" s="17" t="s">
        <v>29</v>
      </c>
      <c r="D862" s="17" t="s">
        <v>30</v>
      </c>
      <c r="E862" s="18"/>
      <c r="F862" s="18">
        <v>700</v>
      </c>
      <c r="G862" s="80">
        <f t="shared" si="13"/>
        <v>-7296526</v>
      </c>
      <c r="H862" s="17" t="s">
        <v>61</v>
      </c>
      <c r="I862" s="17" t="s">
        <v>32</v>
      </c>
      <c r="J862" s="22" t="s">
        <v>58</v>
      </c>
      <c r="K862" s="17" t="s">
        <v>23</v>
      </c>
      <c r="L862" s="17" t="s">
        <v>33</v>
      </c>
    </row>
    <row r="863" spans="1:12" x14ac:dyDescent="0.25">
      <c r="A863" s="16">
        <v>42978</v>
      </c>
      <c r="B863" s="17" t="s">
        <v>639</v>
      </c>
      <c r="C863" s="17" t="s">
        <v>29</v>
      </c>
      <c r="D863" s="17" t="s">
        <v>30</v>
      </c>
      <c r="E863" s="18"/>
      <c r="F863" s="18">
        <v>700</v>
      </c>
      <c r="G863" s="80">
        <f t="shared" si="13"/>
        <v>-7297226</v>
      </c>
      <c r="H863" s="17" t="s">
        <v>61</v>
      </c>
      <c r="I863" s="17" t="s">
        <v>32</v>
      </c>
      <c r="J863" s="22" t="s">
        <v>58</v>
      </c>
      <c r="K863" s="17" t="s">
        <v>23</v>
      </c>
      <c r="L863" s="17" t="s">
        <v>33</v>
      </c>
    </row>
    <row r="864" spans="1:12" x14ac:dyDescent="0.25">
      <c r="A864" s="16">
        <v>42978</v>
      </c>
      <c r="B864" s="17" t="s">
        <v>640</v>
      </c>
      <c r="C864" s="17" t="s">
        <v>29</v>
      </c>
      <c r="D864" s="17" t="s">
        <v>30</v>
      </c>
      <c r="E864" s="18"/>
      <c r="F864" s="18">
        <v>700</v>
      </c>
      <c r="G864" s="80">
        <f t="shared" si="13"/>
        <v>-7297926</v>
      </c>
      <c r="H864" s="17" t="s">
        <v>61</v>
      </c>
      <c r="I864" s="17" t="s">
        <v>32</v>
      </c>
      <c r="J864" s="22" t="s">
        <v>58</v>
      </c>
      <c r="K864" s="17" t="s">
        <v>23</v>
      </c>
      <c r="L864" s="17" t="s">
        <v>33</v>
      </c>
    </row>
    <row r="865" spans="1:12" x14ac:dyDescent="0.25">
      <c r="A865" s="16">
        <v>42978</v>
      </c>
      <c r="B865" s="17" t="s">
        <v>576</v>
      </c>
      <c r="C865" s="17" t="s">
        <v>29</v>
      </c>
      <c r="D865" s="17" t="s">
        <v>30</v>
      </c>
      <c r="E865" s="18"/>
      <c r="F865" s="18">
        <v>700</v>
      </c>
      <c r="G865" s="80">
        <f t="shared" si="13"/>
        <v>-7298626</v>
      </c>
      <c r="H865" s="17" t="s">
        <v>61</v>
      </c>
      <c r="I865" s="17" t="s">
        <v>32</v>
      </c>
      <c r="J865" s="22" t="s">
        <v>58</v>
      </c>
      <c r="K865" s="17" t="s">
        <v>23</v>
      </c>
      <c r="L865" s="17" t="s">
        <v>33</v>
      </c>
    </row>
    <row r="866" spans="1:12" x14ac:dyDescent="0.25">
      <c r="A866" s="16">
        <v>42978</v>
      </c>
      <c r="B866" s="17" t="s">
        <v>534</v>
      </c>
      <c r="C866" s="17" t="s">
        <v>29</v>
      </c>
      <c r="D866" s="17" t="s">
        <v>30</v>
      </c>
      <c r="E866" s="18"/>
      <c r="F866" s="18">
        <v>700</v>
      </c>
      <c r="G866" s="80">
        <f t="shared" si="13"/>
        <v>-7299326</v>
      </c>
      <c r="H866" s="17" t="s">
        <v>74</v>
      </c>
      <c r="I866" s="17" t="s">
        <v>32</v>
      </c>
      <c r="J866" s="22" t="s">
        <v>58</v>
      </c>
      <c r="K866" s="17" t="s">
        <v>23</v>
      </c>
      <c r="L866" s="17" t="s">
        <v>33</v>
      </c>
    </row>
    <row r="867" spans="1:12" x14ac:dyDescent="0.25">
      <c r="A867" s="16">
        <v>42978</v>
      </c>
      <c r="B867" s="17" t="s">
        <v>641</v>
      </c>
      <c r="C867" s="17" t="s">
        <v>126</v>
      </c>
      <c r="D867" s="17" t="s">
        <v>30</v>
      </c>
      <c r="E867" s="18"/>
      <c r="F867" s="18">
        <v>45000</v>
      </c>
      <c r="G867" s="80">
        <f t="shared" si="13"/>
        <v>-7344326</v>
      </c>
      <c r="H867" s="17" t="s">
        <v>179</v>
      </c>
      <c r="I867" s="17" t="s">
        <v>34</v>
      </c>
      <c r="J867" s="22" t="s">
        <v>58</v>
      </c>
      <c r="K867" s="17" t="s">
        <v>23</v>
      </c>
      <c r="L867" s="17" t="s">
        <v>24</v>
      </c>
    </row>
    <row r="868" spans="1:12" x14ac:dyDescent="0.25">
      <c r="A868" s="16">
        <v>42978</v>
      </c>
      <c r="B868" s="17" t="s">
        <v>642</v>
      </c>
      <c r="C868" s="17" t="s">
        <v>29</v>
      </c>
      <c r="D868" s="17" t="s">
        <v>30</v>
      </c>
      <c r="E868" s="18"/>
      <c r="F868" s="18">
        <v>10000</v>
      </c>
      <c r="G868" s="80">
        <f t="shared" si="13"/>
        <v>-7354326</v>
      </c>
      <c r="H868" s="17" t="s">
        <v>179</v>
      </c>
      <c r="I868" s="17" t="s">
        <v>32</v>
      </c>
      <c r="J868" s="22" t="s">
        <v>58</v>
      </c>
      <c r="K868" s="17" t="s">
        <v>23</v>
      </c>
      <c r="L868" s="17" t="s">
        <v>69</v>
      </c>
    </row>
    <row r="869" spans="1:12" x14ac:dyDescent="0.25">
      <c r="A869" s="16">
        <v>42978</v>
      </c>
      <c r="B869" s="17" t="s">
        <v>643</v>
      </c>
      <c r="C869" s="17" t="s">
        <v>29</v>
      </c>
      <c r="D869" s="17" t="s">
        <v>30</v>
      </c>
      <c r="E869" s="18"/>
      <c r="F869" s="18">
        <v>3500</v>
      </c>
      <c r="G869" s="80">
        <f t="shared" si="13"/>
        <v>-7357826</v>
      </c>
      <c r="H869" s="17" t="s">
        <v>179</v>
      </c>
      <c r="I869" s="17" t="s">
        <v>32</v>
      </c>
      <c r="J869" s="22" t="s">
        <v>58</v>
      </c>
      <c r="K869" s="17" t="s">
        <v>23</v>
      </c>
      <c r="L869" s="17" t="s">
        <v>69</v>
      </c>
    </row>
    <row r="870" spans="1:12" x14ac:dyDescent="0.25">
      <c r="A870" s="16">
        <v>42978</v>
      </c>
      <c r="B870" s="17" t="s">
        <v>644</v>
      </c>
      <c r="C870" s="17" t="s">
        <v>126</v>
      </c>
      <c r="D870" s="17" t="s">
        <v>30</v>
      </c>
      <c r="E870" s="18"/>
      <c r="F870" s="18">
        <v>40000</v>
      </c>
      <c r="G870" s="80">
        <f t="shared" si="13"/>
        <v>-7397826</v>
      </c>
      <c r="H870" s="17" t="s">
        <v>179</v>
      </c>
      <c r="I870" s="17" t="s">
        <v>32</v>
      </c>
      <c r="J870" s="22" t="s">
        <v>58</v>
      </c>
      <c r="K870" s="17" t="s">
        <v>23</v>
      </c>
      <c r="L870" s="17" t="s">
        <v>69</v>
      </c>
    </row>
    <row r="871" spans="1:12" x14ac:dyDescent="0.25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</row>
  </sheetData>
  <autoFilter ref="A10:L870"/>
  <sortState ref="A11:L870">
    <sortCondition ref="A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tabSelected="1" topLeftCell="F1" workbookViewId="0">
      <selection activeCell="R28" sqref="R28"/>
    </sheetView>
  </sheetViews>
  <sheetFormatPr baseColWidth="10" defaultRowHeight="15" x14ac:dyDescent="0.25"/>
  <cols>
    <col min="1" max="1" width="22.42578125" style="76" bestFit="1" customWidth="1"/>
    <col min="2" max="2" width="25.28515625" style="76" bestFit="1" customWidth="1"/>
    <col min="3" max="3" width="11.7109375" style="76" bestFit="1" customWidth="1"/>
    <col min="4" max="4" width="11.5703125" style="76" customWidth="1"/>
    <col min="5" max="5" width="13.28515625" style="76" bestFit="1" customWidth="1"/>
    <col min="6" max="7" width="10.28515625" style="76" bestFit="1" customWidth="1"/>
    <col min="8" max="8" width="9.42578125" style="76" bestFit="1" customWidth="1"/>
    <col min="9" max="9" width="16.7109375" style="76" bestFit="1" customWidth="1"/>
    <col min="10" max="10" width="11.7109375" style="76" bestFit="1" customWidth="1"/>
    <col min="11" max="11" width="16.28515625" style="76" bestFit="1" customWidth="1"/>
    <col min="12" max="12" width="9.7109375" style="76" bestFit="1" customWidth="1"/>
    <col min="13" max="13" width="12" style="76" customWidth="1"/>
    <col min="14" max="14" width="14" style="76" bestFit="1" customWidth="1"/>
    <col min="15" max="15" width="11.7109375" style="76" bestFit="1" customWidth="1"/>
    <col min="16" max="16" width="16.85546875" style="76" bestFit="1" customWidth="1"/>
    <col min="17" max="17" width="18.85546875" style="76" bestFit="1" customWidth="1"/>
    <col min="18" max="18" width="15" style="76" customWidth="1"/>
    <col min="19" max="19" width="7.7109375" style="76" hidden="1" customWidth="1"/>
    <col min="20" max="22" width="14" style="76" customWidth="1"/>
    <col min="23" max="16384" width="11.42578125" style="76"/>
  </cols>
  <sheetData>
    <row r="2" spans="1:22" ht="23.25" x14ac:dyDescent="0.35">
      <c r="A2" s="111" t="s">
        <v>681</v>
      </c>
      <c r="B2" s="111"/>
      <c r="C2" s="111"/>
      <c r="D2" s="111"/>
      <c r="E2" s="111"/>
      <c r="F2" s="111"/>
      <c r="G2" s="111"/>
      <c r="H2" s="111"/>
      <c r="I2" s="111"/>
    </row>
    <row r="5" spans="1:22" x14ac:dyDescent="0.25">
      <c r="A5" s="86" t="s">
        <v>680</v>
      </c>
      <c r="B5" s="86" t="s">
        <v>679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/>
      <c r="V5"/>
    </row>
    <row r="6" spans="1:22" x14ac:dyDescent="0.25">
      <c r="A6" s="86" t="s">
        <v>676</v>
      </c>
      <c r="B6" s="78" t="s">
        <v>55</v>
      </c>
      <c r="C6" s="78" t="s">
        <v>119</v>
      </c>
      <c r="D6" s="78" t="s">
        <v>251</v>
      </c>
      <c r="E6" s="78" t="s">
        <v>497</v>
      </c>
      <c r="F6" s="78" t="s">
        <v>102</v>
      </c>
      <c r="G6" s="78" t="s">
        <v>196</v>
      </c>
      <c r="H6" s="78" t="s">
        <v>48</v>
      </c>
      <c r="I6" s="78" t="s">
        <v>42</v>
      </c>
      <c r="J6" s="78" t="s">
        <v>20</v>
      </c>
      <c r="K6" s="78" t="s">
        <v>174</v>
      </c>
      <c r="L6" s="78" t="s">
        <v>606</v>
      </c>
      <c r="M6" s="78" t="s">
        <v>26</v>
      </c>
      <c r="N6" s="78" t="s">
        <v>85</v>
      </c>
      <c r="O6" s="78" t="s">
        <v>29</v>
      </c>
      <c r="P6" s="78" t="s">
        <v>280</v>
      </c>
      <c r="Q6" s="78" t="s">
        <v>126</v>
      </c>
      <c r="R6" s="78" t="s">
        <v>130</v>
      </c>
      <c r="S6" s="78" t="s">
        <v>677</v>
      </c>
      <c r="T6" s="78" t="s">
        <v>678</v>
      </c>
      <c r="U6"/>
      <c r="V6"/>
    </row>
    <row r="7" spans="1:22" x14ac:dyDescent="0.25">
      <c r="A7" s="87" t="s">
        <v>646</v>
      </c>
      <c r="B7" s="78"/>
      <c r="C7" s="78">
        <v>480000</v>
      </c>
      <c r="D7" s="78"/>
      <c r="E7" s="78"/>
      <c r="F7" s="78">
        <v>304000</v>
      </c>
      <c r="G7" s="78"/>
      <c r="H7" s="78"/>
      <c r="I7" s="78">
        <v>9500</v>
      </c>
      <c r="J7" s="78">
        <v>690615</v>
      </c>
      <c r="K7" s="78">
        <v>8229</v>
      </c>
      <c r="L7" s="78"/>
      <c r="M7" s="78">
        <v>9000</v>
      </c>
      <c r="N7" s="78"/>
      <c r="O7" s="78">
        <v>720800</v>
      </c>
      <c r="P7" s="78">
        <v>34200</v>
      </c>
      <c r="Q7" s="78">
        <v>1030000</v>
      </c>
      <c r="R7" s="78">
        <v>121000</v>
      </c>
      <c r="S7" s="78"/>
      <c r="T7" s="78">
        <v>3407344</v>
      </c>
      <c r="U7"/>
      <c r="V7"/>
    </row>
    <row r="8" spans="1:22" x14ac:dyDescent="0.25">
      <c r="A8" s="88" t="s">
        <v>21</v>
      </c>
      <c r="B8" s="78"/>
      <c r="C8" s="78">
        <v>100000</v>
      </c>
      <c r="D8" s="78"/>
      <c r="E8" s="78"/>
      <c r="F8" s="78">
        <v>304000</v>
      </c>
      <c r="G8" s="78"/>
      <c r="H8" s="78"/>
      <c r="I8" s="78"/>
      <c r="J8" s="78">
        <v>690615</v>
      </c>
      <c r="K8" s="78"/>
      <c r="L8" s="78"/>
      <c r="M8" s="78"/>
      <c r="N8" s="78"/>
      <c r="O8" s="78">
        <v>390800</v>
      </c>
      <c r="P8" s="78">
        <v>34200</v>
      </c>
      <c r="Q8" s="78">
        <v>1005000</v>
      </c>
      <c r="R8" s="78">
        <v>121000</v>
      </c>
      <c r="S8" s="78"/>
      <c r="T8" s="78">
        <v>2645615</v>
      </c>
      <c r="U8"/>
      <c r="V8"/>
    </row>
    <row r="9" spans="1:22" x14ac:dyDescent="0.25">
      <c r="A9" s="88" t="s">
        <v>27</v>
      </c>
      <c r="B9" s="78"/>
      <c r="C9" s="78"/>
      <c r="D9" s="78"/>
      <c r="E9" s="78"/>
      <c r="F9" s="78"/>
      <c r="G9" s="78"/>
      <c r="H9" s="78"/>
      <c r="I9" s="78">
        <v>9500</v>
      </c>
      <c r="J9" s="78"/>
      <c r="K9" s="78">
        <v>8229</v>
      </c>
      <c r="L9" s="78"/>
      <c r="M9" s="78">
        <v>9000</v>
      </c>
      <c r="N9" s="78"/>
      <c r="O9" s="78"/>
      <c r="P9" s="78"/>
      <c r="Q9" s="78"/>
      <c r="R9" s="78"/>
      <c r="S9" s="78"/>
      <c r="T9" s="78">
        <v>26729</v>
      </c>
      <c r="U9"/>
      <c r="V9"/>
    </row>
    <row r="10" spans="1:22" x14ac:dyDescent="0.25">
      <c r="A10" s="88" t="s">
        <v>504</v>
      </c>
      <c r="B10" s="78"/>
      <c r="C10" s="78">
        <v>380000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>
        <v>330000</v>
      </c>
      <c r="P10" s="78"/>
      <c r="Q10" s="78">
        <v>25000</v>
      </c>
      <c r="R10" s="78"/>
      <c r="S10" s="78"/>
      <c r="T10" s="78">
        <v>735000</v>
      </c>
      <c r="U10"/>
      <c r="V10"/>
    </row>
    <row r="11" spans="1:22" x14ac:dyDescent="0.25">
      <c r="A11" s="87" t="s">
        <v>58</v>
      </c>
      <c r="B11" s="78">
        <v>17693</v>
      </c>
      <c r="C11" s="78">
        <v>871000</v>
      </c>
      <c r="D11" s="78">
        <v>40000</v>
      </c>
      <c r="E11" s="78">
        <v>40000</v>
      </c>
      <c r="F11" s="78">
        <v>195000</v>
      </c>
      <c r="G11" s="78">
        <v>178350</v>
      </c>
      <c r="H11" s="78">
        <v>50100</v>
      </c>
      <c r="I11" s="78">
        <v>77600</v>
      </c>
      <c r="J11" s="78">
        <v>706530</v>
      </c>
      <c r="K11" s="78">
        <v>16150</v>
      </c>
      <c r="L11" s="78">
        <v>72000</v>
      </c>
      <c r="M11" s="78">
        <v>475000</v>
      </c>
      <c r="N11" s="78">
        <v>91559</v>
      </c>
      <c r="O11" s="78">
        <v>391900</v>
      </c>
      <c r="P11" s="78">
        <v>2600</v>
      </c>
      <c r="Q11" s="78">
        <v>765000</v>
      </c>
      <c r="R11" s="78"/>
      <c r="S11" s="78"/>
      <c r="T11" s="78">
        <v>3990482</v>
      </c>
      <c r="U11"/>
      <c r="V11"/>
    </row>
    <row r="12" spans="1:22" x14ac:dyDescent="0.25">
      <c r="A12" s="88" t="s">
        <v>30</v>
      </c>
      <c r="B12" s="78"/>
      <c r="C12" s="78">
        <v>106000</v>
      </c>
      <c r="D12" s="78">
        <v>40000</v>
      </c>
      <c r="E12" s="78"/>
      <c r="F12" s="78">
        <v>195000</v>
      </c>
      <c r="G12" s="78"/>
      <c r="H12" s="78">
        <v>50100</v>
      </c>
      <c r="I12" s="78"/>
      <c r="J12" s="78">
        <v>353510</v>
      </c>
      <c r="K12" s="78"/>
      <c r="L12" s="78"/>
      <c r="M12" s="78"/>
      <c r="N12" s="78"/>
      <c r="O12" s="78">
        <v>272900</v>
      </c>
      <c r="P12" s="78">
        <v>2600</v>
      </c>
      <c r="Q12" s="78">
        <v>765000</v>
      </c>
      <c r="R12" s="78"/>
      <c r="S12" s="78"/>
      <c r="T12" s="78">
        <v>1785110</v>
      </c>
      <c r="U12"/>
      <c r="V12"/>
    </row>
    <row r="13" spans="1:22" x14ac:dyDescent="0.25">
      <c r="A13" s="88" t="s">
        <v>78</v>
      </c>
      <c r="B13" s="78"/>
      <c r="C13" s="78">
        <v>30000</v>
      </c>
      <c r="D13" s="78"/>
      <c r="E13" s="78"/>
      <c r="F13" s="78"/>
      <c r="G13" s="78"/>
      <c r="H13" s="78"/>
      <c r="I13" s="78"/>
      <c r="J13" s="78">
        <v>348600</v>
      </c>
      <c r="K13" s="78"/>
      <c r="L13" s="78"/>
      <c r="M13" s="78"/>
      <c r="N13" s="78"/>
      <c r="O13" s="78">
        <v>77000</v>
      </c>
      <c r="P13" s="78"/>
      <c r="Q13" s="78"/>
      <c r="R13" s="78"/>
      <c r="S13" s="78"/>
      <c r="T13" s="78">
        <v>455600</v>
      </c>
      <c r="U13"/>
      <c r="V13"/>
    </row>
    <row r="14" spans="1:22" x14ac:dyDescent="0.25">
      <c r="A14" s="88" t="s">
        <v>67</v>
      </c>
      <c r="B14" s="78"/>
      <c r="C14" s="78">
        <v>735000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>
        <v>42000</v>
      </c>
      <c r="P14" s="78"/>
      <c r="Q14" s="78"/>
      <c r="R14" s="78"/>
      <c r="S14" s="78"/>
      <c r="T14" s="78">
        <v>777000</v>
      </c>
      <c r="U14"/>
      <c r="V14"/>
    </row>
    <row r="15" spans="1:22" x14ac:dyDescent="0.25">
      <c r="A15" s="88" t="s">
        <v>27</v>
      </c>
      <c r="B15" s="78">
        <v>17693</v>
      </c>
      <c r="C15" s="78"/>
      <c r="D15" s="78"/>
      <c r="E15" s="78">
        <v>40000</v>
      </c>
      <c r="F15" s="78"/>
      <c r="G15" s="78">
        <v>178350</v>
      </c>
      <c r="H15" s="78"/>
      <c r="I15" s="78">
        <v>77600</v>
      </c>
      <c r="J15" s="78"/>
      <c r="K15" s="78">
        <v>16150</v>
      </c>
      <c r="L15" s="78">
        <v>72000</v>
      </c>
      <c r="M15" s="78">
        <v>475000</v>
      </c>
      <c r="N15" s="78">
        <v>91559</v>
      </c>
      <c r="O15" s="78"/>
      <c r="P15" s="78"/>
      <c r="Q15" s="78"/>
      <c r="R15" s="78"/>
      <c r="S15" s="78"/>
      <c r="T15" s="78">
        <v>968352</v>
      </c>
      <c r="U15"/>
      <c r="V15"/>
    </row>
    <row r="16" spans="1:22" x14ac:dyDescent="0.25">
      <c r="A16" s="88" t="s">
        <v>91</v>
      </c>
      <c r="B16" s="78"/>
      <c r="C16" s="78"/>
      <c r="D16" s="78"/>
      <c r="E16" s="78"/>
      <c r="F16" s="78"/>
      <c r="G16" s="78"/>
      <c r="H16" s="78"/>
      <c r="I16" s="78"/>
      <c r="J16" s="78">
        <v>4420</v>
      </c>
      <c r="K16" s="78"/>
      <c r="L16" s="78"/>
      <c r="M16" s="78"/>
      <c r="N16" s="78"/>
      <c r="O16" s="78"/>
      <c r="P16" s="78"/>
      <c r="Q16" s="78"/>
      <c r="R16" s="78"/>
      <c r="S16" s="78"/>
      <c r="T16" s="78">
        <v>4420</v>
      </c>
      <c r="U16"/>
      <c r="V16"/>
    </row>
    <row r="17" spans="1:22" hidden="1" x14ac:dyDescent="0.25">
      <c r="A17" s="87" t="s">
        <v>645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/>
      <c r="V17"/>
    </row>
    <row r="18" spans="1:22" hidden="1" x14ac:dyDescent="0.25">
      <c r="A18" s="88" t="s">
        <v>78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/>
      <c r="V18"/>
    </row>
    <row r="19" spans="1:22" x14ac:dyDescent="0.25">
      <c r="A19" s="87" t="s">
        <v>678</v>
      </c>
      <c r="B19" s="78">
        <v>17693</v>
      </c>
      <c r="C19" s="78">
        <v>1351000</v>
      </c>
      <c r="D19" s="78">
        <v>40000</v>
      </c>
      <c r="E19" s="78">
        <v>40000</v>
      </c>
      <c r="F19" s="78">
        <v>499000</v>
      </c>
      <c r="G19" s="78">
        <v>178350</v>
      </c>
      <c r="H19" s="78">
        <v>50100</v>
      </c>
      <c r="I19" s="78">
        <v>87100</v>
      </c>
      <c r="J19" s="78">
        <v>1397145</v>
      </c>
      <c r="K19" s="78">
        <v>24379</v>
      </c>
      <c r="L19" s="78">
        <v>72000</v>
      </c>
      <c r="M19" s="78">
        <v>484000</v>
      </c>
      <c r="N19" s="78">
        <v>91559</v>
      </c>
      <c r="O19" s="78">
        <v>1112700</v>
      </c>
      <c r="P19" s="78">
        <v>36800</v>
      </c>
      <c r="Q19" s="78">
        <v>1795000</v>
      </c>
      <c r="R19" s="78">
        <v>121000</v>
      </c>
      <c r="S19" s="78"/>
      <c r="T19" s="78">
        <v>7397826</v>
      </c>
      <c r="U19"/>
      <c r="V19"/>
    </row>
    <row r="20" spans="1:2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J24" sqref="J23:J24"/>
    </sheetView>
  </sheetViews>
  <sheetFormatPr baseColWidth="10" defaultRowHeight="15" x14ac:dyDescent="0.25"/>
  <cols>
    <col min="1" max="1" width="22.42578125" style="76" bestFit="1" customWidth="1"/>
    <col min="2" max="2" width="20.5703125" style="76" customWidth="1"/>
    <col min="3" max="3" width="17.5703125" style="76" customWidth="1"/>
    <col min="4" max="16384" width="11.42578125" style="76"/>
  </cols>
  <sheetData>
    <row r="2" spans="1:3" x14ac:dyDescent="0.25">
      <c r="A2" s="112" t="s">
        <v>683</v>
      </c>
      <c r="B2" s="112"/>
      <c r="C2" s="112"/>
    </row>
    <row r="4" spans="1:3" x14ac:dyDescent="0.25">
      <c r="A4" s="98" t="s">
        <v>676</v>
      </c>
      <c r="B4" s="99" t="s">
        <v>682</v>
      </c>
      <c r="C4" s="99" t="s">
        <v>680</v>
      </c>
    </row>
    <row r="5" spans="1:3" x14ac:dyDescent="0.25">
      <c r="A5" s="100" t="s">
        <v>79</v>
      </c>
      <c r="B5" s="101"/>
      <c r="C5" s="101">
        <v>57000</v>
      </c>
    </row>
    <row r="6" spans="1:3" x14ac:dyDescent="0.25">
      <c r="A6" s="100" t="s">
        <v>56</v>
      </c>
      <c r="B6" s="101"/>
      <c r="C6" s="101">
        <v>17693</v>
      </c>
    </row>
    <row r="7" spans="1:3" x14ac:dyDescent="0.25">
      <c r="A7" s="100" t="s">
        <v>31</v>
      </c>
      <c r="B7" s="101"/>
      <c r="C7" s="101">
        <v>401200</v>
      </c>
    </row>
    <row r="8" spans="1:3" x14ac:dyDescent="0.25">
      <c r="A8" s="100" t="s">
        <v>74</v>
      </c>
      <c r="B8" s="101"/>
      <c r="C8" s="101">
        <v>167200</v>
      </c>
    </row>
    <row r="9" spans="1:3" x14ac:dyDescent="0.25">
      <c r="A9" s="100" t="s">
        <v>68</v>
      </c>
      <c r="B9" s="101"/>
      <c r="C9" s="101">
        <v>42000</v>
      </c>
    </row>
    <row r="10" spans="1:3" x14ac:dyDescent="0.25">
      <c r="A10" s="100" t="s">
        <v>92</v>
      </c>
      <c r="B10" s="101"/>
      <c r="C10" s="101">
        <v>177520</v>
      </c>
    </row>
    <row r="11" spans="1:3" x14ac:dyDescent="0.25">
      <c r="A11" s="100" t="s">
        <v>235</v>
      </c>
      <c r="B11" s="101"/>
      <c r="C11" s="101">
        <v>566700</v>
      </c>
    </row>
    <row r="12" spans="1:3" x14ac:dyDescent="0.25">
      <c r="A12" s="100" t="s">
        <v>236</v>
      </c>
      <c r="B12" s="101"/>
      <c r="C12" s="101">
        <v>451300</v>
      </c>
    </row>
    <row r="13" spans="1:3" x14ac:dyDescent="0.25">
      <c r="A13" s="100" t="s">
        <v>186</v>
      </c>
      <c r="B13" s="101"/>
      <c r="C13" s="101">
        <v>552229</v>
      </c>
    </row>
    <row r="14" spans="1:3" x14ac:dyDescent="0.25">
      <c r="A14" s="100" t="s">
        <v>50</v>
      </c>
      <c r="B14" s="101"/>
      <c r="C14" s="101">
        <v>317500</v>
      </c>
    </row>
    <row r="15" spans="1:3" x14ac:dyDescent="0.25">
      <c r="A15" s="100" t="s">
        <v>61</v>
      </c>
      <c r="B15" s="101"/>
      <c r="C15" s="101">
        <v>565100</v>
      </c>
    </row>
    <row r="16" spans="1:3" x14ac:dyDescent="0.25">
      <c r="A16" s="100" t="s">
        <v>22</v>
      </c>
      <c r="B16" s="101">
        <v>61000</v>
      </c>
      <c r="C16" s="101">
        <v>3434784</v>
      </c>
    </row>
    <row r="17" spans="1:3" x14ac:dyDescent="0.25">
      <c r="A17" s="100" t="s">
        <v>179</v>
      </c>
      <c r="B17" s="101"/>
      <c r="C17" s="101">
        <v>645600</v>
      </c>
    </row>
    <row r="18" spans="1:3" x14ac:dyDescent="0.25">
      <c r="A18" s="100" t="s">
        <v>132</v>
      </c>
      <c r="B18" s="101"/>
      <c r="C18" s="101">
        <v>2000</v>
      </c>
    </row>
    <row r="19" spans="1:3" x14ac:dyDescent="0.25">
      <c r="A19" s="103" t="s">
        <v>678</v>
      </c>
      <c r="B19" s="102">
        <v>61000</v>
      </c>
      <c r="C19" s="102">
        <v>7397826</v>
      </c>
    </row>
  </sheetData>
  <mergeCells count="1">
    <mergeCell ref="A2:C2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2"/>
  <sheetViews>
    <sheetView workbookViewId="0">
      <selection activeCell="F7" sqref="F7"/>
    </sheetView>
  </sheetViews>
  <sheetFormatPr baseColWidth="10" defaultColWidth="9.140625" defaultRowHeight="15" x14ac:dyDescent="0.25"/>
  <cols>
    <col min="1" max="1" width="10.7109375" style="23" customWidth="1"/>
    <col min="2" max="2" width="49.7109375" customWidth="1"/>
    <col min="3" max="3" width="17.5703125" customWidth="1"/>
    <col min="4" max="4" width="19.42578125" customWidth="1"/>
    <col min="5" max="5" width="18.28515625" customWidth="1"/>
    <col min="6" max="6" width="18.42578125" customWidth="1"/>
    <col min="7" max="7" width="19.140625" customWidth="1"/>
    <col min="8" max="8" width="18.5703125" customWidth="1"/>
    <col min="9" max="9" width="16.85546875" customWidth="1"/>
    <col min="10" max="10" width="13.7109375" customWidth="1"/>
    <col min="11" max="11" width="14" customWidth="1"/>
  </cols>
  <sheetData>
    <row r="1" spans="1:12" ht="27" x14ac:dyDescent="0.35">
      <c r="A1" s="89" t="s">
        <v>0</v>
      </c>
      <c r="B1" s="90"/>
      <c r="C1" s="90"/>
      <c r="D1" s="90"/>
      <c r="E1" s="91"/>
      <c r="F1" s="91"/>
      <c r="G1" s="90"/>
      <c r="H1" s="90"/>
      <c r="I1" s="90"/>
      <c r="J1" s="90"/>
      <c r="K1" s="90"/>
      <c r="L1" s="90"/>
    </row>
    <row r="2" spans="1:12" ht="16.5" x14ac:dyDescent="0.3">
      <c r="A2" s="1"/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6.5" x14ac:dyDescent="0.3">
      <c r="A3" s="1"/>
      <c r="B3" s="4" t="s">
        <v>1</v>
      </c>
      <c r="C3" s="5" t="s">
        <v>2</v>
      </c>
      <c r="D3" s="6"/>
      <c r="E3" s="3"/>
      <c r="F3" s="3"/>
      <c r="G3" s="3"/>
      <c r="H3" s="2"/>
      <c r="I3" s="2"/>
      <c r="J3" s="2"/>
      <c r="K3" s="2"/>
      <c r="L3" s="2"/>
    </row>
    <row r="4" spans="1:12" ht="16.5" x14ac:dyDescent="0.3">
      <c r="A4" s="1"/>
      <c r="B4" s="4" t="s">
        <v>3</v>
      </c>
      <c r="C4" s="7">
        <f>SUM(E11:E771)</f>
        <v>61000</v>
      </c>
      <c r="D4" s="8"/>
      <c r="E4" s="3"/>
      <c r="F4" s="9"/>
      <c r="G4" s="8"/>
      <c r="H4" s="2"/>
      <c r="I4" s="2"/>
      <c r="J4" s="2"/>
      <c r="K4" s="2"/>
      <c r="L4" s="2"/>
    </row>
    <row r="5" spans="1:12" ht="16.5" x14ac:dyDescent="0.3">
      <c r="A5" s="1"/>
      <c r="B5" s="4" t="s">
        <v>4</v>
      </c>
      <c r="C5" s="7">
        <f>SUM(F11:F771)</f>
        <v>7397826</v>
      </c>
      <c r="D5" s="8"/>
      <c r="E5" s="3"/>
      <c r="F5" s="10"/>
      <c r="G5" s="11"/>
      <c r="H5" s="2"/>
      <c r="I5" s="2"/>
      <c r="J5" s="2"/>
      <c r="K5" s="2"/>
      <c r="L5" s="2"/>
    </row>
    <row r="6" spans="1:12" ht="16.5" x14ac:dyDescent="0.3">
      <c r="A6" s="1"/>
      <c r="B6" s="4" t="s">
        <v>5</v>
      </c>
      <c r="C6" s="7">
        <f>+C4-C5</f>
        <v>-7336826</v>
      </c>
      <c r="D6" s="8"/>
      <c r="E6" s="3"/>
      <c r="F6" s="3"/>
      <c r="G6" s="3"/>
      <c r="H6" s="2"/>
      <c r="I6" s="2"/>
      <c r="J6" s="2"/>
      <c r="K6" s="2"/>
      <c r="L6" s="2"/>
    </row>
    <row r="7" spans="1:12" ht="16.5" x14ac:dyDescent="0.3">
      <c r="A7" s="1"/>
      <c r="B7" s="2"/>
      <c r="C7" s="2"/>
      <c r="D7" s="2"/>
      <c r="E7" s="3"/>
      <c r="F7" s="3"/>
      <c r="G7" s="2"/>
      <c r="H7" s="2"/>
      <c r="I7" s="2"/>
      <c r="J7" s="2"/>
      <c r="K7" s="2"/>
      <c r="L7" s="2"/>
    </row>
    <row r="8" spans="1:12" ht="16.5" x14ac:dyDescent="0.3">
      <c r="A8" s="1"/>
      <c r="B8" s="12"/>
      <c r="C8" s="2"/>
      <c r="D8" s="2"/>
      <c r="E8" s="3"/>
      <c r="F8" s="3"/>
      <c r="G8" s="2"/>
      <c r="H8" s="2"/>
      <c r="I8" s="2"/>
      <c r="J8" s="2"/>
      <c r="K8" s="2"/>
      <c r="L8" s="2"/>
    </row>
    <row r="9" spans="1:12" ht="16.5" x14ac:dyDescent="0.3">
      <c r="A9" s="13" t="s">
        <v>6</v>
      </c>
      <c r="B9" s="12"/>
      <c r="C9" s="12"/>
      <c r="D9" s="14"/>
      <c r="E9" s="15"/>
      <c r="F9" s="15"/>
      <c r="G9" s="12"/>
      <c r="H9" s="12"/>
      <c r="I9" s="12"/>
      <c r="J9" s="12"/>
      <c r="K9" s="12"/>
      <c r="L9" s="12"/>
    </row>
    <row r="10" spans="1:12" ht="16.5" x14ac:dyDescent="0.3">
      <c r="A10" s="92" t="s">
        <v>7</v>
      </c>
      <c r="B10" s="93" t="s">
        <v>8</v>
      </c>
      <c r="C10" s="93" t="s">
        <v>9</v>
      </c>
      <c r="D10" s="94" t="s">
        <v>10</v>
      </c>
      <c r="E10" s="95" t="s">
        <v>11</v>
      </c>
      <c r="F10" s="95" t="s">
        <v>12</v>
      </c>
      <c r="G10" s="95" t="s">
        <v>13</v>
      </c>
      <c r="H10" s="93" t="s">
        <v>14</v>
      </c>
      <c r="I10" s="93" t="s">
        <v>15</v>
      </c>
      <c r="J10" s="93" t="s">
        <v>16</v>
      </c>
      <c r="K10" s="93" t="s">
        <v>17</v>
      </c>
      <c r="L10" s="93" t="s">
        <v>18</v>
      </c>
    </row>
    <row r="11" spans="1:12" s="104" customFormat="1" x14ac:dyDescent="0.25">
      <c r="A11" s="16">
        <v>42948</v>
      </c>
      <c r="B11" s="17" t="s">
        <v>19</v>
      </c>
      <c r="C11" s="17" t="s">
        <v>20</v>
      </c>
      <c r="D11" s="17" t="s">
        <v>21</v>
      </c>
      <c r="E11" s="18"/>
      <c r="F11" s="18">
        <v>180000</v>
      </c>
      <c r="G11" s="80">
        <f>+E11-F11</f>
        <v>-180000</v>
      </c>
      <c r="H11" s="17" t="s">
        <v>22</v>
      </c>
      <c r="I11" s="17">
        <v>42917</v>
      </c>
      <c r="J11" s="22" t="s">
        <v>646</v>
      </c>
      <c r="K11" s="17" t="s">
        <v>23</v>
      </c>
      <c r="L11" s="17" t="s">
        <v>24</v>
      </c>
    </row>
    <row r="12" spans="1:12" s="104" customFormat="1" x14ac:dyDescent="0.25">
      <c r="A12" s="16">
        <v>42948</v>
      </c>
      <c r="B12" s="17" t="s">
        <v>25</v>
      </c>
      <c r="C12" s="17" t="s">
        <v>26</v>
      </c>
      <c r="D12" s="17" t="s">
        <v>27</v>
      </c>
      <c r="E12" s="18"/>
      <c r="F12" s="18">
        <v>100000</v>
      </c>
      <c r="G12" s="80">
        <f>+G11+E12-F12</f>
        <v>-280000</v>
      </c>
      <c r="H12" s="17" t="s">
        <v>22</v>
      </c>
      <c r="I12" s="17">
        <v>114</v>
      </c>
      <c r="J12" s="17" t="s">
        <v>58</v>
      </c>
      <c r="K12" s="17" t="s">
        <v>23</v>
      </c>
      <c r="L12" s="17" t="s">
        <v>24</v>
      </c>
    </row>
    <row r="13" spans="1:12" x14ac:dyDescent="0.25">
      <c r="A13" s="16">
        <v>42948</v>
      </c>
      <c r="B13" s="17" t="s">
        <v>28</v>
      </c>
      <c r="C13" s="17" t="s">
        <v>29</v>
      </c>
      <c r="D13" s="17" t="s">
        <v>30</v>
      </c>
      <c r="E13" s="18"/>
      <c r="F13" s="18">
        <v>2000</v>
      </c>
      <c r="G13" s="80">
        <f t="shared" ref="G13:G77" si="0">+G12+E13-F13</f>
        <v>-282000</v>
      </c>
      <c r="H13" s="17" t="s">
        <v>31</v>
      </c>
      <c r="I13" s="17" t="s">
        <v>32</v>
      </c>
      <c r="J13" s="22" t="s">
        <v>58</v>
      </c>
      <c r="K13" s="17" t="s">
        <v>23</v>
      </c>
      <c r="L13" s="17" t="s">
        <v>33</v>
      </c>
    </row>
    <row r="14" spans="1:12" x14ac:dyDescent="0.25">
      <c r="A14" s="16">
        <v>42948</v>
      </c>
      <c r="B14" s="17" t="s">
        <v>35</v>
      </c>
      <c r="C14" s="17" t="s">
        <v>29</v>
      </c>
      <c r="D14" s="17" t="s">
        <v>30</v>
      </c>
      <c r="E14" s="18"/>
      <c r="F14" s="18">
        <v>500</v>
      </c>
      <c r="G14" s="80">
        <f>+G64+E14-F14</f>
        <v>-283800</v>
      </c>
      <c r="H14" s="17" t="s">
        <v>31</v>
      </c>
      <c r="I14" s="17" t="s">
        <v>32</v>
      </c>
      <c r="J14" s="22" t="s">
        <v>58</v>
      </c>
      <c r="K14" s="17" t="s">
        <v>23</v>
      </c>
      <c r="L14" s="17" t="s">
        <v>33</v>
      </c>
    </row>
    <row r="15" spans="1:12" x14ac:dyDescent="0.25">
      <c r="A15" s="16">
        <v>42948</v>
      </c>
      <c r="B15" s="17" t="s">
        <v>36</v>
      </c>
      <c r="C15" s="17" t="s">
        <v>29</v>
      </c>
      <c r="D15" s="17" t="s">
        <v>30</v>
      </c>
      <c r="E15" s="18"/>
      <c r="F15" s="18">
        <v>500</v>
      </c>
      <c r="G15" s="80">
        <f t="shared" si="0"/>
        <v>-284300</v>
      </c>
      <c r="H15" s="17" t="s">
        <v>31</v>
      </c>
      <c r="I15" s="17" t="s">
        <v>32</v>
      </c>
      <c r="J15" s="22" t="s">
        <v>58</v>
      </c>
      <c r="K15" s="17" t="s">
        <v>23</v>
      </c>
      <c r="L15" s="17" t="s">
        <v>33</v>
      </c>
    </row>
    <row r="16" spans="1:12" x14ac:dyDescent="0.25">
      <c r="A16" s="16">
        <v>42948</v>
      </c>
      <c r="B16" s="17" t="s">
        <v>37</v>
      </c>
      <c r="C16" s="17" t="s">
        <v>29</v>
      </c>
      <c r="D16" s="17" t="s">
        <v>30</v>
      </c>
      <c r="E16" s="18"/>
      <c r="F16" s="18">
        <v>500</v>
      </c>
      <c r="G16" s="80">
        <f t="shared" si="0"/>
        <v>-284800</v>
      </c>
      <c r="H16" s="17" t="s">
        <v>31</v>
      </c>
      <c r="I16" s="17" t="s">
        <v>32</v>
      </c>
      <c r="J16" s="22" t="s">
        <v>58</v>
      </c>
      <c r="K16" s="17" t="s">
        <v>23</v>
      </c>
      <c r="L16" s="17" t="s">
        <v>33</v>
      </c>
    </row>
    <row r="17" spans="1:12" x14ac:dyDescent="0.25">
      <c r="A17" s="16">
        <v>42948</v>
      </c>
      <c r="B17" s="17" t="s">
        <v>38</v>
      </c>
      <c r="C17" s="17" t="s">
        <v>29</v>
      </c>
      <c r="D17" s="17" t="s">
        <v>30</v>
      </c>
      <c r="E17" s="18"/>
      <c r="F17" s="18">
        <v>500</v>
      </c>
      <c r="G17" s="80">
        <f t="shared" si="0"/>
        <v>-285300</v>
      </c>
      <c r="H17" s="17" t="s">
        <v>31</v>
      </c>
      <c r="I17" s="17" t="s">
        <v>32</v>
      </c>
      <c r="J17" s="22" t="s">
        <v>58</v>
      </c>
      <c r="K17" s="17" t="s">
        <v>23</v>
      </c>
      <c r="L17" s="17" t="s">
        <v>33</v>
      </c>
    </row>
    <row r="18" spans="1:12" x14ac:dyDescent="0.25">
      <c r="A18" s="16">
        <v>42948</v>
      </c>
      <c r="B18" s="17" t="s">
        <v>39</v>
      </c>
      <c r="C18" s="17" t="s">
        <v>29</v>
      </c>
      <c r="D18" s="17" t="s">
        <v>30</v>
      </c>
      <c r="E18" s="18"/>
      <c r="F18" s="18">
        <v>500</v>
      </c>
      <c r="G18" s="80">
        <f t="shared" si="0"/>
        <v>-285800</v>
      </c>
      <c r="H18" s="17" t="s">
        <v>31</v>
      </c>
      <c r="I18" s="17" t="s">
        <v>32</v>
      </c>
      <c r="J18" s="22" t="s">
        <v>58</v>
      </c>
      <c r="K18" s="17" t="s">
        <v>23</v>
      </c>
      <c r="L18" s="17" t="s">
        <v>33</v>
      </c>
    </row>
    <row r="19" spans="1:12" x14ac:dyDescent="0.25">
      <c r="A19" s="16">
        <v>42948</v>
      </c>
      <c r="B19" s="17" t="s">
        <v>40</v>
      </c>
      <c r="C19" s="17" t="s">
        <v>29</v>
      </c>
      <c r="D19" s="17" t="s">
        <v>30</v>
      </c>
      <c r="E19" s="18"/>
      <c r="F19" s="18">
        <v>500</v>
      </c>
      <c r="G19" s="80">
        <f t="shared" si="0"/>
        <v>-286300</v>
      </c>
      <c r="H19" s="17" t="s">
        <v>31</v>
      </c>
      <c r="I19" s="17" t="s">
        <v>32</v>
      </c>
      <c r="J19" s="22" t="s">
        <v>58</v>
      </c>
      <c r="K19" s="17" t="s">
        <v>23</v>
      </c>
      <c r="L19" s="17" t="s">
        <v>33</v>
      </c>
    </row>
    <row r="20" spans="1:12" x14ac:dyDescent="0.25">
      <c r="A20" s="16">
        <v>42948</v>
      </c>
      <c r="B20" s="17" t="s">
        <v>41</v>
      </c>
      <c r="C20" s="17" t="s">
        <v>42</v>
      </c>
      <c r="D20" s="17" t="s">
        <v>27</v>
      </c>
      <c r="E20" s="18"/>
      <c r="F20" s="18">
        <v>100</v>
      </c>
      <c r="G20" s="80">
        <f t="shared" si="0"/>
        <v>-286400</v>
      </c>
      <c r="H20" s="17" t="s">
        <v>31</v>
      </c>
      <c r="I20" s="17" t="s">
        <v>32</v>
      </c>
      <c r="J20" s="17" t="s">
        <v>58</v>
      </c>
      <c r="K20" s="17" t="s">
        <v>23</v>
      </c>
      <c r="L20" s="17" t="s">
        <v>33</v>
      </c>
    </row>
    <row r="21" spans="1:12" x14ac:dyDescent="0.25">
      <c r="A21" s="16">
        <v>42948</v>
      </c>
      <c r="B21" s="17" t="s">
        <v>43</v>
      </c>
      <c r="C21" s="17" t="s">
        <v>29</v>
      </c>
      <c r="D21" s="17" t="s">
        <v>30</v>
      </c>
      <c r="E21" s="18"/>
      <c r="F21" s="18">
        <v>500</v>
      </c>
      <c r="G21" s="80">
        <f t="shared" si="0"/>
        <v>-286900</v>
      </c>
      <c r="H21" s="17" t="s">
        <v>31</v>
      </c>
      <c r="I21" s="17" t="s">
        <v>32</v>
      </c>
      <c r="J21" s="22" t="s">
        <v>58</v>
      </c>
      <c r="K21" s="17" t="s">
        <v>23</v>
      </c>
      <c r="L21" s="17" t="s">
        <v>33</v>
      </c>
    </row>
    <row r="22" spans="1:12" x14ac:dyDescent="0.25">
      <c r="A22" s="16">
        <v>42948</v>
      </c>
      <c r="B22" s="17" t="s">
        <v>44</v>
      </c>
      <c r="C22" s="17" t="s">
        <v>29</v>
      </c>
      <c r="D22" s="17" t="s">
        <v>30</v>
      </c>
      <c r="E22" s="18"/>
      <c r="F22" s="18">
        <v>500</v>
      </c>
      <c r="G22" s="80">
        <f t="shared" si="0"/>
        <v>-287400</v>
      </c>
      <c r="H22" s="17" t="s">
        <v>31</v>
      </c>
      <c r="I22" s="17" t="s">
        <v>32</v>
      </c>
      <c r="J22" s="22" t="s">
        <v>58</v>
      </c>
      <c r="K22" s="17" t="s">
        <v>23</v>
      </c>
      <c r="L22" s="17" t="s">
        <v>33</v>
      </c>
    </row>
    <row r="23" spans="1:12" x14ac:dyDescent="0.25">
      <c r="A23" s="16">
        <v>42948</v>
      </c>
      <c r="B23" s="17" t="s">
        <v>37</v>
      </c>
      <c r="C23" s="17" t="s">
        <v>29</v>
      </c>
      <c r="D23" s="17" t="s">
        <v>30</v>
      </c>
      <c r="E23" s="18"/>
      <c r="F23" s="18">
        <v>500</v>
      </c>
      <c r="G23" s="80">
        <f t="shared" si="0"/>
        <v>-287900</v>
      </c>
      <c r="H23" s="17" t="s">
        <v>31</v>
      </c>
      <c r="I23" s="17" t="s">
        <v>32</v>
      </c>
      <c r="J23" s="22" t="s">
        <v>58</v>
      </c>
      <c r="K23" s="17" t="s">
        <v>23</v>
      </c>
      <c r="L23" s="17" t="s">
        <v>33</v>
      </c>
    </row>
    <row r="24" spans="1:12" x14ac:dyDescent="0.25">
      <c r="A24" s="16">
        <v>42948</v>
      </c>
      <c r="B24" s="17" t="s">
        <v>45</v>
      </c>
      <c r="C24" s="17" t="s">
        <v>29</v>
      </c>
      <c r="D24" s="17" t="s">
        <v>30</v>
      </c>
      <c r="E24" s="18"/>
      <c r="F24" s="18">
        <v>500</v>
      </c>
      <c r="G24" s="80">
        <f t="shared" si="0"/>
        <v>-288400</v>
      </c>
      <c r="H24" s="17" t="s">
        <v>31</v>
      </c>
      <c r="I24" s="17" t="s">
        <v>32</v>
      </c>
      <c r="J24" s="22" t="s">
        <v>58</v>
      </c>
      <c r="K24" s="17" t="s">
        <v>23</v>
      </c>
      <c r="L24" s="17" t="s">
        <v>33</v>
      </c>
    </row>
    <row r="25" spans="1:12" x14ac:dyDescent="0.25">
      <c r="A25" s="16">
        <v>42948</v>
      </c>
      <c r="B25" s="17" t="s">
        <v>46</v>
      </c>
      <c r="C25" s="17" t="s">
        <v>29</v>
      </c>
      <c r="D25" s="17" t="s">
        <v>30</v>
      </c>
      <c r="E25" s="18"/>
      <c r="F25" s="18">
        <v>1000</v>
      </c>
      <c r="G25" s="80">
        <f t="shared" si="0"/>
        <v>-289400</v>
      </c>
      <c r="H25" s="17" t="s">
        <v>31</v>
      </c>
      <c r="I25" s="17" t="s">
        <v>32</v>
      </c>
      <c r="J25" s="22" t="s">
        <v>58</v>
      </c>
      <c r="K25" s="17" t="s">
        <v>23</v>
      </c>
      <c r="L25" s="17" t="s">
        <v>33</v>
      </c>
    </row>
    <row r="26" spans="1:12" x14ac:dyDescent="0.25">
      <c r="A26" s="16">
        <v>42948</v>
      </c>
      <c r="B26" s="17" t="s">
        <v>47</v>
      </c>
      <c r="C26" s="17" t="s">
        <v>48</v>
      </c>
      <c r="D26" s="17" t="s">
        <v>30</v>
      </c>
      <c r="E26" s="18"/>
      <c r="F26" s="18">
        <v>2000</v>
      </c>
      <c r="G26" s="80">
        <f t="shared" si="0"/>
        <v>-291400</v>
      </c>
      <c r="H26" s="17" t="s">
        <v>31</v>
      </c>
      <c r="I26" s="17" t="s">
        <v>32</v>
      </c>
      <c r="J26" s="22" t="s">
        <v>58</v>
      </c>
      <c r="K26" s="17" t="s">
        <v>23</v>
      </c>
      <c r="L26" s="17" t="s">
        <v>33</v>
      </c>
    </row>
    <row r="27" spans="1:12" x14ac:dyDescent="0.25">
      <c r="A27" s="16">
        <v>42948</v>
      </c>
      <c r="B27" s="17" t="s">
        <v>49</v>
      </c>
      <c r="C27" s="17" t="s">
        <v>29</v>
      </c>
      <c r="D27" s="17" t="s">
        <v>21</v>
      </c>
      <c r="E27" s="18"/>
      <c r="F27" s="18">
        <v>1000</v>
      </c>
      <c r="G27" s="80">
        <f t="shared" si="0"/>
        <v>-292400</v>
      </c>
      <c r="H27" s="17" t="s">
        <v>50</v>
      </c>
      <c r="I27" s="17" t="s">
        <v>51</v>
      </c>
      <c r="J27" s="22" t="s">
        <v>646</v>
      </c>
      <c r="K27" s="17" t="s">
        <v>23</v>
      </c>
      <c r="L27" s="17" t="s">
        <v>33</v>
      </c>
    </row>
    <row r="28" spans="1:12" x14ac:dyDescent="0.25">
      <c r="A28" s="16">
        <v>42948</v>
      </c>
      <c r="B28" s="17" t="s">
        <v>52</v>
      </c>
      <c r="C28" s="17" t="s">
        <v>20</v>
      </c>
      <c r="D28" s="17" t="s">
        <v>21</v>
      </c>
      <c r="E28" s="18"/>
      <c r="F28" s="18">
        <v>1000</v>
      </c>
      <c r="G28" s="80">
        <f t="shared" si="0"/>
        <v>-293400</v>
      </c>
      <c r="H28" s="17" t="s">
        <v>50</v>
      </c>
      <c r="I28" s="17" t="s">
        <v>51</v>
      </c>
      <c r="J28" s="22" t="s">
        <v>646</v>
      </c>
      <c r="K28" s="17" t="s">
        <v>23</v>
      </c>
      <c r="L28" s="17" t="s">
        <v>33</v>
      </c>
    </row>
    <row r="29" spans="1:12" x14ac:dyDescent="0.25">
      <c r="A29" s="16">
        <v>42948</v>
      </c>
      <c r="B29" s="17" t="s">
        <v>53</v>
      </c>
      <c r="C29" s="17" t="s">
        <v>29</v>
      </c>
      <c r="D29" s="17" t="s">
        <v>21</v>
      </c>
      <c r="E29" s="18"/>
      <c r="F29" s="18">
        <v>1000</v>
      </c>
      <c r="G29" s="80">
        <f t="shared" si="0"/>
        <v>-294400</v>
      </c>
      <c r="H29" s="17" t="s">
        <v>50</v>
      </c>
      <c r="I29" s="17" t="s">
        <v>51</v>
      </c>
      <c r="J29" s="22" t="s">
        <v>646</v>
      </c>
      <c r="K29" s="17" t="s">
        <v>23</v>
      </c>
      <c r="L29" s="17" t="s">
        <v>33</v>
      </c>
    </row>
    <row r="30" spans="1:12" s="104" customFormat="1" x14ac:dyDescent="0.25">
      <c r="A30" s="16">
        <v>42948</v>
      </c>
      <c r="B30" s="17" t="s">
        <v>54</v>
      </c>
      <c r="C30" s="17" t="s">
        <v>55</v>
      </c>
      <c r="D30" s="17" t="s">
        <v>27</v>
      </c>
      <c r="E30" s="18"/>
      <c r="F30" s="18">
        <v>4906</v>
      </c>
      <c r="G30" s="80">
        <f t="shared" si="0"/>
        <v>-299306</v>
      </c>
      <c r="H30" s="17" t="s">
        <v>56</v>
      </c>
      <c r="I30" s="17" t="s">
        <v>57</v>
      </c>
      <c r="J30" s="17" t="s">
        <v>58</v>
      </c>
      <c r="K30" s="17" t="s">
        <v>23</v>
      </c>
      <c r="L30" s="17" t="s">
        <v>24</v>
      </c>
    </row>
    <row r="31" spans="1:12" x14ac:dyDescent="0.25">
      <c r="A31" s="16">
        <v>42948</v>
      </c>
      <c r="B31" s="17" t="s">
        <v>59</v>
      </c>
      <c r="C31" s="17" t="s">
        <v>29</v>
      </c>
      <c r="D31" s="17" t="s">
        <v>30</v>
      </c>
      <c r="E31" s="18"/>
      <c r="F31" s="18">
        <v>500</v>
      </c>
      <c r="G31" s="80">
        <f t="shared" si="0"/>
        <v>-299806</v>
      </c>
      <c r="H31" s="17" t="s">
        <v>61</v>
      </c>
      <c r="I31" s="17" t="s">
        <v>32</v>
      </c>
      <c r="J31" s="22" t="s">
        <v>58</v>
      </c>
      <c r="K31" s="17" t="s">
        <v>23</v>
      </c>
      <c r="L31" s="17" t="s">
        <v>33</v>
      </c>
    </row>
    <row r="32" spans="1:12" x14ac:dyDescent="0.25">
      <c r="A32" s="16">
        <v>42948</v>
      </c>
      <c r="B32" s="17" t="s">
        <v>62</v>
      </c>
      <c r="C32" s="17" t="s">
        <v>48</v>
      </c>
      <c r="D32" s="17" t="s">
        <v>30</v>
      </c>
      <c r="E32" s="18"/>
      <c r="F32" s="18">
        <v>1000</v>
      </c>
      <c r="G32" s="80">
        <f t="shared" si="0"/>
        <v>-300806</v>
      </c>
      <c r="H32" s="17" t="s">
        <v>61</v>
      </c>
      <c r="I32" s="17" t="s">
        <v>32</v>
      </c>
      <c r="J32" s="22" t="s">
        <v>58</v>
      </c>
      <c r="K32" s="17" t="s">
        <v>23</v>
      </c>
      <c r="L32" s="17" t="s">
        <v>33</v>
      </c>
    </row>
    <row r="33" spans="1:12" x14ac:dyDescent="0.25">
      <c r="A33" s="16">
        <v>42948</v>
      </c>
      <c r="B33" s="17" t="s">
        <v>63</v>
      </c>
      <c r="C33" s="17" t="s">
        <v>29</v>
      </c>
      <c r="D33" s="17" t="s">
        <v>30</v>
      </c>
      <c r="E33" s="18"/>
      <c r="F33" s="18">
        <v>500</v>
      </c>
      <c r="G33" s="80">
        <f t="shared" si="0"/>
        <v>-301306</v>
      </c>
      <c r="H33" s="17" t="s">
        <v>61</v>
      </c>
      <c r="I33" s="17" t="s">
        <v>32</v>
      </c>
      <c r="J33" s="22" t="s">
        <v>58</v>
      </c>
      <c r="K33" s="17" t="s">
        <v>23</v>
      </c>
      <c r="L33" s="17" t="s">
        <v>33</v>
      </c>
    </row>
    <row r="34" spans="1:12" x14ac:dyDescent="0.25">
      <c r="A34" s="16">
        <v>42948</v>
      </c>
      <c r="B34" s="17" t="s">
        <v>64</v>
      </c>
      <c r="C34" s="17" t="s">
        <v>29</v>
      </c>
      <c r="D34" s="17" t="s">
        <v>30</v>
      </c>
      <c r="E34" s="18"/>
      <c r="F34" s="18">
        <v>500</v>
      </c>
      <c r="G34" s="80">
        <f t="shared" si="0"/>
        <v>-301806</v>
      </c>
      <c r="H34" s="17" t="s">
        <v>61</v>
      </c>
      <c r="I34" s="17" t="s">
        <v>32</v>
      </c>
      <c r="J34" s="22" t="s">
        <v>58</v>
      </c>
      <c r="K34" s="17" t="s">
        <v>23</v>
      </c>
      <c r="L34" s="17" t="s">
        <v>33</v>
      </c>
    </row>
    <row r="35" spans="1:12" x14ac:dyDescent="0.25">
      <c r="A35" s="16">
        <v>42948</v>
      </c>
      <c r="B35" s="17" t="s">
        <v>59</v>
      </c>
      <c r="C35" s="17" t="s">
        <v>29</v>
      </c>
      <c r="D35" s="17" t="s">
        <v>30</v>
      </c>
      <c r="E35" s="18"/>
      <c r="F35" s="18">
        <v>500</v>
      </c>
      <c r="G35" s="80">
        <f t="shared" si="0"/>
        <v>-302306</v>
      </c>
      <c r="H35" s="17" t="s">
        <v>61</v>
      </c>
      <c r="I35" s="17" t="s">
        <v>32</v>
      </c>
      <c r="J35" s="22" t="s">
        <v>58</v>
      </c>
      <c r="K35" s="17" t="s">
        <v>23</v>
      </c>
      <c r="L35" s="17" t="s">
        <v>33</v>
      </c>
    </row>
    <row r="36" spans="1:12" x14ac:dyDescent="0.25">
      <c r="A36" s="16">
        <v>42948</v>
      </c>
      <c r="B36" s="17" t="s">
        <v>62</v>
      </c>
      <c r="C36" s="17" t="s">
        <v>48</v>
      </c>
      <c r="D36" s="17" t="s">
        <v>30</v>
      </c>
      <c r="E36" s="18"/>
      <c r="F36" s="18">
        <v>1000</v>
      </c>
      <c r="G36" s="80">
        <f t="shared" si="0"/>
        <v>-303306</v>
      </c>
      <c r="H36" s="17" t="s">
        <v>61</v>
      </c>
      <c r="I36" s="17" t="s">
        <v>32</v>
      </c>
      <c r="J36" s="22" t="s">
        <v>58</v>
      </c>
      <c r="K36" s="17" t="s">
        <v>23</v>
      </c>
      <c r="L36" s="17" t="s">
        <v>33</v>
      </c>
    </row>
    <row r="37" spans="1:12" x14ac:dyDescent="0.25">
      <c r="A37" s="16">
        <v>42948</v>
      </c>
      <c r="B37" s="17" t="s">
        <v>63</v>
      </c>
      <c r="C37" s="17" t="s">
        <v>29</v>
      </c>
      <c r="D37" s="17" t="s">
        <v>30</v>
      </c>
      <c r="E37" s="18"/>
      <c r="F37" s="18">
        <v>500</v>
      </c>
      <c r="G37" s="80">
        <f t="shared" si="0"/>
        <v>-303806</v>
      </c>
      <c r="H37" s="17" t="s">
        <v>61</v>
      </c>
      <c r="I37" s="17" t="s">
        <v>32</v>
      </c>
      <c r="J37" s="22" t="s">
        <v>58</v>
      </c>
      <c r="K37" s="17" t="s">
        <v>23</v>
      </c>
      <c r="L37" s="17" t="s">
        <v>33</v>
      </c>
    </row>
    <row r="38" spans="1:12" x14ac:dyDescent="0.25">
      <c r="A38" s="16">
        <v>42948</v>
      </c>
      <c r="B38" s="17" t="s">
        <v>65</v>
      </c>
      <c r="C38" s="17" t="s">
        <v>29</v>
      </c>
      <c r="D38" s="17" t="s">
        <v>30</v>
      </c>
      <c r="E38" s="18"/>
      <c r="F38" s="18">
        <v>500</v>
      </c>
      <c r="G38" s="80">
        <f t="shared" si="0"/>
        <v>-304306</v>
      </c>
      <c r="H38" s="17" t="s">
        <v>61</v>
      </c>
      <c r="I38" s="17" t="s">
        <v>32</v>
      </c>
      <c r="J38" s="22" t="s">
        <v>58</v>
      </c>
      <c r="K38" s="17" t="s">
        <v>23</v>
      </c>
      <c r="L38" s="17" t="s">
        <v>33</v>
      </c>
    </row>
    <row r="39" spans="1:12" x14ac:dyDescent="0.25">
      <c r="A39" s="16">
        <v>42948</v>
      </c>
      <c r="B39" s="17" t="s">
        <v>64</v>
      </c>
      <c r="C39" s="17" t="s">
        <v>29</v>
      </c>
      <c r="D39" s="17" t="s">
        <v>30</v>
      </c>
      <c r="E39" s="18"/>
      <c r="F39" s="18">
        <v>500</v>
      </c>
      <c r="G39" s="80">
        <f t="shared" si="0"/>
        <v>-304806</v>
      </c>
      <c r="H39" s="17" t="s">
        <v>61</v>
      </c>
      <c r="I39" s="17" t="s">
        <v>32</v>
      </c>
      <c r="J39" s="22" t="s">
        <v>58</v>
      </c>
      <c r="K39" s="17" t="s">
        <v>23</v>
      </c>
      <c r="L39" s="17" t="s">
        <v>33</v>
      </c>
    </row>
    <row r="40" spans="1:12" x14ac:dyDescent="0.25">
      <c r="A40" s="16">
        <v>42948</v>
      </c>
      <c r="B40" s="17" t="s">
        <v>66</v>
      </c>
      <c r="C40" s="17" t="s">
        <v>29</v>
      </c>
      <c r="D40" s="17" t="s">
        <v>67</v>
      </c>
      <c r="E40" s="18"/>
      <c r="F40" s="18">
        <v>1000</v>
      </c>
      <c r="G40" s="80">
        <f t="shared" si="0"/>
        <v>-305806</v>
      </c>
      <c r="H40" s="17" t="s">
        <v>68</v>
      </c>
      <c r="I40" s="17" t="s">
        <v>32</v>
      </c>
      <c r="J40" s="22" t="s">
        <v>58</v>
      </c>
      <c r="K40" s="17" t="s">
        <v>23</v>
      </c>
      <c r="L40" s="17" t="s">
        <v>69</v>
      </c>
    </row>
    <row r="41" spans="1:12" x14ac:dyDescent="0.25">
      <c r="A41" s="16">
        <v>42948</v>
      </c>
      <c r="B41" s="17" t="s">
        <v>70</v>
      </c>
      <c r="C41" s="17" t="s">
        <v>29</v>
      </c>
      <c r="D41" s="17" t="s">
        <v>67</v>
      </c>
      <c r="E41" s="18"/>
      <c r="F41" s="18">
        <v>1000</v>
      </c>
      <c r="G41" s="80">
        <f t="shared" si="0"/>
        <v>-306806</v>
      </c>
      <c r="H41" s="17" t="s">
        <v>68</v>
      </c>
      <c r="I41" s="17" t="s">
        <v>32</v>
      </c>
      <c r="J41" s="22" t="s">
        <v>58</v>
      </c>
      <c r="K41" s="17" t="s">
        <v>23</v>
      </c>
      <c r="L41" s="17" t="s">
        <v>69</v>
      </c>
    </row>
    <row r="42" spans="1:12" x14ac:dyDescent="0.25">
      <c r="A42" s="16">
        <v>42948</v>
      </c>
      <c r="B42" s="17" t="s">
        <v>71</v>
      </c>
      <c r="C42" s="17" t="s">
        <v>29</v>
      </c>
      <c r="D42" s="17" t="s">
        <v>67</v>
      </c>
      <c r="E42" s="18"/>
      <c r="F42" s="18">
        <v>1000</v>
      </c>
      <c r="G42" s="80">
        <f t="shared" si="0"/>
        <v>-307806</v>
      </c>
      <c r="H42" s="17" t="s">
        <v>68</v>
      </c>
      <c r="I42" s="17" t="s">
        <v>32</v>
      </c>
      <c r="J42" s="22" t="s">
        <v>58</v>
      </c>
      <c r="K42" s="17" t="s">
        <v>23</v>
      </c>
      <c r="L42" s="17" t="s">
        <v>69</v>
      </c>
    </row>
    <row r="43" spans="1:12" x14ac:dyDescent="0.25">
      <c r="A43" s="16">
        <v>42948</v>
      </c>
      <c r="B43" s="17" t="s">
        <v>72</v>
      </c>
      <c r="C43" s="17" t="s">
        <v>29</v>
      </c>
      <c r="D43" s="17" t="s">
        <v>67</v>
      </c>
      <c r="E43" s="18"/>
      <c r="F43" s="18">
        <v>1000</v>
      </c>
      <c r="G43" s="80">
        <f t="shared" si="0"/>
        <v>-308806</v>
      </c>
      <c r="H43" s="17" t="s">
        <v>68</v>
      </c>
      <c r="I43" s="17" t="s">
        <v>32</v>
      </c>
      <c r="J43" s="22" t="s">
        <v>58</v>
      </c>
      <c r="K43" s="17" t="s">
        <v>23</v>
      </c>
      <c r="L43" s="17" t="s">
        <v>69</v>
      </c>
    </row>
    <row r="44" spans="1:12" x14ac:dyDescent="0.25">
      <c r="A44" s="16">
        <v>42948</v>
      </c>
      <c r="B44" s="17" t="s">
        <v>73</v>
      </c>
      <c r="C44" s="17" t="s">
        <v>29</v>
      </c>
      <c r="D44" s="17" t="s">
        <v>30</v>
      </c>
      <c r="E44" s="18"/>
      <c r="F44" s="18">
        <v>1000</v>
      </c>
      <c r="G44" s="80">
        <f t="shared" si="0"/>
        <v>-309806</v>
      </c>
      <c r="H44" s="17" t="s">
        <v>74</v>
      </c>
      <c r="I44" s="17" t="s">
        <v>32</v>
      </c>
      <c r="J44" s="22" t="s">
        <v>58</v>
      </c>
      <c r="K44" s="17" t="s">
        <v>23</v>
      </c>
      <c r="L44" s="17" t="s">
        <v>33</v>
      </c>
    </row>
    <row r="45" spans="1:12" s="104" customFormat="1" x14ac:dyDescent="0.25">
      <c r="A45" s="16">
        <v>42948</v>
      </c>
      <c r="B45" s="17" t="s">
        <v>75</v>
      </c>
      <c r="C45" s="17" t="s">
        <v>20</v>
      </c>
      <c r="D45" s="17" t="s">
        <v>30</v>
      </c>
      <c r="E45" s="18"/>
      <c r="F45" s="18">
        <v>1000</v>
      </c>
      <c r="G45" s="80">
        <f t="shared" si="0"/>
        <v>-310806</v>
      </c>
      <c r="H45" s="17" t="s">
        <v>74</v>
      </c>
      <c r="I45" s="17" t="s">
        <v>32</v>
      </c>
      <c r="J45" s="22" t="s">
        <v>58</v>
      </c>
      <c r="K45" s="17" t="s">
        <v>23</v>
      </c>
      <c r="L45" s="17" t="s">
        <v>33</v>
      </c>
    </row>
    <row r="46" spans="1:12" x14ac:dyDescent="0.25">
      <c r="A46" s="16">
        <v>42948</v>
      </c>
      <c r="B46" s="17" t="s">
        <v>76</v>
      </c>
      <c r="C46" s="17" t="s">
        <v>29</v>
      </c>
      <c r="D46" s="17" t="s">
        <v>30</v>
      </c>
      <c r="E46" s="18"/>
      <c r="F46" s="18">
        <v>1000</v>
      </c>
      <c r="G46" s="80">
        <f t="shared" si="0"/>
        <v>-311806</v>
      </c>
      <c r="H46" s="17" t="s">
        <v>74</v>
      </c>
      <c r="I46" s="17" t="s">
        <v>32</v>
      </c>
      <c r="J46" s="22" t="s">
        <v>58</v>
      </c>
      <c r="K46" s="17" t="s">
        <v>23</v>
      </c>
      <c r="L46" s="17" t="s">
        <v>33</v>
      </c>
    </row>
    <row r="47" spans="1:12" x14ac:dyDescent="0.25">
      <c r="A47" s="16">
        <v>42949</v>
      </c>
      <c r="B47" s="17" t="s">
        <v>77</v>
      </c>
      <c r="C47" s="17" t="s">
        <v>29</v>
      </c>
      <c r="D47" s="17" t="s">
        <v>78</v>
      </c>
      <c r="E47" s="18"/>
      <c r="F47" s="18">
        <v>1000</v>
      </c>
      <c r="G47" s="80">
        <f t="shared" si="0"/>
        <v>-312806</v>
      </c>
      <c r="H47" s="17" t="s">
        <v>79</v>
      </c>
      <c r="I47" s="17" t="s">
        <v>32</v>
      </c>
      <c r="J47" s="22" t="s">
        <v>58</v>
      </c>
      <c r="K47" s="17" t="s">
        <v>23</v>
      </c>
      <c r="L47" s="17" t="s">
        <v>33</v>
      </c>
    </row>
    <row r="48" spans="1:12" x14ac:dyDescent="0.25">
      <c r="A48" s="16">
        <v>42949</v>
      </c>
      <c r="B48" s="17" t="s">
        <v>52</v>
      </c>
      <c r="C48" s="17" t="s">
        <v>20</v>
      </c>
      <c r="D48" s="17" t="s">
        <v>78</v>
      </c>
      <c r="E48" s="18"/>
      <c r="F48" s="18">
        <v>1000</v>
      </c>
      <c r="G48" s="80">
        <f t="shared" si="0"/>
        <v>-313806</v>
      </c>
      <c r="H48" s="17" t="s">
        <v>79</v>
      </c>
      <c r="I48" s="17" t="s">
        <v>32</v>
      </c>
      <c r="J48" s="22" t="s">
        <v>58</v>
      </c>
      <c r="K48" s="17" t="s">
        <v>23</v>
      </c>
      <c r="L48" s="17" t="s">
        <v>33</v>
      </c>
    </row>
    <row r="49" spans="1:12" x14ac:dyDescent="0.25">
      <c r="A49" s="16">
        <v>42949</v>
      </c>
      <c r="B49" s="17" t="s">
        <v>80</v>
      </c>
      <c r="C49" s="17" t="s">
        <v>29</v>
      </c>
      <c r="D49" s="17" t="s">
        <v>78</v>
      </c>
      <c r="E49" s="18"/>
      <c r="F49" s="18">
        <v>1000</v>
      </c>
      <c r="G49" s="80">
        <f t="shared" si="0"/>
        <v>-314806</v>
      </c>
      <c r="H49" s="17" t="s">
        <v>79</v>
      </c>
      <c r="I49" s="17" t="s">
        <v>32</v>
      </c>
      <c r="J49" s="22" t="s">
        <v>58</v>
      </c>
      <c r="K49" s="17" t="s">
        <v>23</v>
      </c>
      <c r="L49" s="17" t="s">
        <v>33</v>
      </c>
    </row>
    <row r="50" spans="1:12" s="104" customFormat="1" x14ac:dyDescent="0.25">
      <c r="A50" s="16">
        <v>42949</v>
      </c>
      <c r="B50" s="17" t="s">
        <v>84</v>
      </c>
      <c r="C50" s="17" t="s">
        <v>85</v>
      </c>
      <c r="D50" s="17" t="s">
        <v>27</v>
      </c>
      <c r="E50" s="18"/>
      <c r="F50" s="18">
        <v>8400</v>
      </c>
      <c r="G50" s="80">
        <f t="shared" si="0"/>
        <v>-323206</v>
      </c>
      <c r="H50" s="17" t="s">
        <v>22</v>
      </c>
      <c r="I50" s="17" t="s">
        <v>83</v>
      </c>
      <c r="J50" s="17" t="s">
        <v>58</v>
      </c>
      <c r="K50" s="17" t="s">
        <v>23</v>
      </c>
      <c r="L50" s="17" t="s">
        <v>24</v>
      </c>
    </row>
    <row r="51" spans="1:12" s="104" customFormat="1" x14ac:dyDescent="0.25">
      <c r="A51" s="16">
        <v>42949</v>
      </c>
      <c r="B51" s="17" t="s">
        <v>88</v>
      </c>
      <c r="C51" s="17" t="s">
        <v>85</v>
      </c>
      <c r="D51" s="17" t="s">
        <v>27</v>
      </c>
      <c r="E51" s="18"/>
      <c r="F51" s="18">
        <v>2640</v>
      </c>
      <c r="G51" s="80">
        <f t="shared" si="0"/>
        <v>-325846</v>
      </c>
      <c r="H51" s="17" t="s">
        <v>22</v>
      </c>
      <c r="I51" s="17" t="s">
        <v>87</v>
      </c>
      <c r="J51" s="17" t="s">
        <v>58</v>
      </c>
      <c r="K51" s="17" t="s">
        <v>23</v>
      </c>
      <c r="L51" s="17" t="s">
        <v>24</v>
      </c>
    </row>
    <row r="52" spans="1:12" s="104" customFormat="1" x14ac:dyDescent="0.25">
      <c r="A52" s="16">
        <v>42949</v>
      </c>
      <c r="B52" s="17" t="s">
        <v>90</v>
      </c>
      <c r="C52" s="17" t="s">
        <v>20</v>
      </c>
      <c r="D52" s="17" t="s">
        <v>91</v>
      </c>
      <c r="E52" s="18"/>
      <c r="F52" s="18">
        <v>900</v>
      </c>
      <c r="G52" s="80">
        <f t="shared" si="0"/>
        <v>-326746</v>
      </c>
      <c r="H52" s="17" t="s">
        <v>92</v>
      </c>
      <c r="I52" s="17">
        <v>21890</v>
      </c>
      <c r="J52" s="22" t="s">
        <v>58</v>
      </c>
      <c r="K52" s="17" t="s">
        <v>23</v>
      </c>
      <c r="L52" s="17" t="s">
        <v>24</v>
      </c>
    </row>
    <row r="53" spans="1:12" s="104" customFormat="1" x14ac:dyDescent="0.25">
      <c r="A53" s="16">
        <v>42949</v>
      </c>
      <c r="B53" s="17" t="s">
        <v>93</v>
      </c>
      <c r="C53" s="17" t="s">
        <v>20</v>
      </c>
      <c r="D53" s="17" t="s">
        <v>91</v>
      </c>
      <c r="E53" s="18"/>
      <c r="F53" s="18">
        <v>1350</v>
      </c>
      <c r="G53" s="80">
        <f t="shared" si="0"/>
        <v>-328096</v>
      </c>
      <c r="H53" s="17" t="s">
        <v>92</v>
      </c>
      <c r="I53" s="17" t="s">
        <v>34</v>
      </c>
      <c r="J53" s="22" t="s">
        <v>58</v>
      </c>
      <c r="K53" s="17" t="s">
        <v>23</v>
      </c>
      <c r="L53" s="17" t="s">
        <v>24</v>
      </c>
    </row>
    <row r="54" spans="1:12" s="104" customFormat="1" x14ac:dyDescent="0.25">
      <c r="A54" s="16">
        <v>42949</v>
      </c>
      <c r="B54" s="17" t="s">
        <v>94</v>
      </c>
      <c r="C54" s="17" t="s">
        <v>20</v>
      </c>
      <c r="D54" s="17" t="s">
        <v>91</v>
      </c>
      <c r="E54" s="18"/>
      <c r="F54" s="18">
        <v>573</v>
      </c>
      <c r="G54" s="80">
        <f t="shared" si="0"/>
        <v>-328669</v>
      </c>
      <c r="H54" s="17" t="s">
        <v>92</v>
      </c>
      <c r="I54" s="17">
        <v>390924</v>
      </c>
      <c r="J54" s="22" t="s">
        <v>58</v>
      </c>
      <c r="K54" s="17" t="s">
        <v>23</v>
      </c>
      <c r="L54" s="17" t="s">
        <v>24</v>
      </c>
    </row>
    <row r="55" spans="1:12" s="104" customFormat="1" x14ac:dyDescent="0.25">
      <c r="A55" s="16">
        <v>42949</v>
      </c>
      <c r="B55" s="17" t="s">
        <v>94</v>
      </c>
      <c r="C55" s="17" t="s">
        <v>20</v>
      </c>
      <c r="D55" s="17" t="s">
        <v>91</v>
      </c>
      <c r="E55" s="18"/>
      <c r="F55" s="18">
        <v>1597</v>
      </c>
      <c r="G55" s="80">
        <f t="shared" si="0"/>
        <v>-330266</v>
      </c>
      <c r="H55" s="17" t="s">
        <v>92</v>
      </c>
      <c r="I55" s="17" t="s">
        <v>34</v>
      </c>
      <c r="J55" s="22" t="s">
        <v>58</v>
      </c>
      <c r="K55" s="17" t="s">
        <v>23</v>
      </c>
      <c r="L55" s="17" t="s">
        <v>24</v>
      </c>
    </row>
    <row r="56" spans="1:12" x14ac:dyDescent="0.25">
      <c r="A56" s="16">
        <v>42949</v>
      </c>
      <c r="B56" s="17" t="s">
        <v>95</v>
      </c>
      <c r="C56" s="17" t="s">
        <v>29</v>
      </c>
      <c r="D56" s="17" t="s">
        <v>30</v>
      </c>
      <c r="E56" s="18"/>
      <c r="F56" s="18">
        <v>1000</v>
      </c>
      <c r="G56" s="80">
        <f t="shared" si="0"/>
        <v>-331266</v>
      </c>
      <c r="H56" s="17" t="s">
        <v>31</v>
      </c>
      <c r="I56" s="17" t="s">
        <v>32</v>
      </c>
      <c r="J56" s="22" t="s">
        <v>58</v>
      </c>
      <c r="K56" s="17" t="s">
        <v>23</v>
      </c>
      <c r="L56" s="17" t="s">
        <v>33</v>
      </c>
    </row>
    <row r="57" spans="1:12" x14ac:dyDescent="0.25">
      <c r="A57" s="16">
        <v>42949</v>
      </c>
      <c r="B57" s="17" t="s">
        <v>96</v>
      </c>
      <c r="C57" s="17" t="s">
        <v>29</v>
      </c>
      <c r="D57" s="17" t="s">
        <v>30</v>
      </c>
      <c r="E57" s="18"/>
      <c r="F57" s="18">
        <v>500</v>
      </c>
      <c r="G57" s="80">
        <f t="shared" si="0"/>
        <v>-331766</v>
      </c>
      <c r="H57" s="17" t="s">
        <v>31</v>
      </c>
      <c r="I57" s="17" t="s">
        <v>32</v>
      </c>
      <c r="J57" s="22" t="s">
        <v>58</v>
      </c>
      <c r="K57" s="17" t="s">
        <v>23</v>
      </c>
      <c r="L57" s="17" t="s">
        <v>33</v>
      </c>
    </row>
    <row r="58" spans="1:12" x14ac:dyDescent="0.25">
      <c r="A58" s="16">
        <v>42949</v>
      </c>
      <c r="B58" s="17" t="s">
        <v>97</v>
      </c>
      <c r="C58" s="17" t="s">
        <v>48</v>
      </c>
      <c r="D58" s="17" t="s">
        <v>30</v>
      </c>
      <c r="E58" s="18"/>
      <c r="F58" s="18">
        <v>4000</v>
      </c>
      <c r="G58" s="80">
        <f t="shared" si="0"/>
        <v>-335766</v>
      </c>
      <c r="H58" s="17" t="s">
        <v>31</v>
      </c>
      <c r="I58" s="17" t="s">
        <v>32</v>
      </c>
      <c r="J58" s="22" t="s">
        <v>58</v>
      </c>
      <c r="K58" s="17" t="s">
        <v>23</v>
      </c>
      <c r="L58" s="17" t="s">
        <v>33</v>
      </c>
    </row>
    <row r="59" spans="1:12" x14ac:dyDescent="0.25">
      <c r="A59" s="16">
        <v>42949</v>
      </c>
      <c r="B59" s="17" t="s">
        <v>98</v>
      </c>
      <c r="C59" s="17" t="s">
        <v>29</v>
      </c>
      <c r="D59" s="17" t="s">
        <v>30</v>
      </c>
      <c r="E59" s="18"/>
      <c r="F59" s="18">
        <v>500</v>
      </c>
      <c r="G59" s="80">
        <f t="shared" si="0"/>
        <v>-336266</v>
      </c>
      <c r="H59" s="17" t="s">
        <v>31</v>
      </c>
      <c r="I59" s="17" t="s">
        <v>32</v>
      </c>
      <c r="J59" s="22" t="s">
        <v>58</v>
      </c>
      <c r="K59" s="17" t="s">
        <v>23</v>
      </c>
      <c r="L59" s="17" t="s">
        <v>33</v>
      </c>
    </row>
    <row r="60" spans="1:12" x14ac:dyDescent="0.25">
      <c r="A60" s="16">
        <v>42949</v>
      </c>
      <c r="B60" s="17" t="s">
        <v>100</v>
      </c>
      <c r="C60" s="17" t="s">
        <v>29</v>
      </c>
      <c r="D60" s="17" t="s">
        <v>30</v>
      </c>
      <c r="E60" s="18"/>
      <c r="F60" s="18">
        <v>500</v>
      </c>
      <c r="G60" s="80">
        <f t="shared" si="0"/>
        <v>-336766</v>
      </c>
      <c r="H60" s="17" t="s">
        <v>31</v>
      </c>
      <c r="I60" s="17" t="s">
        <v>32</v>
      </c>
      <c r="J60" s="22" t="s">
        <v>58</v>
      </c>
      <c r="K60" s="17" t="s">
        <v>23</v>
      </c>
      <c r="L60" s="17" t="s">
        <v>33</v>
      </c>
    </row>
    <row r="61" spans="1:12" s="104" customFormat="1" x14ac:dyDescent="0.25">
      <c r="A61" s="16">
        <v>42949</v>
      </c>
      <c r="B61" s="17" t="s">
        <v>101</v>
      </c>
      <c r="C61" s="17" t="s">
        <v>102</v>
      </c>
      <c r="D61" s="17" t="s">
        <v>30</v>
      </c>
      <c r="E61" s="18"/>
      <c r="F61" s="18">
        <v>65000</v>
      </c>
      <c r="G61" s="80">
        <f t="shared" si="0"/>
        <v>-401766</v>
      </c>
      <c r="H61" s="17" t="s">
        <v>31</v>
      </c>
      <c r="I61" s="17">
        <v>12804</v>
      </c>
      <c r="J61" s="22" t="s">
        <v>58</v>
      </c>
      <c r="K61" s="17" t="s">
        <v>23</v>
      </c>
      <c r="L61" s="17" t="s">
        <v>24</v>
      </c>
    </row>
    <row r="62" spans="1:12" s="104" customFormat="1" x14ac:dyDescent="0.25">
      <c r="A62" s="16">
        <v>42949</v>
      </c>
      <c r="B62" s="17" t="s">
        <v>165</v>
      </c>
      <c r="C62" s="17" t="s">
        <v>280</v>
      </c>
      <c r="D62" s="17" t="s">
        <v>30</v>
      </c>
      <c r="E62" s="18"/>
      <c r="F62" s="18">
        <v>1300</v>
      </c>
      <c r="G62" s="80">
        <f>+G143+E62-F62</f>
        <v>-1197666</v>
      </c>
      <c r="H62" s="17" t="s">
        <v>31</v>
      </c>
      <c r="I62" s="17" t="s">
        <v>34</v>
      </c>
      <c r="J62" s="22" t="s">
        <v>58</v>
      </c>
      <c r="K62" s="17" t="s">
        <v>23</v>
      </c>
      <c r="L62" s="17" t="s">
        <v>24</v>
      </c>
    </row>
    <row r="63" spans="1:12" s="104" customFormat="1" x14ac:dyDescent="0.25">
      <c r="A63" s="16">
        <v>42949</v>
      </c>
      <c r="B63" s="17" t="s">
        <v>103</v>
      </c>
      <c r="C63" s="17" t="s">
        <v>102</v>
      </c>
      <c r="D63" s="17" t="s">
        <v>30</v>
      </c>
      <c r="E63" s="18"/>
      <c r="F63" s="18">
        <v>65000</v>
      </c>
      <c r="G63" s="80">
        <f>+G61+E63-F63</f>
        <v>-466766</v>
      </c>
      <c r="H63" s="17" t="s">
        <v>31</v>
      </c>
      <c r="I63" s="17">
        <v>12805</v>
      </c>
      <c r="J63" s="22" t="s">
        <v>58</v>
      </c>
      <c r="K63" s="17" t="s">
        <v>23</v>
      </c>
      <c r="L63" s="17" t="s">
        <v>24</v>
      </c>
    </row>
    <row r="64" spans="1:12" s="104" customFormat="1" x14ac:dyDescent="0.25">
      <c r="A64" s="16">
        <v>42949</v>
      </c>
      <c r="B64" s="17" t="s">
        <v>165</v>
      </c>
      <c r="C64" s="17" t="s">
        <v>280</v>
      </c>
      <c r="D64" s="17" t="s">
        <v>30</v>
      </c>
      <c r="E64" s="18"/>
      <c r="F64" s="18">
        <v>1300</v>
      </c>
      <c r="G64" s="80">
        <f>+G13+E64-F64</f>
        <v>-283300</v>
      </c>
      <c r="H64" s="17" t="s">
        <v>31</v>
      </c>
      <c r="I64" s="17" t="s">
        <v>34</v>
      </c>
      <c r="J64" s="22" t="s">
        <v>58</v>
      </c>
      <c r="K64" s="17" t="s">
        <v>23</v>
      </c>
      <c r="L64" s="17" t="s">
        <v>24</v>
      </c>
    </row>
    <row r="65" spans="1:12" x14ac:dyDescent="0.25">
      <c r="A65" s="16">
        <v>42949</v>
      </c>
      <c r="B65" s="17" t="s">
        <v>104</v>
      </c>
      <c r="C65" s="17" t="s">
        <v>29</v>
      </c>
      <c r="D65" s="17" t="s">
        <v>30</v>
      </c>
      <c r="E65" s="18"/>
      <c r="F65" s="18">
        <v>500</v>
      </c>
      <c r="G65" s="80">
        <f>+G63+E65-F65</f>
        <v>-467266</v>
      </c>
      <c r="H65" s="17" t="s">
        <v>31</v>
      </c>
      <c r="I65" s="17" t="s">
        <v>32</v>
      </c>
      <c r="J65" s="22" t="s">
        <v>58</v>
      </c>
      <c r="K65" s="17" t="s">
        <v>23</v>
      </c>
      <c r="L65" s="17" t="s">
        <v>33</v>
      </c>
    </row>
    <row r="66" spans="1:12" x14ac:dyDescent="0.25">
      <c r="A66" s="16">
        <v>42949</v>
      </c>
      <c r="B66" s="17" t="s">
        <v>105</v>
      </c>
      <c r="C66" s="17" t="s">
        <v>29</v>
      </c>
      <c r="D66" s="17" t="s">
        <v>30</v>
      </c>
      <c r="E66" s="18"/>
      <c r="F66" s="18">
        <v>500</v>
      </c>
      <c r="G66" s="80">
        <f t="shared" si="0"/>
        <v>-467766</v>
      </c>
      <c r="H66" s="17" t="s">
        <v>31</v>
      </c>
      <c r="I66" s="17" t="s">
        <v>32</v>
      </c>
      <c r="J66" s="22" t="s">
        <v>58</v>
      </c>
      <c r="K66" s="17" t="s">
        <v>23</v>
      </c>
      <c r="L66" s="17" t="s">
        <v>33</v>
      </c>
    </row>
    <row r="67" spans="1:12" x14ac:dyDescent="0.25">
      <c r="A67" s="16">
        <v>42949</v>
      </c>
      <c r="B67" s="17" t="s">
        <v>106</v>
      </c>
      <c r="C67" s="17" t="s">
        <v>29</v>
      </c>
      <c r="D67" s="17" t="s">
        <v>30</v>
      </c>
      <c r="E67" s="18"/>
      <c r="F67" s="18">
        <v>1000</v>
      </c>
      <c r="G67" s="80">
        <f t="shared" si="0"/>
        <v>-468766</v>
      </c>
      <c r="H67" s="17" t="s">
        <v>31</v>
      </c>
      <c r="I67" s="17" t="s">
        <v>32</v>
      </c>
      <c r="J67" s="22" t="s">
        <v>58</v>
      </c>
      <c r="K67" s="17" t="s">
        <v>23</v>
      </c>
      <c r="L67" s="17" t="s">
        <v>33</v>
      </c>
    </row>
    <row r="68" spans="1:12" x14ac:dyDescent="0.25">
      <c r="A68" s="16">
        <v>42949</v>
      </c>
      <c r="B68" s="17" t="s">
        <v>49</v>
      </c>
      <c r="C68" s="17" t="s">
        <v>29</v>
      </c>
      <c r="D68" s="17" t="s">
        <v>21</v>
      </c>
      <c r="E68" s="18"/>
      <c r="F68" s="18">
        <v>1000</v>
      </c>
      <c r="G68" s="80">
        <f t="shared" si="0"/>
        <v>-469766</v>
      </c>
      <c r="H68" s="17" t="s">
        <v>50</v>
      </c>
      <c r="I68" s="17" t="s">
        <v>51</v>
      </c>
      <c r="J68" s="22" t="s">
        <v>646</v>
      </c>
      <c r="K68" s="17" t="s">
        <v>23</v>
      </c>
      <c r="L68" s="17" t="s">
        <v>33</v>
      </c>
    </row>
    <row r="69" spans="1:12" x14ac:dyDescent="0.25">
      <c r="A69" s="16">
        <v>42949</v>
      </c>
      <c r="B69" s="17" t="s">
        <v>52</v>
      </c>
      <c r="C69" s="17" t="s">
        <v>20</v>
      </c>
      <c r="D69" s="17" t="s">
        <v>21</v>
      </c>
      <c r="E69" s="18"/>
      <c r="F69" s="18">
        <v>1000</v>
      </c>
      <c r="G69" s="80">
        <f t="shared" si="0"/>
        <v>-470766</v>
      </c>
      <c r="H69" s="17" t="s">
        <v>50</v>
      </c>
      <c r="I69" s="17" t="s">
        <v>51</v>
      </c>
      <c r="J69" s="22" t="s">
        <v>646</v>
      </c>
      <c r="K69" s="17" t="s">
        <v>23</v>
      </c>
      <c r="L69" s="17" t="s">
        <v>33</v>
      </c>
    </row>
    <row r="70" spans="1:12" x14ac:dyDescent="0.25">
      <c r="A70" s="16">
        <v>42949</v>
      </c>
      <c r="B70" s="17" t="s">
        <v>53</v>
      </c>
      <c r="C70" s="17" t="s">
        <v>29</v>
      </c>
      <c r="D70" s="17" t="s">
        <v>21</v>
      </c>
      <c r="E70" s="18"/>
      <c r="F70" s="18">
        <v>1000</v>
      </c>
      <c r="G70" s="80">
        <f t="shared" si="0"/>
        <v>-471766</v>
      </c>
      <c r="H70" s="17" t="s">
        <v>50</v>
      </c>
      <c r="I70" s="17" t="s">
        <v>51</v>
      </c>
      <c r="J70" s="22" t="s">
        <v>646</v>
      </c>
      <c r="K70" s="17" t="s">
        <v>23</v>
      </c>
      <c r="L70" s="17" t="s">
        <v>33</v>
      </c>
    </row>
    <row r="71" spans="1:12" x14ac:dyDescent="0.25">
      <c r="A71" s="16">
        <v>42949</v>
      </c>
      <c r="B71" s="17" t="s">
        <v>59</v>
      </c>
      <c r="C71" s="17" t="s">
        <v>29</v>
      </c>
      <c r="D71" s="17" t="s">
        <v>30</v>
      </c>
      <c r="E71" s="18"/>
      <c r="F71" s="18">
        <v>500</v>
      </c>
      <c r="G71" s="80">
        <f t="shared" si="0"/>
        <v>-472266</v>
      </c>
      <c r="H71" s="17" t="s">
        <v>61</v>
      </c>
      <c r="I71" s="17" t="s">
        <v>32</v>
      </c>
      <c r="J71" s="22" t="s">
        <v>58</v>
      </c>
      <c r="K71" s="17" t="s">
        <v>23</v>
      </c>
      <c r="L71" s="17" t="s">
        <v>33</v>
      </c>
    </row>
    <row r="72" spans="1:12" x14ac:dyDescent="0.25">
      <c r="A72" s="16">
        <v>42949</v>
      </c>
      <c r="B72" s="17" t="s">
        <v>62</v>
      </c>
      <c r="C72" s="17" t="s">
        <v>48</v>
      </c>
      <c r="D72" s="17" t="s">
        <v>30</v>
      </c>
      <c r="E72" s="18"/>
      <c r="F72" s="18">
        <v>1000</v>
      </c>
      <c r="G72" s="80">
        <f t="shared" si="0"/>
        <v>-473266</v>
      </c>
      <c r="H72" s="17" t="s">
        <v>61</v>
      </c>
      <c r="I72" s="17" t="s">
        <v>32</v>
      </c>
      <c r="J72" s="22" t="s">
        <v>58</v>
      </c>
      <c r="K72" s="17" t="s">
        <v>23</v>
      </c>
      <c r="L72" s="17" t="s">
        <v>33</v>
      </c>
    </row>
    <row r="73" spans="1:12" x14ac:dyDescent="0.25">
      <c r="A73" s="16">
        <v>42949</v>
      </c>
      <c r="B73" s="17" t="s">
        <v>63</v>
      </c>
      <c r="C73" s="17" t="s">
        <v>29</v>
      </c>
      <c r="D73" s="17" t="s">
        <v>30</v>
      </c>
      <c r="E73" s="18"/>
      <c r="F73" s="18">
        <v>500</v>
      </c>
      <c r="G73" s="80">
        <f t="shared" si="0"/>
        <v>-473766</v>
      </c>
      <c r="H73" s="17" t="s">
        <v>61</v>
      </c>
      <c r="I73" s="17" t="s">
        <v>32</v>
      </c>
      <c r="J73" s="22" t="s">
        <v>58</v>
      </c>
      <c r="K73" s="17" t="s">
        <v>23</v>
      </c>
      <c r="L73" s="17" t="s">
        <v>33</v>
      </c>
    </row>
    <row r="74" spans="1:12" x14ac:dyDescent="0.25">
      <c r="A74" s="16">
        <v>42949</v>
      </c>
      <c r="B74" s="17" t="s">
        <v>109</v>
      </c>
      <c r="C74" s="17" t="s">
        <v>29</v>
      </c>
      <c r="D74" s="17" t="s">
        <v>30</v>
      </c>
      <c r="E74" s="18"/>
      <c r="F74" s="18">
        <v>500</v>
      </c>
      <c r="G74" s="80">
        <f t="shared" si="0"/>
        <v>-474266</v>
      </c>
      <c r="H74" s="17" t="s">
        <v>61</v>
      </c>
      <c r="I74" s="17" t="s">
        <v>32</v>
      </c>
      <c r="J74" s="22" t="s">
        <v>58</v>
      </c>
      <c r="K74" s="17" t="s">
        <v>23</v>
      </c>
      <c r="L74" s="17" t="s">
        <v>33</v>
      </c>
    </row>
    <row r="75" spans="1:12" x14ac:dyDescent="0.25">
      <c r="A75" s="16">
        <v>42949</v>
      </c>
      <c r="B75" s="17" t="s">
        <v>111</v>
      </c>
      <c r="C75" s="17" t="s">
        <v>29</v>
      </c>
      <c r="D75" s="17" t="s">
        <v>30</v>
      </c>
      <c r="E75" s="18"/>
      <c r="F75" s="18">
        <v>500</v>
      </c>
      <c r="G75" s="80">
        <f t="shared" si="0"/>
        <v>-474766</v>
      </c>
      <c r="H75" s="17" t="s">
        <v>61</v>
      </c>
      <c r="I75" s="17" t="s">
        <v>32</v>
      </c>
      <c r="J75" s="22" t="s">
        <v>58</v>
      </c>
      <c r="K75" s="17" t="s">
        <v>23</v>
      </c>
      <c r="L75" s="17" t="s">
        <v>33</v>
      </c>
    </row>
    <row r="76" spans="1:12" x14ac:dyDescent="0.25">
      <c r="A76" s="16">
        <v>42949</v>
      </c>
      <c r="B76" s="17" t="s">
        <v>59</v>
      </c>
      <c r="C76" s="17" t="s">
        <v>29</v>
      </c>
      <c r="D76" s="17" t="s">
        <v>30</v>
      </c>
      <c r="E76" s="18"/>
      <c r="F76" s="18">
        <v>500</v>
      </c>
      <c r="G76" s="80">
        <f t="shared" si="0"/>
        <v>-475266</v>
      </c>
      <c r="H76" s="17" t="s">
        <v>61</v>
      </c>
      <c r="I76" s="17" t="s">
        <v>32</v>
      </c>
      <c r="J76" s="22" t="s">
        <v>58</v>
      </c>
      <c r="K76" s="17" t="s">
        <v>23</v>
      </c>
      <c r="L76" s="17" t="s">
        <v>33</v>
      </c>
    </row>
    <row r="77" spans="1:12" x14ac:dyDescent="0.25">
      <c r="A77" s="16">
        <v>42949</v>
      </c>
      <c r="B77" s="17" t="s">
        <v>62</v>
      </c>
      <c r="C77" s="17" t="s">
        <v>48</v>
      </c>
      <c r="D77" s="17" t="s">
        <v>30</v>
      </c>
      <c r="E77" s="18"/>
      <c r="F77" s="18">
        <v>1000</v>
      </c>
      <c r="G77" s="80">
        <f t="shared" si="0"/>
        <v>-476266</v>
      </c>
      <c r="H77" s="17" t="s">
        <v>61</v>
      </c>
      <c r="I77" s="17" t="s">
        <v>32</v>
      </c>
      <c r="J77" s="22" t="s">
        <v>58</v>
      </c>
      <c r="K77" s="17" t="s">
        <v>23</v>
      </c>
      <c r="L77" s="17" t="s">
        <v>33</v>
      </c>
    </row>
    <row r="78" spans="1:12" x14ac:dyDescent="0.25">
      <c r="A78" s="16">
        <v>42949</v>
      </c>
      <c r="B78" s="17" t="s">
        <v>63</v>
      </c>
      <c r="C78" s="17" t="s">
        <v>29</v>
      </c>
      <c r="D78" s="17" t="s">
        <v>30</v>
      </c>
      <c r="E78" s="18"/>
      <c r="F78" s="18">
        <v>500</v>
      </c>
      <c r="G78" s="80">
        <f t="shared" ref="G78:G142" si="1">+G77+E78-F78</f>
        <v>-476766</v>
      </c>
      <c r="H78" s="17" t="s">
        <v>61</v>
      </c>
      <c r="I78" s="17" t="s">
        <v>32</v>
      </c>
      <c r="J78" s="22" t="s">
        <v>58</v>
      </c>
      <c r="K78" s="17" t="s">
        <v>23</v>
      </c>
      <c r="L78" s="17" t="s">
        <v>33</v>
      </c>
    </row>
    <row r="79" spans="1:12" x14ac:dyDescent="0.25">
      <c r="A79" s="16">
        <v>42949</v>
      </c>
      <c r="B79" s="17" t="s">
        <v>112</v>
      </c>
      <c r="C79" s="17" t="s">
        <v>29</v>
      </c>
      <c r="D79" s="17" t="s">
        <v>67</v>
      </c>
      <c r="E79" s="18"/>
      <c r="F79" s="18">
        <v>1000</v>
      </c>
      <c r="G79" s="80">
        <f t="shared" si="1"/>
        <v>-477766</v>
      </c>
      <c r="H79" s="17" t="s">
        <v>68</v>
      </c>
      <c r="I79" s="17" t="s">
        <v>32</v>
      </c>
      <c r="J79" s="22" t="s">
        <v>58</v>
      </c>
      <c r="K79" s="17" t="s">
        <v>23</v>
      </c>
      <c r="L79" s="17" t="s">
        <v>69</v>
      </c>
    </row>
    <row r="80" spans="1:12" x14ac:dyDescent="0.25">
      <c r="A80" s="16">
        <v>42949</v>
      </c>
      <c r="B80" s="17" t="s">
        <v>113</v>
      </c>
      <c r="C80" s="17" t="s">
        <v>29</v>
      </c>
      <c r="D80" s="17" t="s">
        <v>67</v>
      </c>
      <c r="E80" s="18"/>
      <c r="F80" s="18">
        <v>1000</v>
      </c>
      <c r="G80" s="80">
        <f t="shared" si="1"/>
        <v>-478766</v>
      </c>
      <c r="H80" s="17" t="s">
        <v>68</v>
      </c>
      <c r="I80" s="17" t="s">
        <v>32</v>
      </c>
      <c r="J80" s="22" t="s">
        <v>58</v>
      </c>
      <c r="K80" s="17" t="s">
        <v>23</v>
      </c>
      <c r="L80" s="17" t="s">
        <v>69</v>
      </c>
    </row>
    <row r="81" spans="1:12" x14ac:dyDescent="0.25">
      <c r="A81" s="16">
        <v>42949</v>
      </c>
      <c r="B81" s="17" t="s">
        <v>73</v>
      </c>
      <c r="C81" s="17" t="s">
        <v>29</v>
      </c>
      <c r="D81" s="17" t="s">
        <v>30</v>
      </c>
      <c r="E81" s="18"/>
      <c r="F81" s="18">
        <v>1000</v>
      </c>
      <c r="G81" s="80">
        <f t="shared" si="1"/>
        <v>-479766</v>
      </c>
      <c r="H81" s="17" t="s">
        <v>74</v>
      </c>
      <c r="I81" s="17" t="s">
        <v>32</v>
      </c>
      <c r="J81" s="22" t="s">
        <v>58</v>
      </c>
      <c r="K81" s="17" t="s">
        <v>23</v>
      </c>
      <c r="L81" s="17" t="s">
        <v>33</v>
      </c>
    </row>
    <row r="82" spans="1:12" s="104" customFormat="1" x14ac:dyDescent="0.25">
      <c r="A82" s="16">
        <v>42949</v>
      </c>
      <c r="B82" s="17" t="s">
        <v>75</v>
      </c>
      <c r="C82" s="17" t="s">
        <v>20</v>
      </c>
      <c r="D82" s="17" t="s">
        <v>30</v>
      </c>
      <c r="E82" s="18"/>
      <c r="F82" s="18">
        <v>1000</v>
      </c>
      <c r="G82" s="80">
        <f t="shared" si="1"/>
        <v>-480766</v>
      </c>
      <c r="H82" s="17" t="s">
        <v>74</v>
      </c>
      <c r="I82" s="17" t="s">
        <v>32</v>
      </c>
      <c r="J82" s="22" t="s">
        <v>58</v>
      </c>
      <c r="K82" s="17" t="s">
        <v>23</v>
      </c>
      <c r="L82" s="17" t="s">
        <v>33</v>
      </c>
    </row>
    <row r="83" spans="1:12" x14ac:dyDescent="0.25">
      <c r="A83" s="16">
        <v>42949</v>
      </c>
      <c r="B83" s="17" t="s">
        <v>76</v>
      </c>
      <c r="C83" s="17" t="s">
        <v>29</v>
      </c>
      <c r="D83" s="17" t="s">
        <v>30</v>
      </c>
      <c r="E83" s="18"/>
      <c r="F83" s="18">
        <v>1000</v>
      </c>
      <c r="G83" s="80">
        <f t="shared" si="1"/>
        <v>-481766</v>
      </c>
      <c r="H83" s="17" t="s">
        <v>74</v>
      </c>
      <c r="I83" s="17" t="s">
        <v>32</v>
      </c>
      <c r="J83" s="22" t="s">
        <v>58</v>
      </c>
      <c r="K83" s="17" t="s">
        <v>23</v>
      </c>
      <c r="L83" s="17" t="s">
        <v>33</v>
      </c>
    </row>
    <row r="84" spans="1:12" x14ac:dyDescent="0.25">
      <c r="A84" s="16">
        <v>42950</v>
      </c>
      <c r="B84" s="17" t="s">
        <v>114</v>
      </c>
      <c r="C84" s="17" t="s">
        <v>29</v>
      </c>
      <c r="D84" s="17" t="s">
        <v>21</v>
      </c>
      <c r="E84" s="18"/>
      <c r="F84" s="18">
        <v>1000</v>
      </c>
      <c r="G84" s="80">
        <f t="shared" si="1"/>
        <v>-482766</v>
      </c>
      <c r="H84" s="17" t="s">
        <v>50</v>
      </c>
      <c r="I84" s="17" t="s">
        <v>51</v>
      </c>
      <c r="J84" s="22" t="s">
        <v>646</v>
      </c>
      <c r="K84" s="17" t="s">
        <v>23</v>
      </c>
      <c r="L84" s="17" t="s">
        <v>33</v>
      </c>
    </row>
    <row r="85" spans="1:12" s="104" customFormat="1" x14ac:dyDescent="0.25">
      <c r="A85" s="16">
        <v>42950</v>
      </c>
      <c r="B85" s="17" t="s">
        <v>88</v>
      </c>
      <c r="C85" s="17" t="s">
        <v>85</v>
      </c>
      <c r="D85" s="17" t="s">
        <v>27</v>
      </c>
      <c r="E85" s="18"/>
      <c r="F85" s="18">
        <v>1600</v>
      </c>
      <c r="G85" s="80">
        <f t="shared" si="1"/>
        <v>-484366</v>
      </c>
      <c r="H85" s="17" t="s">
        <v>22</v>
      </c>
      <c r="I85" s="17" t="s">
        <v>115</v>
      </c>
      <c r="J85" s="17" t="s">
        <v>58</v>
      </c>
      <c r="K85" s="17" t="s">
        <v>23</v>
      </c>
      <c r="L85" s="17" t="s">
        <v>24</v>
      </c>
    </row>
    <row r="86" spans="1:12" s="104" customFormat="1" x14ac:dyDescent="0.25">
      <c r="A86" s="16">
        <v>42950</v>
      </c>
      <c r="B86" s="17" t="s">
        <v>116</v>
      </c>
      <c r="C86" s="17" t="s">
        <v>20</v>
      </c>
      <c r="D86" s="17" t="s">
        <v>78</v>
      </c>
      <c r="E86" s="18"/>
      <c r="F86" s="18">
        <v>15000</v>
      </c>
      <c r="G86" s="80">
        <f t="shared" si="1"/>
        <v>-499366</v>
      </c>
      <c r="H86" s="17" t="s">
        <v>22</v>
      </c>
      <c r="I86" s="17" t="s">
        <v>34</v>
      </c>
      <c r="J86" s="22" t="s">
        <v>58</v>
      </c>
      <c r="K86" s="17" t="s">
        <v>23</v>
      </c>
      <c r="L86" s="17" t="s">
        <v>24</v>
      </c>
    </row>
    <row r="87" spans="1:12" s="104" customFormat="1" x14ac:dyDescent="0.25">
      <c r="A87" s="16">
        <v>42950</v>
      </c>
      <c r="B87" s="17" t="s">
        <v>117</v>
      </c>
      <c r="C87" s="17"/>
      <c r="D87" s="17" t="s">
        <v>78</v>
      </c>
      <c r="E87" s="18">
        <v>61000</v>
      </c>
      <c r="F87" s="18"/>
      <c r="G87" s="80">
        <f t="shared" si="1"/>
        <v>-438366</v>
      </c>
      <c r="H87" s="17" t="s">
        <v>22</v>
      </c>
      <c r="I87" s="17">
        <v>33</v>
      </c>
      <c r="J87" s="17" t="s">
        <v>645</v>
      </c>
      <c r="K87" s="17" t="s">
        <v>23</v>
      </c>
      <c r="L87" s="17" t="s">
        <v>24</v>
      </c>
    </row>
    <row r="88" spans="1:12" s="104" customFormat="1" x14ac:dyDescent="0.25">
      <c r="A88" s="16">
        <v>42950</v>
      </c>
      <c r="B88" s="17" t="s">
        <v>118</v>
      </c>
      <c r="C88" s="17" t="s">
        <v>119</v>
      </c>
      <c r="D88" s="17" t="s">
        <v>67</v>
      </c>
      <c r="E88" s="18"/>
      <c r="F88" s="18">
        <v>360000</v>
      </c>
      <c r="G88" s="80">
        <f t="shared" si="1"/>
        <v>-798366</v>
      </c>
      <c r="H88" s="17" t="s">
        <v>22</v>
      </c>
      <c r="I88" s="17">
        <v>34</v>
      </c>
      <c r="J88" s="22" t="s">
        <v>58</v>
      </c>
      <c r="K88" s="17" t="s">
        <v>23</v>
      </c>
      <c r="L88" s="17" t="s">
        <v>24</v>
      </c>
    </row>
    <row r="89" spans="1:12" x14ac:dyDescent="0.25">
      <c r="A89" s="16">
        <v>42950</v>
      </c>
      <c r="B89" s="17" t="s">
        <v>121</v>
      </c>
      <c r="C89" s="17" t="s">
        <v>29</v>
      </c>
      <c r="D89" s="17" t="s">
        <v>30</v>
      </c>
      <c r="E89" s="18"/>
      <c r="F89" s="18">
        <v>500</v>
      </c>
      <c r="G89" s="80">
        <f t="shared" si="1"/>
        <v>-798866</v>
      </c>
      <c r="H89" s="17" t="s">
        <v>31</v>
      </c>
      <c r="I89" s="17" t="s">
        <v>32</v>
      </c>
      <c r="J89" s="22" t="s">
        <v>58</v>
      </c>
      <c r="K89" s="17" t="s">
        <v>23</v>
      </c>
      <c r="L89" s="17" t="s">
        <v>33</v>
      </c>
    </row>
    <row r="90" spans="1:12" x14ac:dyDescent="0.25">
      <c r="A90" s="16">
        <v>42950</v>
      </c>
      <c r="B90" s="17" t="s">
        <v>122</v>
      </c>
      <c r="C90" s="17" t="s">
        <v>48</v>
      </c>
      <c r="D90" s="17" t="s">
        <v>30</v>
      </c>
      <c r="E90" s="18"/>
      <c r="F90" s="18">
        <v>2000</v>
      </c>
      <c r="G90" s="80">
        <f t="shared" si="1"/>
        <v>-800866</v>
      </c>
      <c r="H90" s="17" t="s">
        <v>31</v>
      </c>
      <c r="I90" s="17" t="s">
        <v>32</v>
      </c>
      <c r="J90" s="22" t="s">
        <v>58</v>
      </c>
      <c r="K90" s="17" t="s">
        <v>23</v>
      </c>
      <c r="L90" s="17" t="s">
        <v>33</v>
      </c>
    </row>
    <row r="91" spans="1:12" x14ac:dyDescent="0.25">
      <c r="A91" s="16">
        <v>42950</v>
      </c>
      <c r="B91" s="17" t="s">
        <v>123</v>
      </c>
      <c r="C91" s="17" t="s">
        <v>29</v>
      </c>
      <c r="D91" s="17" t="s">
        <v>30</v>
      </c>
      <c r="E91" s="18"/>
      <c r="F91" s="18">
        <v>500</v>
      </c>
      <c r="G91" s="80">
        <f t="shared" si="1"/>
        <v>-801366</v>
      </c>
      <c r="H91" s="17" t="s">
        <v>31</v>
      </c>
      <c r="I91" s="17" t="s">
        <v>32</v>
      </c>
      <c r="J91" s="22" t="s">
        <v>58</v>
      </c>
      <c r="K91" s="17" t="s">
        <v>23</v>
      </c>
      <c r="L91" s="17" t="s">
        <v>33</v>
      </c>
    </row>
    <row r="92" spans="1:12" x14ac:dyDescent="0.25">
      <c r="A92" s="16">
        <v>42950</v>
      </c>
      <c r="B92" s="17" t="s">
        <v>124</v>
      </c>
      <c r="C92" s="17" t="s">
        <v>29</v>
      </c>
      <c r="D92" s="17" t="s">
        <v>30</v>
      </c>
      <c r="E92" s="18"/>
      <c r="F92" s="18">
        <v>10000</v>
      </c>
      <c r="G92" s="80">
        <f t="shared" si="1"/>
        <v>-811366</v>
      </c>
      <c r="H92" s="17" t="s">
        <v>31</v>
      </c>
      <c r="I92" s="17" t="s">
        <v>32</v>
      </c>
      <c r="J92" s="22" t="s">
        <v>58</v>
      </c>
      <c r="K92" s="17" t="s">
        <v>23</v>
      </c>
      <c r="L92" s="17" t="s">
        <v>33</v>
      </c>
    </row>
    <row r="93" spans="1:12" x14ac:dyDescent="0.25">
      <c r="A93" s="16">
        <v>42950</v>
      </c>
      <c r="B93" s="17" t="s">
        <v>127</v>
      </c>
      <c r="C93" s="17" t="s">
        <v>126</v>
      </c>
      <c r="D93" s="17" t="s">
        <v>30</v>
      </c>
      <c r="E93" s="18"/>
      <c r="F93" s="18">
        <v>40000</v>
      </c>
      <c r="G93" s="80">
        <f>+G132+E93-F93</f>
        <v>-896366</v>
      </c>
      <c r="H93" s="17" t="s">
        <v>31</v>
      </c>
      <c r="I93" s="17" t="s">
        <v>32</v>
      </c>
      <c r="J93" s="22" t="s">
        <v>58</v>
      </c>
      <c r="K93" s="17" t="s">
        <v>23</v>
      </c>
      <c r="L93" s="17" t="s">
        <v>33</v>
      </c>
    </row>
    <row r="94" spans="1:12" x14ac:dyDescent="0.25">
      <c r="A94" s="16">
        <v>42950</v>
      </c>
      <c r="B94" s="17" t="s">
        <v>49</v>
      </c>
      <c r="C94" s="17" t="s">
        <v>29</v>
      </c>
      <c r="D94" s="17" t="s">
        <v>21</v>
      </c>
      <c r="E94" s="18"/>
      <c r="F94" s="18">
        <v>1000</v>
      </c>
      <c r="G94" s="80">
        <f>+G133+E94-F94</f>
        <v>-942366</v>
      </c>
      <c r="H94" s="17" t="s">
        <v>50</v>
      </c>
      <c r="I94" s="17" t="s">
        <v>51</v>
      </c>
      <c r="J94" s="22" t="s">
        <v>646</v>
      </c>
      <c r="K94" s="17" t="s">
        <v>23</v>
      </c>
      <c r="L94" s="17" t="s">
        <v>33</v>
      </c>
    </row>
    <row r="95" spans="1:12" x14ac:dyDescent="0.25">
      <c r="A95" s="16">
        <v>42950</v>
      </c>
      <c r="B95" s="17" t="s">
        <v>52</v>
      </c>
      <c r="C95" s="17" t="s">
        <v>20</v>
      </c>
      <c r="D95" s="17" t="s">
        <v>21</v>
      </c>
      <c r="E95" s="18"/>
      <c r="F95" s="18">
        <v>1000</v>
      </c>
      <c r="G95" s="80">
        <f t="shared" si="1"/>
        <v>-943366</v>
      </c>
      <c r="H95" s="17" t="s">
        <v>50</v>
      </c>
      <c r="I95" s="17" t="s">
        <v>51</v>
      </c>
      <c r="J95" s="22" t="s">
        <v>646</v>
      </c>
      <c r="K95" s="17" t="s">
        <v>23</v>
      </c>
      <c r="L95" s="17" t="s">
        <v>33</v>
      </c>
    </row>
    <row r="96" spans="1:12" s="104" customFormat="1" x14ac:dyDescent="0.25">
      <c r="A96" s="16">
        <v>42950</v>
      </c>
      <c r="B96" s="17" t="s">
        <v>129</v>
      </c>
      <c r="C96" s="17" t="s">
        <v>130</v>
      </c>
      <c r="D96" s="17" t="s">
        <v>21</v>
      </c>
      <c r="E96" s="18"/>
      <c r="F96" s="18">
        <v>3000</v>
      </c>
      <c r="G96" s="80">
        <f t="shared" si="1"/>
        <v>-946366</v>
      </c>
      <c r="H96" s="17" t="s">
        <v>50</v>
      </c>
      <c r="I96" s="17" t="s">
        <v>51</v>
      </c>
      <c r="J96" s="22" t="s">
        <v>646</v>
      </c>
      <c r="K96" s="17" t="s">
        <v>23</v>
      </c>
      <c r="L96" s="17" t="s">
        <v>33</v>
      </c>
    </row>
    <row r="97" spans="1:12" x14ac:dyDescent="0.25">
      <c r="A97" s="16">
        <v>42950</v>
      </c>
      <c r="B97" s="17" t="s">
        <v>131</v>
      </c>
      <c r="C97" s="17" t="s">
        <v>29</v>
      </c>
      <c r="D97" s="17" t="s">
        <v>21</v>
      </c>
      <c r="E97" s="18"/>
      <c r="F97" s="18">
        <v>1000</v>
      </c>
      <c r="G97" s="80">
        <f t="shared" si="1"/>
        <v>-947366</v>
      </c>
      <c r="H97" s="17" t="s">
        <v>50</v>
      </c>
      <c r="I97" s="17" t="s">
        <v>51</v>
      </c>
      <c r="J97" s="22" t="s">
        <v>646</v>
      </c>
      <c r="K97" s="17" t="s">
        <v>23</v>
      </c>
      <c r="L97" s="17" t="s">
        <v>33</v>
      </c>
    </row>
    <row r="98" spans="1:12" x14ac:dyDescent="0.25">
      <c r="A98" s="16">
        <v>42950</v>
      </c>
      <c r="B98" s="17" t="s">
        <v>53</v>
      </c>
      <c r="C98" s="17" t="s">
        <v>29</v>
      </c>
      <c r="D98" s="17" t="s">
        <v>21</v>
      </c>
      <c r="E98" s="18"/>
      <c r="F98" s="18">
        <v>1000</v>
      </c>
      <c r="G98" s="80">
        <f t="shared" si="1"/>
        <v>-948366</v>
      </c>
      <c r="H98" s="17" t="s">
        <v>50</v>
      </c>
      <c r="I98" s="17" t="s">
        <v>51</v>
      </c>
      <c r="J98" s="22" t="s">
        <v>646</v>
      </c>
      <c r="K98" s="17" t="s">
        <v>23</v>
      </c>
      <c r="L98" s="17" t="s">
        <v>33</v>
      </c>
    </row>
    <row r="99" spans="1:12" x14ac:dyDescent="0.25">
      <c r="A99" s="16">
        <v>42950</v>
      </c>
      <c r="B99" s="17" t="s">
        <v>134</v>
      </c>
      <c r="C99" s="17" t="s">
        <v>29</v>
      </c>
      <c r="D99" s="17" t="s">
        <v>78</v>
      </c>
      <c r="E99" s="18"/>
      <c r="F99" s="18">
        <v>2000</v>
      </c>
      <c r="G99" s="80">
        <f t="shared" si="1"/>
        <v>-950366</v>
      </c>
      <c r="H99" s="17" t="s">
        <v>132</v>
      </c>
      <c r="I99" s="17" t="s">
        <v>32</v>
      </c>
      <c r="J99" s="22" t="s">
        <v>58</v>
      </c>
      <c r="K99" s="17" t="s">
        <v>23</v>
      </c>
      <c r="L99" s="17" t="s">
        <v>69</v>
      </c>
    </row>
    <row r="100" spans="1:12" x14ac:dyDescent="0.25">
      <c r="A100" s="16">
        <v>42950</v>
      </c>
      <c r="B100" s="17" t="s">
        <v>59</v>
      </c>
      <c r="C100" s="17" t="s">
        <v>29</v>
      </c>
      <c r="D100" s="17" t="s">
        <v>30</v>
      </c>
      <c r="E100" s="18"/>
      <c r="F100" s="18">
        <v>500</v>
      </c>
      <c r="G100" s="80">
        <f t="shared" si="1"/>
        <v>-950866</v>
      </c>
      <c r="H100" s="17" t="s">
        <v>61</v>
      </c>
      <c r="I100" s="17" t="s">
        <v>32</v>
      </c>
      <c r="J100" s="22" t="s">
        <v>58</v>
      </c>
      <c r="K100" s="17" t="s">
        <v>23</v>
      </c>
      <c r="L100" s="17" t="s">
        <v>33</v>
      </c>
    </row>
    <row r="101" spans="1:12" x14ac:dyDescent="0.25">
      <c r="A101" s="16">
        <v>42950</v>
      </c>
      <c r="B101" s="17" t="s">
        <v>62</v>
      </c>
      <c r="C101" s="17" t="s">
        <v>48</v>
      </c>
      <c r="D101" s="17" t="s">
        <v>30</v>
      </c>
      <c r="E101" s="18"/>
      <c r="F101" s="18">
        <v>1000</v>
      </c>
      <c r="G101" s="80">
        <f t="shared" si="1"/>
        <v>-951866</v>
      </c>
      <c r="H101" s="17" t="s">
        <v>61</v>
      </c>
      <c r="I101" s="17" t="s">
        <v>32</v>
      </c>
      <c r="J101" s="22" t="s">
        <v>58</v>
      </c>
      <c r="K101" s="17" t="s">
        <v>23</v>
      </c>
      <c r="L101" s="17" t="s">
        <v>33</v>
      </c>
    </row>
    <row r="102" spans="1:12" x14ac:dyDescent="0.25">
      <c r="A102" s="16">
        <v>42950</v>
      </c>
      <c r="B102" s="17" t="s">
        <v>63</v>
      </c>
      <c r="C102" s="17" t="s">
        <v>29</v>
      </c>
      <c r="D102" s="17" t="s">
        <v>30</v>
      </c>
      <c r="E102" s="18"/>
      <c r="F102" s="18">
        <v>500</v>
      </c>
      <c r="G102" s="80">
        <f t="shared" si="1"/>
        <v>-952366</v>
      </c>
      <c r="H102" s="17" t="s">
        <v>61</v>
      </c>
      <c r="I102" s="17" t="s">
        <v>32</v>
      </c>
      <c r="J102" s="22" t="s">
        <v>58</v>
      </c>
      <c r="K102" s="17" t="s">
        <v>23</v>
      </c>
      <c r="L102" s="17" t="s">
        <v>33</v>
      </c>
    </row>
    <row r="103" spans="1:12" x14ac:dyDescent="0.25">
      <c r="A103" s="16">
        <v>42950</v>
      </c>
      <c r="B103" s="17" t="s">
        <v>64</v>
      </c>
      <c r="C103" s="17" t="s">
        <v>29</v>
      </c>
      <c r="D103" s="17" t="s">
        <v>30</v>
      </c>
      <c r="E103" s="18"/>
      <c r="F103" s="18">
        <v>500</v>
      </c>
      <c r="G103" s="80">
        <f t="shared" si="1"/>
        <v>-952866</v>
      </c>
      <c r="H103" s="17" t="s">
        <v>61</v>
      </c>
      <c r="I103" s="17" t="s">
        <v>32</v>
      </c>
      <c r="J103" s="22" t="s">
        <v>58</v>
      </c>
      <c r="K103" s="17" t="s">
        <v>23</v>
      </c>
      <c r="L103" s="17" t="s">
        <v>33</v>
      </c>
    </row>
    <row r="104" spans="1:12" x14ac:dyDescent="0.25">
      <c r="A104" s="16">
        <v>42950</v>
      </c>
      <c r="B104" s="17" t="s">
        <v>135</v>
      </c>
      <c r="C104" s="17" t="s">
        <v>29</v>
      </c>
      <c r="D104" s="17" t="s">
        <v>30</v>
      </c>
      <c r="E104" s="18"/>
      <c r="F104" s="18">
        <v>500</v>
      </c>
      <c r="G104" s="80">
        <f t="shared" si="1"/>
        <v>-953366</v>
      </c>
      <c r="H104" s="17" t="s">
        <v>61</v>
      </c>
      <c r="I104" s="17" t="s">
        <v>32</v>
      </c>
      <c r="J104" s="22" t="s">
        <v>58</v>
      </c>
      <c r="K104" s="17" t="s">
        <v>23</v>
      </c>
      <c r="L104" s="17" t="s">
        <v>33</v>
      </c>
    </row>
    <row r="105" spans="1:12" x14ac:dyDescent="0.25">
      <c r="A105" s="16">
        <v>42950</v>
      </c>
      <c r="B105" s="17" t="s">
        <v>136</v>
      </c>
      <c r="C105" s="17" t="s">
        <v>29</v>
      </c>
      <c r="D105" s="17" t="s">
        <v>30</v>
      </c>
      <c r="E105" s="18"/>
      <c r="F105" s="18">
        <v>500</v>
      </c>
      <c r="G105" s="80">
        <f t="shared" si="1"/>
        <v>-953866</v>
      </c>
      <c r="H105" s="17" t="s">
        <v>61</v>
      </c>
      <c r="I105" s="17" t="s">
        <v>32</v>
      </c>
      <c r="J105" s="22" t="s">
        <v>58</v>
      </c>
      <c r="K105" s="17" t="s">
        <v>23</v>
      </c>
      <c r="L105" s="17" t="s">
        <v>33</v>
      </c>
    </row>
    <row r="106" spans="1:12" x14ac:dyDescent="0.25">
      <c r="A106" s="16">
        <v>42950</v>
      </c>
      <c r="B106" s="17" t="s">
        <v>137</v>
      </c>
      <c r="C106" s="17" t="s">
        <v>29</v>
      </c>
      <c r="D106" s="17" t="s">
        <v>30</v>
      </c>
      <c r="E106" s="18"/>
      <c r="F106" s="18">
        <v>500</v>
      </c>
      <c r="G106" s="80">
        <f t="shared" si="1"/>
        <v>-954366</v>
      </c>
      <c r="H106" s="17" t="s">
        <v>61</v>
      </c>
      <c r="I106" s="17" t="s">
        <v>32</v>
      </c>
      <c r="J106" s="22" t="s">
        <v>58</v>
      </c>
      <c r="K106" s="17" t="s">
        <v>23</v>
      </c>
      <c r="L106" s="17" t="s">
        <v>33</v>
      </c>
    </row>
    <row r="107" spans="1:12" x14ac:dyDescent="0.25">
      <c r="A107" s="16">
        <v>42950</v>
      </c>
      <c r="B107" s="17" t="s">
        <v>138</v>
      </c>
      <c r="C107" s="17" t="s">
        <v>29</v>
      </c>
      <c r="D107" s="17" t="s">
        <v>30</v>
      </c>
      <c r="E107" s="18"/>
      <c r="F107" s="18">
        <v>500</v>
      </c>
      <c r="G107" s="80">
        <f t="shared" si="1"/>
        <v>-954866</v>
      </c>
      <c r="H107" s="17" t="s">
        <v>61</v>
      </c>
      <c r="I107" s="17" t="s">
        <v>32</v>
      </c>
      <c r="J107" s="22" t="s">
        <v>58</v>
      </c>
      <c r="K107" s="17" t="s">
        <v>23</v>
      </c>
      <c r="L107" s="17" t="s">
        <v>33</v>
      </c>
    </row>
    <row r="108" spans="1:12" x14ac:dyDescent="0.25">
      <c r="A108" s="16">
        <v>42950</v>
      </c>
      <c r="B108" s="17" t="s">
        <v>109</v>
      </c>
      <c r="C108" s="17" t="s">
        <v>29</v>
      </c>
      <c r="D108" s="17" t="s">
        <v>30</v>
      </c>
      <c r="E108" s="18"/>
      <c r="F108" s="18">
        <v>500</v>
      </c>
      <c r="G108" s="80">
        <f t="shared" si="1"/>
        <v>-955366</v>
      </c>
      <c r="H108" s="17" t="s">
        <v>61</v>
      </c>
      <c r="I108" s="17" t="s">
        <v>32</v>
      </c>
      <c r="J108" s="22" t="s">
        <v>58</v>
      </c>
      <c r="K108" s="17" t="s">
        <v>23</v>
      </c>
      <c r="L108" s="17" t="s">
        <v>33</v>
      </c>
    </row>
    <row r="109" spans="1:12" x14ac:dyDescent="0.25">
      <c r="A109" s="16">
        <v>42950</v>
      </c>
      <c r="B109" s="17" t="s">
        <v>111</v>
      </c>
      <c r="C109" s="17" t="s">
        <v>29</v>
      </c>
      <c r="D109" s="17" t="s">
        <v>30</v>
      </c>
      <c r="E109" s="18"/>
      <c r="F109" s="18">
        <v>500</v>
      </c>
      <c r="G109" s="80">
        <f t="shared" si="1"/>
        <v>-955866</v>
      </c>
      <c r="H109" s="17" t="s">
        <v>61</v>
      </c>
      <c r="I109" s="17" t="s">
        <v>32</v>
      </c>
      <c r="J109" s="22" t="s">
        <v>58</v>
      </c>
      <c r="K109" s="17" t="s">
        <v>23</v>
      </c>
      <c r="L109" s="17" t="s">
        <v>33</v>
      </c>
    </row>
    <row r="110" spans="1:12" s="104" customFormat="1" x14ac:dyDescent="0.25">
      <c r="A110" s="16">
        <v>42950</v>
      </c>
      <c r="B110" s="17" t="s">
        <v>140</v>
      </c>
      <c r="C110" s="17" t="s">
        <v>126</v>
      </c>
      <c r="D110" s="17" t="s">
        <v>30</v>
      </c>
      <c r="E110" s="18"/>
      <c r="F110" s="18">
        <v>60000</v>
      </c>
      <c r="G110" s="80">
        <f t="shared" si="1"/>
        <v>-1015866</v>
      </c>
      <c r="H110" s="17" t="s">
        <v>61</v>
      </c>
      <c r="I110" s="17" t="s">
        <v>34</v>
      </c>
      <c r="J110" s="22" t="s">
        <v>58</v>
      </c>
      <c r="K110" s="17" t="s">
        <v>23</v>
      </c>
      <c r="L110" s="17" t="s">
        <v>24</v>
      </c>
    </row>
    <row r="111" spans="1:12" x14ac:dyDescent="0.25">
      <c r="A111" s="16">
        <v>42950</v>
      </c>
      <c r="B111" s="17" t="s">
        <v>59</v>
      </c>
      <c r="C111" s="17" t="s">
        <v>29</v>
      </c>
      <c r="D111" s="17" t="s">
        <v>30</v>
      </c>
      <c r="E111" s="18"/>
      <c r="F111" s="18">
        <v>500</v>
      </c>
      <c r="G111" s="80">
        <f t="shared" si="1"/>
        <v>-1016366</v>
      </c>
      <c r="H111" s="17" t="s">
        <v>61</v>
      </c>
      <c r="I111" s="17" t="s">
        <v>32</v>
      </c>
      <c r="J111" s="22" t="s">
        <v>58</v>
      </c>
      <c r="K111" s="17" t="s">
        <v>23</v>
      </c>
      <c r="L111" s="17" t="s">
        <v>33</v>
      </c>
    </row>
    <row r="112" spans="1:12" x14ac:dyDescent="0.25">
      <c r="A112" s="16">
        <v>42950</v>
      </c>
      <c r="B112" s="17" t="s">
        <v>62</v>
      </c>
      <c r="C112" s="17" t="s">
        <v>48</v>
      </c>
      <c r="D112" s="17" t="s">
        <v>30</v>
      </c>
      <c r="E112" s="18"/>
      <c r="F112" s="18">
        <v>1000</v>
      </c>
      <c r="G112" s="80">
        <f t="shared" si="1"/>
        <v>-1017366</v>
      </c>
      <c r="H112" s="17" t="s">
        <v>61</v>
      </c>
      <c r="I112" s="17" t="s">
        <v>32</v>
      </c>
      <c r="J112" s="22" t="s">
        <v>58</v>
      </c>
      <c r="K112" s="17" t="s">
        <v>23</v>
      </c>
      <c r="L112" s="17" t="s">
        <v>33</v>
      </c>
    </row>
    <row r="113" spans="1:12" x14ac:dyDescent="0.25">
      <c r="A113" s="16">
        <v>42950</v>
      </c>
      <c r="B113" s="17" t="s">
        <v>141</v>
      </c>
      <c r="C113" s="17" t="s">
        <v>29</v>
      </c>
      <c r="D113" s="17" t="s">
        <v>30</v>
      </c>
      <c r="E113" s="18"/>
      <c r="F113" s="18">
        <v>500</v>
      </c>
      <c r="G113" s="80">
        <f t="shared" si="1"/>
        <v>-1017866</v>
      </c>
      <c r="H113" s="17" t="s">
        <v>61</v>
      </c>
      <c r="I113" s="17" t="s">
        <v>32</v>
      </c>
      <c r="J113" s="22" t="s">
        <v>58</v>
      </c>
      <c r="K113" s="17" t="s">
        <v>23</v>
      </c>
      <c r="L113" s="17" t="s">
        <v>33</v>
      </c>
    </row>
    <row r="114" spans="1:12" x14ac:dyDescent="0.25">
      <c r="A114" s="16">
        <v>42950</v>
      </c>
      <c r="B114" s="17" t="s">
        <v>142</v>
      </c>
      <c r="C114" s="17" t="s">
        <v>29</v>
      </c>
      <c r="D114" s="17" t="s">
        <v>67</v>
      </c>
      <c r="E114" s="18"/>
      <c r="F114" s="18">
        <v>1000</v>
      </c>
      <c r="G114" s="80">
        <f t="shared" si="1"/>
        <v>-1018866</v>
      </c>
      <c r="H114" s="17" t="s">
        <v>68</v>
      </c>
      <c r="I114" s="17" t="s">
        <v>32</v>
      </c>
      <c r="J114" s="22" t="s">
        <v>58</v>
      </c>
      <c r="K114" s="17" t="s">
        <v>23</v>
      </c>
      <c r="L114" s="17" t="s">
        <v>69</v>
      </c>
    </row>
    <row r="115" spans="1:12" x14ac:dyDescent="0.25">
      <c r="A115" s="16">
        <v>42950</v>
      </c>
      <c r="B115" s="17" t="s">
        <v>143</v>
      </c>
      <c r="C115" s="17" t="s">
        <v>29</v>
      </c>
      <c r="D115" s="17" t="s">
        <v>67</v>
      </c>
      <c r="E115" s="18"/>
      <c r="F115" s="18">
        <v>1000</v>
      </c>
      <c r="G115" s="80">
        <f t="shared" si="1"/>
        <v>-1019866</v>
      </c>
      <c r="H115" s="17" t="s">
        <v>68</v>
      </c>
      <c r="I115" s="17" t="s">
        <v>32</v>
      </c>
      <c r="J115" s="22" t="s">
        <v>58</v>
      </c>
      <c r="K115" s="17" t="s">
        <v>23</v>
      </c>
      <c r="L115" s="17" t="s">
        <v>69</v>
      </c>
    </row>
    <row r="116" spans="1:12" x14ac:dyDescent="0.25">
      <c r="A116" s="16">
        <v>42950</v>
      </c>
      <c r="B116" s="17" t="s">
        <v>144</v>
      </c>
      <c r="C116" s="17" t="s">
        <v>29</v>
      </c>
      <c r="D116" s="17" t="s">
        <v>67</v>
      </c>
      <c r="E116" s="18"/>
      <c r="F116" s="18">
        <v>1000</v>
      </c>
      <c r="G116" s="80">
        <f t="shared" si="1"/>
        <v>-1020866</v>
      </c>
      <c r="H116" s="17" t="s">
        <v>68</v>
      </c>
      <c r="I116" s="17" t="s">
        <v>32</v>
      </c>
      <c r="J116" s="22" t="s">
        <v>58</v>
      </c>
      <c r="K116" s="17" t="s">
        <v>23</v>
      </c>
      <c r="L116" s="17" t="s">
        <v>69</v>
      </c>
    </row>
    <row r="117" spans="1:12" x14ac:dyDescent="0.25">
      <c r="A117" s="16">
        <v>42950</v>
      </c>
      <c r="B117" s="17" t="s">
        <v>145</v>
      </c>
      <c r="C117" s="17" t="s">
        <v>29</v>
      </c>
      <c r="D117" s="17" t="s">
        <v>67</v>
      </c>
      <c r="E117" s="18"/>
      <c r="F117" s="18">
        <v>1000</v>
      </c>
      <c r="G117" s="80">
        <f t="shared" si="1"/>
        <v>-1021866</v>
      </c>
      <c r="H117" s="17" t="s">
        <v>68</v>
      </c>
      <c r="I117" s="17" t="s">
        <v>32</v>
      </c>
      <c r="J117" s="22" t="s">
        <v>58</v>
      </c>
      <c r="K117" s="17" t="s">
        <v>23</v>
      </c>
      <c r="L117" s="17" t="s">
        <v>69</v>
      </c>
    </row>
    <row r="118" spans="1:12" x14ac:dyDescent="0.25">
      <c r="A118" s="16">
        <v>42950</v>
      </c>
      <c r="B118" s="17" t="s">
        <v>146</v>
      </c>
      <c r="C118" s="17" t="s">
        <v>29</v>
      </c>
      <c r="D118" s="17" t="s">
        <v>67</v>
      </c>
      <c r="E118" s="18"/>
      <c r="F118" s="18">
        <v>1000</v>
      </c>
      <c r="G118" s="80">
        <f t="shared" si="1"/>
        <v>-1022866</v>
      </c>
      <c r="H118" s="17" t="s">
        <v>68</v>
      </c>
      <c r="I118" s="17" t="s">
        <v>32</v>
      </c>
      <c r="J118" s="22" t="s">
        <v>58</v>
      </c>
      <c r="K118" s="17" t="s">
        <v>23</v>
      </c>
      <c r="L118" s="17" t="s">
        <v>69</v>
      </c>
    </row>
    <row r="119" spans="1:12" x14ac:dyDescent="0.25">
      <c r="A119" s="16">
        <v>42950</v>
      </c>
      <c r="B119" s="17" t="s">
        <v>147</v>
      </c>
      <c r="C119" s="17" t="s">
        <v>29</v>
      </c>
      <c r="D119" s="17" t="s">
        <v>67</v>
      </c>
      <c r="E119" s="18"/>
      <c r="F119" s="18">
        <v>1000</v>
      </c>
      <c r="G119" s="80">
        <f t="shared" si="1"/>
        <v>-1023866</v>
      </c>
      <c r="H119" s="17" t="s">
        <v>68</v>
      </c>
      <c r="I119" s="17" t="s">
        <v>32</v>
      </c>
      <c r="J119" s="22" t="s">
        <v>58</v>
      </c>
      <c r="K119" s="17" t="s">
        <v>23</v>
      </c>
      <c r="L119" s="17" t="s">
        <v>69</v>
      </c>
    </row>
    <row r="120" spans="1:12" x14ac:dyDescent="0.25">
      <c r="A120" s="16">
        <v>42950</v>
      </c>
      <c r="B120" s="17" t="s">
        <v>148</v>
      </c>
      <c r="C120" s="17" t="s">
        <v>29</v>
      </c>
      <c r="D120" s="17" t="s">
        <v>67</v>
      </c>
      <c r="E120" s="18"/>
      <c r="F120" s="18">
        <v>1000</v>
      </c>
      <c r="G120" s="80">
        <f t="shared" si="1"/>
        <v>-1024866</v>
      </c>
      <c r="H120" s="17" t="s">
        <v>68</v>
      </c>
      <c r="I120" s="17" t="s">
        <v>32</v>
      </c>
      <c r="J120" s="22" t="s">
        <v>58</v>
      </c>
      <c r="K120" s="17" t="s">
        <v>23</v>
      </c>
      <c r="L120" s="17" t="s">
        <v>69</v>
      </c>
    </row>
    <row r="121" spans="1:12" x14ac:dyDescent="0.25">
      <c r="A121" s="16">
        <v>42950</v>
      </c>
      <c r="B121" s="17" t="s">
        <v>149</v>
      </c>
      <c r="C121" s="17" t="s">
        <v>29</v>
      </c>
      <c r="D121" s="17" t="s">
        <v>67</v>
      </c>
      <c r="E121" s="18"/>
      <c r="F121" s="18">
        <v>1000</v>
      </c>
      <c r="G121" s="80">
        <f t="shared" si="1"/>
        <v>-1025866</v>
      </c>
      <c r="H121" s="17" t="s">
        <v>68</v>
      </c>
      <c r="I121" s="17" t="s">
        <v>32</v>
      </c>
      <c r="J121" s="22" t="s">
        <v>58</v>
      </c>
      <c r="K121" s="17" t="s">
        <v>23</v>
      </c>
      <c r="L121" s="17" t="s">
        <v>69</v>
      </c>
    </row>
    <row r="122" spans="1:12" x14ac:dyDescent="0.25">
      <c r="A122" s="16">
        <v>42950</v>
      </c>
      <c r="B122" s="17" t="s">
        <v>150</v>
      </c>
      <c r="C122" s="17" t="s">
        <v>29</v>
      </c>
      <c r="D122" s="17" t="s">
        <v>67</v>
      </c>
      <c r="E122" s="18"/>
      <c r="F122" s="18">
        <v>1000</v>
      </c>
      <c r="G122" s="80">
        <f t="shared" si="1"/>
        <v>-1026866</v>
      </c>
      <c r="H122" s="17" t="s">
        <v>68</v>
      </c>
      <c r="I122" s="17" t="s">
        <v>32</v>
      </c>
      <c r="J122" s="22" t="s">
        <v>58</v>
      </c>
      <c r="K122" s="17" t="s">
        <v>23</v>
      </c>
      <c r="L122" s="17" t="s">
        <v>69</v>
      </c>
    </row>
    <row r="123" spans="1:12" x14ac:dyDescent="0.25">
      <c r="A123" s="16">
        <v>42950</v>
      </c>
      <c r="B123" s="17" t="s">
        <v>151</v>
      </c>
      <c r="C123" s="17" t="s">
        <v>29</v>
      </c>
      <c r="D123" s="17" t="s">
        <v>67</v>
      </c>
      <c r="E123" s="18"/>
      <c r="F123" s="18">
        <v>1000</v>
      </c>
      <c r="G123" s="80">
        <f t="shared" si="1"/>
        <v>-1027866</v>
      </c>
      <c r="H123" s="17" t="s">
        <v>68</v>
      </c>
      <c r="I123" s="17" t="s">
        <v>32</v>
      </c>
      <c r="J123" s="22" t="s">
        <v>58</v>
      </c>
      <c r="K123" s="17" t="s">
        <v>23</v>
      </c>
      <c r="L123" s="17" t="s">
        <v>69</v>
      </c>
    </row>
    <row r="124" spans="1:12" x14ac:dyDescent="0.25">
      <c r="A124" s="16">
        <v>42950</v>
      </c>
      <c r="B124" s="17" t="s">
        <v>152</v>
      </c>
      <c r="C124" s="17" t="s">
        <v>29</v>
      </c>
      <c r="D124" s="17" t="s">
        <v>67</v>
      </c>
      <c r="E124" s="18"/>
      <c r="F124" s="18">
        <v>1000</v>
      </c>
      <c r="G124" s="80">
        <f t="shared" si="1"/>
        <v>-1028866</v>
      </c>
      <c r="H124" s="17" t="s">
        <v>68</v>
      </c>
      <c r="I124" s="17" t="s">
        <v>32</v>
      </c>
      <c r="J124" s="22" t="s">
        <v>58</v>
      </c>
      <c r="K124" s="17" t="s">
        <v>23</v>
      </c>
      <c r="L124" s="17" t="s">
        <v>69</v>
      </c>
    </row>
    <row r="125" spans="1:12" x14ac:dyDescent="0.25">
      <c r="A125" s="16">
        <v>42950</v>
      </c>
      <c r="B125" s="17" t="s">
        <v>77</v>
      </c>
      <c r="C125" s="17" t="s">
        <v>29</v>
      </c>
      <c r="D125" s="17" t="s">
        <v>78</v>
      </c>
      <c r="E125" s="18"/>
      <c r="F125" s="18">
        <v>1000</v>
      </c>
      <c r="G125" s="80">
        <f t="shared" si="1"/>
        <v>-1029866</v>
      </c>
      <c r="H125" s="17" t="s">
        <v>79</v>
      </c>
      <c r="I125" s="17" t="s">
        <v>32</v>
      </c>
      <c r="J125" s="22" t="s">
        <v>58</v>
      </c>
      <c r="K125" s="17" t="s">
        <v>23</v>
      </c>
      <c r="L125" s="17" t="s">
        <v>33</v>
      </c>
    </row>
    <row r="126" spans="1:12" x14ac:dyDescent="0.25">
      <c r="A126" s="16">
        <v>42950</v>
      </c>
      <c r="B126" s="17" t="s">
        <v>52</v>
      </c>
      <c r="C126" s="17" t="s">
        <v>20</v>
      </c>
      <c r="D126" s="17" t="s">
        <v>78</v>
      </c>
      <c r="E126" s="18"/>
      <c r="F126" s="18">
        <v>1000</v>
      </c>
      <c r="G126" s="80">
        <f t="shared" si="1"/>
        <v>-1030866</v>
      </c>
      <c r="H126" s="17" t="s">
        <v>79</v>
      </c>
      <c r="I126" s="17" t="s">
        <v>32</v>
      </c>
      <c r="J126" s="22" t="s">
        <v>58</v>
      </c>
      <c r="K126" s="17" t="s">
        <v>23</v>
      </c>
      <c r="L126" s="17" t="s">
        <v>33</v>
      </c>
    </row>
    <row r="127" spans="1:12" x14ac:dyDescent="0.25">
      <c r="A127" s="16">
        <v>42950</v>
      </c>
      <c r="B127" s="17" t="s">
        <v>80</v>
      </c>
      <c r="C127" s="17" t="s">
        <v>29</v>
      </c>
      <c r="D127" s="17" t="s">
        <v>78</v>
      </c>
      <c r="E127" s="18"/>
      <c r="F127" s="18">
        <v>1000</v>
      </c>
      <c r="G127" s="80">
        <f t="shared" si="1"/>
        <v>-1031866</v>
      </c>
      <c r="H127" s="17" t="s">
        <v>79</v>
      </c>
      <c r="I127" s="17" t="s">
        <v>32</v>
      </c>
      <c r="J127" s="22" t="s">
        <v>58</v>
      </c>
      <c r="K127" s="17" t="s">
        <v>23</v>
      </c>
      <c r="L127" s="17" t="s">
        <v>33</v>
      </c>
    </row>
    <row r="128" spans="1:12" x14ac:dyDescent="0.25">
      <c r="A128" s="16">
        <v>42950</v>
      </c>
      <c r="B128" s="17" t="s">
        <v>153</v>
      </c>
      <c r="C128" s="17" t="s">
        <v>29</v>
      </c>
      <c r="D128" s="17" t="s">
        <v>30</v>
      </c>
      <c r="E128" s="18"/>
      <c r="F128" s="18">
        <v>1000</v>
      </c>
      <c r="G128" s="80">
        <f t="shared" si="1"/>
        <v>-1032866</v>
      </c>
      <c r="H128" s="17" t="s">
        <v>74</v>
      </c>
      <c r="I128" s="17" t="s">
        <v>32</v>
      </c>
      <c r="J128" s="22" t="s">
        <v>58</v>
      </c>
      <c r="K128" s="17" t="s">
        <v>23</v>
      </c>
      <c r="L128" s="17" t="s">
        <v>33</v>
      </c>
    </row>
    <row r="129" spans="1:12" s="104" customFormat="1" x14ac:dyDescent="0.25">
      <c r="A129" s="16">
        <v>42950</v>
      </c>
      <c r="B129" s="17" t="s">
        <v>75</v>
      </c>
      <c r="C129" s="17" t="s">
        <v>20</v>
      </c>
      <c r="D129" s="17" t="s">
        <v>30</v>
      </c>
      <c r="E129" s="18"/>
      <c r="F129" s="18">
        <v>1000</v>
      </c>
      <c r="G129" s="80">
        <f t="shared" si="1"/>
        <v>-1033866</v>
      </c>
      <c r="H129" s="17" t="s">
        <v>74</v>
      </c>
      <c r="I129" s="17" t="s">
        <v>32</v>
      </c>
      <c r="J129" s="22" t="s">
        <v>58</v>
      </c>
      <c r="K129" s="17" t="s">
        <v>23</v>
      </c>
      <c r="L129" s="17" t="s">
        <v>33</v>
      </c>
    </row>
    <row r="130" spans="1:12" x14ac:dyDescent="0.25">
      <c r="A130" s="16">
        <v>42950</v>
      </c>
      <c r="B130" s="17" t="s">
        <v>154</v>
      </c>
      <c r="C130" s="17" t="s">
        <v>29</v>
      </c>
      <c r="D130" s="17" t="s">
        <v>30</v>
      </c>
      <c r="E130" s="18"/>
      <c r="F130" s="18">
        <v>1000</v>
      </c>
      <c r="G130" s="80">
        <f t="shared" si="1"/>
        <v>-1034866</v>
      </c>
      <c r="H130" s="17" t="s">
        <v>74</v>
      </c>
      <c r="I130" s="17" t="s">
        <v>32</v>
      </c>
      <c r="J130" s="22" t="s">
        <v>58</v>
      </c>
      <c r="K130" s="17" t="s">
        <v>23</v>
      </c>
      <c r="L130" s="17" t="s">
        <v>33</v>
      </c>
    </row>
    <row r="131" spans="1:12" s="104" customFormat="1" x14ac:dyDescent="0.25">
      <c r="A131" s="16">
        <v>42950</v>
      </c>
      <c r="B131" s="17" t="s">
        <v>168</v>
      </c>
      <c r="C131" s="17" t="s">
        <v>29</v>
      </c>
      <c r="D131" s="17" t="s">
        <v>30</v>
      </c>
      <c r="E131" s="18"/>
      <c r="F131" s="18">
        <v>10000</v>
      </c>
      <c r="G131" s="80">
        <f>+G148+E131-F131</f>
        <v>-1251666</v>
      </c>
      <c r="H131" s="17" t="s">
        <v>61</v>
      </c>
      <c r="I131" s="17">
        <v>8</v>
      </c>
      <c r="J131" s="22" t="s">
        <v>58</v>
      </c>
      <c r="K131" s="17" t="s">
        <v>23</v>
      </c>
      <c r="L131" s="17" t="s">
        <v>24</v>
      </c>
    </row>
    <row r="132" spans="1:12" s="104" customFormat="1" x14ac:dyDescent="0.25">
      <c r="A132" s="16">
        <v>42951</v>
      </c>
      <c r="B132" s="17" t="s">
        <v>125</v>
      </c>
      <c r="C132" s="17" t="s">
        <v>126</v>
      </c>
      <c r="D132" s="17" t="s">
        <v>30</v>
      </c>
      <c r="E132" s="18"/>
      <c r="F132" s="18">
        <v>45000</v>
      </c>
      <c r="G132" s="80">
        <f>+G92+E132-F132</f>
        <v>-856366</v>
      </c>
      <c r="H132" s="17" t="s">
        <v>31</v>
      </c>
      <c r="I132" s="17">
        <v>722</v>
      </c>
      <c r="J132" s="22" t="s">
        <v>58</v>
      </c>
      <c r="K132" s="17" t="s">
        <v>23</v>
      </c>
      <c r="L132" s="17" t="s">
        <v>24</v>
      </c>
    </row>
    <row r="133" spans="1:12" s="104" customFormat="1" x14ac:dyDescent="0.25">
      <c r="A133" s="16">
        <v>42951</v>
      </c>
      <c r="B133" s="17" t="s">
        <v>128</v>
      </c>
      <c r="C133" s="17" t="s">
        <v>126</v>
      </c>
      <c r="D133" s="17" t="s">
        <v>30</v>
      </c>
      <c r="E133" s="18"/>
      <c r="F133" s="18">
        <v>45000</v>
      </c>
      <c r="G133" s="80">
        <f>+G93+E133-F133</f>
        <v>-941366</v>
      </c>
      <c r="H133" s="17" t="s">
        <v>31</v>
      </c>
      <c r="I133" s="17">
        <v>723</v>
      </c>
      <c r="J133" s="22" t="s">
        <v>58</v>
      </c>
      <c r="K133" s="17" t="s">
        <v>23</v>
      </c>
      <c r="L133" s="17" t="s">
        <v>24</v>
      </c>
    </row>
    <row r="134" spans="1:12" s="104" customFormat="1" x14ac:dyDescent="0.25">
      <c r="A134" s="16">
        <v>42951</v>
      </c>
      <c r="B134" s="17" t="s">
        <v>155</v>
      </c>
      <c r="C134" s="17" t="s">
        <v>119</v>
      </c>
      <c r="D134" s="17" t="s">
        <v>30</v>
      </c>
      <c r="E134" s="18"/>
      <c r="F134" s="18">
        <v>20000</v>
      </c>
      <c r="G134" s="80">
        <f>+G130+E134-F134</f>
        <v>-1054866</v>
      </c>
      <c r="H134" s="17" t="s">
        <v>22</v>
      </c>
      <c r="I134" s="17">
        <v>35</v>
      </c>
      <c r="J134" s="22" t="s">
        <v>58</v>
      </c>
      <c r="K134" s="17" t="s">
        <v>23</v>
      </c>
      <c r="L134" s="17" t="s">
        <v>24</v>
      </c>
    </row>
    <row r="135" spans="1:12" s="104" customFormat="1" x14ac:dyDescent="0.25">
      <c r="A135" s="16">
        <v>42951</v>
      </c>
      <c r="B135" s="17" t="s">
        <v>156</v>
      </c>
      <c r="C135" s="17" t="s">
        <v>119</v>
      </c>
      <c r="D135" s="17" t="s">
        <v>21</v>
      </c>
      <c r="E135" s="18"/>
      <c r="F135" s="18">
        <v>10000</v>
      </c>
      <c r="G135" s="80">
        <f t="shared" si="1"/>
        <v>-1064866</v>
      </c>
      <c r="H135" s="17" t="s">
        <v>22</v>
      </c>
      <c r="I135" s="17">
        <v>36</v>
      </c>
      <c r="J135" s="22" t="s">
        <v>646</v>
      </c>
      <c r="K135" s="17" t="s">
        <v>23</v>
      </c>
      <c r="L135" s="17" t="s">
        <v>24</v>
      </c>
    </row>
    <row r="136" spans="1:12" s="104" customFormat="1" x14ac:dyDescent="0.25">
      <c r="A136" s="16">
        <v>42951</v>
      </c>
      <c r="B136" s="17" t="s">
        <v>157</v>
      </c>
      <c r="C136" s="17" t="s">
        <v>119</v>
      </c>
      <c r="D136" s="17" t="s">
        <v>67</v>
      </c>
      <c r="E136" s="18"/>
      <c r="F136" s="18">
        <v>15000</v>
      </c>
      <c r="G136" s="80">
        <f t="shared" si="1"/>
        <v>-1079866</v>
      </c>
      <c r="H136" s="17" t="s">
        <v>22</v>
      </c>
      <c r="I136" s="17">
        <v>37</v>
      </c>
      <c r="J136" s="22" t="s">
        <v>58</v>
      </c>
      <c r="K136" s="17" t="s">
        <v>23</v>
      </c>
      <c r="L136" s="17" t="s">
        <v>24</v>
      </c>
    </row>
    <row r="137" spans="1:12" s="104" customFormat="1" x14ac:dyDescent="0.25">
      <c r="A137" s="16">
        <v>42951</v>
      </c>
      <c r="B137" s="17" t="s">
        <v>158</v>
      </c>
      <c r="C137" s="17" t="s">
        <v>119</v>
      </c>
      <c r="D137" s="17" t="s">
        <v>21</v>
      </c>
      <c r="E137" s="18"/>
      <c r="F137" s="18">
        <v>20000</v>
      </c>
      <c r="G137" s="80">
        <f t="shared" si="1"/>
        <v>-1099866</v>
      </c>
      <c r="H137" s="17" t="s">
        <v>22</v>
      </c>
      <c r="I137" s="17">
        <v>38</v>
      </c>
      <c r="J137" s="22" t="s">
        <v>646</v>
      </c>
      <c r="K137" s="17" t="s">
        <v>23</v>
      </c>
      <c r="L137" s="17" t="s">
        <v>24</v>
      </c>
    </row>
    <row r="138" spans="1:12" s="104" customFormat="1" x14ac:dyDescent="0.25">
      <c r="A138" s="16">
        <v>42951</v>
      </c>
      <c r="B138" s="17" t="s">
        <v>159</v>
      </c>
      <c r="C138" s="17" t="s">
        <v>119</v>
      </c>
      <c r="D138" s="17" t="s">
        <v>78</v>
      </c>
      <c r="E138" s="18"/>
      <c r="F138" s="18">
        <v>20000</v>
      </c>
      <c r="G138" s="80">
        <f t="shared" si="1"/>
        <v>-1119866</v>
      </c>
      <c r="H138" s="17" t="s">
        <v>22</v>
      </c>
      <c r="I138" s="17">
        <v>39</v>
      </c>
      <c r="J138" s="22" t="s">
        <v>58</v>
      </c>
      <c r="K138" s="17" t="s">
        <v>23</v>
      </c>
      <c r="L138" s="17" t="s">
        <v>24</v>
      </c>
    </row>
    <row r="139" spans="1:12" s="104" customFormat="1" x14ac:dyDescent="0.25">
      <c r="A139" s="16">
        <v>42951</v>
      </c>
      <c r="B139" s="17" t="s">
        <v>160</v>
      </c>
      <c r="C139" s="17" t="s">
        <v>119</v>
      </c>
      <c r="D139" s="17" t="s">
        <v>21</v>
      </c>
      <c r="E139" s="18"/>
      <c r="F139" s="18">
        <v>20000</v>
      </c>
      <c r="G139" s="80">
        <f t="shared" si="1"/>
        <v>-1139866</v>
      </c>
      <c r="H139" s="17" t="s">
        <v>22</v>
      </c>
      <c r="I139" s="17">
        <v>40</v>
      </c>
      <c r="J139" s="22" t="s">
        <v>646</v>
      </c>
      <c r="K139" s="17" t="s">
        <v>23</v>
      </c>
      <c r="L139" s="17" t="s">
        <v>24</v>
      </c>
    </row>
    <row r="140" spans="1:12" s="104" customFormat="1" x14ac:dyDescent="0.25">
      <c r="A140" s="16">
        <v>42951</v>
      </c>
      <c r="B140" s="17" t="s">
        <v>161</v>
      </c>
      <c r="C140" s="17" t="s">
        <v>119</v>
      </c>
      <c r="D140" s="17" t="s">
        <v>30</v>
      </c>
      <c r="E140" s="18"/>
      <c r="F140" s="18">
        <v>16000</v>
      </c>
      <c r="G140" s="80">
        <f t="shared" si="1"/>
        <v>-1155866</v>
      </c>
      <c r="H140" s="17" t="s">
        <v>22</v>
      </c>
      <c r="I140" s="17">
        <v>41</v>
      </c>
      <c r="J140" s="22" t="s">
        <v>58</v>
      </c>
      <c r="K140" s="17" t="s">
        <v>23</v>
      </c>
      <c r="L140" s="17" t="s">
        <v>24</v>
      </c>
    </row>
    <row r="141" spans="1:12" s="104" customFormat="1" x14ac:dyDescent="0.25">
      <c r="A141" s="16">
        <v>42951</v>
      </c>
      <c r="B141" s="17" t="s">
        <v>162</v>
      </c>
      <c r="C141" s="17" t="s">
        <v>119</v>
      </c>
      <c r="D141" s="17" t="s">
        <v>30</v>
      </c>
      <c r="E141" s="18"/>
      <c r="F141" s="18">
        <v>30000</v>
      </c>
      <c r="G141" s="80">
        <f t="shared" si="1"/>
        <v>-1185866</v>
      </c>
      <c r="H141" s="17" t="s">
        <v>22</v>
      </c>
      <c r="I141" s="17">
        <v>42</v>
      </c>
      <c r="J141" s="22" t="s">
        <v>58</v>
      </c>
      <c r="K141" s="17" t="s">
        <v>23</v>
      </c>
      <c r="L141" s="17" t="s">
        <v>24</v>
      </c>
    </row>
    <row r="142" spans="1:12" s="104" customFormat="1" x14ac:dyDescent="0.25">
      <c r="A142" s="16">
        <v>42951</v>
      </c>
      <c r="B142" s="17" t="s">
        <v>163</v>
      </c>
      <c r="C142" s="17" t="s">
        <v>119</v>
      </c>
      <c r="D142" s="17" t="s">
        <v>78</v>
      </c>
      <c r="E142" s="18"/>
      <c r="F142" s="18">
        <v>10000</v>
      </c>
      <c r="G142" s="80">
        <f t="shared" si="1"/>
        <v>-1195866</v>
      </c>
      <c r="H142" s="17" t="s">
        <v>22</v>
      </c>
      <c r="I142" s="17">
        <v>43</v>
      </c>
      <c r="J142" s="22" t="s">
        <v>58</v>
      </c>
      <c r="K142" s="17" t="s">
        <v>23</v>
      </c>
      <c r="L142" s="17" t="s">
        <v>24</v>
      </c>
    </row>
    <row r="143" spans="1:12" x14ac:dyDescent="0.25">
      <c r="A143" s="16">
        <v>42951</v>
      </c>
      <c r="B143" s="17" t="s">
        <v>164</v>
      </c>
      <c r="C143" s="17" t="s">
        <v>29</v>
      </c>
      <c r="D143" s="17" t="s">
        <v>30</v>
      </c>
      <c r="E143" s="18"/>
      <c r="F143" s="18">
        <v>500</v>
      </c>
      <c r="G143" s="80">
        <f t="shared" ref="G143:G205" si="2">+G142+E143-F143</f>
        <v>-1196366</v>
      </c>
      <c r="H143" s="17" t="s">
        <v>31</v>
      </c>
      <c r="I143" s="17" t="s">
        <v>32</v>
      </c>
      <c r="J143" s="22" t="s">
        <v>58</v>
      </c>
      <c r="K143" s="17" t="s">
        <v>23</v>
      </c>
      <c r="L143" s="17" t="s">
        <v>33</v>
      </c>
    </row>
    <row r="144" spans="1:12" s="104" customFormat="1" x14ac:dyDescent="0.25">
      <c r="A144" s="16">
        <v>42951</v>
      </c>
      <c r="B144" s="17" t="s">
        <v>166</v>
      </c>
      <c r="C144" s="17" t="s">
        <v>126</v>
      </c>
      <c r="D144" s="17" t="s">
        <v>30</v>
      </c>
      <c r="E144" s="18"/>
      <c r="F144" s="18">
        <v>40000</v>
      </c>
      <c r="G144" s="80">
        <f>+G62+E144-F144</f>
        <v>-1237666</v>
      </c>
      <c r="H144" s="17" t="s">
        <v>31</v>
      </c>
      <c r="I144" s="17" t="s">
        <v>32</v>
      </c>
      <c r="J144" s="22" t="s">
        <v>58</v>
      </c>
      <c r="K144" s="17" t="s">
        <v>23</v>
      </c>
      <c r="L144" s="17" t="s">
        <v>33</v>
      </c>
    </row>
    <row r="145" spans="1:12" x14ac:dyDescent="0.25">
      <c r="A145" s="16">
        <v>42951</v>
      </c>
      <c r="B145" s="17" t="s">
        <v>167</v>
      </c>
      <c r="C145" s="17" t="s">
        <v>29</v>
      </c>
      <c r="D145" s="17" t="s">
        <v>30</v>
      </c>
      <c r="E145" s="18"/>
      <c r="F145" s="18">
        <v>1000</v>
      </c>
      <c r="G145" s="80">
        <f t="shared" si="2"/>
        <v>-1238666</v>
      </c>
      <c r="H145" s="17" t="s">
        <v>31</v>
      </c>
      <c r="I145" s="17" t="s">
        <v>32</v>
      </c>
      <c r="J145" s="22" t="s">
        <v>58</v>
      </c>
      <c r="K145" s="17" t="s">
        <v>23</v>
      </c>
      <c r="L145" s="17" t="s">
        <v>33</v>
      </c>
    </row>
    <row r="146" spans="1:12" x14ac:dyDescent="0.25">
      <c r="A146" s="16">
        <v>42951</v>
      </c>
      <c r="B146" s="17" t="s">
        <v>49</v>
      </c>
      <c r="C146" s="17" t="s">
        <v>29</v>
      </c>
      <c r="D146" s="17" t="s">
        <v>21</v>
      </c>
      <c r="E146" s="18"/>
      <c r="F146" s="18">
        <v>1000</v>
      </c>
      <c r="G146" s="80">
        <f t="shared" si="2"/>
        <v>-1239666</v>
      </c>
      <c r="H146" s="17" t="s">
        <v>50</v>
      </c>
      <c r="I146" s="17" t="s">
        <v>51</v>
      </c>
      <c r="J146" s="22" t="s">
        <v>646</v>
      </c>
      <c r="K146" s="17" t="s">
        <v>23</v>
      </c>
      <c r="L146" s="17" t="s">
        <v>33</v>
      </c>
    </row>
    <row r="147" spans="1:12" x14ac:dyDescent="0.25">
      <c r="A147" s="16">
        <v>42951</v>
      </c>
      <c r="B147" s="17" t="s">
        <v>52</v>
      </c>
      <c r="C147" s="17" t="s">
        <v>20</v>
      </c>
      <c r="D147" s="17" t="s">
        <v>21</v>
      </c>
      <c r="E147" s="18"/>
      <c r="F147" s="18">
        <v>1000</v>
      </c>
      <c r="G147" s="80">
        <f t="shared" si="2"/>
        <v>-1240666</v>
      </c>
      <c r="H147" s="17" t="s">
        <v>50</v>
      </c>
      <c r="I147" s="17" t="s">
        <v>51</v>
      </c>
      <c r="J147" s="22" t="s">
        <v>646</v>
      </c>
      <c r="K147" s="17" t="s">
        <v>23</v>
      </c>
      <c r="L147" s="17" t="s">
        <v>33</v>
      </c>
    </row>
    <row r="148" spans="1:12" x14ac:dyDescent="0.25">
      <c r="A148" s="16">
        <v>42951</v>
      </c>
      <c r="B148" s="17" t="s">
        <v>53</v>
      </c>
      <c r="C148" s="17" t="s">
        <v>29</v>
      </c>
      <c r="D148" s="17" t="s">
        <v>21</v>
      </c>
      <c r="E148" s="18"/>
      <c r="F148" s="18">
        <v>1000</v>
      </c>
      <c r="G148" s="80">
        <f t="shared" si="2"/>
        <v>-1241666</v>
      </c>
      <c r="H148" s="17" t="s">
        <v>50</v>
      </c>
      <c r="I148" s="17" t="s">
        <v>51</v>
      </c>
      <c r="J148" s="22" t="s">
        <v>646</v>
      </c>
      <c r="K148" s="17" t="s">
        <v>23</v>
      </c>
      <c r="L148" s="17" t="s">
        <v>33</v>
      </c>
    </row>
    <row r="149" spans="1:12" x14ac:dyDescent="0.25">
      <c r="A149" s="16">
        <v>42951</v>
      </c>
      <c r="B149" s="17" t="s">
        <v>137</v>
      </c>
      <c r="C149" s="17" t="s">
        <v>29</v>
      </c>
      <c r="D149" s="17" t="s">
        <v>30</v>
      </c>
      <c r="E149" s="18"/>
      <c r="F149" s="18">
        <v>500</v>
      </c>
      <c r="G149" s="80">
        <f>+G131+E149-F149</f>
        <v>-1252166</v>
      </c>
      <c r="H149" s="17" t="s">
        <v>61</v>
      </c>
      <c r="I149" s="17" t="s">
        <v>32</v>
      </c>
      <c r="J149" s="22" t="s">
        <v>58</v>
      </c>
      <c r="K149" s="17" t="s">
        <v>23</v>
      </c>
      <c r="L149" s="17" t="s">
        <v>33</v>
      </c>
    </row>
    <row r="150" spans="1:12" x14ac:dyDescent="0.25">
      <c r="A150" s="16">
        <v>42951</v>
      </c>
      <c r="B150" s="17" t="s">
        <v>169</v>
      </c>
      <c r="C150" s="17" t="s">
        <v>29</v>
      </c>
      <c r="D150" s="17" t="s">
        <v>30</v>
      </c>
      <c r="E150" s="18"/>
      <c r="F150" s="18">
        <v>1000</v>
      </c>
      <c r="G150" s="80">
        <f t="shared" si="2"/>
        <v>-1253166</v>
      </c>
      <c r="H150" s="17" t="s">
        <v>61</v>
      </c>
      <c r="I150" s="17" t="s">
        <v>32</v>
      </c>
      <c r="J150" s="22" t="s">
        <v>58</v>
      </c>
      <c r="K150" s="17" t="s">
        <v>23</v>
      </c>
      <c r="L150" s="17" t="s">
        <v>33</v>
      </c>
    </row>
    <row r="151" spans="1:12" x14ac:dyDescent="0.25">
      <c r="A151" s="16">
        <v>42951</v>
      </c>
      <c r="B151" s="17" t="s">
        <v>77</v>
      </c>
      <c r="C151" s="17" t="s">
        <v>29</v>
      </c>
      <c r="D151" s="17" t="s">
        <v>78</v>
      </c>
      <c r="E151" s="18"/>
      <c r="F151" s="18">
        <v>1000</v>
      </c>
      <c r="G151" s="80">
        <f t="shared" si="2"/>
        <v>-1254166</v>
      </c>
      <c r="H151" s="17" t="s">
        <v>79</v>
      </c>
      <c r="I151" s="17" t="s">
        <v>32</v>
      </c>
      <c r="J151" s="22" t="s">
        <v>58</v>
      </c>
      <c r="K151" s="17" t="s">
        <v>23</v>
      </c>
      <c r="L151" s="17" t="s">
        <v>33</v>
      </c>
    </row>
    <row r="152" spans="1:12" x14ac:dyDescent="0.25">
      <c r="A152" s="16">
        <v>42951</v>
      </c>
      <c r="B152" s="17" t="s">
        <v>52</v>
      </c>
      <c r="C152" s="17" t="s">
        <v>20</v>
      </c>
      <c r="D152" s="17" t="s">
        <v>78</v>
      </c>
      <c r="E152" s="18"/>
      <c r="F152" s="18">
        <v>1000</v>
      </c>
      <c r="G152" s="80">
        <f t="shared" si="2"/>
        <v>-1255166</v>
      </c>
      <c r="H152" s="17" t="s">
        <v>79</v>
      </c>
      <c r="I152" s="17" t="s">
        <v>32</v>
      </c>
      <c r="J152" s="22" t="s">
        <v>58</v>
      </c>
      <c r="K152" s="17" t="s">
        <v>23</v>
      </c>
      <c r="L152" s="17" t="s">
        <v>33</v>
      </c>
    </row>
    <row r="153" spans="1:12" x14ac:dyDescent="0.25">
      <c r="A153" s="16">
        <v>42951</v>
      </c>
      <c r="B153" s="17" t="s">
        <v>80</v>
      </c>
      <c r="C153" s="17" t="s">
        <v>29</v>
      </c>
      <c r="D153" s="17" t="s">
        <v>78</v>
      </c>
      <c r="E153" s="18"/>
      <c r="F153" s="18">
        <v>1000</v>
      </c>
      <c r="G153" s="80">
        <f t="shared" si="2"/>
        <v>-1256166</v>
      </c>
      <c r="H153" s="17" t="s">
        <v>79</v>
      </c>
      <c r="I153" s="17" t="s">
        <v>32</v>
      </c>
      <c r="J153" s="22" t="s">
        <v>58</v>
      </c>
      <c r="K153" s="17" t="s">
        <v>23</v>
      </c>
      <c r="L153" s="17" t="s">
        <v>33</v>
      </c>
    </row>
    <row r="154" spans="1:12" x14ac:dyDescent="0.25">
      <c r="A154" s="16">
        <v>42951</v>
      </c>
      <c r="B154" s="17" t="s">
        <v>153</v>
      </c>
      <c r="C154" s="17" t="s">
        <v>29</v>
      </c>
      <c r="D154" s="17" t="s">
        <v>30</v>
      </c>
      <c r="E154" s="18"/>
      <c r="F154" s="18">
        <v>1000</v>
      </c>
      <c r="G154" s="80">
        <f t="shared" si="2"/>
        <v>-1257166</v>
      </c>
      <c r="H154" s="17" t="s">
        <v>74</v>
      </c>
      <c r="I154" s="17" t="s">
        <v>32</v>
      </c>
      <c r="J154" s="22" t="s">
        <v>58</v>
      </c>
      <c r="K154" s="17" t="s">
        <v>23</v>
      </c>
      <c r="L154" s="17" t="s">
        <v>33</v>
      </c>
    </row>
    <row r="155" spans="1:12" s="104" customFormat="1" x14ac:dyDescent="0.25">
      <c r="A155" s="16">
        <v>42951</v>
      </c>
      <c r="B155" s="17" t="s">
        <v>75</v>
      </c>
      <c r="C155" s="17" t="s">
        <v>20</v>
      </c>
      <c r="D155" s="17" t="s">
        <v>30</v>
      </c>
      <c r="E155" s="18"/>
      <c r="F155" s="18">
        <v>1000</v>
      </c>
      <c r="G155" s="80">
        <f t="shared" si="2"/>
        <v>-1258166</v>
      </c>
      <c r="H155" s="17" t="s">
        <v>74</v>
      </c>
      <c r="I155" s="17" t="s">
        <v>32</v>
      </c>
      <c r="J155" s="22" t="s">
        <v>58</v>
      </c>
      <c r="K155" s="17" t="s">
        <v>23</v>
      </c>
      <c r="L155" s="17" t="s">
        <v>33</v>
      </c>
    </row>
    <row r="156" spans="1:12" x14ac:dyDescent="0.25">
      <c r="A156" s="16">
        <v>42951</v>
      </c>
      <c r="B156" s="17" t="s">
        <v>154</v>
      </c>
      <c r="C156" s="17" t="s">
        <v>29</v>
      </c>
      <c r="D156" s="17" t="s">
        <v>30</v>
      </c>
      <c r="E156" s="18"/>
      <c r="F156" s="18">
        <v>1000</v>
      </c>
      <c r="G156" s="80">
        <f t="shared" si="2"/>
        <v>-1259166</v>
      </c>
      <c r="H156" s="17" t="s">
        <v>74</v>
      </c>
      <c r="I156" s="17" t="s">
        <v>32</v>
      </c>
      <c r="J156" s="22" t="s">
        <v>58</v>
      </c>
      <c r="K156" s="17" t="s">
        <v>23</v>
      </c>
      <c r="L156" s="17" t="s">
        <v>33</v>
      </c>
    </row>
    <row r="157" spans="1:12" s="104" customFormat="1" x14ac:dyDescent="0.25">
      <c r="A157" s="16">
        <v>42954</v>
      </c>
      <c r="B157" s="17" t="s">
        <v>170</v>
      </c>
      <c r="C157" s="17" t="s">
        <v>20</v>
      </c>
      <c r="D157" s="17" t="s">
        <v>30</v>
      </c>
      <c r="E157" s="18"/>
      <c r="F157" s="18">
        <v>166755</v>
      </c>
      <c r="G157" s="80">
        <f t="shared" si="2"/>
        <v>-1425921</v>
      </c>
      <c r="H157" s="17" t="s">
        <v>22</v>
      </c>
      <c r="I157" s="17">
        <v>46</v>
      </c>
      <c r="J157" s="22" t="s">
        <v>58</v>
      </c>
      <c r="K157" s="17" t="s">
        <v>23</v>
      </c>
      <c r="L157" s="17" t="s">
        <v>24</v>
      </c>
    </row>
    <row r="158" spans="1:12" s="104" customFormat="1" x14ac:dyDescent="0.25">
      <c r="A158" s="16">
        <v>42954</v>
      </c>
      <c r="B158" s="17" t="s">
        <v>171</v>
      </c>
      <c r="C158" s="17" t="s">
        <v>119</v>
      </c>
      <c r="D158" s="17" t="s">
        <v>30</v>
      </c>
      <c r="E158" s="18"/>
      <c r="F158" s="18">
        <v>20000</v>
      </c>
      <c r="G158" s="80">
        <f t="shared" si="2"/>
        <v>-1445921</v>
      </c>
      <c r="H158" s="17" t="s">
        <v>22</v>
      </c>
      <c r="I158" s="17">
        <v>47</v>
      </c>
      <c r="J158" s="22" t="s">
        <v>58</v>
      </c>
      <c r="K158" s="17" t="s">
        <v>23</v>
      </c>
      <c r="L158" s="17" t="s">
        <v>24</v>
      </c>
    </row>
    <row r="159" spans="1:12" s="104" customFormat="1" x14ac:dyDescent="0.25">
      <c r="A159" s="16">
        <v>42954</v>
      </c>
      <c r="B159" s="17" t="s">
        <v>172</v>
      </c>
      <c r="C159" s="17" t="s">
        <v>119</v>
      </c>
      <c r="D159" s="17" t="s">
        <v>30</v>
      </c>
      <c r="E159" s="18"/>
      <c r="F159" s="18">
        <v>20000</v>
      </c>
      <c r="G159" s="80">
        <f t="shared" si="2"/>
        <v>-1465921</v>
      </c>
      <c r="H159" s="17" t="s">
        <v>22</v>
      </c>
      <c r="I159" s="17">
        <v>49</v>
      </c>
      <c r="J159" s="22" t="s">
        <v>58</v>
      </c>
      <c r="K159" s="17" t="s">
        <v>23</v>
      </c>
      <c r="L159" s="17" t="s">
        <v>24</v>
      </c>
    </row>
    <row r="160" spans="1:12" s="104" customFormat="1" x14ac:dyDescent="0.25">
      <c r="A160" s="16">
        <v>42954</v>
      </c>
      <c r="B160" s="17" t="s">
        <v>173</v>
      </c>
      <c r="C160" s="17" t="s">
        <v>174</v>
      </c>
      <c r="D160" s="17" t="s">
        <v>27</v>
      </c>
      <c r="E160" s="18"/>
      <c r="F160" s="18">
        <v>16150</v>
      </c>
      <c r="G160" s="80">
        <f t="shared" si="2"/>
        <v>-1482071</v>
      </c>
      <c r="H160" s="17" t="s">
        <v>22</v>
      </c>
      <c r="I160" s="17">
        <v>50</v>
      </c>
      <c r="J160" s="17" t="s">
        <v>58</v>
      </c>
      <c r="K160" s="17" t="s">
        <v>23</v>
      </c>
      <c r="L160" s="17" t="s">
        <v>24</v>
      </c>
    </row>
    <row r="161" spans="1:12" x14ac:dyDescent="0.25">
      <c r="A161" s="16">
        <v>42954</v>
      </c>
      <c r="B161" s="17" t="s">
        <v>49</v>
      </c>
      <c r="C161" s="17" t="s">
        <v>29</v>
      </c>
      <c r="D161" s="17" t="s">
        <v>21</v>
      </c>
      <c r="E161" s="18"/>
      <c r="F161" s="18">
        <v>1000</v>
      </c>
      <c r="G161" s="80">
        <f t="shared" si="2"/>
        <v>-1483071</v>
      </c>
      <c r="H161" s="17" t="s">
        <v>50</v>
      </c>
      <c r="I161" s="17" t="s">
        <v>51</v>
      </c>
      <c r="J161" s="22" t="s">
        <v>646</v>
      </c>
      <c r="K161" s="17" t="s">
        <v>23</v>
      </c>
      <c r="L161" s="17" t="s">
        <v>33</v>
      </c>
    </row>
    <row r="162" spans="1:12" x14ac:dyDescent="0.25">
      <c r="A162" s="16">
        <v>42954</v>
      </c>
      <c r="B162" s="17" t="s">
        <v>52</v>
      </c>
      <c r="C162" s="17" t="s">
        <v>20</v>
      </c>
      <c r="D162" s="17" t="s">
        <v>21</v>
      </c>
      <c r="E162" s="18"/>
      <c r="F162" s="18">
        <v>1000</v>
      </c>
      <c r="G162" s="80">
        <f t="shared" si="2"/>
        <v>-1484071</v>
      </c>
      <c r="H162" s="17" t="s">
        <v>50</v>
      </c>
      <c r="I162" s="17" t="s">
        <v>51</v>
      </c>
      <c r="J162" s="22" t="s">
        <v>646</v>
      </c>
      <c r="K162" s="17" t="s">
        <v>23</v>
      </c>
      <c r="L162" s="17" t="s">
        <v>33</v>
      </c>
    </row>
    <row r="163" spans="1:12" x14ac:dyDescent="0.25">
      <c r="A163" s="16">
        <v>42954</v>
      </c>
      <c r="B163" s="17" t="s">
        <v>53</v>
      </c>
      <c r="C163" s="17" t="s">
        <v>29</v>
      </c>
      <c r="D163" s="17" t="s">
        <v>21</v>
      </c>
      <c r="E163" s="18"/>
      <c r="F163" s="18">
        <v>1000</v>
      </c>
      <c r="G163" s="80">
        <f t="shared" si="2"/>
        <v>-1485071</v>
      </c>
      <c r="H163" s="17" t="s">
        <v>50</v>
      </c>
      <c r="I163" s="17" t="s">
        <v>51</v>
      </c>
      <c r="J163" s="22" t="s">
        <v>646</v>
      </c>
      <c r="K163" s="17" t="s">
        <v>23</v>
      </c>
      <c r="L163" s="17" t="s">
        <v>33</v>
      </c>
    </row>
    <row r="164" spans="1:12" s="104" customFormat="1" x14ac:dyDescent="0.25">
      <c r="A164" s="16">
        <v>42954</v>
      </c>
      <c r="B164" s="17" t="s">
        <v>175</v>
      </c>
      <c r="C164" s="17" t="s">
        <v>55</v>
      </c>
      <c r="D164" s="17" t="s">
        <v>27</v>
      </c>
      <c r="E164" s="18"/>
      <c r="F164" s="18">
        <v>3265</v>
      </c>
      <c r="G164" s="80">
        <f t="shared" si="2"/>
        <v>-1488336</v>
      </c>
      <c r="H164" s="17" t="s">
        <v>56</v>
      </c>
      <c r="I164" s="17" t="s">
        <v>57</v>
      </c>
      <c r="J164" s="17" t="s">
        <v>58</v>
      </c>
      <c r="K164" s="17" t="s">
        <v>23</v>
      </c>
      <c r="L164" s="17" t="s">
        <v>24</v>
      </c>
    </row>
    <row r="165" spans="1:12" x14ac:dyDescent="0.25">
      <c r="A165" s="16">
        <v>42954</v>
      </c>
      <c r="B165" s="17" t="s">
        <v>77</v>
      </c>
      <c r="C165" s="17" t="s">
        <v>29</v>
      </c>
      <c r="D165" s="17" t="s">
        <v>78</v>
      </c>
      <c r="E165" s="18"/>
      <c r="F165" s="18">
        <v>1000</v>
      </c>
      <c r="G165" s="80">
        <f t="shared" si="2"/>
        <v>-1489336</v>
      </c>
      <c r="H165" s="17" t="s">
        <v>79</v>
      </c>
      <c r="I165" s="17" t="s">
        <v>32</v>
      </c>
      <c r="J165" s="22" t="s">
        <v>58</v>
      </c>
      <c r="K165" s="17" t="s">
        <v>23</v>
      </c>
      <c r="L165" s="17" t="s">
        <v>33</v>
      </c>
    </row>
    <row r="166" spans="1:12" x14ac:dyDescent="0.25">
      <c r="A166" s="16">
        <v>42954</v>
      </c>
      <c r="B166" s="17" t="s">
        <v>52</v>
      </c>
      <c r="C166" s="17" t="s">
        <v>20</v>
      </c>
      <c r="D166" s="17" t="s">
        <v>78</v>
      </c>
      <c r="E166" s="18"/>
      <c r="F166" s="18">
        <v>1000</v>
      </c>
      <c r="G166" s="80">
        <f t="shared" si="2"/>
        <v>-1490336</v>
      </c>
      <c r="H166" s="17" t="s">
        <v>79</v>
      </c>
      <c r="I166" s="17" t="s">
        <v>32</v>
      </c>
      <c r="J166" s="22" t="s">
        <v>58</v>
      </c>
      <c r="K166" s="17" t="s">
        <v>23</v>
      </c>
      <c r="L166" s="17" t="s">
        <v>33</v>
      </c>
    </row>
    <row r="167" spans="1:12" x14ac:dyDescent="0.25">
      <c r="A167" s="16">
        <v>42954</v>
      </c>
      <c r="B167" s="17" t="s">
        <v>80</v>
      </c>
      <c r="C167" s="17" t="s">
        <v>29</v>
      </c>
      <c r="D167" s="17" t="s">
        <v>78</v>
      </c>
      <c r="E167" s="18"/>
      <c r="F167" s="18">
        <v>1000</v>
      </c>
      <c r="G167" s="80">
        <f t="shared" si="2"/>
        <v>-1491336</v>
      </c>
      <c r="H167" s="17" t="s">
        <v>79</v>
      </c>
      <c r="I167" s="17" t="s">
        <v>32</v>
      </c>
      <c r="J167" s="22" t="s">
        <v>58</v>
      </c>
      <c r="K167" s="17" t="s">
        <v>23</v>
      </c>
      <c r="L167" s="17" t="s">
        <v>33</v>
      </c>
    </row>
    <row r="168" spans="1:12" x14ac:dyDescent="0.25">
      <c r="A168" s="16">
        <v>42954</v>
      </c>
      <c r="B168" s="17" t="s">
        <v>73</v>
      </c>
      <c r="C168" s="17" t="s">
        <v>29</v>
      </c>
      <c r="D168" s="17" t="s">
        <v>30</v>
      </c>
      <c r="E168" s="18"/>
      <c r="F168" s="18">
        <v>1000</v>
      </c>
      <c r="G168" s="80">
        <f t="shared" si="2"/>
        <v>-1492336</v>
      </c>
      <c r="H168" s="17" t="s">
        <v>74</v>
      </c>
      <c r="I168" s="17" t="s">
        <v>32</v>
      </c>
      <c r="J168" s="22" t="s">
        <v>58</v>
      </c>
      <c r="K168" s="17" t="s">
        <v>23</v>
      </c>
      <c r="L168" s="17" t="s">
        <v>33</v>
      </c>
    </row>
    <row r="169" spans="1:12" s="104" customFormat="1" x14ac:dyDescent="0.25">
      <c r="A169" s="16">
        <v>42954</v>
      </c>
      <c r="B169" s="17" t="s">
        <v>75</v>
      </c>
      <c r="C169" s="17" t="s">
        <v>20</v>
      </c>
      <c r="D169" s="17" t="s">
        <v>30</v>
      </c>
      <c r="E169" s="18"/>
      <c r="F169" s="18">
        <v>1000</v>
      </c>
      <c r="G169" s="80">
        <f t="shared" si="2"/>
        <v>-1493336</v>
      </c>
      <c r="H169" s="17" t="s">
        <v>74</v>
      </c>
      <c r="I169" s="17" t="s">
        <v>32</v>
      </c>
      <c r="J169" s="22" t="s">
        <v>58</v>
      </c>
      <c r="K169" s="17" t="s">
        <v>23</v>
      </c>
      <c r="L169" s="17" t="s">
        <v>33</v>
      </c>
    </row>
    <row r="170" spans="1:12" x14ac:dyDescent="0.25">
      <c r="A170" s="16">
        <v>42954</v>
      </c>
      <c r="B170" s="17" t="s">
        <v>76</v>
      </c>
      <c r="C170" s="17" t="s">
        <v>29</v>
      </c>
      <c r="D170" s="17" t="s">
        <v>30</v>
      </c>
      <c r="E170" s="18"/>
      <c r="F170" s="18">
        <v>1000</v>
      </c>
      <c r="G170" s="80">
        <f t="shared" si="2"/>
        <v>-1494336</v>
      </c>
      <c r="H170" s="17" t="s">
        <v>74</v>
      </c>
      <c r="I170" s="17" t="s">
        <v>32</v>
      </c>
      <c r="J170" s="22" t="s">
        <v>58</v>
      </c>
      <c r="K170" s="17" t="s">
        <v>23</v>
      </c>
      <c r="L170" s="17" t="s">
        <v>33</v>
      </c>
    </row>
    <row r="171" spans="1:12" s="104" customFormat="1" x14ac:dyDescent="0.25">
      <c r="A171" s="16">
        <v>42954</v>
      </c>
      <c r="B171" s="17" t="s">
        <v>178</v>
      </c>
      <c r="C171" s="17" t="s">
        <v>20</v>
      </c>
      <c r="D171" s="17" t="s">
        <v>30</v>
      </c>
      <c r="E171" s="18"/>
      <c r="F171" s="18">
        <v>4000</v>
      </c>
      <c r="G171" s="80">
        <f t="shared" si="2"/>
        <v>-1498336</v>
      </c>
      <c r="H171" s="17" t="s">
        <v>179</v>
      </c>
      <c r="I171" s="17" t="s">
        <v>34</v>
      </c>
      <c r="J171" s="22" t="s">
        <v>58</v>
      </c>
      <c r="K171" s="17" t="s">
        <v>23</v>
      </c>
      <c r="L171" s="17" t="s">
        <v>180</v>
      </c>
    </row>
    <row r="172" spans="1:12" x14ac:dyDescent="0.25">
      <c r="A172" s="16">
        <v>42955</v>
      </c>
      <c r="B172" s="17" t="s">
        <v>49</v>
      </c>
      <c r="C172" s="17" t="s">
        <v>29</v>
      </c>
      <c r="D172" s="17" t="s">
        <v>21</v>
      </c>
      <c r="E172" s="18"/>
      <c r="F172" s="18">
        <v>1000</v>
      </c>
      <c r="G172" s="80">
        <f t="shared" si="2"/>
        <v>-1499336</v>
      </c>
      <c r="H172" s="17" t="s">
        <v>50</v>
      </c>
      <c r="I172" s="17" t="s">
        <v>51</v>
      </c>
      <c r="J172" s="22" t="s">
        <v>646</v>
      </c>
      <c r="K172" s="17" t="s">
        <v>23</v>
      </c>
      <c r="L172" s="17" t="s">
        <v>33</v>
      </c>
    </row>
    <row r="173" spans="1:12" x14ac:dyDescent="0.25">
      <c r="A173" s="16">
        <v>42955</v>
      </c>
      <c r="B173" s="17" t="s">
        <v>52</v>
      </c>
      <c r="C173" s="17" t="s">
        <v>20</v>
      </c>
      <c r="D173" s="17" t="s">
        <v>21</v>
      </c>
      <c r="E173" s="18"/>
      <c r="F173" s="18">
        <v>1000</v>
      </c>
      <c r="G173" s="80">
        <f t="shared" si="2"/>
        <v>-1500336</v>
      </c>
      <c r="H173" s="17" t="s">
        <v>50</v>
      </c>
      <c r="I173" s="17" t="s">
        <v>51</v>
      </c>
      <c r="J173" s="22" t="s">
        <v>646</v>
      </c>
      <c r="K173" s="17" t="s">
        <v>23</v>
      </c>
      <c r="L173" s="17" t="s">
        <v>33</v>
      </c>
    </row>
    <row r="174" spans="1:12" x14ac:dyDescent="0.25">
      <c r="A174" s="16">
        <v>42955</v>
      </c>
      <c r="B174" s="17" t="s">
        <v>53</v>
      </c>
      <c r="C174" s="17" t="s">
        <v>29</v>
      </c>
      <c r="D174" s="17" t="s">
        <v>21</v>
      </c>
      <c r="E174" s="18"/>
      <c r="F174" s="18">
        <v>1000</v>
      </c>
      <c r="G174" s="80">
        <f t="shared" si="2"/>
        <v>-1501336</v>
      </c>
      <c r="H174" s="17" t="s">
        <v>50</v>
      </c>
      <c r="I174" s="17" t="s">
        <v>51</v>
      </c>
      <c r="J174" s="22" t="s">
        <v>646</v>
      </c>
      <c r="K174" s="17" t="s">
        <v>23</v>
      </c>
      <c r="L174" s="17" t="s">
        <v>33</v>
      </c>
    </row>
    <row r="175" spans="1:12" x14ac:dyDescent="0.25">
      <c r="A175" s="16">
        <v>42955</v>
      </c>
      <c r="B175" s="17" t="s">
        <v>181</v>
      </c>
      <c r="C175" s="17" t="s">
        <v>29</v>
      </c>
      <c r="D175" s="17" t="s">
        <v>30</v>
      </c>
      <c r="E175" s="18"/>
      <c r="F175" s="18">
        <v>1000</v>
      </c>
      <c r="G175" s="80">
        <f t="shared" si="2"/>
        <v>-1502336</v>
      </c>
      <c r="H175" s="17" t="s">
        <v>61</v>
      </c>
      <c r="I175" s="17" t="s">
        <v>32</v>
      </c>
      <c r="J175" s="22" t="s">
        <v>58</v>
      </c>
      <c r="K175" s="17" t="s">
        <v>23</v>
      </c>
      <c r="L175" s="17" t="s">
        <v>33</v>
      </c>
    </row>
    <row r="176" spans="1:12" x14ac:dyDescent="0.25">
      <c r="A176" s="16">
        <v>42955</v>
      </c>
      <c r="B176" s="17" t="s">
        <v>182</v>
      </c>
      <c r="C176" s="17" t="s">
        <v>29</v>
      </c>
      <c r="D176" s="17" t="s">
        <v>30</v>
      </c>
      <c r="E176" s="18"/>
      <c r="F176" s="18">
        <v>500</v>
      </c>
      <c r="G176" s="80">
        <f t="shared" si="2"/>
        <v>-1502836</v>
      </c>
      <c r="H176" s="17" t="s">
        <v>61</v>
      </c>
      <c r="I176" s="17" t="s">
        <v>32</v>
      </c>
      <c r="J176" s="22" t="s">
        <v>58</v>
      </c>
      <c r="K176" s="17" t="s">
        <v>23</v>
      </c>
      <c r="L176" s="17" t="s">
        <v>33</v>
      </c>
    </row>
    <row r="177" spans="1:12" x14ac:dyDescent="0.25">
      <c r="A177" s="16">
        <v>42955</v>
      </c>
      <c r="B177" s="17" t="s">
        <v>183</v>
      </c>
      <c r="C177" s="17" t="s">
        <v>29</v>
      </c>
      <c r="D177" s="17" t="s">
        <v>30</v>
      </c>
      <c r="E177" s="18"/>
      <c r="F177" s="18">
        <v>1000</v>
      </c>
      <c r="G177" s="80">
        <f t="shared" si="2"/>
        <v>-1503836</v>
      </c>
      <c r="H177" s="17" t="s">
        <v>61</v>
      </c>
      <c r="I177" s="17" t="s">
        <v>32</v>
      </c>
      <c r="J177" s="22" t="s">
        <v>58</v>
      </c>
      <c r="K177" s="17" t="s">
        <v>23</v>
      </c>
      <c r="L177" s="17" t="s">
        <v>33</v>
      </c>
    </row>
    <row r="178" spans="1:12" x14ac:dyDescent="0.25">
      <c r="A178" s="16">
        <v>42955</v>
      </c>
      <c r="B178" s="17" t="s">
        <v>184</v>
      </c>
      <c r="C178" s="17" t="s">
        <v>29</v>
      </c>
      <c r="D178" s="17" t="s">
        <v>30</v>
      </c>
      <c r="E178" s="18"/>
      <c r="F178" s="18">
        <v>1000</v>
      </c>
      <c r="G178" s="80">
        <f t="shared" si="2"/>
        <v>-1504836</v>
      </c>
      <c r="H178" s="17" t="s">
        <v>61</v>
      </c>
      <c r="I178" s="17" t="s">
        <v>32</v>
      </c>
      <c r="J178" s="22" t="s">
        <v>58</v>
      </c>
      <c r="K178" s="17" t="s">
        <v>23</v>
      </c>
      <c r="L178" s="17" t="s">
        <v>33</v>
      </c>
    </row>
    <row r="179" spans="1:12" x14ac:dyDescent="0.25">
      <c r="A179" s="16">
        <v>42955</v>
      </c>
      <c r="B179" s="17" t="s">
        <v>77</v>
      </c>
      <c r="C179" s="17" t="s">
        <v>29</v>
      </c>
      <c r="D179" s="17" t="s">
        <v>78</v>
      </c>
      <c r="E179" s="18"/>
      <c r="F179" s="18">
        <v>1000</v>
      </c>
      <c r="G179" s="80">
        <f t="shared" si="2"/>
        <v>-1505836</v>
      </c>
      <c r="H179" s="17" t="s">
        <v>79</v>
      </c>
      <c r="I179" s="17" t="s">
        <v>32</v>
      </c>
      <c r="J179" s="22" t="s">
        <v>58</v>
      </c>
      <c r="K179" s="17" t="s">
        <v>23</v>
      </c>
      <c r="L179" s="17" t="s">
        <v>33</v>
      </c>
    </row>
    <row r="180" spans="1:12" x14ac:dyDescent="0.25">
      <c r="A180" s="16">
        <v>42955</v>
      </c>
      <c r="B180" s="17" t="s">
        <v>52</v>
      </c>
      <c r="C180" s="17" t="s">
        <v>20</v>
      </c>
      <c r="D180" s="17" t="s">
        <v>78</v>
      </c>
      <c r="E180" s="18"/>
      <c r="F180" s="18">
        <v>1000</v>
      </c>
      <c r="G180" s="80">
        <f t="shared" si="2"/>
        <v>-1506836</v>
      </c>
      <c r="H180" s="17" t="s">
        <v>79</v>
      </c>
      <c r="I180" s="17" t="s">
        <v>32</v>
      </c>
      <c r="J180" s="22" t="s">
        <v>58</v>
      </c>
      <c r="K180" s="17" t="s">
        <v>23</v>
      </c>
      <c r="L180" s="17" t="s">
        <v>33</v>
      </c>
    </row>
    <row r="181" spans="1:12" x14ac:dyDescent="0.25">
      <c r="A181" s="16">
        <v>42955</v>
      </c>
      <c r="B181" s="17" t="s">
        <v>80</v>
      </c>
      <c r="C181" s="17" t="s">
        <v>29</v>
      </c>
      <c r="D181" s="17" t="s">
        <v>78</v>
      </c>
      <c r="E181" s="18"/>
      <c r="F181" s="18">
        <v>1000</v>
      </c>
      <c r="G181" s="80">
        <f t="shared" si="2"/>
        <v>-1507836</v>
      </c>
      <c r="H181" s="17" t="s">
        <v>79</v>
      </c>
      <c r="I181" s="17" t="s">
        <v>32</v>
      </c>
      <c r="J181" s="22" t="s">
        <v>58</v>
      </c>
      <c r="K181" s="17" t="s">
        <v>23</v>
      </c>
      <c r="L181" s="17" t="s">
        <v>33</v>
      </c>
    </row>
    <row r="182" spans="1:12" x14ac:dyDescent="0.25">
      <c r="A182" s="16">
        <v>42955</v>
      </c>
      <c r="B182" s="17" t="s">
        <v>73</v>
      </c>
      <c r="C182" s="17" t="s">
        <v>29</v>
      </c>
      <c r="D182" s="17" t="s">
        <v>30</v>
      </c>
      <c r="E182" s="18"/>
      <c r="F182" s="18">
        <v>1000</v>
      </c>
      <c r="G182" s="80">
        <f t="shared" si="2"/>
        <v>-1508836</v>
      </c>
      <c r="H182" s="17" t="s">
        <v>74</v>
      </c>
      <c r="I182" s="17" t="s">
        <v>32</v>
      </c>
      <c r="J182" s="22" t="s">
        <v>58</v>
      </c>
      <c r="K182" s="17" t="s">
        <v>23</v>
      </c>
      <c r="L182" s="17" t="s">
        <v>33</v>
      </c>
    </row>
    <row r="183" spans="1:12" s="104" customFormat="1" x14ac:dyDescent="0.25">
      <c r="A183" s="16">
        <v>42955</v>
      </c>
      <c r="B183" s="17" t="s">
        <v>75</v>
      </c>
      <c r="C183" s="17" t="s">
        <v>20</v>
      </c>
      <c r="D183" s="17" t="s">
        <v>30</v>
      </c>
      <c r="E183" s="18"/>
      <c r="F183" s="18">
        <v>1000</v>
      </c>
      <c r="G183" s="80">
        <f t="shared" si="2"/>
        <v>-1509836</v>
      </c>
      <c r="H183" s="17" t="s">
        <v>74</v>
      </c>
      <c r="I183" s="17" t="s">
        <v>32</v>
      </c>
      <c r="J183" s="22" t="s">
        <v>58</v>
      </c>
      <c r="K183" s="17" t="s">
        <v>23</v>
      </c>
      <c r="L183" s="17" t="s">
        <v>33</v>
      </c>
    </row>
    <row r="184" spans="1:12" x14ac:dyDescent="0.25">
      <c r="A184" s="16">
        <v>42955</v>
      </c>
      <c r="B184" s="17" t="s">
        <v>154</v>
      </c>
      <c r="C184" s="17" t="s">
        <v>29</v>
      </c>
      <c r="D184" s="17" t="s">
        <v>30</v>
      </c>
      <c r="E184" s="18"/>
      <c r="F184" s="18">
        <v>1000</v>
      </c>
      <c r="G184" s="80">
        <f t="shared" si="2"/>
        <v>-1510836</v>
      </c>
      <c r="H184" s="17" t="s">
        <v>74</v>
      </c>
      <c r="I184" s="17" t="s">
        <v>32</v>
      </c>
      <c r="J184" s="22" t="s">
        <v>58</v>
      </c>
      <c r="K184" s="17" t="s">
        <v>23</v>
      </c>
      <c r="L184" s="17" t="s">
        <v>33</v>
      </c>
    </row>
    <row r="185" spans="1:12" x14ac:dyDescent="0.25">
      <c r="A185" s="16">
        <v>42956</v>
      </c>
      <c r="B185" s="17" t="s">
        <v>185</v>
      </c>
      <c r="C185" s="17" t="s">
        <v>29</v>
      </c>
      <c r="D185" s="17" t="s">
        <v>21</v>
      </c>
      <c r="E185" s="18"/>
      <c r="F185" s="18">
        <v>2000</v>
      </c>
      <c r="G185" s="80">
        <f t="shared" si="2"/>
        <v>-1512836</v>
      </c>
      <c r="H185" s="17" t="s">
        <v>186</v>
      </c>
      <c r="I185" s="17" t="s">
        <v>187</v>
      </c>
      <c r="J185" s="22" t="s">
        <v>646</v>
      </c>
      <c r="K185" s="17" t="s">
        <v>23</v>
      </c>
      <c r="L185" s="17" t="s">
        <v>69</v>
      </c>
    </row>
    <row r="186" spans="1:12" x14ac:dyDescent="0.25">
      <c r="A186" s="16">
        <v>42956</v>
      </c>
      <c r="B186" s="17" t="s">
        <v>188</v>
      </c>
      <c r="C186" s="17" t="s">
        <v>29</v>
      </c>
      <c r="D186" s="17" t="s">
        <v>30</v>
      </c>
      <c r="E186" s="18"/>
      <c r="F186" s="18">
        <v>1000</v>
      </c>
      <c r="G186" s="80">
        <f t="shared" si="2"/>
        <v>-1513836</v>
      </c>
      <c r="H186" s="17" t="s">
        <v>61</v>
      </c>
      <c r="I186" s="17" t="s">
        <v>32</v>
      </c>
      <c r="J186" s="22" t="s">
        <v>58</v>
      </c>
      <c r="K186" s="17" t="s">
        <v>23</v>
      </c>
      <c r="L186" s="17" t="s">
        <v>33</v>
      </c>
    </row>
    <row r="187" spans="1:12" x14ac:dyDescent="0.25">
      <c r="A187" s="16">
        <v>42956</v>
      </c>
      <c r="B187" s="17" t="s">
        <v>182</v>
      </c>
      <c r="C187" s="17" t="s">
        <v>29</v>
      </c>
      <c r="D187" s="17" t="s">
        <v>30</v>
      </c>
      <c r="E187" s="18"/>
      <c r="F187" s="18">
        <v>500</v>
      </c>
      <c r="G187" s="80">
        <f t="shared" si="2"/>
        <v>-1514336</v>
      </c>
      <c r="H187" s="17" t="s">
        <v>61</v>
      </c>
      <c r="I187" s="17" t="s">
        <v>32</v>
      </c>
      <c r="J187" s="22" t="s">
        <v>58</v>
      </c>
      <c r="K187" s="17" t="s">
        <v>23</v>
      </c>
      <c r="L187" s="17" t="s">
        <v>33</v>
      </c>
    </row>
    <row r="188" spans="1:12" x14ac:dyDescent="0.25">
      <c r="A188" s="16">
        <v>42956</v>
      </c>
      <c r="B188" s="17" t="s">
        <v>183</v>
      </c>
      <c r="C188" s="17" t="s">
        <v>29</v>
      </c>
      <c r="D188" s="17" t="s">
        <v>30</v>
      </c>
      <c r="E188" s="18"/>
      <c r="F188" s="18">
        <v>1000</v>
      </c>
      <c r="G188" s="80">
        <f t="shared" si="2"/>
        <v>-1515336</v>
      </c>
      <c r="H188" s="17" t="s">
        <v>61</v>
      </c>
      <c r="I188" s="17" t="s">
        <v>32</v>
      </c>
      <c r="J188" s="22" t="s">
        <v>58</v>
      </c>
      <c r="K188" s="17" t="s">
        <v>23</v>
      </c>
      <c r="L188" s="17" t="s">
        <v>33</v>
      </c>
    </row>
    <row r="189" spans="1:12" x14ac:dyDescent="0.25">
      <c r="A189" s="16">
        <v>42956</v>
      </c>
      <c r="B189" s="17" t="s">
        <v>189</v>
      </c>
      <c r="C189" s="17" t="s">
        <v>29</v>
      </c>
      <c r="D189" s="17" t="s">
        <v>30</v>
      </c>
      <c r="E189" s="18"/>
      <c r="F189" s="18">
        <v>1000</v>
      </c>
      <c r="G189" s="80">
        <f t="shared" si="2"/>
        <v>-1516336</v>
      </c>
      <c r="H189" s="17" t="s">
        <v>61</v>
      </c>
      <c r="I189" s="17" t="s">
        <v>32</v>
      </c>
      <c r="J189" s="22" t="s">
        <v>58</v>
      </c>
      <c r="K189" s="17" t="s">
        <v>23</v>
      </c>
      <c r="L189" s="17" t="s">
        <v>33</v>
      </c>
    </row>
    <row r="190" spans="1:12" s="105" customFormat="1" x14ac:dyDescent="0.25">
      <c r="A190" s="16">
        <v>42956</v>
      </c>
      <c r="B190" s="17" t="s">
        <v>190</v>
      </c>
      <c r="C190" s="17" t="s">
        <v>29</v>
      </c>
      <c r="D190" s="17" t="s">
        <v>30</v>
      </c>
      <c r="E190" s="18"/>
      <c r="F190" s="18">
        <v>10000</v>
      </c>
      <c r="G190" s="80">
        <f t="shared" si="2"/>
        <v>-1526336</v>
      </c>
      <c r="H190" s="17" t="s">
        <v>61</v>
      </c>
      <c r="I190" s="17" t="s">
        <v>191</v>
      </c>
      <c r="J190" s="22" t="s">
        <v>58</v>
      </c>
      <c r="K190" s="17" t="s">
        <v>23</v>
      </c>
      <c r="L190" s="17" t="s">
        <v>24</v>
      </c>
    </row>
    <row r="191" spans="1:12" x14ac:dyDescent="0.25">
      <c r="A191" s="16">
        <v>42956</v>
      </c>
      <c r="B191" s="17" t="s">
        <v>192</v>
      </c>
      <c r="C191" s="17" t="s">
        <v>29</v>
      </c>
      <c r="D191" s="17" t="s">
        <v>30</v>
      </c>
      <c r="E191" s="18"/>
      <c r="F191" s="18">
        <v>500</v>
      </c>
      <c r="G191" s="80">
        <f t="shared" si="2"/>
        <v>-1526836</v>
      </c>
      <c r="H191" s="17" t="s">
        <v>61</v>
      </c>
      <c r="I191" s="17" t="s">
        <v>32</v>
      </c>
      <c r="J191" s="22" t="s">
        <v>58</v>
      </c>
      <c r="K191" s="17" t="s">
        <v>23</v>
      </c>
      <c r="L191" s="17" t="s">
        <v>33</v>
      </c>
    </row>
    <row r="192" spans="1:12" s="104" customFormat="1" x14ac:dyDescent="0.25">
      <c r="A192" s="16">
        <v>42956</v>
      </c>
      <c r="B192" s="17" t="s">
        <v>193</v>
      </c>
      <c r="C192" s="17" t="s">
        <v>126</v>
      </c>
      <c r="D192" s="17" t="s">
        <v>30</v>
      </c>
      <c r="E192" s="18"/>
      <c r="F192" s="18">
        <v>110000</v>
      </c>
      <c r="G192" s="80">
        <f t="shared" si="2"/>
        <v>-1636836</v>
      </c>
      <c r="H192" s="17" t="s">
        <v>61</v>
      </c>
      <c r="I192" s="17" t="s">
        <v>32</v>
      </c>
      <c r="J192" s="22" t="s">
        <v>58</v>
      </c>
      <c r="K192" s="17" t="s">
        <v>23</v>
      </c>
      <c r="L192" s="17" t="s">
        <v>69</v>
      </c>
    </row>
    <row r="193" spans="1:12" x14ac:dyDescent="0.25">
      <c r="A193" s="16">
        <v>42956</v>
      </c>
      <c r="B193" s="17" t="s">
        <v>77</v>
      </c>
      <c r="C193" s="17" t="s">
        <v>29</v>
      </c>
      <c r="D193" s="17" t="s">
        <v>78</v>
      </c>
      <c r="E193" s="18"/>
      <c r="F193" s="18">
        <v>1000</v>
      </c>
      <c r="G193" s="80">
        <f t="shared" si="2"/>
        <v>-1637836</v>
      </c>
      <c r="H193" s="17" t="s">
        <v>79</v>
      </c>
      <c r="I193" s="17" t="s">
        <v>32</v>
      </c>
      <c r="J193" s="22" t="s">
        <v>58</v>
      </c>
      <c r="K193" s="17" t="s">
        <v>23</v>
      </c>
      <c r="L193" s="17" t="s">
        <v>33</v>
      </c>
    </row>
    <row r="194" spans="1:12" x14ac:dyDescent="0.25">
      <c r="A194" s="16">
        <v>42956</v>
      </c>
      <c r="B194" s="17" t="s">
        <v>52</v>
      </c>
      <c r="C194" s="17" t="s">
        <v>20</v>
      </c>
      <c r="D194" s="17" t="s">
        <v>78</v>
      </c>
      <c r="E194" s="18"/>
      <c r="F194" s="18">
        <v>1000</v>
      </c>
      <c r="G194" s="80">
        <f t="shared" si="2"/>
        <v>-1638836</v>
      </c>
      <c r="H194" s="17" t="s">
        <v>79</v>
      </c>
      <c r="I194" s="17" t="s">
        <v>32</v>
      </c>
      <c r="J194" s="22" t="s">
        <v>58</v>
      </c>
      <c r="K194" s="17" t="s">
        <v>23</v>
      </c>
      <c r="L194" s="17" t="s">
        <v>33</v>
      </c>
    </row>
    <row r="195" spans="1:12" x14ac:dyDescent="0.25">
      <c r="A195" s="16">
        <v>42956</v>
      </c>
      <c r="B195" s="17" t="s">
        <v>80</v>
      </c>
      <c r="C195" s="17" t="s">
        <v>29</v>
      </c>
      <c r="D195" s="17" t="s">
        <v>78</v>
      </c>
      <c r="E195" s="18"/>
      <c r="F195" s="18">
        <v>1000</v>
      </c>
      <c r="G195" s="80">
        <f t="shared" si="2"/>
        <v>-1639836</v>
      </c>
      <c r="H195" s="17" t="s">
        <v>79</v>
      </c>
      <c r="I195" s="17" t="s">
        <v>32</v>
      </c>
      <c r="J195" s="22" t="s">
        <v>58</v>
      </c>
      <c r="K195" s="17" t="s">
        <v>23</v>
      </c>
      <c r="L195" s="17" t="s">
        <v>33</v>
      </c>
    </row>
    <row r="196" spans="1:12" x14ac:dyDescent="0.25">
      <c r="A196" s="16">
        <v>42956</v>
      </c>
      <c r="B196" s="17" t="s">
        <v>73</v>
      </c>
      <c r="C196" s="17" t="s">
        <v>29</v>
      </c>
      <c r="D196" s="17" t="s">
        <v>30</v>
      </c>
      <c r="E196" s="18"/>
      <c r="F196" s="18">
        <v>1000</v>
      </c>
      <c r="G196" s="80">
        <f t="shared" si="2"/>
        <v>-1640836</v>
      </c>
      <c r="H196" s="17" t="s">
        <v>74</v>
      </c>
      <c r="I196" s="17" t="s">
        <v>32</v>
      </c>
      <c r="J196" s="22" t="s">
        <v>58</v>
      </c>
      <c r="K196" s="17" t="s">
        <v>23</v>
      </c>
      <c r="L196" s="17" t="s">
        <v>33</v>
      </c>
    </row>
    <row r="197" spans="1:12" s="104" customFormat="1" x14ac:dyDescent="0.25">
      <c r="A197" s="16">
        <v>42956</v>
      </c>
      <c r="B197" s="17" t="s">
        <v>75</v>
      </c>
      <c r="C197" s="17" t="s">
        <v>20</v>
      </c>
      <c r="D197" s="17" t="s">
        <v>30</v>
      </c>
      <c r="E197" s="18"/>
      <c r="F197" s="18">
        <v>1000</v>
      </c>
      <c r="G197" s="80">
        <f t="shared" si="2"/>
        <v>-1641836</v>
      </c>
      <c r="H197" s="17" t="s">
        <v>74</v>
      </c>
      <c r="I197" s="17" t="s">
        <v>32</v>
      </c>
      <c r="J197" s="22" t="s">
        <v>58</v>
      </c>
      <c r="K197" s="17" t="s">
        <v>23</v>
      </c>
      <c r="L197" s="17" t="s">
        <v>33</v>
      </c>
    </row>
    <row r="198" spans="1:12" x14ac:dyDescent="0.25">
      <c r="A198" s="16">
        <v>42956</v>
      </c>
      <c r="B198" s="17" t="s">
        <v>154</v>
      </c>
      <c r="C198" s="17" t="s">
        <v>29</v>
      </c>
      <c r="D198" s="17" t="s">
        <v>30</v>
      </c>
      <c r="E198" s="18"/>
      <c r="F198" s="18">
        <v>1000</v>
      </c>
      <c r="G198" s="80">
        <f t="shared" si="2"/>
        <v>-1642836</v>
      </c>
      <c r="H198" s="17" t="s">
        <v>74</v>
      </c>
      <c r="I198" s="17" t="s">
        <v>32</v>
      </c>
      <c r="J198" s="22" t="s">
        <v>58</v>
      </c>
      <c r="K198" s="17" t="s">
        <v>23</v>
      </c>
      <c r="L198" s="17" t="s">
        <v>33</v>
      </c>
    </row>
    <row r="199" spans="1:12" s="104" customFormat="1" x14ac:dyDescent="0.25">
      <c r="A199" s="16">
        <v>42957</v>
      </c>
      <c r="B199" s="17" t="s">
        <v>195</v>
      </c>
      <c r="C199" s="17" t="s">
        <v>196</v>
      </c>
      <c r="D199" s="17" t="s">
        <v>27</v>
      </c>
      <c r="E199" s="18"/>
      <c r="F199" s="18">
        <v>178350</v>
      </c>
      <c r="G199" s="80">
        <f t="shared" si="2"/>
        <v>-1821186</v>
      </c>
      <c r="H199" s="17" t="s">
        <v>22</v>
      </c>
      <c r="I199" s="17">
        <v>2.017081010001E+16</v>
      </c>
      <c r="J199" s="17" t="s">
        <v>58</v>
      </c>
      <c r="K199" s="17" t="s">
        <v>23</v>
      </c>
      <c r="L199" s="17" t="s">
        <v>24</v>
      </c>
    </row>
    <row r="200" spans="1:12" s="104" customFormat="1" x14ac:dyDescent="0.25">
      <c r="A200" s="16">
        <v>42957</v>
      </c>
      <c r="B200" s="17" t="s">
        <v>197</v>
      </c>
      <c r="C200" s="17" t="s">
        <v>42</v>
      </c>
      <c r="D200" s="17" t="s">
        <v>27</v>
      </c>
      <c r="E200" s="18"/>
      <c r="F200" s="18">
        <v>2000</v>
      </c>
      <c r="G200" s="80">
        <f t="shared" si="2"/>
        <v>-1823186</v>
      </c>
      <c r="H200" s="17" t="s">
        <v>22</v>
      </c>
      <c r="I200" s="17" t="s">
        <v>198</v>
      </c>
      <c r="J200" s="17" t="s">
        <v>58</v>
      </c>
      <c r="K200" s="17" t="s">
        <v>23</v>
      </c>
      <c r="L200" s="17" t="s">
        <v>24</v>
      </c>
    </row>
    <row r="201" spans="1:12" s="104" customFormat="1" x14ac:dyDescent="0.25">
      <c r="A201" s="16">
        <v>42957</v>
      </c>
      <c r="B201" s="17" t="s">
        <v>200</v>
      </c>
      <c r="C201" s="17" t="s">
        <v>102</v>
      </c>
      <c r="D201" s="17" t="s">
        <v>21</v>
      </c>
      <c r="E201" s="18"/>
      <c r="F201" s="18">
        <v>38000</v>
      </c>
      <c r="G201" s="80">
        <f t="shared" si="2"/>
        <v>-1861186</v>
      </c>
      <c r="H201" s="17" t="s">
        <v>186</v>
      </c>
      <c r="I201" s="17" t="s">
        <v>199</v>
      </c>
      <c r="J201" s="22" t="s">
        <v>646</v>
      </c>
      <c r="K201" s="17" t="s">
        <v>23</v>
      </c>
      <c r="L201" s="17" t="s">
        <v>24</v>
      </c>
    </row>
    <row r="202" spans="1:12" s="104" customFormat="1" x14ac:dyDescent="0.25">
      <c r="A202" s="16">
        <v>42957</v>
      </c>
      <c r="B202" s="17" t="s">
        <v>689</v>
      </c>
      <c r="C202" s="17" t="s">
        <v>280</v>
      </c>
      <c r="D202" s="17" t="s">
        <v>21</v>
      </c>
      <c r="E202" s="18"/>
      <c r="F202" s="18">
        <v>1000</v>
      </c>
      <c r="G202" s="80"/>
      <c r="H202" s="17" t="s">
        <v>186</v>
      </c>
      <c r="I202" s="17" t="s">
        <v>34</v>
      </c>
      <c r="J202" s="22" t="s">
        <v>646</v>
      </c>
      <c r="K202" s="17" t="s">
        <v>23</v>
      </c>
      <c r="L202" s="17" t="s">
        <v>24</v>
      </c>
    </row>
    <row r="203" spans="1:12" x14ac:dyDescent="0.25">
      <c r="A203" s="16">
        <v>42957</v>
      </c>
      <c r="B203" s="17" t="s">
        <v>201</v>
      </c>
      <c r="C203" s="17" t="s">
        <v>29</v>
      </c>
      <c r="D203" s="17" t="s">
        <v>21</v>
      </c>
      <c r="E203" s="18"/>
      <c r="F203" s="18">
        <v>2500</v>
      </c>
      <c r="G203" s="80">
        <f>+G201+E203-F203</f>
        <v>-1863686</v>
      </c>
      <c r="H203" s="17" t="s">
        <v>186</v>
      </c>
      <c r="I203" s="17" t="s">
        <v>187</v>
      </c>
      <c r="J203" s="22" t="s">
        <v>646</v>
      </c>
      <c r="K203" s="17" t="s">
        <v>23</v>
      </c>
      <c r="L203" s="17" t="s">
        <v>69</v>
      </c>
    </row>
    <row r="204" spans="1:12" x14ac:dyDescent="0.25">
      <c r="A204" s="16">
        <v>42957</v>
      </c>
      <c r="B204" s="17" t="s">
        <v>202</v>
      </c>
      <c r="C204" s="17" t="s">
        <v>29</v>
      </c>
      <c r="D204" s="17" t="s">
        <v>21</v>
      </c>
      <c r="E204" s="18"/>
      <c r="F204" s="18">
        <v>1500</v>
      </c>
      <c r="G204" s="80">
        <f t="shared" si="2"/>
        <v>-1865186</v>
      </c>
      <c r="H204" s="17" t="s">
        <v>186</v>
      </c>
      <c r="I204" s="17" t="s">
        <v>187</v>
      </c>
      <c r="J204" s="22" t="s">
        <v>646</v>
      </c>
      <c r="K204" s="17" t="s">
        <v>23</v>
      </c>
      <c r="L204" s="17" t="s">
        <v>69</v>
      </c>
    </row>
    <row r="205" spans="1:12" x14ac:dyDescent="0.25">
      <c r="A205" s="16">
        <v>42957</v>
      </c>
      <c r="B205" s="17" t="s">
        <v>203</v>
      </c>
      <c r="C205" s="17" t="s">
        <v>29</v>
      </c>
      <c r="D205" s="17" t="s">
        <v>21</v>
      </c>
      <c r="E205" s="18"/>
      <c r="F205" s="18">
        <v>2000</v>
      </c>
      <c r="G205" s="80">
        <f t="shared" si="2"/>
        <v>-1867186</v>
      </c>
      <c r="H205" s="17" t="s">
        <v>186</v>
      </c>
      <c r="I205" s="17" t="s">
        <v>187</v>
      </c>
      <c r="J205" s="22" t="s">
        <v>646</v>
      </c>
      <c r="K205" s="17" t="s">
        <v>23</v>
      </c>
      <c r="L205" s="17" t="s">
        <v>69</v>
      </c>
    </row>
    <row r="206" spans="1:12" x14ac:dyDescent="0.25">
      <c r="A206" s="16">
        <v>42957</v>
      </c>
      <c r="B206" s="17" t="s">
        <v>204</v>
      </c>
      <c r="C206" s="17" t="s">
        <v>29</v>
      </c>
      <c r="D206" s="17" t="s">
        <v>21</v>
      </c>
      <c r="E206" s="18"/>
      <c r="F206" s="18">
        <v>2000</v>
      </c>
      <c r="G206" s="80">
        <f t="shared" ref="G206:G268" si="3">+G205+E206-F206</f>
        <v>-1869186</v>
      </c>
      <c r="H206" s="17" t="s">
        <v>186</v>
      </c>
      <c r="I206" s="17" t="s">
        <v>187</v>
      </c>
      <c r="J206" s="22" t="s">
        <v>646</v>
      </c>
      <c r="K206" s="17" t="s">
        <v>23</v>
      </c>
      <c r="L206" s="17" t="s">
        <v>69</v>
      </c>
    </row>
    <row r="207" spans="1:12" x14ac:dyDescent="0.25">
      <c r="A207" s="16">
        <v>42957</v>
      </c>
      <c r="B207" s="17" t="s">
        <v>59</v>
      </c>
      <c r="C207" s="17" t="s">
        <v>29</v>
      </c>
      <c r="D207" s="17" t="s">
        <v>30</v>
      </c>
      <c r="E207" s="18"/>
      <c r="F207" s="18">
        <v>500</v>
      </c>
      <c r="G207" s="80">
        <f t="shared" si="3"/>
        <v>-1869686</v>
      </c>
      <c r="H207" s="17" t="s">
        <v>61</v>
      </c>
      <c r="I207" s="17" t="s">
        <v>32</v>
      </c>
      <c r="J207" s="22" t="s">
        <v>58</v>
      </c>
      <c r="K207" s="17" t="s">
        <v>23</v>
      </c>
      <c r="L207" s="17" t="s">
        <v>33</v>
      </c>
    </row>
    <row r="208" spans="1:12" x14ac:dyDescent="0.25">
      <c r="A208" s="16">
        <v>42957</v>
      </c>
      <c r="B208" s="17" t="s">
        <v>62</v>
      </c>
      <c r="C208" s="17" t="s">
        <v>48</v>
      </c>
      <c r="D208" s="17" t="s">
        <v>30</v>
      </c>
      <c r="E208" s="18"/>
      <c r="F208" s="18">
        <v>1000</v>
      </c>
      <c r="G208" s="80">
        <f t="shared" si="3"/>
        <v>-1870686</v>
      </c>
      <c r="H208" s="17" t="s">
        <v>61</v>
      </c>
      <c r="I208" s="17" t="s">
        <v>32</v>
      </c>
      <c r="J208" s="22" t="s">
        <v>58</v>
      </c>
      <c r="K208" s="17" t="s">
        <v>23</v>
      </c>
      <c r="L208" s="17" t="s">
        <v>33</v>
      </c>
    </row>
    <row r="209" spans="1:12" x14ac:dyDescent="0.25">
      <c r="A209" s="16">
        <v>42957</v>
      </c>
      <c r="B209" s="17" t="s">
        <v>205</v>
      </c>
      <c r="C209" s="17" t="s">
        <v>29</v>
      </c>
      <c r="D209" s="17" t="s">
        <v>30</v>
      </c>
      <c r="E209" s="18"/>
      <c r="F209" s="18">
        <v>500</v>
      </c>
      <c r="G209" s="80">
        <f t="shared" si="3"/>
        <v>-1871186</v>
      </c>
      <c r="H209" s="17" t="s">
        <v>61</v>
      </c>
      <c r="I209" s="17" t="s">
        <v>32</v>
      </c>
      <c r="J209" s="22" t="s">
        <v>58</v>
      </c>
      <c r="K209" s="17" t="s">
        <v>23</v>
      </c>
      <c r="L209" s="17" t="s">
        <v>33</v>
      </c>
    </row>
    <row r="210" spans="1:12" x14ac:dyDescent="0.25">
      <c r="A210" s="16">
        <v>42957</v>
      </c>
      <c r="B210" s="17" t="s">
        <v>206</v>
      </c>
      <c r="C210" s="17" t="s">
        <v>29</v>
      </c>
      <c r="D210" s="17" t="s">
        <v>30</v>
      </c>
      <c r="E210" s="18"/>
      <c r="F210" s="18">
        <v>500</v>
      </c>
      <c r="G210" s="80">
        <f t="shared" si="3"/>
        <v>-1871686</v>
      </c>
      <c r="H210" s="17" t="s">
        <v>61</v>
      </c>
      <c r="I210" s="17" t="s">
        <v>32</v>
      </c>
      <c r="J210" s="22" t="s">
        <v>58</v>
      </c>
      <c r="K210" s="17" t="s">
        <v>23</v>
      </c>
      <c r="L210" s="17" t="s">
        <v>33</v>
      </c>
    </row>
    <row r="211" spans="1:12" x14ac:dyDescent="0.25">
      <c r="A211" s="16">
        <v>42957</v>
      </c>
      <c r="B211" s="17" t="s">
        <v>59</v>
      </c>
      <c r="C211" s="17" t="s">
        <v>29</v>
      </c>
      <c r="D211" s="17" t="s">
        <v>30</v>
      </c>
      <c r="E211" s="18"/>
      <c r="F211" s="18">
        <v>500</v>
      </c>
      <c r="G211" s="80">
        <f t="shared" si="3"/>
        <v>-1872186</v>
      </c>
      <c r="H211" s="17" t="s">
        <v>61</v>
      </c>
      <c r="I211" s="17" t="s">
        <v>32</v>
      </c>
      <c r="J211" s="22" t="s">
        <v>58</v>
      </c>
      <c r="K211" s="17" t="s">
        <v>23</v>
      </c>
      <c r="L211" s="17" t="s">
        <v>33</v>
      </c>
    </row>
    <row r="212" spans="1:12" x14ac:dyDescent="0.25">
      <c r="A212" s="16">
        <v>42957</v>
      </c>
      <c r="B212" s="17" t="s">
        <v>62</v>
      </c>
      <c r="C212" s="17" t="s">
        <v>48</v>
      </c>
      <c r="D212" s="17" t="s">
        <v>30</v>
      </c>
      <c r="E212" s="18"/>
      <c r="F212" s="18">
        <v>1000</v>
      </c>
      <c r="G212" s="80">
        <f t="shared" si="3"/>
        <v>-1873186</v>
      </c>
      <c r="H212" s="17" t="s">
        <v>61</v>
      </c>
      <c r="I212" s="17" t="s">
        <v>32</v>
      </c>
      <c r="J212" s="22" t="s">
        <v>58</v>
      </c>
      <c r="K212" s="17" t="s">
        <v>23</v>
      </c>
      <c r="L212" s="17" t="s">
        <v>33</v>
      </c>
    </row>
    <row r="213" spans="1:12" x14ac:dyDescent="0.25">
      <c r="A213" s="16">
        <v>42957</v>
      </c>
      <c r="B213" s="17" t="s">
        <v>141</v>
      </c>
      <c r="C213" s="17" t="s">
        <v>29</v>
      </c>
      <c r="D213" s="17" t="s">
        <v>30</v>
      </c>
      <c r="E213" s="18"/>
      <c r="F213" s="18">
        <v>500</v>
      </c>
      <c r="G213" s="80">
        <f t="shared" si="3"/>
        <v>-1873686</v>
      </c>
      <c r="H213" s="17" t="s">
        <v>61</v>
      </c>
      <c r="I213" s="17" t="s">
        <v>32</v>
      </c>
      <c r="J213" s="22" t="s">
        <v>58</v>
      </c>
      <c r="K213" s="17" t="s">
        <v>23</v>
      </c>
      <c r="L213" s="17" t="s">
        <v>33</v>
      </c>
    </row>
    <row r="214" spans="1:12" x14ac:dyDescent="0.25">
      <c r="A214" s="16">
        <v>42957</v>
      </c>
      <c r="B214" s="17" t="s">
        <v>77</v>
      </c>
      <c r="C214" s="17" t="s">
        <v>29</v>
      </c>
      <c r="D214" s="17" t="s">
        <v>78</v>
      </c>
      <c r="E214" s="18"/>
      <c r="F214" s="18">
        <v>1000</v>
      </c>
      <c r="G214" s="80">
        <f t="shared" si="3"/>
        <v>-1874686</v>
      </c>
      <c r="H214" s="17" t="s">
        <v>79</v>
      </c>
      <c r="I214" s="17" t="s">
        <v>32</v>
      </c>
      <c r="J214" s="22" t="s">
        <v>58</v>
      </c>
      <c r="K214" s="17" t="s">
        <v>23</v>
      </c>
      <c r="L214" s="17" t="s">
        <v>33</v>
      </c>
    </row>
    <row r="215" spans="1:12" x14ac:dyDescent="0.25">
      <c r="A215" s="16">
        <v>42957</v>
      </c>
      <c r="B215" s="17" t="s">
        <v>52</v>
      </c>
      <c r="C215" s="17" t="s">
        <v>20</v>
      </c>
      <c r="D215" s="17" t="s">
        <v>78</v>
      </c>
      <c r="E215" s="18"/>
      <c r="F215" s="18">
        <v>1000</v>
      </c>
      <c r="G215" s="80">
        <f t="shared" si="3"/>
        <v>-1875686</v>
      </c>
      <c r="H215" s="17" t="s">
        <v>79</v>
      </c>
      <c r="I215" s="17" t="s">
        <v>32</v>
      </c>
      <c r="J215" s="22" t="s">
        <v>58</v>
      </c>
      <c r="K215" s="17" t="s">
        <v>23</v>
      </c>
      <c r="L215" s="17" t="s">
        <v>33</v>
      </c>
    </row>
    <row r="216" spans="1:12" x14ac:dyDescent="0.25">
      <c r="A216" s="16">
        <v>42957</v>
      </c>
      <c r="B216" s="17" t="s">
        <v>80</v>
      </c>
      <c r="C216" s="17" t="s">
        <v>29</v>
      </c>
      <c r="D216" s="17" t="s">
        <v>78</v>
      </c>
      <c r="E216" s="18"/>
      <c r="F216" s="18">
        <v>1000</v>
      </c>
      <c r="G216" s="80">
        <f t="shared" si="3"/>
        <v>-1876686</v>
      </c>
      <c r="H216" s="17" t="s">
        <v>79</v>
      </c>
      <c r="I216" s="17" t="s">
        <v>32</v>
      </c>
      <c r="J216" s="22" t="s">
        <v>58</v>
      </c>
      <c r="K216" s="17" t="s">
        <v>23</v>
      </c>
      <c r="L216" s="17" t="s">
        <v>33</v>
      </c>
    </row>
    <row r="217" spans="1:12" x14ac:dyDescent="0.25">
      <c r="A217" s="16">
        <v>42957</v>
      </c>
      <c r="B217" s="17" t="s">
        <v>153</v>
      </c>
      <c r="C217" s="17" t="s">
        <v>29</v>
      </c>
      <c r="D217" s="17" t="s">
        <v>30</v>
      </c>
      <c r="E217" s="18"/>
      <c r="F217" s="18">
        <v>1000</v>
      </c>
      <c r="G217" s="80">
        <f t="shared" si="3"/>
        <v>-1877686</v>
      </c>
      <c r="H217" s="17" t="s">
        <v>74</v>
      </c>
      <c r="I217" s="17" t="s">
        <v>32</v>
      </c>
      <c r="J217" s="22" t="s">
        <v>58</v>
      </c>
      <c r="K217" s="17" t="s">
        <v>23</v>
      </c>
      <c r="L217" s="17" t="s">
        <v>33</v>
      </c>
    </row>
    <row r="218" spans="1:12" s="104" customFormat="1" x14ac:dyDescent="0.25">
      <c r="A218" s="16">
        <v>42957</v>
      </c>
      <c r="B218" s="17" t="s">
        <v>75</v>
      </c>
      <c r="C218" s="17" t="s">
        <v>20</v>
      </c>
      <c r="D218" s="17" t="s">
        <v>30</v>
      </c>
      <c r="E218" s="18"/>
      <c r="F218" s="18">
        <v>1000</v>
      </c>
      <c r="G218" s="80">
        <f t="shared" si="3"/>
        <v>-1878686</v>
      </c>
      <c r="H218" s="17" t="s">
        <v>74</v>
      </c>
      <c r="I218" s="17" t="s">
        <v>32</v>
      </c>
      <c r="J218" s="22" t="s">
        <v>58</v>
      </c>
      <c r="K218" s="17" t="s">
        <v>23</v>
      </c>
      <c r="L218" s="17" t="s">
        <v>33</v>
      </c>
    </row>
    <row r="219" spans="1:12" x14ac:dyDescent="0.25">
      <c r="A219" s="16">
        <v>42957</v>
      </c>
      <c r="B219" s="17" t="s">
        <v>154</v>
      </c>
      <c r="C219" s="17" t="s">
        <v>29</v>
      </c>
      <c r="D219" s="17" t="s">
        <v>30</v>
      </c>
      <c r="E219" s="18"/>
      <c r="F219" s="18">
        <v>1000</v>
      </c>
      <c r="G219" s="80">
        <f t="shared" si="3"/>
        <v>-1879686</v>
      </c>
      <c r="H219" s="17" t="s">
        <v>74</v>
      </c>
      <c r="I219" s="17" t="s">
        <v>32</v>
      </c>
      <c r="J219" s="22" t="s">
        <v>58</v>
      </c>
      <c r="K219" s="17" t="s">
        <v>23</v>
      </c>
      <c r="L219" s="17" t="s">
        <v>33</v>
      </c>
    </row>
    <row r="220" spans="1:12" s="104" customFormat="1" x14ac:dyDescent="0.25">
      <c r="A220" s="16">
        <v>42958</v>
      </c>
      <c r="B220" s="17" t="s">
        <v>88</v>
      </c>
      <c r="C220" s="17" t="s">
        <v>85</v>
      </c>
      <c r="D220" s="17" t="s">
        <v>27</v>
      </c>
      <c r="E220" s="18"/>
      <c r="F220" s="18">
        <v>2600</v>
      </c>
      <c r="G220" s="80">
        <f t="shared" si="3"/>
        <v>-1882286</v>
      </c>
      <c r="H220" s="17" t="s">
        <v>22</v>
      </c>
      <c r="I220" s="17" t="s">
        <v>207</v>
      </c>
      <c r="J220" s="17" t="s">
        <v>58</v>
      </c>
      <c r="K220" s="17" t="s">
        <v>23</v>
      </c>
      <c r="L220" s="17" t="s">
        <v>24</v>
      </c>
    </row>
    <row r="221" spans="1:12" s="104" customFormat="1" x14ac:dyDescent="0.25">
      <c r="A221" s="16">
        <v>42958</v>
      </c>
      <c r="B221" s="17" t="s">
        <v>208</v>
      </c>
      <c r="C221" s="17" t="s">
        <v>26</v>
      </c>
      <c r="D221" s="17" t="s">
        <v>27</v>
      </c>
      <c r="E221" s="18"/>
      <c r="F221" s="18">
        <v>150000</v>
      </c>
      <c r="G221" s="80">
        <f t="shared" si="3"/>
        <v>-2032286</v>
      </c>
      <c r="H221" s="17" t="s">
        <v>22</v>
      </c>
      <c r="I221" s="17">
        <v>256</v>
      </c>
      <c r="J221" s="17" t="s">
        <v>58</v>
      </c>
      <c r="K221" s="17" t="s">
        <v>23</v>
      </c>
      <c r="L221" s="17" t="s">
        <v>24</v>
      </c>
    </row>
    <row r="222" spans="1:12" x14ac:dyDescent="0.25">
      <c r="A222" s="16">
        <v>42958</v>
      </c>
      <c r="B222" s="17" t="s">
        <v>209</v>
      </c>
      <c r="C222" s="17" t="s">
        <v>29</v>
      </c>
      <c r="D222" s="17" t="s">
        <v>30</v>
      </c>
      <c r="E222" s="18"/>
      <c r="F222" s="18">
        <v>3000</v>
      </c>
      <c r="G222" s="80">
        <f t="shared" si="3"/>
        <v>-2035286</v>
      </c>
      <c r="H222" s="17" t="s">
        <v>31</v>
      </c>
      <c r="I222" s="17" t="s">
        <v>32</v>
      </c>
      <c r="J222" s="22" t="s">
        <v>58</v>
      </c>
      <c r="K222" s="17" t="s">
        <v>23</v>
      </c>
      <c r="L222" s="17" t="s">
        <v>33</v>
      </c>
    </row>
    <row r="223" spans="1:12" x14ac:dyDescent="0.25">
      <c r="A223" s="16">
        <v>42958</v>
      </c>
      <c r="B223" s="17" t="s">
        <v>211</v>
      </c>
      <c r="C223" s="17" t="s">
        <v>29</v>
      </c>
      <c r="D223" s="17" t="s">
        <v>21</v>
      </c>
      <c r="E223" s="18"/>
      <c r="F223" s="18">
        <v>2000</v>
      </c>
      <c r="G223" s="80">
        <f>+G288+E223-F223</f>
        <v>-2042286</v>
      </c>
      <c r="H223" s="17" t="s">
        <v>186</v>
      </c>
      <c r="I223" s="17" t="s">
        <v>187</v>
      </c>
      <c r="J223" s="22" t="s">
        <v>646</v>
      </c>
      <c r="K223" s="17" t="s">
        <v>23</v>
      </c>
      <c r="L223" s="17" t="s">
        <v>69</v>
      </c>
    </row>
    <row r="224" spans="1:12" x14ac:dyDescent="0.25">
      <c r="A224" s="16">
        <v>42958</v>
      </c>
      <c r="B224" s="17" t="s">
        <v>212</v>
      </c>
      <c r="C224" s="17" t="s">
        <v>29</v>
      </c>
      <c r="D224" s="17" t="s">
        <v>21</v>
      </c>
      <c r="E224" s="18"/>
      <c r="F224" s="18">
        <v>5000</v>
      </c>
      <c r="G224" s="80">
        <f t="shared" si="3"/>
        <v>-2047286</v>
      </c>
      <c r="H224" s="17" t="s">
        <v>186</v>
      </c>
      <c r="I224" s="17" t="s">
        <v>187</v>
      </c>
      <c r="J224" s="22" t="s">
        <v>646</v>
      </c>
      <c r="K224" s="17" t="s">
        <v>23</v>
      </c>
      <c r="L224" s="17" t="s">
        <v>69</v>
      </c>
    </row>
    <row r="225" spans="1:12" x14ac:dyDescent="0.25">
      <c r="A225" s="16">
        <v>42958</v>
      </c>
      <c r="B225" s="17" t="s">
        <v>59</v>
      </c>
      <c r="C225" s="17" t="s">
        <v>29</v>
      </c>
      <c r="D225" s="17" t="s">
        <v>30</v>
      </c>
      <c r="E225" s="18"/>
      <c r="F225" s="18">
        <v>500</v>
      </c>
      <c r="G225" s="80">
        <f t="shared" si="3"/>
        <v>-2047786</v>
      </c>
      <c r="H225" s="17" t="s">
        <v>61</v>
      </c>
      <c r="I225" s="17" t="s">
        <v>32</v>
      </c>
      <c r="J225" s="22" t="s">
        <v>58</v>
      </c>
      <c r="K225" s="17" t="s">
        <v>23</v>
      </c>
      <c r="L225" s="17" t="s">
        <v>33</v>
      </c>
    </row>
    <row r="226" spans="1:12" x14ac:dyDescent="0.25">
      <c r="A226" s="16">
        <v>42958</v>
      </c>
      <c r="B226" s="17" t="s">
        <v>62</v>
      </c>
      <c r="C226" s="17" t="s">
        <v>48</v>
      </c>
      <c r="D226" s="17" t="s">
        <v>30</v>
      </c>
      <c r="E226" s="18"/>
      <c r="F226" s="18">
        <v>1000</v>
      </c>
      <c r="G226" s="80">
        <f t="shared" si="3"/>
        <v>-2048786</v>
      </c>
      <c r="H226" s="17" t="s">
        <v>61</v>
      </c>
      <c r="I226" s="17" t="s">
        <v>32</v>
      </c>
      <c r="J226" s="22" t="s">
        <v>58</v>
      </c>
      <c r="K226" s="17" t="s">
        <v>23</v>
      </c>
      <c r="L226" s="17" t="s">
        <v>33</v>
      </c>
    </row>
    <row r="227" spans="1:12" x14ac:dyDescent="0.25">
      <c r="A227" s="16">
        <v>42958</v>
      </c>
      <c r="B227" s="17" t="s">
        <v>213</v>
      </c>
      <c r="C227" s="17" t="s">
        <v>29</v>
      </c>
      <c r="D227" s="17" t="s">
        <v>30</v>
      </c>
      <c r="E227" s="18"/>
      <c r="F227" s="18">
        <v>500</v>
      </c>
      <c r="G227" s="80">
        <f t="shared" si="3"/>
        <v>-2049286</v>
      </c>
      <c r="H227" s="17" t="s">
        <v>61</v>
      </c>
      <c r="I227" s="17" t="s">
        <v>32</v>
      </c>
      <c r="J227" s="22" t="s">
        <v>58</v>
      </c>
      <c r="K227" s="17" t="s">
        <v>23</v>
      </c>
      <c r="L227" s="17" t="s">
        <v>33</v>
      </c>
    </row>
    <row r="228" spans="1:12" x14ac:dyDescent="0.25">
      <c r="A228" s="16">
        <v>42958</v>
      </c>
      <c r="B228" s="17" t="s">
        <v>214</v>
      </c>
      <c r="C228" s="17" t="s">
        <v>29</v>
      </c>
      <c r="D228" s="17" t="s">
        <v>30</v>
      </c>
      <c r="E228" s="18"/>
      <c r="F228" s="18">
        <v>500</v>
      </c>
      <c r="G228" s="80">
        <f t="shared" si="3"/>
        <v>-2049786</v>
      </c>
      <c r="H228" s="17" t="s">
        <v>61</v>
      </c>
      <c r="I228" s="17" t="s">
        <v>32</v>
      </c>
      <c r="J228" s="22" t="s">
        <v>58</v>
      </c>
      <c r="K228" s="17" t="s">
        <v>23</v>
      </c>
      <c r="L228" s="17" t="s">
        <v>33</v>
      </c>
    </row>
    <row r="229" spans="1:12" x14ac:dyDescent="0.25">
      <c r="A229" s="16">
        <v>42958</v>
      </c>
      <c r="B229" s="17" t="s">
        <v>215</v>
      </c>
      <c r="C229" s="17" t="s">
        <v>29</v>
      </c>
      <c r="D229" s="17" t="s">
        <v>30</v>
      </c>
      <c r="E229" s="18"/>
      <c r="F229" s="18">
        <v>500</v>
      </c>
      <c r="G229" s="80">
        <f t="shared" si="3"/>
        <v>-2050286</v>
      </c>
      <c r="H229" s="17" t="s">
        <v>61</v>
      </c>
      <c r="I229" s="17" t="s">
        <v>32</v>
      </c>
      <c r="J229" s="22" t="s">
        <v>58</v>
      </c>
      <c r="K229" s="17" t="s">
        <v>23</v>
      </c>
      <c r="L229" s="17" t="s">
        <v>33</v>
      </c>
    </row>
    <row r="230" spans="1:12" x14ac:dyDescent="0.25">
      <c r="A230" s="16">
        <v>42958</v>
      </c>
      <c r="B230" s="17" t="s">
        <v>64</v>
      </c>
      <c r="C230" s="17" t="s">
        <v>29</v>
      </c>
      <c r="D230" s="17" t="s">
        <v>30</v>
      </c>
      <c r="E230" s="18"/>
      <c r="F230" s="18">
        <v>500</v>
      </c>
      <c r="G230" s="80">
        <f t="shared" si="3"/>
        <v>-2050786</v>
      </c>
      <c r="H230" s="17" t="s">
        <v>61</v>
      </c>
      <c r="I230" s="17" t="s">
        <v>32</v>
      </c>
      <c r="J230" s="22" t="s">
        <v>58</v>
      </c>
      <c r="K230" s="17" t="s">
        <v>23</v>
      </c>
      <c r="L230" s="17" t="s">
        <v>33</v>
      </c>
    </row>
    <row r="231" spans="1:12" x14ac:dyDescent="0.25">
      <c r="A231" s="16">
        <v>42958</v>
      </c>
      <c r="B231" s="17" t="s">
        <v>109</v>
      </c>
      <c r="C231" s="17" t="s">
        <v>29</v>
      </c>
      <c r="D231" s="17" t="s">
        <v>30</v>
      </c>
      <c r="E231" s="18"/>
      <c r="F231" s="18">
        <v>500</v>
      </c>
      <c r="G231" s="80">
        <f t="shared" si="3"/>
        <v>-2051286</v>
      </c>
      <c r="H231" s="17" t="s">
        <v>61</v>
      </c>
      <c r="I231" s="17" t="s">
        <v>32</v>
      </c>
      <c r="J231" s="22" t="s">
        <v>58</v>
      </c>
      <c r="K231" s="17" t="s">
        <v>23</v>
      </c>
      <c r="L231" s="17" t="s">
        <v>33</v>
      </c>
    </row>
    <row r="232" spans="1:12" x14ac:dyDescent="0.25">
      <c r="A232" s="16">
        <v>42958</v>
      </c>
      <c r="B232" s="17" t="s">
        <v>111</v>
      </c>
      <c r="C232" s="17" t="s">
        <v>29</v>
      </c>
      <c r="D232" s="17" t="s">
        <v>30</v>
      </c>
      <c r="E232" s="18"/>
      <c r="F232" s="18">
        <v>500</v>
      </c>
      <c r="G232" s="80">
        <f t="shared" si="3"/>
        <v>-2051786</v>
      </c>
      <c r="H232" s="17" t="s">
        <v>61</v>
      </c>
      <c r="I232" s="17" t="s">
        <v>32</v>
      </c>
      <c r="J232" s="22" t="s">
        <v>58</v>
      </c>
      <c r="K232" s="17" t="s">
        <v>23</v>
      </c>
      <c r="L232" s="17" t="s">
        <v>33</v>
      </c>
    </row>
    <row r="233" spans="1:12" x14ac:dyDescent="0.25">
      <c r="A233" s="16">
        <v>42958</v>
      </c>
      <c r="B233" s="17" t="s">
        <v>59</v>
      </c>
      <c r="C233" s="17" t="s">
        <v>29</v>
      </c>
      <c r="D233" s="17" t="s">
        <v>30</v>
      </c>
      <c r="E233" s="18"/>
      <c r="F233" s="18">
        <v>500</v>
      </c>
      <c r="G233" s="80">
        <f t="shared" si="3"/>
        <v>-2052286</v>
      </c>
      <c r="H233" s="17" t="s">
        <v>61</v>
      </c>
      <c r="I233" s="17" t="s">
        <v>32</v>
      </c>
      <c r="J233" s="22" t="s">
        <v>58</v>
      </c>
      <c r="K233" s="17" t="s">
        <v>23</v>
      </c>
      <c r="L233" s="17" t="s">
        <v>33</v>
      </c>
    </row>
    <row r="234" spans="1:12" x14ac:dyDescent="0.25">
      <c r="A234" s="16">
        <v>42958</v>
      </c>
      <c r="B234" s="17" t="s">
        <v>62</v>
      </c>
      <c r="C234" s="17" t="s">
        <v>48</v>
      </c>
      <c r="D234" s="17" t="s">
        <v>30</v>
      </c>
      <c r="E234" s="18"/>
      <c r="F234" s="18">
        <v>1000</v>
      </c>
      <c r="G234" s="80">
        <f t="shared" si="3"/>
        <v>-2053286</v>
      </c>
      <c r="H234" s="17" t="s">
        <v>61</v>
      </c>
      <c r="I234" s="17" t="s">
        <v>32</v>
      </c>
      <c r="J234" s="22" t="s">
        <v>58</v>
      </c>
      <c r="K234" s="17" t="s">
        <v>23</v>
      </c>
      <c r="L234" s="17" t="s">
        <v>33</v>
      </c>
    </row>
    <row r="235" spans="1:12" x14ac:dyDescent="0.25">
      <c r="A235" s="16">
        <v>42958</v>
      </c>
      <c r="B235" s="17" t="s">
        <v>141</v>
      </c>
      <c r="C235" s="17" t="s">
        <v>29</v>
      </c>
      <c r="D235" s="17" t="s">
        <v>30</v>
      </c>
      <c r="E235" s="18"/>
      <c r="F235" s="18">
        <v>500</v>
      </c>
      <c r="G235" s="80">
        <f t="shared" si="3"/>
        <v>-2053786</v>
      </c>
      <c r="H235" s="17" t="s">
        <v>61</v>
      </c>
      <c r="I235" s="17" t="s">
        <v>32</v>
      </c>
      <c r="J235" s="22" t="s">
        <v>58</v>
      </c>
      <c r="K235" s="17" t="s">
        <v>23</v>
      </c>
      <c r="L235" s="17" t="s">
        <v>33</v>
      </c>
    </row>
    <row r="236" spans="1:12" x14ac:dyDescent="0.25">
      <c r="A236" s="16">
        <v>42958</v>
      </c>
      <c r="B236" s="17" t="s">
        <v>217</v>
      </c>
      <c r="C236" s="17" t="s">
        <v>29</v>
      </c>
      <c r="D236" s="17" t="s">
        <v>30</v>
      </c>
      <c r="E236" s="18"/>
      <c r="F236" s="18">
        <v>500</v>
      </c>
      <c r="G236" s="80">
        <f t="shared" si="3"/>
        <v>-2054286</v>
      </c>
      <c r="H236" s="17" t="s">
        <v>61</v>
      </c>
      <c r="I236" s="17" t="s">
        <v>32</v>
      </c>
      <c r="J236" s="22" t="s">
        <v>58</v>
      </c>
      <c r="K236" s="17" t="s">
        <v>23</v>
      </c>
      <c r="L236" s="17" t="s">
        <v>33</v>
      </c>
    </row>
    <row r="237" spans="1:12" x14ac:dyDescent="0.25">
      <c r="A237" s="16">
        <v>42958</v>
      </c>
      <c r="B237" s="17" t="s">
        <v>218</v>
      </c>
      <c r="C237" s="17" t="s">
        <v>29</v>
      </c>
      <c r="D237" s="17" t="s">
        <v>30</v>
      </c>
      <c r="E237" s="18"/>
      <c r="F237" s="18">
        <v>500</v>
      </c>
      <c r="G237" s="80">
        <f t="shared" si="3"/>
        <v>-2054786</v>
      </c>
      <c r="H237" s="17" t="s">
        <v>61</v>
      </c>
      <c r="I237" s="17" t="s">
        <v>32</v>
      </c>
      <c r="J237" s="22" t="s">
        <v>58</v>
      </c>
      <c r="K237" s="17" t="s">
        <v>23</v>
      </c>
      <c r="L237" s="17" t="s">
        <v>33</v>
      </c>
    </row>
    <row r="238" spans="1:12" x14ac:dyDescent="0.25">
      <c r="A238" s="16">
        <v>42958</v>
      </c>
      <c r="B238" s="17" t="s">
        <v>77</v>
      </c>
      <c r="C238" s="17" t="s">
        <v>29</v>
      </c>
      <c r="D238" s="17" t="s">
        <v>78</v>
      </c>
      <c r="E238" s="18"/>
      <c r="F238" s="18">
        <v>1000</v>
      </c>
      <c r="G238" s="80">
        <f t="shared" si="3"/>
        <v>-2055786</v>
      </c>
      <c r="H238" s="17" t="s">
        <v>79</v>
      </c>
      <c r="I238" s="17" t="s">
        <v>32</v>
      </c>
      <c r="J238" s="22" t="s">
        <v>58</v>
      </c>
      <c r="K238" s="17" t="s">
        <v>23</v>
      </c>
      <c r="L238" s="17" t="s">
        <v>33</v>
      </c>
    </row>
    <row r="239" spans="1:12" x14ac:dyDescent="0.25">
      <c r="A239" s="16">
        <v>42958</v>
      </c>
      <c r="B239" s="17" t="s">
        <v>52</v>
      </c>
      <c r="C239" s="17" t="s">
        <v>20</v>
      </c>
      <c r="D239" s="17" t="s">
        <v>78</v>
      </c>
      <c r="E239" s="18"/>
      <c r="F239" s="18">
        <v>1000</v>
      </c>
      <c r="G239" s="80">
        <f t="shared" si="3"/>
        <v>-2056786</v>
      </c>
      <c r="H239" s="17" t="s">
        <v>79</v>
      </c>
      <c r="I239" s="17" t="s">
        <v>32</v>
      </c>
      <c r="J239" s="22" t="s">
        <v>58</v>
      </c>
      <c r="K239" s="17" t="s">
        <v>23</v>
      </c>
      <c r="L239" s="17" t="s">
        <v>33</v>
      </c>
    </row>
    <row r="240" spans="1:12" x14ac:dyDescent="0.25">
      <c r="A240" s="16">
        <v>42958</v>
      </c>
      <c r="B240" s="17" t="s">
        <v>80</v>
      </c>
      <c r="C240" s="17" t="s">
        <v>29</v>
      </c>
      <c r="D240" s="17" t="s">
        <v>78</v>
      </c>
      <c r="E240" s="18"/>
      <c r="F240" s="18">
        <v>1000</v>
      </c>
      <c r="G240" s="80">
        <f t="shared" si="3"/>
        <v>-2057786</v>
      </c>
      <c r="H240" s="17" t="s">
        <v>79</v>
      </c>
      <c r="I240" s="17" t="s">
        <v>32</v>
      </c>
      <c r="J240" s="22" t="s">
        <v>58</v>
      </c>
      <c r="K240" s="17" t="s">
        <v>23</v>
      </c>
      <c r="L240" s="17" t="s">
        <v>33</v>
      </c>
    </row>
    <row r="241" spans="1:12" x14ac:dyDescent="0.25">
      <c r="A241" s="16">
        <v>42958</v>
      </c>
      <c r="B241" s="17" t="s">
        <v>153</v>
      </c>
      <c r="C241" s="17" t="s">
        <v>29</v>
      </c>
      <c r="D241" s="17" t="s">
        <v>30</v>
      </c>
      <c r="E241" s="18"/>
      <c r="F241" s="18">
        <v>1000</v>
      </c>
      <c r="G241" s="80">
        <f t="shared" si="3"/>
        <v>-2058786</v>
      </c>
      <c r="H241" s="17" t="s">
        <v>74</v>
      </c>
      <c r="I241" s="17" t="s">
        <v>32</v>
      </c>
      <c r="J241" s="22" t="s">
        <v>58</v>
      </c>
      <c r="K241" s="17" t="s">
        <v>23</v>
      </c>
      <c r="L241" s="17" t="s">
        <v>33</v>
      </c>
    </row>
    <row r="242" spans="1:12" s="104" customFormat="1" x14ac:dyDescent="0.25">
      <c r="A242" s="16">
        <v>42958</v>
      </c>
      <c r="B242" s="17" t="s">
        <v>75</v>
      </c>
      <c r="C242" s="17" t="s">
        <v>20</v>
      </c>
      <c r="D242" s="17" t="s">
        <v>30</v>
      </c>
      <c r="E242" s="18"/>
      <c r="F242" s="18">
        <v>1000</v>
      </c>
      <c r="G242" s="80">
        <f t="shared" si="3"/>
        <v>-2059786</v>
      </c>
      <c r="H242" s="17" t="s">
        <v>74</v>
      </c>
      <c r="I242" s="17" t="s">
        <v>32</v>
      </c>
      <c r="J242" s="22" t="s">
        <v>58</v>
      </c>
      <c r="K242" s="17" t="s">
        <v>23</v>
      </c>
      <c r="L242" s="17" t="s">
        <v>33</v>
      </c>
    </row>
    <row r="243" spans="1:12" x14ac:dyDescent="0.25">
      <c r="A243" s="16">
        <v>42958</v>
      </c>
      <c r="B243" s="17" t="s">
        <v>154</v>
      </c>
      <c r="C243" s="17" t="s">
        <v>29</v>
      </c>
      <c r="D243" s="17" t="s">
        <v>30</v>
      </c>
      <c r="E243" s="18"/>
      <c r="F243" s="18">
        <v>1000</v>
      </c>
      <c r="G243" s="80">
        <f t="shared" si="3"/>
        <v>-2060786</v>
      </c>
      <c r="H243" s="17" t="s">
        <v>74</v>
      </c>
      <c r="I243" s="17" t="s">
        <v>32</v>
      </c>
      <c r="J243" s="22" t="s">
        <v>58</v>
      </c>
      <c r="K243" s="17" t="s">
        <v>23</v>
      </c>
      <c r="L243" s="17" t="s">
        <v>33</v>
      </c>
    </row>
    <row r="244" spans="1:12" x14ac:dyDescent="0.25">
      <c r="A244" s="16">
        <v>42959</v>
      </c>
      <c r="B244" s="17" t="s">
        <v>219</v>
      </c>
      <c r="C244" s="17" t="s">
        <v>29</v>
      </c>
      <c r="D244" s="17" t="s">
        <v>78</v>
      </c>
      <c r="E244" s="18"/>
      <c r="F244" s="18">
        <v>2000</v>
      </c>
      <c r="G244" s="80">
        <f t="shared" si="3"/>
        <v>-2062786</v>
      </c>
      <c r="H244" s="17" t="s">
        <v>22</v>
      </c>
      <c r="I244" s="17" t="s">
        <v>32</v>
      </c>
      <c r="J244" s="22" t="s">
        <v>58</v>
      </c>
      <c r="K244" s="17" t="s">
        <v>23</v>
      </c>
      <c r="L244" s="17" t="s">
        <v>69</v>
      </c>
    </row>
    <row r="245" spans="1:12" x14ac:dyDescent="0.25">
      <c r="A245" s="16">
        <v>42959</v>
      </c>
      <c r="B245" s="17" t="s">
        <v>220</v>
      </c>
      <c r="C245" s="17" t="s">
        <v>130</v>
      </c>
      <c r="D245" s="17" t="s">
        <v>21</v>
      </c>
      <c r="E245" s="18"/>
      <c r="F245" s="18">
        <v>5000</v>
      </c>
      <c r="G245" s="80">
        <f t="shared" si="3"/>
        <v>-2067786</v>
      </c>
      <c r="H245" s="17" t="s">
        <v>186</v>
      </c>
      <c r="I245" s="17" t="s">
        <v>187</v>
      </c>
      <c r="J245" s="22" t="s">
        <v>646</v>
      </c>
      <c r="K245" s="17" t="s">
        <v>23</v>
      </c>
      <c r="L245" s="17" t="s">
        <v>69</v>
      </c>
    </row>
    <row r="246" spans="1:12" x14ac:dyDescent="0.25">
      <c r="A246" s="16">
        <v>42959</v>
      </c>
      <c r="B246" s="17" t="s">
        <v>221</v>
      </c>
      <c r="C246" s="17" t="s">
        <v>130</v>
      </c>
      <c r="D246" s="17" t="s">
        <v>21</v>
      </c>
      <c r="E246" s="18"/>
      <c r="F246" s="18">
        <v>3000</v>
      </c>
      <c r="G246" s="80">
        <f t="shared" si="3"/>
        <v>-2070786</v>
      </c>
      <c r="H246" s="17" t="s">
        <v>186</v>
      </c>
      <c r="I246" s="17" t="s">
        <v>187</v>
      </c>
      <c r="J246" s="22" t="s">
        <v>646</v>
      </c>
      <c r="K246" s="17" t="s">
        <v>23</v>
      </c>
      <c r="L246" s="17" t="s">
        <v>69</v>
      </c>
    </row>
    <row r="247" spans="1:12" x14ac:dyDescent="0.25">
      <c r="A247" s="16">
        <v>42959</v>
      </c>
      <c r="B247" s="17" t="s">
        <v>222</v>
      </c>
      <c r="C247" s="17" t="s">
        <v>130</v>
      </c>
      <c r="D247" s="17" t="s">
        <v>21</v>
      </c>
      <c r="E247" s="18"/>
      <c r="F247" s="18">
        <v>5000</v>
      </c>
      <c r="G247" s="80">
        <f t="shared" si="3"/>
        <v>-2075786</v>
      </c>
      <c r="H247" s="17" t="s">
        <v>186</v>
      </c>
      <c r="I247" s="17" t="s">
        <v>187</v>
      </c>
      <c r="J247" s="22" t="s">
        <v>646</v>
      </c>
      <c r="K247" s="17" t="s">
        <v>23</v>
      </c>
      <c r="L247" s="17" t="s">
        <v>69</v>
      </c>
    </row>
    <row r="248" spans="1:12" x14ac:dyDescent="0.25">
      <c r="A248" s="16">
        <v>42959</v>
      </c>
      <c r="B248" s="17" t="s">
        <v>59</v>
      </c>
      <c r="C248" s="17" t="s">
        <v>29</v>
      </c>
      <c r="D248" s="17" t="s">
        <v>30</v>
      </c>
      <c r="E248" s="18"/>
      <c r="F248" s="18">
        <v>500</v>
      </c>
      <c r="G248" s="80">
        <f t="shared" si="3"/>
        <v>-2076286</v>
      </c>
      <c r="H248" s="17" t="s">
        <v>61</v>
      </c>
      <c r="I248" s="17" t="s">
        <v>32</v>
      </c>
      <c r="J248" s="22" t="s">
        <v>58</v>
      </c>
      <c r="K248" s="17" t="s">
        <v>23</v>
      </c>
      <c r="L248" s="17" t="s">
        <v>33</v>
      </c>
    </row>
    <row r="249" spans="1:12" x14ac:dyDescent="0.25">
      <c r="A249" s="16">
        <v>42959</v>
      </c>
      <c r="B249" s="17" t="s">
        <v>62</v>
      </c>
      <c r="C249" s="17" t="s">
        <v>48</v>
      </c>
      <c r="D249" s="17" t="s">
        <v>30</v>
      </c>
      <c r="E249" s="18"/>
      <c r="F249" s="18">
        <v>1000</v>
      </c>
      <c r="G249" s="80">
        <f t="shared" si="3"/>
        <v>-2077286</v>
      </c>
      <c r="H249" s="17" t="s">
        <v>61</v>
      </c>
      <c r="I249" s="17" t="s">
        <v>32</v>
      </c>
      <c r="J249" s="22" t="s">
        <v>58</v>
      </c>
      <c r="K249" s="17" t="s">
        <v>23</v>
      </c>
      <c r="L249" s="17" t="s">
        <v>33</v>
      </c>
    </row>
    <row r="250" spans="1:12" x14ac:dyDescent="0.25">
      <c r="A250" s="16">
        <v>42959</v>
      </c>
      <c r="B250" s="17" t="s">
        <v>141</v>
      </c>
      <c r="C250" s="17" t="s">
        <v>29</v>
      </c>
      <c r="D250" s="17" t="s">
        <v>30</v>
      </c>
      <c r="E250" s="18"/>
      <c r="F250" s="18">
        <v>500</v>
      </c>
      <c r="G250" s="80">
        <f t="shared" si="3"/>
        <v>-2077786</v>
      </c>
      <c r="H250" s="17" t="s">
        <v>61</v>
      </c>
      <c r="I250" s="17" t="s">
        <v>32</v>
      </c>
      <c r="J250" s="22" t="s">
        <v>58</v>
      </c>
      <c r="K250" s="17" t="s">
        <v>23</v>
      </c>
      <c r="L250" s="17" t="s">
        <v>33</v>
      </c>
    </row>
    <row r="251" spans="1:12" x14ac:dyDescent="0.25">
      <c r="A251" s="16">
        <v>42959</v>
      </c>
      <c r="B251" s="17" t="s">
        <v>59</v>
      </c>
      <c r="C251" s="17" t="s">
        <v>29</v>
      </c>
      <c r="D251" s="17" t="s">
        <v>30</v>
      </c>
      <c r="E251" s="18"/>
      <c r="F251" s="18">
        <v>500</v>
      </c>
      <c r="G251" s="80">
        <f t="shared" si="3"/>
        <v>-2078286</v>
      </c>
      <c r="H251" s="17" t="s">
        <v>61</v>
      </c>
      <c r="I251" s="17" t="s">
        <v>32</v>
      </c>
      <c r="J251" s="22" t="s">
        <v>58</v>
      </c>
      <c r="K251" s="17" t="s">
        <v>23</v>
      </c>
      <c r="L251" s="17" t="s">
        <v>33</v>
      </c>
    </row>
    <row r="252" spans="1:12" x14ac:dyDescent="0.25">
      <c r="A252" s="16">
        <v>42959</v>
      </c>
      <c r="B252" s="17" t="s">
        <v>62</v>
      </c>
      <c r="C252" s="17" t="s">
        <v>48</v>
      </c>
      <c r="D252" s="17" t="s">
        <v>30</v>
      </c>
      <c r="E252" s="18"/>
      <c r="F252" s="18">
        <v>1000</v>
      </c>
      <c r="G252" s="80">
        <f t="shared" si="3"/>
        <v>-2079286</v>
      </c>
      <c r="H252" s="17" t="s">
        <v>61</v>
      </c>
      <c r="I252" s="17" t="s">
        <v>32</v>
      </c>
      <c r="J252" s="22" t="s">
        <v>58</v>
      </c>
      <c r="K252" s="17" t="s">
        <v>23</v>
      </c>
      <c r="L252" s="17" t="s">
        <v>33</v>
      </c>
    </row>
    <row r="253" spans="1:12" x14ac:dyDescent="0.25">
      <c r="A253" s="16">
        <v>42959</v>
      </c>
      <c r="B253" s="17" t="s">
        <v>141</v>
      </c>
      <c r="C253" s="17" t="s">
        <v>29</v>
      </c>
      <c r="D253" s="17" t="s">
        <v>30</v>
      </c>
      <c r="E253" s="18"/>
      <c r="F253" s="18">
        <v>500</v>
      </c>
      <c r="G253" s="80">
        <f t="shared" si="3"/>
        <v>-2079786</v>
      </c>
      <c r="H253" s="17" t="s">
        <v>61</v>
      </c>
      <c r="I253" s="17" t="s">
        <v>32</v>
      </c>
      <c r="J253" s="22" t="s">
        <v>58</v>
      </c>
      <c r="K253" s="17" t="s">
        <v>23</v>
      </c>
      <c r="L253" s="17" t="s">
        <v>33</v>
      </c>
    </row>
    <row r="254" spans="1:12" x14ac:dyDescent="0.25">
      <c r="A254" s="16">
        <v>42960</v>
      </c>
      <c r="B254" s="17" t="s">
        <v>223</v>
      </c>
      <c r="C254" s="17" t="s">
        <v>29</v>
      </c>
      <c r="D254" s="17" t="s">
        <v>78</v>
      </c>
      <c r="E254" s="18"/>
      <c r="F254" s="18">
        <v>3000</v>
      </c>
      <c r="G254" s="80">
        <f t="shared" si="3"/>
        <v>-2082786</v>
      </c>
      <c r="H254" s="17" t="s">
        <v>22</v>
      </c>
      <c r="I254" s="17" t="s">
        <v>32</v>
      </c>
      <c r="J254" s="22" t="s">
        <v>58</v>
      </c>
      <c r="K254" s="17" t="s">
        <v>23</v>
      </c>
      <c r="L254" s="17" t="s">
        <v>69</v>
      </c>
    </row>
    <row r="255" spans="1:12" x14ac:dyDescent="0.25">
      <c r="A255" s="16">
        <v>42960</v>
      </c>
      <c r="B255" s="17" t="s">
        <v>224</v>
      </c>
      <c r="C255" s="17" t="s">
        <v>130</v>
      </c>
      <c r="D255" s="17" t="s">
        <v>21</v>
      </c>
      <c r="E255" s="18"/>
      <c r="F255" s="18">
        <v>5000</v>
      </c>
      <c r="G255" s="80">
        <f t="shared" si="3"/>
        <v>-2087786</v>
      </c>
      <c r="H255" s="17" t="s">
        <v>186</v>
      </c>
      <c r="I255" s="17" t="s">
        <v>187</v>
      </c>
      <c r="J255" s="22" t="s">
        <v>646</v>
      </c>
      <c r="K255" s="17" t="s">
        <v>23</v>
      </c>
      <c r="L255" s="17" t="s">
        <v>69</v>
      </c>
    </row>
    <row r="256" spans="1:12" x14ac:dyDescent="0.25">
      <c r="A256" s="16">
        <v>42960</v>
      </c>
      <c r="B256" s="17" t="s">
        <v>59</v>
      </c>
      <c r="C256" s="17" t="s">
        <v>29</v>
      </c>
      <c r="D256" s="17" t="s">
        <v>30</v>
      </c>
      <c r="E256" s="18"/>
      <c r="F256" s="18">
        <v>500</v>
      </c>
      <c r="G256" s="80">
        <f t="shared" si="3"/>
        <v>-2088286</v>
      </c>
      <c r="H256" s="17" t="s">
        <v>61</v>
      </c>
      <c r="I256" s="17" t="s">
        <v>32</v>
      </c>
      <c r="J256" s="22" t="s">
        <v>58</v>
      </c>
      <c r="K256" s="17" t="s">
        <v>23</v>
      </c>
      <c r="L256" s="17" t="s">
        <v>33</v>
      </c>
    </row>
    <row r="257" spans="1:12" x14ac:dyDescent="0.25">
      <c r="A257" s="16">
        <v>42960</v>
      </c>
      <c r="B257" s="17" t="s">
        <v>62</v>
      </c>
      <c r="C257" s="17" t="s">
        <v>48</v>
      </c>
      <c r="D257" s="17" t="s">
        <v>30</v>
      </c>
      <c r="E257" s="18"/>
      <c r="F257" s="18">
        <v>1000</v>
      </c>
      <c r="G257" s="80">
        <f t="shared" si="3"/>
        <v>-2089286</v>
      </c>
      <c r="H257" s="17" t="s">
        <v>61</v>
      </c>
      <c r="I257" s="17" t="s">
        <v>32</v>
      </c>
      <c r="J257" s="22" t="s">
        <v>58</v>
      </c>
      <c r="K257" s="17" t="s">
        <v>23</v>
      </c>
      <c r="L257" s="17" t="s">
        <v>33</v>
      </c>
    </row>
    <row r="258" spans="1:12" x14ac:dyDescent="0.25">
      <c r="A258" s="16">
        <v>42960</v>
      </c>
      <c r="B258" s="17" t="s">
        <v>141</v>
      </c>
      <c r="C258" s="17" t="s">
        <v>29</v>
      </c>
      <c r="D258" s="17" t="s">
        <v>30</v>
      </c>
      <c r="E258" s="18"/>
      <c r="F258" s="18">
        <v>500</v>
      </c>
      <c r="G258" s="80">
        <f t="shared" si="3"/>
        <v>-2089786</v>
      </c>
      <c r="H258" s="17" t="s">
        <v>61</v>
      </c>
      <c r="I258" s="17" t="s">
        <v>32</v>
      </c>
      <c r="J258" s="22" t="s">
        <v>58</v>
      </c>
      <c r="K258" s="17" t="s">
        <v>23</v>
      </c>
      <c r="L258" s="17" t="s">
        <v>33</v>
      </c>
    </row>
    <row r="259" spans="1:12" x14ac:dyDescent="0.25">
      <c r="A259" s="16">
        <v>42960</v>
      </c>
      <c r="B259" s="17" t="s">
        <v>59</v>
      </c>
      <c r="C259" s="17" t="s">
        <v>29</v>
      </c>
      <c r="D259" s="17" t="s">
        <v>30</v>
      </c>
      <c r="E259" s="18"/>
      <c r="F259" s="18">
        <v>500</v>
      </c>
      <c r="G259" s="80">
        <f t="shared" si="3"/>
        <v>-2090286</v>
      </c>
      <c r="H259" s="17" t="s">
        <v>61</v>
      </c>
      <c r="I259" s="17" t="s">
        <v>32</v>
      </c>
      <c r="J259" s="22" t="s">
        <v>58</v>
      </c>
      <c r="K259" s="17" t="s">
        <v>23</v>
      </c>
      <c r="L259" s="17" t="s">
        <v>33</v>
      </c>
    </row>
    <row r="260" spans="1:12" x14ac:dyDescent="0.25">
      <c r="A260" s="16">
        <v>42960</v>
      </c>
      <c r="B260" s="17" t="s">
        <v>62</v>
      </c>
      <c r="C260" s="17" t="s">
        <v>48</v>
      </c>
      <c r="D260" s="17" t="s">
        <v>30</v>
      </c>
      <c r="E260" s="18"/>
      <c r="F260" s="18">
        <v>1000</v>
      </c>
      <c r="G260" s="80">
        <f t="shared" si="3"/>
        <v>-2091286</v>
      </c>
      <c r="H260" s="17" t="s">
        <v>61</v>
      </c>
      <c r="I260" s="17" t="s">
        <v>32</v>
      </c>
      <c r="J260" s="22" t="s">
        <v>58</v>
      </c>
      <c r="K260" s="17" t="s">
        <v>23</v>
      </c>
      <c r="L260" s="17" t="s">
        <v>33</v>
      </c>
    </row>
    <row r="261" spans="1:12" x14ac:dyDescent="0.25">
      <c r="A261" s="16">
        <v>42960</v>
      </c>
      <c r="B261" s="17" t="s">
        <v>141</v>
      </c>
      <c r="C261" s="17" t="s">
        <v>29</v>
      </c>
      <c r="D261" s="17" t="s">
        <v>30</v>
      </c>
      <c r="E261" s="18"/>
      <c r="F261" s="18">
        <v>500</v>
      </c>
      <c r="G261" s="80">
        <f t="shared" si="3"/>
        <v>-2091786</v>
      </c>
      <c r="H261" s="17" t="s">
        <v>61</v>
      </c>
      <c r="I261" s="17" t="s">
        <v>32</v>
      </c>
      <c r="J261" s="22" t="s">
        <v>58</v>
      </c>
      <c r="K261" s="17" t="s">
        <v>23</v>
      </c>
      <c r="L261" s="17" t="s">
        <v>33</v>
      </c>
    </row>
    <row r="262" spans="1:12" x14ac:dyDescent="0.25">
      <c r="A262" s="16">
        <v>42961</v>
      </c>
      <c r="B262" s="17" t="s">
        <v>80</v>
      </c>
      <c r="C262" s="17" t="s">
        <v>29</v>
      </c>
      <c r="D262" s="17" t="s">
        <v>78</v>
      </c>
      <c r="E262" s="18"/>
      <c r="F262" s="18">
        <v>1000</v>
      </c>
      <c r="G262" s="80">
        <f t="shared" si="3"/>
        <v>-2092786</v>
      </c>
      <c r="H262" s="17" t="s">
        <v>79</v>
      </c>
      <c r="I262" s="17" t="s">
        <v>32</v>
      </c>
      <c r="J262" s="22" t="s">
        <v>58</v>
      </c>
      <c r="K262" s="17" t="s">
        <v>23</v>
      </c>
      <c r="L262" s="17" t="s">
        <v>33</v>
      </c>
    </row>
    <row r="263" spans="1:12" s="104" customFormat="1" x14ac:dyDescent="0.25">
      <c r="A263" s="16">
        <v>42961</v>
      </c>
      <c r="B263" s="17" t="s">
        <v>225</v>
      </c>
      <c r="C263" s="17" t="s">
        <v>119</v>
      </c>
      <c r="D263" s="17" t="s">
        <v>21</v>
      </c>
      <c r="E263" s="18"/>
      <c r="F263" s="18">
        <v>30000</v>
      </c>
      <c r="G263" s="80">
        <f t="shared" si="3"/>
        <v>-2122786</v>
      </c>
      <c r="H263" s="17" t="s">
        <v>22</v>
      </c>
      <c r="I263" s="17">
        <v>4</v>
      </c>
      <c r="J263" s="22" t="s">
        <v>646</v>
      </c>
      <c r="K263" s="17" t="s">
        <v>23</v>
      </c>
      <c r="L263" s="17" t="s">
        <v>24</v>
      </c>
    </row>
    <row r="264" spans="1:12" s="104" customFormat="1" x14ac:dyDescent="0.25">
      <c r="A264" s="16">
        <v>42961</v>
      </c>
      <c r="B264" s="17" t="s">
        <v>226</v>
      </c>
      <c r="C264" s="17" t="s">
        <v>119</v>
      </c>
      <c r="D264" s="17" t="s">
        <v>21</v>
      </c>
      <c r="E264" s="18"/>
      <c r="F264" s="18">
        <v>20000</v>
      </c>
      <c r="G264" s="80">
        <f t="shared" si="3"/>
        <v>-2142786</v>
      </c>
      <c r="H264" s="17" t="s">
        <v>22</v>
      </c>
      <c r="I264" s="17">
        <v>5</v>
      </c>
      <c r="J264" s="22" t="s">
        <v>646</v>
      </c>
      <c r="K264" s="17" t="s">
        <v>23</v>
      </c>
      <c r="L264" s="17" t="s">
        <v>24</v>
      </c>
    </row>
    <row r="265" spans="1:12" s="104" customFormat="1" x14ac:dyDescent="0.25">
      <c r="A265" s="16">
        <v>42961</v>
      </c>
      <c r="B265" s="17" t="s">
        <v>228</v>
      </c>
      <c r="C265" s="17" t="s">
        <v>85</v>
      </c>
      <c r="D265" s="17" t="s">
        <v>27</v>
      </c>
      <c r="E265" s="18"/>
      <c r="F265" s="18">
        <v>3160</v>
      </c>
      <c r="G265" s="80">
        <f t="shared" si="3"/>
        <v>-2145946</v>
      </c>
      <c r="H265" s="17" t="s">
        <v>22</v>
      </c>
      <c r="I265" s="17" t="s">
        <v>227</v>
      </c>
      <c r="J265" s="17" t="s">
        <v>58</v>
      </c>
      <c r="K265" s="17" t="s">
        <v>23</v>
      </c>
      <c r="L265" s="17" t="s">
        <v>24</v>
      </c>
    </row>
    <row r="266" spans="1:12" x14ac:dyDescent="0.25">
      <c r="A266" s="16">
        <v>42961</v>
      </c>
      <c r="B266" s="17" t="s">
        <v>229</v>
      </c>
      <c r="C266" s="17" t="s">
        <v>130</v>
      </c>
      <c r="D266" s="17" t="s">
        <v>21</v>
      </c>
      <c r="E266" s="18"/>
      <c r="F266" s="18">
        <v>3000</v>
      </c>
      <c r="G266" s="80">
        <f t="shared" si="3"/>
        <v>-2148946</v>
      </c>
      <c r="H266" s="17" t="s">
        <v>186</v>
      </c>
      <c r="I266" s="17" t="s">
        <v>187</v>
      </c>
      <c r="J266" s="22" t="s">
        <v>646</v>
      </c>
      <c r="K266" s="17" t="s">
        <v>23</v>
      </c>
      <c r="L266" s="17" t="s">
        <v>69</v>
      </c>
    </row>
    <row r="267" spans="1:12" x14ac:dyDescent="0.25">
      <c r="A267" s="16">
        <v>42961</v>
      </c>
      <c r="B267" s="17" t="s">
        <v>230</v>
      </c>
      <c r="C267" s="17" t="s">
        <v>130</v>
      </c>
      <c r="D267" s="17" t="s">
        <v>21</v>
      </c>
      <c r="E267" s="18"/>
      <c r="F267" s="18">
        <v>2000</v>
      </c>
      <c r="G267" s="80">
        <f t="shared" si="3"/>
        <v>-2150946</v>
      </c>
      <c r="H267" s="17" t="s">
        <v>186</v>
      </c>
      <c r="I267" s="17" t="s">
        <v>187</v>
      </c>
      <c r="J267" s="22" t="s">
        <v>646</v>
      </c>
      <c r="K267" s="17" t="s">
        <v>23</v>
      </c>
      <c r="L267" s="17" t="s">
        <v>69</v>
      </c>
    </row>
    <row r="268" spans="1:12" x14ac:dyDescent="0.25">
      <c r="A268" s="16">
        <v>42961</v>
      </c>
      <c r="B268" s="17" t="s">
        <v>59</v>
      </c>
      <c r="C268" s="17" t="s">
        <v>29</v>
      </c>
      <c r="D268" s="17" t="s">
        <v>30</v>
      </c>
      <c r="E268" s="18"/>
      <c r="F268" s="18">
        <v>500</v>
      </c>
      <c r="G268" s="80">
        <f t="shared" si="3"/>
        <v>-2151446</v>
      </c>
      <c r="H268" s="17" t="s">
        <v>61</v>
      </c>
      <c r="I268" s="17" t="s">
        <v>32</v>
      </c>
      <c r="J268" s="22" t="s">
        <v>58</v>
      </c>
      <c r="K268" s="17" t="s">
        <v>23</v>
      </c>
      <c r="L268" s="17" t="s">
        <v>33</v>
      </c>
    </row>
    <row r="269" spans="1:12" x14ac:dyDescent="0.25">
      <c r="A269" s="16">
        <v>42961</v>
      </c>
      <c r="B269" s="17" t="s">
        <v>62</v>
      </c>
      <c r="C269" s="17" t="s">
        <v>48</v>
      </c>
      <c r="D269" s="17" t="s">
        <v>30</v>
      </c>
      <c r="E269" s="18"/>
      <c r="F269" s="18">
        <v>1000</v>
      </c>
      <c r="G269" s="80">
        <f t="shared" ref="G269:G334" si="4">+G268+E269-F269</f>
        <v>-2152446</v>
      </c>
      <c r="H269" s="17" t="s">
        <v>61</v>
      </c>
      <c r="I269" s="17" t="s">
        <v>32</v>
      </c>
      <c r="J269" s="22" t="s">
        <v>58</v>
      </c>
      <c r="K269" s="17" t="s">
        <v>23</v>
      </c>
      <c r="L269" s="17" t="s">
        <v>33</v>
      </c>
    </row>
    <row r="270" spans="1:12" x14ac:dyDescent="0.25">
      <c r="A270" s="16">
        <v>42961</v>
      </c>
      <c r="B270" s="17" t="s">
        <v>136</v>
      </c>
      <c r="C270" s="17" t="s">
        <v>29</v>
      </c>
      <c r="D270" s="17" t="s">
        <v>30</v>
      </c>
      <c r="E270" s="18"/>
      <c r="F270" s="18">
        <v>500</v>
      </c>
      <c r="G270" s="80">
        <f t="shared" si="4"/>
        <v>-2152946</v>
      </c>
      <c r="H270" s="17" t="s">
        <v>61</v>
      </c>
      <c r="I270" s="17" t="s">
        <v>32</v>
      </c>
      <c r="J270" s="22" t="s">
        <v>58</v>
      </c>
      <c r="K270" s="17" t="s">
        <v>23</v>
      </c>
      <c r="L270" s="17" t="s">
        <v>33</v>
      </c>
    </row>
    <row r="271" spans="1:12" x14ac:dyDescent="0.25">
      <c r="A271" s="16">
        <v>42961</v>
      </c>
      <c r="B271" s="17" t="s">
        <v>59</v>
      </c>
      <c r="C271" s="17" t="s">
        <v>29</v>
      </c>
      <c r="D271" s="17" t="s">
        <v>30</v>
      </c>
      <c r="E271" s="18"/>
      <c r="F271" s="18">
        <v>500</v>
      </c>
      <c r="G271" s="80">
        <f t="shared" si="4"/>
        <v>-2153446</v>
      </c>
      <c r="H271" s="17" t="s">
        <v>61</v>
      </c>
      <c r="I271" s="17" t="s">
        <v>32</v>
      </c>
      <c r="J271" s="22" t="s">
        <v>58</v>
      </c>
      <c r="K271" s="17" t="s">
        <v>23</v>
      </c>
      <c r="L271" s="17" t="s">
        <v>33</v>
      </c>
    </row>
    <row r="272" spans="1:12" x14ac:dyDescent="0.25">
      <c r="A272" s="16">
        <v>42961</v>
      </c>
      <c r="B272" s="17" t="s">
        <v>62</v>
      </c>
      <c r="C272" s="17" t="s">
        <v>48</v>
      </c>
      <c r="D272" s="17" t="s">
        <v>30</v>
      </c>
      <c r="E272" s="18"/>
      <c r="F272" s="18">
        <v>1000</v>
      </c>
      <c r="G272" s="80">
        <f t="shared" si="4"/>
        <v>-2154446</v>
      </c>
      <c r="H272" s="17" t="s">
        <v>61</v>
      </c>
      <c r="I272" s="17" t="s">
        <v>32</v>
      </c>
      <c r="J272" s="22" t="s">
        <v>58</v>
      </c>
      <c r="K272" s="17" t="s">
        <v>23</v>
      </c>
      <c r="L272" s="17" t="s">
        <v>33</v>
      </c>
    </row>
    <row r="273" spans="1:12" x14ac:dyDescent="0.25">
      <c r="A273" s="16">
        <v>42961</v>
      </c>
      <c r="B273" s="17" t="s">
        <v>141</v>
      </c>
      <c r="C273" s="17" t="s">
        <v>29</v>
      </c>
      <c r="D273" s="17" t="s">
        <v>30</v>
      </c>
      <c r="E273" s="18"/>
      <c r="F273" s="18">
        <v>500</v>
      </c>
      <c r="G273" s="80">
        <f t="shared" si="4"/>
        <v>-2154946</v>
      </c>
      <c r="H273" s="17" t="s">
        <v>61</v>
      </c>
      <c r="I273" s="17" t="s">
        <v>32</v>
      </c>
      <c r="J273" s="22" t="s">
        <v>58</v>
      </c>
      <c r="K273" s="17" t="s">
        <v>23</v>
      </c>
      <c r="L273" s="17" t="s">
        <v>33</v>
      </c>
    </row>
    <row r="274" spans="1:12" x14ac:dyDescent="0.25">
      <c r="A274" s="16">
        <v>42961</v>
      </c>
      <c r="B274" s="17" t="s">
        <v>77</v>
      </c>
      <c r="C274" s="17" t="s">
        <v>29</v>
      </c>
      <c r="D274" s="17" t="s">
        <v>78</v>
      </c>
      <c r="E274" s="18"/>
      <c r="F274" s="18">
        <v>1000</v>
      </c>
      <c r="G274" s="80">
        <f t="shared" si="4"/>
        <v>-2155946</v>
      </c>
      <c r="H274" s="17" t="s">
        <v>79</v>
      </c>
      <c r="I274" s="17" t="s">
        <v>32</v>
      </c>
      <c r="J274" s="22" t="s">
        <v>58</v>
      </c>
      <c r="K274" s="17" t="s">
        <v>23</v>
      </c>
      <c r="L274" s="17" t="s">
        <v>33</v>
      </c>
    </row>
    <row r="275" spans="1:12" x14ac:dyDescent="0.25">
      <c r="A275" s="16">
        <v>42961</v>
      </c>
      <c r="B275" s="17" t="s">
        <v>52</v>
      </c>
      <c r="C275" s="17" t="s">
        <v>20</v>
      </c>
      <c r="D275" s="17" t="s">
        <v>78</v>
      </c>
      <c r="E275" s="18"/>
      <c r="F275" s="18">
        <v>1000</v>
      </c>
      <c r="G275" s="80">
        <f t="shared" si="4"/>
        <v>-2156946</v>
      </c>
      <c r="H275" s="17" t="s">
        <v>79</v>
      </c>
      <c r="I275" s="17" t="s">
        <v>32</v>
      </c>
      <c r="J275" s="22" t="s">
        <v>58</v>
      </c>
      <c r="K275" s="17" t="s">
        <v>23</v>
      </c>
      <c r="L275" s="17" t="s">
        <v>33</v>
      </c>
    </row>
    <row r="276" spans="1:12" x14ac:dyDescent="0.25">
      <c r="A276" s="16">
        <v>42961</v>
      </c>
      <c r="B276" s="17" t="s">
        <v>73</v>
      </c>
      <c r="C276" s="17" t="s">
        <v>29</v>
      </c>
      <c r="D276" s="17" t="s">
        <v>30</v>
      </c>
      <c r="E276" s="18"/>
      <c r="F276" s="18">
        <v>1000</v>
      </c>
      <c r="G276" s="80">
        <f t="shared" si="4"/>
        <v>-2157946</v>
      </c>
      <c r="H276" s="17" t="s">
        <v>74</v>
      </c>
      <c r="I276" s="17" t="s">
        <v>32</v>
      </c>
      <c r="J276" s="22" t="s">
        <v>58</v>
      </c>
      <c r="K276" s="17" t="s">
        <v>23</v>
      </c>
      <c r="L276" s="17" t="s">
        <v>33</v>
      </c>
    </row>
    <row r="277" spans="1:12" s="104" customFormat="1" x14ac:dyDescent="0.25">
      <c r="A277" s="16">
        <v>42961</v>
      </c>
      <c r="B277" s="17" t="s">
        <v>75</v>
      </c>
      <c r="C277" s="17" t="s">
        <v>20</v>
      </c>
      <c r="D277" s="17" t="s">
        <v>30</v>
      </c>
      <c r="E277" s="18"/>
      <c r="F277" s="18">
        <v>1000</v>
      </c>
      <c r="G277" s="80">
        <f t="shared" si="4"/>
        <v>-2158946</v>
      </c>
      <c r="H277" s="17" t="s">
        <v>74</v>
      </c>
      <c r="I277" s="17" t="s">
        <v>32</v>
      </c>
      <c r="J277" s="22" t="s">
        <v>58</v>
      </c>
      <c r="K277" s="17" t="s">
        <v>23</v>
      </c>
      <c r="L277" s="17" t="s">
        <v>33</v>
      </c>
    </row>
    <row r="278" spans="1:12" x14ac:dyDescent="0.25">
      <c r="A278" s="16">
        <v>42961</v>
      </c>
      <c r="B278" s="17" t="s">
        <v>76</v>
      </c>
      <c r="C278" s="17" t="s">
        <v>29</v>
      </c>
      <c r="D278" s="17" t="s">
        <v>30</v>
      </c>
      <c r="E278" s="18"/>
      <c r="F278" s="18">
        <v>1000</v>
      </c>
      <c r="G278" s="80">
        <f t="shared" si="4"/>
        <v>-2159946</v>
      </c>
      <c r="H278" s="17" t="s">
        <v>74</v>
      </c>
      <c r="I278" s="17" t="s">
        <v>32</v>
      </c>
      <c r="J278" s="22" t="s">
        <v>58</v>
      </c>
      <c r="K278" s="17" t="s">
        <v>23</v>
      </c>
      <c r="L278" s="17" t="s">
        <v>33</v>
      </c>
    </row>
    <row r="279" spans="1:12" x14ac:dyDescent="0.25">
      <c r="A279" s="16">
        <v>42961</v>
      </c>
      <c r="B279" s="17" t="s">
        <v>232</v>
      </c>
      <c r="C279" s="17" t="s">
        <v>29</v>
      </c>
      <c r="D279" s="17" t="s">
        <v>30</v>
      </c>
      <c r="E279" s="18"/>
      <c r="F279" s="18">
        <v>1000</v>
      </c>
      <c r="G279" s="80">
        <f t="shared" si="4"/>
        <v>-2160946</v>
      </c>
      <c r="H279" s="17" t="s">
        <v>179</v>
      </c>
      <c r="I279" s="17" t="s">
        <v>32</v>
      </c>
      <c r="J279" s="22" t="s">
        <v>58</v>
      </c>
      <c r="K279" s="17" t="s">
        <v>23</v>
      </c>
      <c r="L279" s="17" t="s">
        <v>69</v>
      </c>
    </row>
    <row r="280" spans="1:12" x14ac:dyDescent="0.25">
      <c r="A280" s="16">
        <v>42962</v>
      </c>
      <c r="B280" s="17" t="s">
        <v>230</v>
      </c>
      <c r="C280" s="17" t="s">
        <v>130</v>
      </c>
      <c r="D280" s="17" t="s">
        <v>21</v>
      </c>
      <c r="E280" s="18"/>
      <c r="F280" s="18">
        <v>2000</v>
      </c>
      <c r="G280" s="80">
        <f t="shared" si="4"/>
        <v>-2162946</v>
      </c>
      <c r="H280" s="17" t="s">
        <v>186</v>
      </c>
      <c r="I280" s="17" t="s">
        <v>187</v>
      </c>
      <c r="J280" s="22" t="s">
        <v>646</v>
      </c>
      <c r="K280" s="17" t="s">
        <v>23</v>
      </c>
      <c r="L280" s="17" t="s">
        <v>69</v>
      </c>
    </row>
    <row r="281" spans="1:12" x14ac:dyDescent="0.25">
      <c r="A281" s="16">
        <v>42962</v>
      </c>
      <c r="B281" s="17" t="s">
        <v>59</v>
      </c>
      <c r="C281" s="17" t="s">
        <v>29</v>
      </c>
      <c r="D281" s="17" t="s">
        <v>30</v>
      </c>
      <c r="E281" s="18"/>
      <c r="F281" s="18">
        <v>500</v>
      </c>
      <c r="G281" s="80">
        <f t="shared" si="4"/>
        <v>-2163446</v>
      </c>
      <c r="H281" s="17" t="s">
        <v>61</v>
      </c>
      <c r="I281" s="17" t="s">
        <v>32</v>
      </c>
      <c r="J281" s="22" t="s">
        <v>58</v>
      </c>
      <c r="K281" s="17" t="s">
        <v>23</v>
      </c>
      <c r="L281" s="17" t="s">
        <v>33</v>
      </c>
    </row>
    <row r="282" spans="1:12" x14ac:dyDescent="0.25">
      <c r="A282" s="16">
        <v>42962</v>
      </c>
      <c r="B282" s="17" t="s">
        <v>62</v>
      </c>
      <c r="C282" s="17" t="s">
        <v>48</v>
      </c>
      <c r="D282" s="17" t="s">
        <v>30</v>
      </c>
      <c r="E282" s="18"/>
      <c r="F282" s="18">
        <v>1000</v>
      </c>
      <c r="G282" s="80">
        <f t="shared" si="4"/>
        <v>-2164446</v>
      </c>
      <c r="H282" s="17" t="s">
        <v>61</v>
      </c>
      <c r="I282" s="17" t="s">
        <v>32</v>
      </c>
      <c r="J282" s="22" t="s">
        <v>58</v>
      </c>
      <c r="K282" s="17" t="s">
        <v>23</v>
      </c>
      <c r="L282" s="17" t="s">
        <v>33</v>
      </c>
    </row>
    <row r="283" spans="1:12" x14ac:dyDescent="0.25">
      <c r="A283" s="16">
        <v>42962</v>
      </c>
      <c r="B283" s="17" t="s">
        <v>141</v>
      </c>
      <c r="C283" s="17" t="s">
        <v>29</v>
      </c>
      <c r="D283" s="17" t="s">
        <v>30</v>
      </c>
      <c r="E283" s="18"/>
      <c r="F283" s="18">
        <v>500</v>
      </c>
      <c r="G283" s="80">
        <f t="shared" si="4"/>
        <v>-2164946</v>
      </c>
      <c r="H283" s="17" t="s">
        <v>61</v>
      </c>
      <c r="I283" s="17" t="s">
        <v>32</v>
      </c>
      <c r="J283" s="22" t="s">
        <v>58</v>
      </c>
      <c r="K283" s="17" t="s">
        <v>23</v>
      </c>
      <c r="L283" s="17" t="s">
        <v>33</v>
      </c>
    </row>
    <row r="284" spans="1:12" x14ac:dyDescent="0.25">
      <c r="A284" s="16">
        <v>42962</v>
      </c>
      <c r="B284" s="17" t="s">
        <v>59</v>
      </c>
      <c r="C284" s="17" t="s">
        <v>29</v>
      </c>
      <c r="D284" s="17" t="s">
        <v>30</v>
      </c>
      <c r="E284" s="18"/>
      <c r="F284" s="18">
        <v>500</v>
      </c>
      <c r="G284" s="80">
        <f t="shared" si="4"/>
        <v>-2165446</v>
      </c>
      <c r="H284" s="17" t="s">
        <v>61</v>
      </c>
      <c r="I284" s="17" t="s">
        <v>32</v>
      </c>
      <c r="J284" s="22" t="s">
        <v>58</v>
      </c>
      <c r="K284" s="17" t="s">
        <v>23</v>
      </c>
      <c r="L284" s="17" t="s">
        <v>33</v>
      </c>
    </row>
    <row r="285" spans="1:12" x14ac:dyDescent="0.25">
      <c r="A285" s="16">
        <v>42962</v>
      </c>
      <c r="B285" s="17" t="s">
        <v>62</v>
      </c>
      <c r="C285" s="17" t="s">
        <v>48</v>
      </c>
      <c r="D285" s="17" t="s">
        <v>30</v>
      </c>
      <c r="E285" s="18"/>
      <c r="F285" s="18">
        <v>1000</v>
      </c>
      <c r="G285" s="80">
        <f t="shared" si="4"/>
        <v>-2166446</v>
      </c>
      <c r="H285" s="17" t="s">
        <v>61</v>
      </c>
      <c r="I285" s="17" t="s">
        <v>32</v>
      </c>
      <c r="J285" s="22" t="s">
        <v>58</v>
      </c>
      <c r="K285" s="17" t="s">
        <v>23</v>
      </c>
      <c r="L285" s="17" t="s">
        <v>33</v>
      </c>
    </row>
    <row r="286" spans="1:12" x14ac:dyDescent="0.25">
      <c r="A286" s="16">
        <v>42962</v>
      </c>
      <c r="B286" s="17" t="s">
        <v>141</v>
      </c>
      <c r="C286" s="17" t="s">
        <v>29</v>
      </c>
      <c r="D286" s="17" t="s">
        <v>30</v>
      </c>
      <c r="E286" s="18"/>
      <c r="F286" s="18">
        <v>500</v>
      </c>
      <c r="G286" s="80">
        <f t="shared" si="4"/>
        <v>-2166946</v>
      </c>
      <c r="H286" s="17" t="s">
        <v>61</v>
      </c>
      <c r="I286" s="17" t="s">
        <v>32</v>
      </c>
      <c r="J286" s="22" t="s">
        <v>58</v>
      </c>
      <c r="K286" s="17" t="s">
        <v>23</v>
      </c>
      <c r="L286" s="17" t="s">
        <v>33</v>
      </c>
    </row>
    <row r="287" spans="1:12" x14ac:dyDescent="0.25">
      <c r="A287" s="16">
        <v>42963</v>
      </c>
      <c r="B287" s="17" t="s">
        <v>52</v>
      </c>
      <c r="C287" s="17" t="s">
        <v>20</v>
      </c>
      <c r="D287" s="17" t="s">
        <v>78</v>
      </c>
      <c r="E287" s="18"/>
      <c r="F287" s="18">
        <v>1000</v>
      </c>
      <c r="G287" s="80">
        <f t="shared" si="4"/>
        <v>-2167946</v>
      </c>
      <c r="H287" s="17" t="s">
        <v>79</v>
      </c>
      <c r="I287" s="17" t="s">
        <v>32</v>
      </c>
      <c r="J287" s="22" t="s">
        <v>58</v>
      </c>
      <c r="K287" s="17" t="s">
        <v>23</v>
      </c>
      <c r="L287" s="17" t="s">
        <v>33</v>
      </c>
    </row>
    <row r="288" spans="1:12" s="104" customFormat="1" x14ac:dyDescent="0.25">
      <c r="A288" s="16">
        <v>42963</v>
      </c>
      <c r="B288" s="17" t="s">
        <v>210</v>
      </c>
      <c r="C288" s="17" t="s">
        <v>29</v>
      </c>
      <c r="D288" s="17" t="s">
        <v>30</v>
      </c>
      <c r="E288" s="18"/>
      <c r="F288" s="18">
        <v>5000</v>
      </c>
      <c r="G288" s="80">
        <f>+G222+E288-F288</f>
        <v>-2040286</v>
      </c>
      <c r="H288" s="17" t="s">
        <v>31</v>
      </c>
      <c r="I288" s="17">
        <v>160807308080</v>
      </c>
      <c r="J288" s="22" t="s">
        <v>58</v>
      </c>
      <c r="K288" s="17" t="s">
        <v>23</v>
      </c>
      <c r="L288" s="17" t="s">
        <v>24</v>
      </c>
    </row>
    <row r="289" spans="1:12" s="104" customFormat="1" x14ac:dyDescent="0.25">
      <c r="A289" s="16">
        <v>42963</v>
      </c>
      <c r="B289" s="17" t="s">
        <v>234</v>
      </c>
      <c r="C289" s="17" t="s">
        <v>85</v>
      </c>
      <c r="D289" s="17" t="s">
        <v>27</v>
      </c>
      <c r="E289" s="18"/>
      <c r="F289" s="18">
        <v>8560</v>
      </c>
      <c r="G289" s="80">
        <f>+G287+E289-F289</f>
        <v>-2176506</v>
      </c>
      <c r="H289" s="17" t="s">
        <v>22</v>
      </c>
      <c r="I289" s="17" t="s">
        <v>233</v>
      </c>
      <c r="J289" s="17" t="s">
        <v>58</v>
      </c>
      <c r="K289" s="17" t="s">
        <v>23</v>
      </c>
      <c r="L289" s="17" t="s">
        <v>24</v>
      </c>
    </row>
    <row r="290" spans="1:12" x14ac:dyDescent="0.25">
      <c r="A290" s="16">
        <v>42963</v>
      </c>
      <c r="B290" s="17" t="s">
        <v>238</v>
      </c>
      <c r="C290" s="17" t="s">
        <v>29</v>
      </c>
      <c r="D290" s="17" t="s">
        <v>30</v>
      </c>
      <c r="E290" s="18"/>
      <c r="F290" s="18">
        <v>1500</v>
      </c>
      <c r="G290" s="80">
        <f t="shared" si="4"/>
        <v>-2178006</v>
      </c>
      <c r="H290" s="17" t="s">
        <v>31</v>
      </c>
      <c r="I290" s="17" t="s">
        <v>32</v>
      </c>
      <c r="J290" s="22" t="s">
        <v>58</v>
      </c>
      <c r="K290" s="17" t="s">
        <v>23</v>
      </c>
      <c r="L290" s="17" t="s">
        <v>33</v>
      </c>
    </row>
    <row r="291" spans="1:12" x14ac:dyDescent="0.25">
      <c r="A291" s="16">
        <v>42963</v>
      </c>
      <c r="B291" s="17" t="s">
        <v>239</v>
      </c>
      <c r="C291" s="17" t="s">
        <v>48</v>
      </c>
      <c r="D291" s="17" t="s">
        <v>30</v>
      </c>
      <c r="E291" s="18"/>
      <c r="F291" s="18">
        <v>4000</v>
      </c>
      <c r="G291" s="80">
        <f t="shared" si="4"/>
        <v>-2182006</v>
      </c>
      <c r="H291" s="17" t="s">
        <v>31</v>
      </c>
      <c r="I291" s="17" t="s">
        <v>32</v>
      </c>
      <c r="J291" s="22" t="s">
        <v>58</v>
      </c>
      <c r="K291" s="17" t="s">
        <v>23</v>
      </c>
      <c r="L291" s="17" t="s">
        <v>33</v>
      </c>
    </row>
    <row r="292" spans="1:12" x14ac:dyDescent="0.25">
      <c r="A292" s="16">
        <v>42963</v>
      </c>
      <c r="B292" s="17" t="s">
        <v>240</v>
      </c>
      <c r="C292" s="17" t="s">
        <v>29</v>
      </c>
      <c r="D292" s="17" t="s">
        <v>30</v>
      </c>
      <c r="E292" s="18"/>
      <c r="F292" s="18">
        <v>500</v>
      </c>
      <c r="G292" s="80">
        <f t="shared" si="4"/>
        <v>-2182506</v>
      </c>
      <c r="H292" s="17" t="s">
        <v>31</v>
      </c>
      <c r="I292" s="17" t="s">
        <v>32</v>
      </c>
      <c r="J292" s="22" t="s">
        <v>58</v>
      </c>
      <c r="K292" s="17" t="s">
        <v>23</v>
      </c>
      <c r="L292" s="17" t="s">
        <v>33</v>
      </c>
    </row>
    <row r="293" spans="1:12" x14ac:dyDescent="0.25">
      <c r="A293" s="16">
        <v>42963</v>
      </c>
      <c r="B293" s="17" t="s">
        <v>241</v>
      </c>
      <c r="C293" s="17" t="s">
        <v>29</v>
      </c>
      <c r="D293" s="17" t="s">
        <v>30</v>
      </c>
      <c r="E293" s="18"/>
      <c r="F293" s="18">
        <v>500</v>
      </c>
      <c r="G293" s="80">
        <f t="shared" si="4"/>
        <v>-2183006</v>
      </c>
      <c r="H293" s="17" t="s">
        <v>31</v>
      </c>
      <c r="I293" s="17" t="s">
        <v>32</v>
      </c>
      <c r="J293" s="22" t="s">
        <v>58</v>
      </c>
      <c r="K293" s="17" t="s">
        <v>23</v>
      </c>
      <c r="L293" s="17" t="s">
        <v>33</v>
      </c>
    </row>
    <row r="294" spans="1:12" x14ac:dyDescent="0.25">
      <c r="A294" s="16">
        <v>42963</v>
      </c>
      <c r="B294" s="17" t="s">
        <v>242</v>
      </c>
      <c r="C294" s="17" t="s">
        <v>29</v>
      </c>
      <c r="D294" s="17" t="s">
        <v>21</v>
      </c>
      <c r="E294" s="18"/>
      <c r="F294" s="18">
        <v>2000</v>
      </c>
      <c r="G294" s="80">
        <f t="shared" si="4"/>
        <v>-2185006</v>
      </c>
      <c r="H294" s="17" t="s">
        <v>235</v>
      </c>
      <c r="I294" s="17" t="s">
        <v>32</v>
      </c>
      <c r="J294" s="22" t="s">
        <v>646</v>
      </c>
      <c r="K294" s="17" t="s">
        <v>23</v>
      </c>
      <c r="L294" s="17" t="s">
        <v>33</v>
      </c>
    </row>
    <row r="295" spans="1:12" x14ac:dyDescent="0.25">
      <c r="A295" s="16">
        <v>42963</v>
      </c>
      <c r="B295" s="17" t="s">
        <v>243</v>
      </c>
      <c r="C295" s="17" t="s">
        <v>29</v>
      </c>
      <c r="D295" s="17" t="s">
        <v>21</v>
      </c>
      <c r="E295" s="18"/>
      <c r="F295" s="18">
        <v>2000</v>
      </c>
      <c r="G295" s="80">
        <f t="shared" si="4"/>
        <v>-2187006</v>
      </c>
      <c r="H295" s="17" t="s">
        <v>235</v>
      </c>
      <c r="I295" s="17" t="s">
        <v>32</v>
      </c>
      <c r="J295" s="22" t="s">
        <v>646</v>
      </c>
      <c r="K295" s="17" t="s">
        <v>23</v>
      </c>
      <c r="L295" s="17" t="s">
        <v>33</v>
      </c>
    </row>
    <row r="296" spans="1:12" s="104" customFormat="1" x14ac:dyDescent="0.25">
      <c r="A296" s="16">
        <v>42963</v>
      </c>
      <c r="B296" s="17" t="s">
        <v>244</v>
      </c>
      <c r="C296" s="17" t="s">
        <v>42</v>
      </c>
      <c r="D296" s="17" t="s">
        <v>27</v>
      </c>
      <c r="E296" s="18"/>
      <c r="F296" s="18">
        <v>5500</v>
      </c>
      <c r="G296" s="80">
        <f t="shared" si="4"/>
        <v>-2192506</v>
      </c>
      <c r="H296" s="17" t="s">
        <v>235</v>
      </c>
      <c r="I296" s="17" t="s">
        <v>231</v>
      </c>
      <c r="J296" s="22" t="s">
        <v>646</v>
      </c>
      <c r="K296" s="17" t="s">
        <v>23</v>
      </c>
      <c r="L296" s="17" t="s">
        <v>24</v>
      </c>
    </row>
    <row r="297" spans="1:12" s="104" customFormat="1" x14ac:dyDescent="0.25">
      <c r="A297" s="16">
        <v>42963</v>
      </c>
      <c r="B297" s="17" t="s">
        <v>245</v>
      </c>
      <c r="C297" s="17" t="s">
        <v>102</v>
      </c>
      <c r="D297" s="17" t="s">
        <v>21</v>
      </c>
      <c r="E297" s="18"/>
      <c r="F297" s="18">
        <v>38000</v>
      </c>
      <c r="G297" s="80">
        <f t="shared" si="4"/>
        <v>-2230506</v>
      </c>
      <c r="H297" s="17" t="s">
        <v>236</v>
      </c>
      <c r="I297" s="17" t="s">
        <v>199</v>
      </c>
      <c r="J297" s="22" t="s">
        <v>646</v>
      </c>
      <c r="K297" s="17" t="s">
        <v>23</v>
      </c>
      <c r="L297" s="17" t="s">
        <v>24</v>
      </c>
    </row>
    <row r="298" spans="1:12" s="104" customFormat="1" x14ac:dyDescent="0.25">
      <c r="A298" s="16">
        <v>42963</v>
      </c>
      <c r="B298" s="17" t="s">
        <v>688</v>
      </c>
      <c r="C298" s="17" t="s">
        <v>280</v>
      </c>
      <c r="D298" s="17" t="s">
        <v>21</v>
      </c>
      <c r="E298" s="18"/>
      <c r="F298" s="18">
        <v>1000</v>
      </c>
      <c r="G298" s="80">
        <f t="shared" si="4"/>
        <v>-2231506</v>
      </c>
      <c r="H298" s="17" t="s">
        <v>236</v>
      </c>
      <c r="I298" s="17" t="s">
        <v>34</v>
      </c>
      <c r="J298" s="22" t="s">
        <v>646</v>
      </c>
      <c r="K298" s="17" t="s">
        <v>23</v>
      </c>
      <c r="L298" s="17" t="s">
        <v>24</v>
      </c>
    </row>
    <row r="299" spans="1:12" x14ac:dyDescent="0.25">
      <c r="A299" s="16">
        <v>42963</v>
      </c>
      <c r="B299" s="17" t="s">
        <v>246</v>
      </c>
      <c r="C299" s="17" t="s">
        <v>29</v>
      </c>
      <c r="D299" s="17" t="s">
        <v>21</v>
      </c>
      <c r="E299" s="18"/>
      <c r="F299" s="18">
        <v>2000</v>
      </c>
      <c r="G299" s="80">
        <f t="shared" si="4"/>
        <v>-2233506</v>
      </c>
      <c r="H299" s="17" t="s">
        <v>236</v>
      </c>
      <c r="I299" s="17" t="s">
        <v>32</v>
      </c>
      <c r="J299" s="22" t="s">
        <v>646</v>
      </c>
      <c r="K299" s="17" t="s">
        <v>23</v>
      </c>
      <c r="L299" s="17" t="s">
        <v>33</v>
      </c>
    </row>
    <row r="300" spans="1:12" x14ac:dyDescent="0.25">
      <c r="A300" s="16">
        <v>42963</v>
      </c>
      <c r="B300" s="17" t="s">
        <v>230</v>
      </c>
      <c r="C300" s="17" t="s">
        <v>130</v>
      </c>
      <c r="D300" s="17" t="s">
        <v>21</v>
      </c>
      <c r="E300" s="18"/>
      <c r="F300" s="18">
        <v>2000</v>
      </c>
      <c r="G300" s="80">
        <f t="shared" si="4"/>
        <v>-2235506</v>
      </c>
      <c r="H300" s="17" t="s">
        <v>186</v>
      </c>
      <c r="I300" s="17" t="s">
        <v>187</v>
      </c>
      <c r="J300" s="22" t="s">
        <v>646</v>
      </c>
      <c r="K300" s="17" t="s">
        <v>23</v>
      </c>
      <c r="L300" s="17" t="s">
        <v>69</v>
      </c>
    </row>
    <row r="301" spans="1:12" x14ac:dyDescent="0.25">
      <c r="A301" s="16">
        <v>42963</v>
      </c>
      <c r="B301" s="17" t="s">
        <v>221</v>
      </c>
      <c r="C301" s="17" t="s">
        <v>130</v>
      </c>
      <c r="D301" s="17" t="s">
        <v>21</v>
      </c>
      <c r="E301" s="18"/>
      <c r="F301" s="18">
        <v>2000</v>
      </c>
      <c r="G301" s="80">
        <f t="shared" si="4"/>
        <v>-2237506</v>
      </c>
      <c r="H301" s="17" t="s">
        <v>186</v>
      </c>
      <c r="I301" s="17" t="s">
        <v>187</v>
      </c>
      <c r="J301" s="22" t="s">
        <v>646</v>
      </c>
      <c r="K301" s="17" t="s">
        <v>23</v>
      </c>
      <c r="L301" s="17" t="s">
        <v>69</v>
      </c>
    </row>
    <row r="302" spans="1:12" s="104" customFormat="1" x14ac:dyDescent="0.25">
      <c r="A302" s="16">
        <v>42963</v>
      </c>
      <c r="B302" s="17" t="s">
        <v>247</v>
      </c>
      <c r="C302" s="17" t="s">
        <v>126</v>
      </c>
      <c r="D302" s="17" t="s">
        <v>21</v>
      </c>
      <c r="E302" s="18"/>
      <c r="F302" s="18">
        <v>25000</v>
      </c>
      <c r="G302" s="80">
        <f t="shared" si="4"/>
        <v>-2262506</v>
      </c>
      <c r="H302" s="17" t="s">
        <v>186</v>
      </c>
      <c r="I302" s="17" t="s">
        <v>34</v>
      </c>
      <c r="J302" s="22" t="s">
        <v>646</v>
      </c>
      <c r="K302" s="17" t="s">
        <v>23</v>
      </c>
      <c r="L302" s="17" t="s">
        <v>24</v>
      </c>
    </row>
    <row r="303" spans="1:12" x14ac:dyDescent="0.25">
      <c r="A303" s="16">
        <v>42963</v>
      </c>
      <c r="B303" s="17" t="s">
        <v>248</v>
      </c>
      <c r="C303" s="17" t="s">
        <v>29</v>
      </c>
      <c r="D303" s="17" t="s">
        <v>21</v>
      </c>
      <c r="E303" s="18"/>
      <c r="F303" s="18">
        <v>1500</v>
      </c>
      <c r="G303" s="80">
        <f t="shared" si="4"/>
        <v>-2264006</v>
      </c>
      <c r="H303" s="17" t="s">
        <v>50</v>
      </c>
      <c r="I303" s="17" t="s">
        <v>51</v>
      </c>
      <c r="J303" s="22" t="s">
        <v>646</v>
      </c>
      <c r="K303" s="17" t="s">
        <v>23</v>
      </c>
      <c r="L303" s="17" t="s">
        <v>33</v>
      </c>
    </row>
    <row r="304" spans="1:12" x14ac:dyDescent="0.25">
      <c r="A304" s="16">
        <v>42963</v>
      </c>
      <c r="B304" s="17" t="s">
        <v>249</v>
      </c>
      <c r="C304" s="17" t="s">
        <v>29</v>
      </c>
      <c r="D304" s="17" t="s">
        <v>21</v>
      </c>
      <c r="E304" s="18"/>
      <c r="F304" s="18">
        <v>1500</v>
      </c>
      <c r="G304" s="80">
        <f t="shared" si="4"/>
        <v>-2265506</v>
      </c>
      <c r="H304" s="17" t="s">
        <v>50</v>
      </c>
      <c r="I304" s="17" t="s">
        <v>51</v>
      </c>
      <c r="J304" s="22" t="s">
        <v>646</v>
      </c>
      <c r="K304" s="17" t="s">
        <v>23</v>
      </c>
      <c r="L304" s="17" t="s">
        <v>33</v>
      </c>
    </row>
    <row r="305" spans="1:12" x14ac:dyDescent="0.25">
      <c r="A305" s="16">
        <v>42963</v>
      </c>
      <c r="B305" s="17" t="s">
        <v>59</v>
      </c>
      <c r="C305" s="17" t="s">
        <v>29</v>
      </c>
      <c r="D305" s="17" t="s">
        <v>30</v>
      </c>
      <c r="E305" s="18"/>
      <c r="F305" s="18">
        <v>500</v>
      </c>
      <c r="G305" s="80">
        <f t="shared" si="4"/>
        <v>-2266006</v>
      </c>
      <c r="H305" s="17" t="s">
        <v>61</v>
      </c>
      <c r="I305" s="17" t="s">
        <v>32</v>
      </c>
      <c r="J305" s="22" t="s">
        <v>58</v>
      </c>
      <c r="K305" s="17" t="s">
        <v>23</v>
      </c>
      <c r="L305" s="17" t="s">
        <v>33</v>
      </c>
    </row>
    <row r="306" spans="1:12" x14ac:dyDescent="0.25">
      <c r="A306" s="16">
        <v>42963</v>
      </c>
      <c r="B306" s="17" t="s">
        <v>62</v>
      </c>
      <c r="C306" s="17" t="s">
        <v>48</v>
      </c>
      <c r="D306" s="17" t="s">
        <v>30</v>
      </c>
      <c r="E306" s="18"/>
      <c r="F306" s="18">
        <v>1000</v>
      </c>
      <c r="G306" s="80">
        <f t="shared" si="4"/>
        <v>-2267006</v>
      </c>
      <c r="H306" s="17" t="s">
        <v>61</v>
      </c>
      <c r="I306" s="17" t="s">
        <v>32</v>
      </c>
      <c r="J306" s="22" t="s">
        <v>58</v>
      </c>
      <c r="K306" s="17" t="s">
        <v>23</v>
      </c>
      <c r="L306" s="17" t="s">
        <v>33</v>
      </c>
    </row>
    <row r="307" spans="1:12" s="104" customFormat="1" x14ac:dyDescent="0.25">
      <c r="A307" s="16">
        <v>42963</v>
      </c>
      <c r="B307" s="17" t="s">
        <v>250</v>
      </c>
      <c r="C307" s="17" t="s">
        <v>251</v>
      </c>
      <c r="D307" s="17" t="s">
        <v>30</v>
      </c>
      <c r="E307" s="18"/>
      <c r="F307" s="18">
        <v>40000</v>
      </c>
      <c r="G307" s="80">
        <f t="shared" si="4"/>
        <v>-2307006</v>
      </c>
      <c r="H307" s="17" t="s">
        <v>61</v>
      </c>
      <c r="I307" s="17" t="s">
        <v>34</v>
      </c>
      <c r="J307" s="22" t="s">
        <v>58</v>
      </c>
      <c r="K307" s="17" t="s">
        <v>23</v>
      </c>
      <c r="L307" s="17" t="s">
        <v>24</v>
      </c>
    </row>
    <row r="308" spans="1:12" x14ac:dyDescent="0.25">
      <c r="A308" s="16">
        <v>42963</v>
      </c>
      <c r="B308" s="17" t="s">
        <v>136</v>
      </c>
      <c r="C308" s="17" t="s">
        <v>29</v>
      </c>
      <c r="D308" s="17" t="s">
        <v>30</v>
      </c>
      <c r="E308" s="18"/>
      <c r="F308" s="18">
        <v>500</v>
      </c>
      <c r="G308" s="80">
        <f t="shared" si="4"/>
        <v>-2307506</v>
      </c>
      <c r="H308" s="17" t="s">
        <v>61</v>
      </c>
      <c r="I308" s="17" t="s">
        <v>32</v>
      </c>
      <c r="J308" s="22" t="s">
        <v>58</v>
      </c>
      <c r="K308" s="17" t="s">
        <v>23</v>
      </c>
      <c r="L308" s="17" t="s">
        <v>33</v>
      </c>
    </row>
    <row r="309" spans="1:12" x14ac:dyDescent="0.25">
      <c r="A309" s="16">
        <v>42963</v>
      </c>
      <c r="B309" s="17" t="s">
        <v>109</v>
      </c>
      <c r="C309" s="17" t="s">
        <v>29</v>
      </c>
      <c r="D309" s="17" t="s">
        <v>30</v>
      </c>
      <c r="E309" s="18"/>
      <c r="F309" s="18">
        <v>500</v>
      </c>
      <c r="G309" s="80">
        <f t="shared" si="4"/>
        <v>-2308006</v>
      </c>
      <c r="H309" s="17" t="s">
        <v>61</v>
      </c>
      <c r="I309" s="17" t="s">
        <v>32</v>
      </c>
      <c r="J309" s="22" t="s">
        <v>58</v>
      </c>
      <c r="K309" s="17" t="s">
        <v>23</v>
      </c>
      <c r="L309" s="17" t="s">
        <v>33</v>
      </c>
    </row>
    <row r="310" spans="1:12" x14ac:dyDescent="0.25">
      <c r="A310" s="16">
        <v>42963</v>
      </c>
      <c r="B310" s="17" t="s">
        <v>111</v>
      </c>
      <c r="C310" s="17" t="s">
        <v>29</v>
      </c>
      <c r="D310" s="17" t="s">
        <v>30</v>
      </c>
      <c r="E310" s="18"/>
      <c r="F310" s="18">
        <v>500</v>
      </c>
      <c r="G310" s="80">
        <f t="shared" si="4"/>
        <v>-2308506</v>
      </c>
      <c r="H310" s="17" t="s">
        <v>61</v>
      </c>
      <c r="I310" s="17" t="s">
        <v>32</v>
      </c>
      <c r="J310" s="22" t="s">
        <v>58</v>
      </c>
      <c r="K310" s="17" t="s">
        <v>23</v>
      </c>
      <c r="L310" s="17" t="s">
        <v>33</v>
      </c>
    </row>
    <row r="311" spans="1:12" x14ac:dyDescent="0.25">
      <c r="A311" s="16">
        <v>42963</v>
      </c>
      <c r="B311" s="17" t="s">
        <v>253</v>
      </c>
      <c r="C311" s="17" t="s">
        <v>29</v>
      </c>
      <c r="D311" s="17" t="s">
        <v>30</v>
      </c>
      <c r="E311" s="18"/>
      <c r="F311" s="18">
        <v>500</v>
      </c>
      <c r="G311" s="80">
        <f t="shared" si="4"/>
        <v>-2309006</v>
      </c>
      <c r="H311" s="17" t="s">
        <v>61</v>
      </c>
      <c r="I311" s="17" t="s">
        <v>32</v>
      </c>
      <c r="J311" s="22" t="s">
        <v>58</v>
      </c>
      <c r="K311" s="17" t="s">
        <v>23</v>
      </c>
      <c r="L311" s="17" t="s">
        <v>33</v>
      </c>
    </row>
    <row r="312" spans="1:12" x14ac:dyDescent="0.25">
      <c r="A312" s="16">
        <v>42963</v>
      </c>
      <c r="B312" s="17" t="s">
        <v>254</v>
      </c>
      <c r="C312" s="17" t="s">
        <v>42</v>
      </c>
      <c r="D312" s="17" t="s">
        <v>27</v>
      </c>
      <c r="E312" s="18"/>
      <c r="F312" s="18">
        <v>500</v>
      </c>
      <c r="G312" s="80">
        <f t="shared" si="4"/>
        <v>-2309506</v>
      </c>
      <c r="H312" s="17" t="s">
        <v>61</v>
      </c>
      <c r="I312" s="17" t="s">
        <v>32</v>
      </c>
      <c r="J312" s="17" t="s">
        <v>58</v>
      </c>
      <c r="K312" s="17" t="s">
        <v>23</v>
      </c>
      <c r="L312" s="17" t="s">
        <v>69</v>
      </c>
    </row>
    <row r="313" spans="1:12" x14ac:dyDescent="0.25">
      <c r="A313" s="16">
        <v>42963</v>
      </c>
      <c r="B313" s="17" t="s">
        <v>255</v>
      </c>
      <c r="C313" s="17" t="s">
        <v>29</v>
      </c>
      <c r="D313" s="17" t="s">
        <v>30</v>
      </c>
      <c r="E313" s="18"/>
      <c r="F313" s="18">
        <v>500</v>
      </c>
      <c r="G313" s="80">
        <f t="shared" si="4"/>
        <v>-2310006</v>
      </c>
      <c r="H313" s="17" t="s">
        <v>61</v>
      </c>
      <c r="I313" s="17" t="s">
        <v>32</v>
      </c>
      <c r="J313" s="22" t="s">
        <v>58</v>
      </c>
      <c r="K313" s="17" t="s">
        <v>23</v>
      </c>
      <c r="L313" s="17" t="s">
        <v>33</v>
      </c>
    </row>
    <row r="314" spans="1:12" x14ac:dyDescent="0.25">
      <c r="A314" s="16">
        <v>42963</v>
      </c>
      <c r="B314" s="17" t="s">
        <v>59</v>
      </c>
      <c r="C314" s="17" t="s">
        <v>29</v>
      </c>
      <c r="D314" s="17" t="s">
        <v>30</v>
      </c>
      <c r="E314" s="18"/>
      <c r="F314" s="18">
        <v>500</v>
      </c>
      <c r="G314" s="80">
        <f t="shared" si="4"/>
        <v>-2310506</v>
      </c>
      <c r="H314" s="17" t="s">
        <v>61</v>
      </c>
      <c r="I314" s="17" t="s">
        <v>32</v>
      </c>
      <c r="J314" s="22" t="s">
        <v>58</v>
      </c>
      <c r="K314" s="17" t="s">
        <v>23</v>
      </c>
      <c r="L314" s="17" t="s">
        <v>33</v>
      </c>
    </row>
    <row r="315" spans="1:12" x14ac:dyDescent="0.25">
      <c r="A315" s="16">
        <v>42963</v>
      </c>
      <c r="B315" s="17" t="s">
        <v>62</v>
      </c>
      <c r="C315" s="17" t="s">
        <v>48</v>
      </c>
      <c r="D315" s="17" t="s">
        <v>30</v>
      </c>
      <c r="E315" s="18"/>
      <c r="F315" s="18">
        <v>1000</v>
      </c>
      <c r="G315" s="80">
        <f t="shared" si="4"/>
        <v>-2311506</v>
      </c>
      <c r="H315" s="17" t="s">
        <v>61</v>
      </c>
      <c r="I315" s="17" t="s">
        <v>32</v>
      </c>
      <c r="J315" s="22" t="s">
        <v>58</v>
      </c>
      <c r="K315" s="17" t="s">
        <v>23</v>
      </c>
      <c r="L315" s="17" t="s">
        <v>33</v>
      </c>
    </row>
    <row r="316" spans="1:12" x14ac:dyDescent="0.25">
      <c r="A316" s="16">
        <v>42963</v>
      </c>
      <c r="B316" s="17" t="s">
        <v>141</v>
      </c>
      <c r="C316" s="17" t="s">
        <v>29</v>
      </c>
      <c r="D316" s="17" t="s">
        <v>30</v>
      </c>
      <c r="E316" s="18"/>
      <c r="F316" s="18">
        <v>500</v>
      </c>
      <c r="G316" s="80">
        <f t="shared" si="4"/>
        <v>-2312006</v>
      </c>
      <c r="H316" s="17" t="s">
        <v>61</v>
      </c>
      <c r="I316" s="17" t="s">
        <v>32</v>
      </c>
      <c r="J316" s="22" t="s">
        <v>58</v>
      </c>
      <c r="K316" s="17" t="s">
        <v>23</v>
      </c>
      <c r="L316" s="17" t="s">
        <v>33</v>
      </c>
    </row>
    <row r="317" spans="1:12" s="104" customFormat="1" x14ac:dyDescent="0.25">
      <c r="A317" s="16">
        <v>42963</v>
      </c>
      <c r="B317" s="17" t="s">
        <v>256</v>
      </c>
      <c r="C317" s="17" t="s">
        <v>126</v>
      </c>
      <c r="D317" s="17" t="s">
        <v>30</v>
      </c>
      <c r="E317" s="18"/>
      <c r="F317" s="18">
        <v>120000</v>
      </c>
      <c r="G317" s="80">
        <f t="shared" si="4"/>
        <v>-2432006</v>
      </c>
      <c r="H317" s="17" t="s">
        <v>61</v>
      </c>
      <c r="I317" s="17" t="s">
        <v>34</v>
      </c>
      <c r="J317" s="22" t="s">
        <v>58</v>
      </c>
      <c r="K317" s="17" t="s">
        <v>23</v>
      </c>
      <c r="L317" s="17" t="s">
        <v>24</v>
      </c>
    </row>
    <row r="318" spans="1:12" x14ac:dyDescent="0.25">
      <c r="A318" s="16">
        <v>42963</v>
      </c>
      <c r="B318" s="17" t="s">
        <v>77</v>
      </c>
      <c r="C318" s="17" t="s">
        <v>29</v>
      </c>
      <c r="D318" s="17" t="s">
        <v>78</v>
      </c>
      <c r="E318" s="18"/>
      <c r="F318" s="18">
        <v>1000</v>
      </c>
      <c r="G318" s="80">
        <f t="shared" si="4"/>
        <v>-2433006</v>
      </c>
      <c r="H318" s="17" t="s">
        <v>79</v>
      </c>
      <c r="I318" s="17" t="s">
        <v>32</v>
      </c>
      <c r="J318" s="22" t="s">
        <v>58</v>
      </c>
      <c r="K318" s="17" t="s">
        <v>23</v>
      </c>
      <c r="L318" s="17" t="s">
        <v>33</v>
      </c>
    </row>
    <row r="319" spans="1:12" x14ac:dyDescent="0.25">
      <c r="A319" s="16">
        <v>42963</v>
      </c>
      <c r="B319" s="17" t="s">
        <v>80</v>
      </c>
      <c r="C319" s="17" t="s">
        <v>29</v>
      </c>
      <c r="D319" s="17" t="s">
        <v>78</v>
      </c>
      <c r="E319" s="18"/>
      <c r="F319" s="18">
        <v>1000</v>
      </c>
      <c r="G319" s="80">
        <f t="shared" si="4"/>
        <v>-2434006</v>
      </c>
      <c r="H319" s="17" t="s">
        <v>79</v>
      </c>
      <c r="I319" s="17" t="s">
        <v>32</v>
      </c>
      <c r="J319" s="22" t="s">
        <v>58</v>
      </c>
      <c r="K319" s="17" t="s">
        <v>23</v>
      </c>
      <c r="L319" s="17" t="s">
        <v>33</v>
      </c>
    </row>
    <row r="320" spans="1:12" s="104" customFormat="1" x14ac:dyDescent="0.25">
      <c r="A320" s="16">
        <v>42963</v>
      </c>
      <c r="B320" s="17" t="s">
        <v>257</v>
      </c>
      <c r="C320" s="17" t="s">
        <v>29</v>
      </c>
      <c r="D320" s="17" t="s">
        <v>30</v>
      </c>
      <c r="E320" s="18"/>
      <c r="F320" s="18">
        <v>5000</v>
      </c>
      <c r="G320" s="80">
        <f t="shared" si="4"/>
        <v>-2439006</v>
      </c>
      <c r="H320" s="17" t="s">
        <v>74</v>
      </c>
      <c r="I320" s="17" t="s">
        <v>258</v>
      </c>
      <c r="J320" s="22" t="s">
        <v>58</v>
      </c>
      <c r="K320" s="17" t="s">
        <v>23</v>
      </c>
      <c r="L320" s="17" t="s">
        <v>24</v>
      </c>
    </row>
    <row r="321" spans="1:12" x14ac:dyDescent="0.25">
      <c r="A321" s="16">
        <v>42963</v>
      </c>
      <c r="B321" s="17" t="s">
        <v>259</v>
      </c>
      <c r="C321" s="17" t="s">
        <v>29</v>
      </c>
      <c r="D321" s="17" t="s">
        <v>30</v>
      </c>
      <c r="E321" s="18"/>
      <c r="F321" s="18">
        <v>1000</v>
      </c>
      <c r="G321" s="80">
        <f t="shared" si="4"/>
        <v>-2440006</v>
      </c>
      <c r="H321" s="17" t="s">
        <v>74</v>
      </c>
      <c r="I321" s="17" t="s">
        <v>32</v>
      </c>
      <c r="J321" s="22" t="s">
        <v>58</v>
      </c>
      <c r="K321" s="17" t="s">
        <v>23</v>
      </c>
      <c r="L321" s="17" t="s">
        <v>33</v>
      </c>
    </row>
    <row r="322" spans="1:12" x14ac:dyDescent="0.25">
      <c r="A322" s="16">
        <v>42963</v>
      </c>
      <c r="B322" s="17" t="s">
        <v>260</v>
      </c>
      <c r="C322" s="17" t="s">
        <v>29</v>
      </c>
      <c r="D322" s="17" t="s">
        <v>30</v>
      </c>
      <c r="E322" s="18"/>
      <c r="F322" s="18">
        <v>500</v>
      </c>
      <c r="G322" s="80">
        <f t="shared" si="4"/>
        <v>-2440506</v>
      </c>
      <c r="H322" s="17" t="s">
        <v>74</v>
      </c>
      <c r="I322" s="17" t="s">
        <v>32</v>
      </c>
      <c r="J322" s="22" t="s">
        <v>58</v>
      </c>
      <c r="K322" s="17" t="s">
        <v>23</v>
      </c>
      <c r="L322" s="17" t="s">
        <v>33</v>
      </c>
    </row>
    <row r="323" spans="1:12" x14ac:dyDescent="0.25">
      <c r="A323" s="16">
        <v>42963</v>
      </c>
      <c r="B323" s="17" t="s">
        <v>261</v>
      </c>
      <c r="C323" s="17" t="s">
        <v>29</v>
      </c>
      <c r="D323" s="17" t="s">
        <v>30</v>
      </c>
      <c r="E323" s="18"/>
      <c r="F323" s="18">
        <v>500</v>
      </c>
      <c r="G323" s="80">
        <f t="shared" si="4"/>
        <v>-2441006</v>
      </c>
      <c r="H323" s="17" t="s">
        <v>74</v>
      </c>
      <c r="I323" s="17" t="s">
        <v>32</v>
      </c>
      <c r="J323" s="22" t="s">
        <v>58</v>
      </c>
      <c r="K323" s="17" t="s">
        <v>23</v>
      </c>
      <c r="L323" s="17" t="s">
        <v>33</v>
      </c>
    </row>
    <row r="324" spans="1:12" x14ac:dyDescent="0.25">
      <c r="A324" s="16">
        <v>42964</v>
      </c>
      <c r="B324" s="17" t="s">
        <v>262</v>
      </c>
      <c r="C324" s="17" t="s">
        <v>29</v>
      </c>
      <c r="D324" s="17" t="s">
        <v>78</v>
      </c>
      <c r="E324" s="18"/>
      <c r="F324" s="18">
        <v>3500</v>
      </c>
      <c r="G324" s="80">
        <f t="shared" si="4"/>
        <v>-2444506</v>
      </c>
      <c r="H324" s="17" t="s">
        <v>22</v>
      </c>
      <c r="I324" s="17" t="s">
        <v>32</v>
      </c>
      <c r="J324" s="22" t="s">
        <v>58</v>
      </c>
      <c r="K324" s="17" t="s">
        <v>23</v>
      </c>
      <c r="L324" s="17" t="s">
        <v>69</v>
      </c>
    </row>
    <row r="325" spans="1:12" s="105" customFormat="1" x14ac:dyDescent="0.25">
      <c r="A325" s="16">
        <v>42964</v>
      </c>
      <c r="B325" s="17" t="s">
        <v>264</v>
      </c>
      <c r="C325" s="17" t="s">
        <v>85</v>
      </c>
      <c r="D325" s="17" t="s">
        <v>27</v>
      </c>
      <c r="E325" s="18"/>
      <c r="F325" s="18">
        <v>1320</v>
      </c>
      <c r="G325" s="80">
        <f t="shared" si="4"/>
        <v>-2445826</v>
      </c>
      <c r="H325" s="17" t="s">
        <v>22</v>
      </c>
      <c r="I325" s="17" t="s">
        <v>263</v>
      </c>
      <c r="J325" s="17" t="s">
        <v>58</v>
      </c>
      <c r="K325" s="17" t="s">
        <v>23</v>
      </c>
      <c r="L325" s="17" t="s">
        <v>24</v>
      </c>
    </row>
    <row r="326" spans="1:12" s="104" customFormat="1" x14ac:dyDescent="0.25">
      <c r="A326" s="16">
        <v>42964</v>
      </c>
      <c r="B326" s="17" t="s">
        <v>266</v>
      </c>
      <c r="C326" s="17" t="s">
        <v>85</v>
      </c>
      <c r="D326" s="17" t="s">
        <v>27</v>
      </c>
      <c r="E326" s="18"/>
      <c r="F326" s="18">
        <v>23293</v>
      </c>
      <c r="G326" s="80">
        <f t="shared" si="4"/>
        <v>-2469119</v>
      </c>
      <c r="H326" s="17" t="s">
        <v>22</v>
      </c>
      <c r="I326" s="17" t="s">
        <v>265</v>
      </c>
      <c r="J326" s="17" t="s">
        <v>58</v>
      </c>
      <c r="K326" s="17" t="s">
        <v>23</v>
      </c>
      <c r="L326" s="17" t="s">
        <v>24</v>
      </c>
    </row>
    <row r="327" spans="1:12" x14ac:dyDescent="0.25">
      <c r="A327" s="16">
        <v>42964</v>
      </c>
      <c r="B327" s="17" t="s">
        <v>267</v>
      </c>
      <c r="C327" s="17" t="s">
        <v>29</v>
      </c>
      <c r="D327" s="17" t="s">
        <v>78</v>
      </c>
      <c r="E327" s="18"/>
      <c r="F327" s="18">
        <v>3000</v>
      </c>
      <c r="G327" s="80">
        <f t="shared" si="4"/>
        <v>-2472119</v>
      </c>
      <c r="H327" s="17" t="s">
        <v>22</v>
      </c>
      <c r="I327" s="17" t="s">
        <v>32</v>
      </c>
      <c r="J327" s="22" t="s">
        <v>58</v>
      </c>
      <c r="K327" s="17" t="s">
        <v>23</v>
      </c>
      <c r="L327" s="17" t="s">
        <v>69</v>
      </c>
    </row>
    <row r="328" spans="1:12" x14ac:dyDescent="0.25">
      <c r="A328" s="16">
        <v>42964</v>
      </c>
      <c r="B328" s="17" t="s">
        <v>268</v>
      </c>
      <c r="C328" s="17" t="s">
        <v>29</v>
      </c>
      <c r="D328" s="17" t="s">
        <v>78</v>
      </c>
      <c r="E328" s="18"/>
      <c r="F328" s="18">
        <v>2000</v>
      </c>
      <c r="G328" s="80">
        <f t="shared" si="4"/>
        <v>-2474119</v>
      </c>
      <c r="H328" s="17" t="s">
        <v>22</v>
      </c>
      <c r="I328" s="17" t="s">
        <v>32</v>
      </c>
      <c r="J328" s="22" t="s">
        <v>58</v>
      </c>
      <c r="K328" s="17" t="s">
        <v>23</v>
      </c>
      <c r="L328" s="17" t="s">
        <v>69</v>
      </c>
    </row>
    <row r="329" spans="1:12" s="104" customFormat="1" x14ac:dyDescent="0.25">
      <c r="A329" s="16">
        <v>42964</v>
      </c>
      <c r="B329" s="17" t="s">
        <v>266</v>
      </c>
      <c r="C329" s="17" t="s">
        <v>85</v>
      </c>
      <c r="D329" s="17" t="s">
        <v>27</v>
      </c>
      <c r="E329" s="18"/>
      <c r="F329" s="18">
        <v>11226</v>
      </c>
      <c r="G329" s="80">
        <f t="shared" si="4"/>
        <v>-2485345</v>
      </c>
      <c r="H329" s="17" t="s">
        <v>22</v>
      </c>
      <c r="I329" s="17" t="s">
        <v>265</v>
      </c>
      <c r="J329" s="17" t="s">
        <v>58</v>
      </c>
      <c r="K329" s="17" t="s">
        <v>23</v>
      </c>
      <c r="L329" s="17" t="s">
        <v>24</v>
      </c>
    </row>
    <row r="330" spans="1:12" x14ac:dyDescent="0.25">
      <c r="A330" s="16">
        <v>42964</v>
      </c>
      <c r="B330" s="17" t="s">
        <v>269</v>
      </c>
      <c r="C330" s="17" t="s">
        <v>29</v>
      </c>
      <c r="D330" s="17" t="s">
        <v>78</v>
      </c>
      <c r="E330" s="18"/>
      <c r="F330" s="18">
        <v>2000</v>
      </c>
      <c r="G330" s="80">
        <f t="shared" si="4"/>
        <v>-2487345</v>
      </c>
      <c r="H330" s="17" t="s">
        <v>22</v>
      </c>
      <c r="I330" s="17" t="s">
        <v>32</v>
      </c>
      <c r="J330" s="22" t="s">
        <v>58</v>
      </c>
      <c r="K330" s="17" t="s">
        <v>23</v>
      </c>
      <c r="L330" s="17" t="s">
        <v>69</v>
      </c>
    </row>
    <row r="331" spans="1:12" s="104" customFormat="1" x14ac:dyDescent="0.25">
      <c r="A331" s="16">
        <v>42964</v>
      </c>
      <c r="B331" s="17" t="s">
        <v>270</v>
      </c>
      <c r="C331" s="17" t="s">
        <v>20</v>
      </c>
      <c r="D331" s="17" t="s">
        <v>78</v>
      </c>
      <c r="E331" s="18"/>
      <c r="F331" s="18">
        <v>10000</v>
      </c>
      <c r="G331" s="80">
        <f t="shared" si="4"/>
        <v>-2497345</v>
      </c>
      <c r="H331" s="17" t="s">
        <v>22</v>
      </c>
      <c r="I331" s="17" t="s">
        <v>34</v>
      </c>
      <c r="J331" s="22" t="s">
        <v>58</v>
      </c>
      <c r="K331" s="17" t="s">
        <v>23</v>
      </c>
      <c r="L331" s="17" t="s">
        <v>24</v>
      </c>
    </row>
    <row r="332" spans="1:12" s="104" customFormat="1" x14ac:dyDescent="0.25">
      <c r="A332" s="16">
        <v>42964</v>
      </c>
      <c r="B332" s="17" t="s">
        <v>271</v>
      </c>
      <c r="C332" s="17" t="s">
        <v>20</v>
      </c>
      <c r="D332" s="17" t="s">
        <v>78</v>
      </c>
      <c r="E332" s="18"/>
      <c r="F332" s="18">
        <v>15000</v>
      </c>
      <c r="G332" s="80">
        <f t="shared" si="4"/>
        <v>-2512345</v>
      </c>
      <c r="H332" s="17" t="s">
        <v>22</v>
      </c>
      <c r="I332" s="17" t="s">
        <v>34</v>
      </c>
      <c r="J332" s="22" t="s">
        <v>58</v>
      </c>
      <c r="K332" s="17" t="s">
        <v>23</v>
      </c>
      <c r="L332" s="17" t="s">
        <v>24</v>
      </c>
    </row>
    <row r="333" spans="1:12" x14ac:dyDescent="0.25">
      <c r="A333" s="16">
        <v>42964</v>
      </c>
      <c r="B333" s="17" t="s">
        <v>272</v>
      </c>
      <c r="C333" s="17" t="s">
        <v>29</v>
      </c>
      <c r="D333" s="17" t="s">
        <v>30</v>
      </c>
      <c r="E333" s="18"/>
      <c r="F333" s="18">
        <v>500</v>
      </c>
      <c r="G333" s="80">
        <f t="shared" si="4"/>
        <v>-2512845</v>
      </c>
      <c r="H333" s="17" t="s">
        <v>31</v>
      </c>
      <c r="I333" s="17" t="s">
        <v>32</v>
      </c>
      <c r="J333" s="22" t="s">
        <v>58</v>
      </c>
      <c r="K333" s="17" t="s">
        <v>23</v>
      </c>
      <c r="L333" s="17" t="s">
        <v>33</v>
      </c>
    </row>
    <row r="334" spans="1:12" x14ac:dyDescent="0.25">
      <c r="A334" s="16">
        <v>42964</v>
      </c>
      <c r="B334" s="17" t="s">
        <v>273</v>
      </c>
      <c r="C334" s="17" t="s">
        <v>29</v>
      </c>
      <c r="D334" s="17" t="s">
        <v>30</v>
      </c>
      <c r="E334" s="18"/>
      <c r="F334" s="18">
        <v>500</v>
      </c>
      <c r="G334" s="80">
        <f t="shared" si="4"/>
        <v>-2513345</v>
      </c>
      <c r="H334" s="17" t="s">
        <v>31</v>
      </c>
      <c r="I334" s="17" t="s">
        <v>32</v>
      </c>
      <c r="J334" s="22" t="s">
        <v>58</v>
      </c>
      <c r="K334" s="17" t="s">
        <v>23</v>
      </c>
      <c r="L334" s="17" t="s">
        <v>33</v>
      </c>
    </row>
    <row r="335" spans="1:12" x14ac:dyDescent="0.25">
      <c r="A335" s="16">
        <v>42964</v>
      </c>
      <c r="B335" s="17" t="s">
        <v>274</v>
      </c>
      <c r="C335" s="17" t="s">
        <v>29</v>
      </c>
      <c r="D335" s="17" t="s">
        <v>30</v>
      </c>
      <c r="E335" s="18"/>
      <c r="F335" s="18">
        <v>500</v>
      </c>
      <c r="G335" s="80">
        <f t="shared" ref="G335:G398" si="5">+G334+E335-F335</f>
        <v>-2513845</v>
      </c>
      <c r="H335" s="17" t="s">
        <v>31</v>
      </c>
      <c r="I335" s="17" t="s">
        <v>32</v>
      </c>
      <c r="J335" s="22" t="s">
        <v>58</v>
      </c>
      <c r="K335" s="17" t="s">
        <v>23</v>
      </c>
      <c r="L335" s="17" t="s">
        <v>33</v>
      </c>
    </row>
    <row r="336" spans="1:12" x14ac:dyDescent="0.25">
      <c r="A336" s="16">
        <v>42964</v>
      </c>
      <c r="B336" s="17" t="s">
        <v>276</v>
      </c>
      <c r="C336" s="17" t="s">
        <v>29</v>
      </c>
      <c r="D336" s="17" t="s">
        <v>30</v>
      </c>
      <c r="E336" s="18"/>
      <c r="F336" s="18">
        <v>1000</v>
      </c>
      <c r="G336" s="80">
        <f t="shared" si="5"/>
        <v>-2514845</v>
      </c>
      <c r="H336" s="17" t="s">
        <v>31</v>
      </c>
      <c r="I336" s="17" t="s">
        <v>32</v>
      </c>
      <c r="J336" s="22" t="s">
        <v>58</v>
      </c>
      <c r="K336" s="17" t="s">
        <v>23</v>
      </c>
      <c r="L336" s="17" t="s">
        <v>33</v>
      </c>
    </row>
    <row r="337" spans="1:12" s="104" customFormat="1" x14ac:dyDescent="0.25">
      <c r="A337" s="16">
        <v>42964</v>
      </c>
      <c r="B337" s="17" t="s">
        <v>277</v>
      </c>
      <c r="C337" s="17" t="s">
        <v>126</v>
      </c>
      <c r="D337" s="17" t="s">
        <v>30</v>
      </c>
      <c r="E337" s="18"/>
      <c r="F337" s="18">
        <v>10000</v>
      </c>
      <c r="G337" s="80">
        <f t="shared" si="5"/>
        <v>-2524845</v>
      </c>
      <c r="H337" s="17" t="s">
        <v>31</v>
      </c>
      <c r="I337" s="17">
        <v>18</v>
      </c>
      <c r="J337" s="22" t="s">
        <v>58</v>
      </c>
      <c r="K337" s="17" t="s">
        <v>23</v>
      </c>
      <c r="L337" s="17" t="s">
        <v>24</v>
      </c>
    </row>
    <row r="338" spans="1:12" x14ac:dyDescent="0.25">
      <c r="A338" s="16">
        <v>42964</v>
      </c>
      <c r="B338" s="17" t="s">
        <v>278</v>
      </c>
      <c r="C338" s="17" t="s">
        <v>29</v>
      </c>
      <c r="D338" s="17" t="s">
        <v>21</v>
      </c>
      <c r="E338" s="18"/>
      <c r="F338" s="18">
        <v>1500</v>
      </c>
      <c r="G338" s="80">
        <f t="shared" si="5"/>
        <v>-2526345</v>
      </c>
      <c r="H338" s="17" t="s">
        <v>235</v>
      </c>
      <c r="I338" s="17" t="s">
        <v>32</v>
      </c>
      <c r="J338" s="22" t="s">
        <v>646</v>
      </c>
      <c r="K338" s="17" t="s">
        <v>23</v>
      </c>
      <c r="L338" s="17" t="s">
        <v>33</v>
      </c>
    </row>
    <row r="339" spans="1:12" s="104" customFormat="1" x14ac:dyDescent="0.25">
      <c r="A339" s="16">
        <v>42964</v>
      </c>
      <c r="B339" s="17" t="s">
        <v>279</v>
      </c>
      <c r="C339" s="17" t="s">
        <v>280</v>
      </c>
      <c r="D339" s="17" t="s">
        <v>21</v>
      </c>
      <c r="E339" s="18"/>
      <c r="F339" s="18">
        <v>3000</v>
      </c>
      <c r="G339" s="80">
        <f t="shared" si="5"/>
        <v>-2529345</v>
      </c>
      <c r="H339" s="17" t="s">
        <v>235</v>
      </c>
      <c r="I339" s="17" t="s">
        <v>231</v>
      </c>
      <c r="J339" s="22" t="s">
        <v>646</v>
      </c>
      <c r="K339" s="17" t="s">
        <v>23</v>
      </c>
      <c r="L339" s="17" t="s">
        <v>24</v>
      </c>
    </row>
    <row r="340" spans="1:12" s="104" customFormat="1" x14ac:dyDescent="0.25">
      <c r="A340" s="16">
        <v>42964</v>
      </c>
      <c r="B340" s="17" t="s">
        <v>281</v>
      </c>
      <c r="C340" s="17" t="s">
        <v>280</v>
      </c>
      <c r="D340" s="17" t="s">
        <v>21</v>
      </c>
      <c r="E340" s="18"/>
      <c r="F340" s="18">
        <v>1500</v>
      </c>
      <c r="G340" s="80">
        <f t="shared" si="5"/>
        <v>-2530845</v>
      </c>
      <c r="H340" s="17" t="s">
        <v>235</v>
      </c>
      <c r="I340" s="17" t="s">
        <v>231</v>
      </c>
      <c r="J340" s="22" t="s">
        <v>646</v>
      </c>
      <c r="K340" s="17" t="s">
        <v>23</v>
      </c>
      <c r="L340" s="17" t="s">
        <v>24</v>
      </c>
    </row>
    <row r="341" spans="1:12" s="104" customFormat="1" x14ac:dyDescent="0.25">
      <c r="A341" s="16">
        <v>42964</v>
      </c>
      <c r="B341" s="17" t="s">
        <v>282</v>
      </c>
      <c r="C341" s="17" t="s">
        <v>280</v>
      </c>
      <c r="D341" s="17" t="s">
        <v>21</v>
      </c>
      <c r="E341" s="18"/>
      <c r="F341" s="18">
        <v>2500</v>
      </c>
      <c r="G341" s="80">
        <f t="shared" si="5"/>
        <v>-2533345</v>
      </c>
      <c r="H341" s="17" t="s">
        <v>235</v>
      </c>
      <c r="I341" s="17" t="s">
        <v>231</v>
      </c>
      <c r="J341" s="22" t="s">
        <v>646</v>
      </c>
      <c r="K341" s="17" t="s">
        <v>23</v>
      </c>
      <c r="L341" s="17" t="s">
        <v>24</v>
      </c>
    </row>
    <row r="342" spans="1:12" s="104" customFormat="1" x14ac:dyDescent="0.25">
      <c r="A342" s="16">
        <v>42964</v>
      </c>
      <c r="B342" s="17" t="s">
        <v>283</v>
      </c>
      <c r="C342" s="17" t="s">
        <v>29</v>
      </c>
      <c r="D342" s="17" t="s">
        <v>21</v>
      </c>
      <c r="E342" s="18"/>
      <c r="F342" s="18">
        <v>11000</v>
      </c>
      <c r="G342" s="80">
        <f t="shared" si="5"/>
        <v>-2544345</v>
      </c>
      <c r="H342" s="17" t="s">
        <v>235</v>
      </c>
      <c r="I342" s="17" t="s">
        <v>231</v>
      </c>
      <c r="J342" s="22" t="s">
        <v>646</v>
      </c>
      <c r="K342" s="17" t="s">
        <v>23</v>
      </c>
      <c r="L342" s="17" t="s">
        <v>24</v>
      </c>
    </row>
    <row r="343" spans="1:12" s="105" customFormat="1" x14ac:dyDescent="0.25">
      <c r="A343" s="16">
        <v>42964</v>
      </c>
      <c r="B343" s="17" t="s">
        <v>284</v>
      </c>
      <c r="C343" s="17" t="s">
        <v>280</v>
      </c>
      <c r="D343" s="17" t="s">
        <v>21</v>
      </c>
      <c r="E343" s="18"/>
      <c r="F343" s="18">
        <v>7000</v>
      </c>
      <c r="G343" s="80">
        <f t="shared" si="5"/>
        <v>-2551345</v>
      </c>
      <c r="H343" s="17" t="s">
        <v>235</v>
      </c>
      <c r="I343" s="17" t="s">
        <v>231</v>
      </c>
      <c r="J343" s="22" t="s">
        <v>646</v>
      </c>
      <c r="K343" s="17" t="s">
        <v>23</v>
      </c>
      <c r="L343" s="17" t="s">
        <v>24</v>
      </c>
    </row>
    <row r="344" spans="1:12" x14ac:dyDescent="0.25">
      <c r="A344" s="16">
        <v>42964</v>
      </c>
      <c r="B344" s="17" t="s">
        <v>285</v>
      </c>
      <c r="C344" s="17" t="s">
        <v>29</v>
      </c>
      <c r="D344" s="17" t="s">
        <v>21</v>
      </c>
      <c r="E344" s="18"/>
      <c r="F344" s="18">
        <v>2500</v>
      </c>
      <c r="G344" s="80">
        <f t="shared" si="5"/>
        <v>-2553845</v>
      </c>
      <c r="H344" s="17" t="s">
        <v>235</v>
      </c>
      <c r="I344" s="17" t="s">
        <v>32</v>
      </c>
      <c r="J344" s="22" t="s">
        <v>646</v>
      </c>
      <c r="K344" s="17" t="s">
        <v>23</v>
      </c>
      <c r="L344" s="17" t="s">
        <v>33</v>
      </c>
    </row>
    <row r="345" spans="1:12" x14ac:dyDescent="0.25">
      <c r="A345" s="16">
        <v>42964</v>
      </c>
      <c r="B345" s="17" t="s">
        <v>286</v>
      </c>
      <c r="C345" s="17" t="s">
        <v>29</v>
      </c>
      <c r="D345" s="17" t="s">
        <v>21</v>
      </c>
      <c r="E345" s="18"/>
      <c r="F345" s="18">
        <v>2500</v>
      </c>
      <c r="G345" s="80">
        <f t="shared" si="5"/>
        <v>-2556345</v>
      </c>
      <c r="H345" s="17" t="s">
        <v>235</v>
      </c>
      <c r="I345" s="17" t="s">
        <v>32</v>
      </c>
      <c r="J345" s="22" t="s">
        <v>646</v>
      </c>
      <c r="K345" s="17" t="s">
        <v>23</v>
      </c>
      <c r="L345" s="17" t="s">
        <v>33</v>
      </c>
    </row>
    <row r="346" spans="1:12" x14ac:dyDescent="0.25">
      <c r="A346" s="16">
        <v>42964</v>
      </c>
      <c r="B346" s="17" t="s">
        <v>287</v>
      </c>
      <c r="C346" s="17" t="s">
        <v>29</v>
      </c>
      <c r="D346" s="17" t="s">
        <v>21</v>
      </c>
      <c r="E346" s="18"/>
      <c r="F346" s="18">
        <v>1500</v>
      </c>
      <c r="G346" s="80">
        <f t="shared" si="5"/>
        <v>-2557845</v>
      </c>
      <c r="H346" s="17" t="s">
        <v>235</v>
      </c>
      <c r="I346" s="17" t="s">
        <v>32</v>
      </c>
      <c r="J346" s="22" t="s">
        <v>646</v>
      </c>
      <c r="K346" s="17" t="s">
        <v>23</v>
      </c>
      <c r="L346" s="17" t="s">
        <v>33</v>
      </c>
    </row>
    <row r="347" spans="1:12" x14ac:dyDescent="0.25">
      <c r="A347" s="16">
        <v>42964</v>
      </c>
      <c r="B347" s="17" t="s">
        <v>288</v>
      </c>
      <c r="C347" s="17" t="s">
        <v>130</v>
      </c>
      <c r="D347" s="17" t="s">
        <v>21</v>
      </c>
      <c r="E347" s="18"/>
      <c r="F347" s="18">
        <v>5000</v>
      </c>
      <c r="G347" s="80">
        <f t="shared" si="5"/>
        <v>-2562845</v>
      </c>
      <c r="H347" s="17" t="s">
        <v>235</v>
      </c>
      <c r="I347" s="17" t="s">
        <v>32</v>
      </c>
      <c r="J347" s="22" t="s">
        <v>646</v>
      </c>
      <c r="K347" s="17" t="s">
        <v>23</v>
      </c>
      <c r="L347" s="17" t="s">
        <v>33</v>
      </c>
    </row>
    <row r="348" spans="1:12" x14ac:dyDescent="0.25">
      <c r="A348" s="16">
        <v>42964</v>
      </c>
      <c r="B348" s="17" t="s">
        <v>289</v>
      </c>
      <c r="C348" s="17" t="s">
        <v>29</v>
      </c>
      <c r="D348" s="17" t="s">
        <v>21</v>
      </c>
      <c r="E348" s="18"/>
      <c r="F348" s="18">
        <v>1000</v>
      </c>
      <c r="G348" s="80">
        <f t="shared" si="5"/>
        <v>-2563845</v>
      </c>
      <c r="H348" s="17" t="s">
        <v>236</v>
      </c>
      <c r="I348" s="17" t="s">
        <v>32</v>
      </c>
      <c r="J348" s="22" t="s">
        <v>646</v>
      </c>
      <c r="K348" s="17" t="s">
        <v>23</v>
      </c>
      <c r="L348" s="17" t="s">
        <v>33</v>
      </c>
    </row>
    <row r="349" spans="1:12" x14ac:dyDescent="0.25">
      <c r="A349" s="16">
        <v>42964</v>
      </c>
      <c r="B349" s="17" t="s">
        <v>290</v>
      </c>
      <c r="C349" s="17" t="s">
        <v>29</v>
      </c>
      <c r="D349" s="17" t="s">
        <v>21</v>
      </c>
      <c r="E349" s="18"/>
      <c r="F349" s="18">
        <v>1500</v>
      </c>
      <c r="G349" s="80">
        <f t="shared" si="5"/>
        <v>-2565345</v>
      </c>
      <c r="H349" s="17" t="s">
        <v>236</v>
      </c>
      <c r="I349" s="17" t="s">
        <v>32</v>
      </c>
      <c r="J349" s="22" t="s">
        <v>646</v>
      </c>
      <c r="K349" s="17" t="s">
        <v>23</v>
      </c>
      <c r="L349" s="17" t="s">
        <v>33</v>
      </c>
    </row>
    <row r="350" spans="1:12" s="104" customFormat="1" x14ac:dyDescent="0.25">
      <c r="A350" s="16">
        <v>42964</v>
      </c>
      <c r="B350" s="17" t="s">
        <v>291</v>
      </c>
      <c r="C350" s="17" t="s">
        <v>29</v>
      </c>
      <c r="D350" s="17" t="s">
        <v>21</v>
      </c>
      <c r="E350" s="18"/>
      <c r="F350" s="18">
        <v>5000</v>
      </c>
      <c r="G350" s="80">
        <f t="shared" si="5"/>
        <v>-2570345</v>
      </c>
      <c r="H350" s="17" t="s">
        <v>236</v>
      </c>
      <c r="I350" s="17" t="s">
        <v>34</v>
      </c>
      <c r="J350" s="22" t="s">
        <v>646</v>
      </c>
      <c r="K350" s="17" t="s">
        <v>23</v>
      </c>
      <c r="L350" s="17" t="s">
        <v>24</v>
      </c>
    </row>
    <row r="351" spans="1:12" x14ac:dyDescent="0.25">
      <c r="A351" s="16">
        <v>42964</v>
      </c>
      <c r="B351" s="17" t="s">
        <v>292</v>
      </c>
      <c r="C351" s="17" t="s">
        <v>29</v>
      </c>
      <c r="D351" s="17" t="s">
        <v>21</v>
      </c>
      <c r="E351" s="18"/>
      <c r="F351" s="18">
        <v>1000</v>
      </c>
      <c r="G351" s="80">
        <f t="shared" si="5"/>
        <v>-2571345</v>
      </c>
      <c r="H351" s="17" t="s">
        <v>236</v>
      </c>
      <c r="I351" s="17" t="s">
        <v>32</v>
      </c>
      <c r="J351" s="22" t="s">
        <v>646</v>
      </c>
      <c r="K351" s="17" t="s">
        <v>23</v>
      </c>
      <c r="L351" s="17" t="s">
        <v>33</v>
      </c>
    </row>
    <row r="352" spans="1:12" x14ac:dyDescent="0.25">
      <c r="A352" s="16">
        <v>42964</v>
      </c>
      <c r="B352" s="17" t="s">
        <v>293</v>
      </c>
      <c r="C352" s="17" t="s">
        <v>29</v>
      </c>
      <c r="D352" s="17" t="s">
        <v>21</v>
      </c>
      <c r="E352" s="18"/>
      <c r="F352" s="18">
        <v>5000</v>
      </c>
      <c r="G352" s="80">
        <f t="shared" si="5"/>
        <v>-2576345</v>
      </c>
      <c r="H352" s="17" t="s">
        <v>186</v>
      </c>
      <c r="I352" s="17" t="s">
        <v>187</v>
      </c>
      <c r="J352" s="22" t="s">
        <v>646</v>
      </c>
      <c r="K352" s="17" t="s">
        <v>23</v>
      </c>
      <c r="L352" s="17" t="s">
        <v>69</v>
      </c>
    </row>
    <row r="353" spans="1:12" x14ac:dyDescent="0.25">
      <c r="A353" s="16">
        <v>42964</v>
      </c>
      <c r="B353" s="17" t="s">
        <v>294</v>
      </c>
      <c r="C353" s="17" t="s">
        <v>29</v>
      </c>
      <c r="D353" s="17" t="s">
        <v>21</v>
      </c>
      <c r="E353" s="18"/>
      <c r="F353" s="18">
        <v>2000</v>
      </c>
      <c r="G353" s="80">
        <f t="shared" si="5"/>
        <v>-2578345</v>
      </c>
      <c r="H353" s="17" t="s">
        <v>186</v>
      </c>
      <c r="I353" s="17" t="s">
        <v>187</v>
      </c>
      <c r="J353" s="22" t="s">
        <v>646</v>
      </c>
      <c r="K353" s="17" t="s">
        <v>23</v>
      </c>
      <c r="L353" s="17" t="s">
        <v>69</v>
      </c>
    </row>
    <row r="354" spans="1:12" s="104" customFormat="1" x14ac:dyDescent="0.25">
      <c r="A354" s="16">
        <v>42964</v>
      </c>
      <c r="B354" s="17" t="s">
        <v>295</v>
      </c>
      <c r="C354" s="17" t="s">
        <v>29</v>
      </c>
      <c r="D354" s="17" t="s">
        <v>21</v>
      </c>
      <c r="E354" s="18"/>
      <c r="F354" s="18">
        <v>10000</v>
      </c>
      <c r="G354" s="80">
        <f t="shared" si="5"/>
        <v>-2588345</v>
      </c>
      <c r="H354" s="17" t="s">
        <v>50</v>
      </c>
      <c r="I354" s="17" t="s">
        <v>296</v>
      </c>
      <c r="J354" s="22" t="s">
        <v>646</v>
      </c>
      <c r="K354" s="17" t="s">
        <v>23</v>
      </c>
      <c r="L354" s="17" t="s">
        <v>24</v>
      </c>
    </row>
    <row r="355" spans="1:12" x14ac:dyDescent="0.25">
      <c r="A355" s="16">
        <v>42964</v>
      </c>
      <c r="B355" s="17" t="s">
        <v>249</v>
      </c>
      <c r="C355" s="17" t="s">
        <v>29</v>
      </c>
      <c r="D355" s="17" t="s">
        <v>21</v>
      </c>
      <c r="E355" s="18"/>
      <c r="F355" s="18">
        <v>1000</v>
      </c>
      <c r="G355" s="80">
        <f t="shared" si="5"/>
        <v>-2589345</v>
      </c>
      <c r="H355" s="17" t="s">
        <v>50</v>
      </c>
      <c r="I355" s="17" t="s">
        <v>51</v>
      </c>
      <c r="J355" s="22" t="s">
        <v>646</v>
      </c>
      <c r="K355" s="17" t="s">
        <v>23</v>
      </c>
      <c r="L355" s="17" t="s">
        <v>33</v>
      </c>
    </row>
    <row r="356" spans="1:12" x14ac:dyDescent="0.25">
      <c r="A356" s="16">
        <v>42964</v>
      </c>
      <c r="B356" s="17" t="s">
        <v>297</v>
      </c>
      <c r="C356" s="17" t="s">
        <v>29</v>
      </c>
      <c r="D356" s="17" t="s">
        <v>21</v>
      </c>
      <c r="E356" s="18"/>
      <c r="F356" s="18">
        <v>1000</v>
      </c>
      <c r="G356" s="80">
        <f t="shared" si="5"/>
        <v>-2590345</v>
      </c>
      <c r="H356" s="17" t="s">
        <v>50</v>
      </c>
      <c r="I356" s="17" t="s">
        <v>51</v>
      </c>
      <c r="J356" s="22" t="s">
        <v>646</v>
      </c>
      <c r="K356" s="17" t="s">
        <v>23</v>
      </c>
      <c r="L356" s="17" t="s">
        <v>33</v>
      </c>
    </row>
    <row r="357" spans="1:12" x14ac:dyDescent="0.25">
      <c r="A357" s="16">
        <v>42964</v>
      </c>
      <c r="B357" s="17" t="s">
        <v>59</v>
      </c>
      <c r="C357" s="17" t="s">
        <v>29</v>
      </c>
      <c r="D357" s="17" t="s">
        <v>30</v>
      </c>
      <c r="E357" s="18"/>
      <c r="F357" s="18">
        <v>500</v>
      </c>
      <c r="G357" s="80">
        <f t="shared" si="5"/>
        <v>-2590845</v>
      </c>
      <c r="H357" s="17" t="s">
        <v>61</v>
      </c>
      <c r="I357" s="17" t="s">
        <v>32</v>
      </c>
      <c r="J357" s="22" t="s">
        <v>58</v>
      </c>
      <c r="K357" s="17" t="s">
        <v>23</v>
      </c>
      <c r="L357" s="17" t="s">
        <v>33</v>
      </c>
    </row>
    <row r="358" spans="1:12" x14ac:dyDescent="0.25">
      <c r="A358" s="16">
        <v>42964</v>
      </c>
      <c r="B358" s="17" t="s">
        <v>62</v>
      </c>
      <c r="C358" s="17" t="s">
        <v>48</v>
      </c>
      <c r="D358" s="17" t="s">
        <v>30</v>
      </c>
      <c r="E358" s="18"/>
      <c r="F358" s="18">
        <v>1000</v>
      </c>
      <c r="G358" s="80">
        <f t="shared" si="5"/>
        <v>-2591845</v>
      </c>
      <c r="H358" s="17" t="s">
        <v>61</v>
      </c>
      <c r="I358" s="17" t="s">
        <v>32</v>
      </c>
      <c r="J358" s="22" t="s">
        <v>58</v>
      </c>
      <c r="K358" s="17" t="s">
        <v>23</v>
      </c>
      <c r="L358" s="17" t="s">
        <v>33</v>
      </c>
    </row>
    <row r="359" spans="1:12" x14ac:dyDescent="0.25">
      <c r="A359" s="16">
        <v>42964</v>
      </c>
      <c r="B359" s="17" t="s">
        <v>141</v>
      </c>
      <c r="C359" s="17" t="s">
        <v>29</v>
      </c>
      <c r="D359" s="17" t="s">
        <v>30</v>
      </c>
      <c r="E359" s="18"/>
      <c r="F359" s="18">
        <v>500</v>
      </c>
      <c r="G359" s="80">
        <f t="shared" si="5"/>
        <v>-2592345</v>
      </c>
      <c r="H359" s="17" t="s">
        <v>61</v>
      </c>
      <c r="I359" s="17" t="s">
        <v>32</v>
      </c>
      <c r="J359" s="22" t="s">
        <v>58</v>
      </c>
      <c r="K359" s="17" t="s">
        <v>23</v>
      </c>
      <c r="L359" s="17" t="s">
        <v>33</v>
      </c>
    </row>
    <row r="360" spans="1:12" x14ac:dyDescent="0.25">
      <c r="A360" s="16">
        <v>42964</v>
      </c>
      <c r="B360" s="17" t="s">
        <v>59</v>
      </c>
      <c r="C360" s="17" t="s">
        <v>29</v>
      </c>
      <c r="D360" s="17" t="s">
        <v>30</v>
      </c>
      <c r="E360" s="18"/>
      <c r="F360" s="18">
        <v>500</v>
      </c>
      <c r="G360" s="80">
        <f t="shared" si="5"/>
        <v>-2592845</v>
      </c>
      <c r="H360" s="17" t="s">
        <v>61</v>
      </c>
      <c r="I360" s="17" t="s">
        <v>32</v>
      </c>
      <c r="J360" s="22" t="s">
        <v>58</v>
      </c>
      <c r="K360" s="17" t="s">
        <v>23</v>
      </c>
      <c r="L360" s="17" t="s">
        <v>33</v>
      </c>
    </row>
    <row r="361" spans="1:12" x14ac:dyDescent="0.25">
      <c r="A361" s="16">
        <v>42964</v>
      </c>
      <c r="B361" s="17" t="s">
        <v>62</v>
      </c>
      <c r="C361" s="17" t="s">
        <v>48</v>
      </c>
      <c r="D361" s="17" t="s">
        <v>30</v>
      </c>
      <c r="E361" s="18"/>
      <c r="F361" s="18">
        <v>1000</v>
      </c>
      <c r="G361" s="80">
        <f t="shared" si="5"/>
        <v>-2593845</v>
      </c>
      <c r="H361" s="17" t="s">
        <v>61</v>
      </c>
      <c r="I361" s="17" t="s">
        <v>32</v>
      </c>
      <c r="J361" s="22" t="s">
        <v>58</v>
      </c>
      <c r="K361" s="17" t="s">
        <v>23</v>
      </c>
      <c r="L361" s="17" t="s">
        <v>33</v>
      </c>
    </row>
    <row r="362" spans="1:12" x14ac:dyDescent="0.25">
      <c r="A362" s="16">
        <v>42964</v>
      </c>
      <c r="B362" s="17" t="s">
        <v>141</v>
      </c>
      <c r="C362" s="17" t="s">
        <v>29</v>
      </c>
      <c r="D362" s="17" t="s">
        <v>30</v>
      </c>
      <c r="E362" s="18"/>
      <c r="F362" s="18">
        <v>500</v>
      </c>
      <c r="G362" s="80">
        <f t="shared" si="5"/>
        <v>-2594345</v>
      </c>
      <c r="H362" s="17" t="s">
        <v>61</v>
      </c>
      <c r="I362" s="17" t="s">
        <v>32</v>
      </c>
      <c r="J362" s="22" t="s">
        <v>58</v>
      </c>
      <c r="K362" s="17" t="s">
        <v>23</v>
      </c>
      <c r="L362" s="17" t="s">
        <v>33</v>
      </c>
    </row>
    <row r="363" spans="1:12" x14ac:dyDescent="0.25">
      <c r="A363" s="16">
        <v>42964</v>
      </c>
      <c r="B363" s="17" t="s">
        <v>77</v>
      </c>
      <c r="C363" s="17" t="s">
        <v>29</v>
      </c>
      <c r="D363" s="17" t="s">
        <v>78</v>
      </c>
      <c r="E363" s="18"/>
      <c r="F363" s="18">
        <v>1000</v>
      </c>
      <c r="G363" s="80">
        <f t="shared" si="5"/>
        <v>-2595345</v>
      </c>
      <c r="H363" s="17" t="s">
        <v>79</v>
      </c>
      <c r="I363" s="17" t="s">
        <v>32</v>
      </c>
      <c r="J363" s="22" t="s">
        <v>58</v>
      </c>
      <c r="K363" s="17" t="s">
        <v>23</v>
      </c>
      <c r="L363" s="17" t="s">
        <v>33</v>
      </c>
    </row>
    <row r="364" spans="1:12" x14ac:dyDescent="0.25">
      <c r="A364" s="16">
        <v>42964</v>
      </c>
      <c r="B364" s="17" t="s">
        <v>52</v>
      </c>
      <c r="C364" s="17" t="s">
        <v>20</v>
      </c>
      <c r="D364" s="17" t="s">
        <v>78</v>
      </c>
      <c r="E364" s="18"/>
      <c r="F364" s="18">
        <v>1000</v>
      </c>
      <c r="G364" s="80">
        <f t="shared" si="5"/>
        <v>-2596345</v>
      </c>
      <c r="H364" s="17" t="s">
        <v>79</v>
      </c>
      <c r="I364" s="17" t="s">
        <v>32</v>
      </c>
      <c r="J364" s="22" t="s">
        <v>58</v>
      </c>
      <c r="K364" s="17" t="s">
        <v>23</v>
      </c>
      <c r="L364" s="17" t="s">
        <v>33</v>
      </c>
    </row>
    <row r="365" spans="1:12" x14ac:dyDescent="0.25">
      <c r="A365" s="16">
        <v>42964</v>
      </c>
      <c r="B365" s="17" t="s">
        <v>298</v>
      </c>
      <c r="C365" s="17" t="s">
        <v>29</v>
      </c>
      <c r="D365" s="17" t="s">
        <v>78</v>
      </c>
      <c r="E365" s="18"/>
      <c r="F365" s="18">
        <v>1000</v>
      </c>
      <c r="G365" s="80">
        <f t="shared" si="5"/>
        <v>-2597345</v>
      </c>
      <c r="H365" s="17" t="s">
        <v>79</v>
      </c>
      <c r="I365" s="17" t="s">
        <v>32</v>
      </c>
      <c r="J365" s="22" t="s">
        <v>58</v>
      </c>
      <c r="K365" s="17" t="s">
        <v>23</v>
      </c>
      <c r="L365" s="17" t="s">
        <v>33</v>
      </c>
    </row>
    <row r="366" spans="1:12" s="104" customFormat="1" x14ac:dyDescent="0.25">
      <c r="A366" s="16">
        <v>42964</v>
      </c>
      <c r="B366" s="17" t="s">
        <v>299</v>
      </c>
      <c r="C366" s="17" t="s">
        <v>126</v>
      </c>
      <c r="D366" s="17" t="s">
        <v>30</v>
      </c>
      <c r="E366" s="18"/>
      <c r="F366" s="18">
        <v>10000</v>
      </c>
      <c r="G366" s="80">
        <f t="shared" si="5"/>
        <v>-2607345</v>
      </c>
      <c r="H366" s="17" t="s">
        <v>74</v>
      </c>
      <c r="I366" s="17">
        <v>19</v>
      </c>
      <c r="J366" s="22" t="s">
        <v>58</v>
      </c>
      <c r="K366" s="17" t="s">
        <v>23</v>
      </c>
      <c r="L366" s="17" t="s">
        <v>24</v>
      </c>
    </row>
    <row r="367" spans="1:12" s="104" customFormat="1" x14ac:dyDescent="0.25">
      <c r="A367" s="16">
        <v>42964</v>
      </c>
      <c r="B367" s="17" t="s">
        <v>700</v>
      </c>
      <c r="C367" s="17" t="s">
        <v>48</v>
      </c>
      <c r="D367" s="17" t="s">
        <v>30</v>
      </c>
      <c r="E367" s="18"/>
      <c r="F367" s="18">
        <v>5000</v>
      </c>
      <c r="G367" s="80">
        <f t="shared" si="5"/>
        <v>-2612345</v>
      </c>
      <c r="H367" s="17" t="s">
        <v>74</v>
      </c>
      <c r="I367" s="17" t="s">
        <v>32</v>
      </c>
      <c r="J367" s="22" t="s">
        <v>58</v>
      </c>
      <c r="K367" s="17" t="s">
        <v>23</v>
      </c>
      <c r="L367" s="17" t="s">
        <v>33</v>
      </c>
    </row>
    <row r="368" spans="1:12" x14ac:dyDescent="0.25">
      <c r="A368" s="16">
        <v>42964</v>
      </c>
      <c r="B368" s="17" t="s">
        <v>300</v>
      </c>
      <c r="C368" s="17" t="s">
        <v>29</v>
      </c>
      <c r="D368" s="17" t="s">
        <v>30</v>
      </c>
      <c r="E368" s="18"/>
      <c r="F368" s="18">
        <v>500</v>
      </c>
      <c r="G368" s="80">
        <f t="shared" si="5"/>
        <v>-2612845</v>
      </c>
      <c r="H368" s="17" t="s">
        <v>74</v>
      </c>
      <c r="I368" s="17" t="s">
        <v>32</v>
      </c>
      <c r="J368" s="22" t="s">
        <v>58</v>
      </c>
      <c r="K368" s="17" t="s">
        <v>23</v>
      </c>
      <c r="L368" s="17" t="s">
        <v>33</v>
      </c>
    </row>
    <row r="369" spans="1:12" x14ac:dyDescent="0.25">
      <c r="A369" s="16">
        <v>42964</v>
      </c>
      <c r="B369" s="17" t="s">
        <v>301</v>
      </c>
      <c r="C369" s="17" t="s">
        <v>29</v>
      </c>
      <c r="D369" s="17" t="s">
        <v>30</v>
      </c>
      <c r="E369" s="18"/>
      <c r="F369" s="18">
        <v>500</v>
      </c>
      <c r="G369" s="80">
        <f t="shared" si="5"/>
        <v>-2613345</v>
      </c>
      <c r="H369" s="17" t="s">
        <v>74</v>
      </c>
      <c r="I369" s="17" t="s">
        <v>32</v>
      </c>
      <c r="J369" s="22" t="s">
        <v>58</v>
      </c>
      <c r="K369" s="17" t="s">
        <v>23</v>
      </c>
      <c r="L369" s="17" t="s">
        <v>33</v>
      </c>
    </row>
    <row r="370" spans="1:12" x14ac:dyDescent="0.25">
      <c r="A370" s="16">
        <v>42964</v>
      </c>
      <c r="B370" s="17" t="s">
        <v>302</v>
      </c>
      <c r="C370" s="17" t="s">
        <v>29</v>
      </c>
      <c r="D370" s="17" t="s">
        <v>30</v>
      </c>
      <c r="E370" s="18"/>
      <c r="F370" s="18">
        <v>500</v>
      </c>
      <c r="G370" s="80">
        <f t="shared" si="5"/>
        <v>-2613845</v>
      </c>
      <c r="H370" s="17" t="s">
        <v>74</v>
      </c>
      <c r="I370" s="17" t="s">
        <v>32</v>
      </c>
      <c r="J370" s="22" t="s">
        <v>58</v>
      </c>
      <c r="K370" s="17" t="s">
        <v>23</v>
      </c>
      <c r="L370" s="17" t="s">
        <v>33</v>
      </c>
    </row>
    <row r="371" spans="1:12" x14ac:dyDescent="0.25">
      <c r="A371" s="16">
        <v>42964</v>
      </c>
      <c r="B371" s="17" t="s">
        <v>303</v>
      </c>
      <c r="C371" s="17" t="s">
        <v>29</v>
      </c>
      <c r="D371" s="17" t="s">
        <v>30</v>
      </c>
      <c r="E371" s="18"/>
      <c r="F371" s="18">
        <v>500</v>
      </c>
      <c r="G371" s="80">
        <f t="shared" si="5"/>
        <v>-2614345</v>
      </c>
      <c r="H371" s="17" t="s">
        <v>74</v>
      </c>
      <c r="I371" s="17" t="s">
        <v>32</v>
      </c>
      <c r="J371" s="22" t="s">
        <v>58</v>
      </c>
      <c r="K371" s="17" t="s">
        <v>23</v>
      </c>
      <c r="L371" s="17" t="s">
        <v>33</v>
      </c>
    </row>
    <row r="372" spans="1:12" x14ac:dyDescent="0.25">
      <c r="A372" s="16">
        <v>42964</v>
      </c>
      <c r="B372" s="17" t="s">
        <v>304</v>
      </c>
      <c r="C372" s="17" t="s">
        <v>29</v>
      </c>
      <c r="D372" s="17" t="s">
        <v>30</v>
      </c>
      <c r="E372" s="18"/>
      <c r="F372" s="18">
        <v>500</v>
      </c>
      <c r="G372" s="80">
        <f t="shared" si="5"/>
        <v>-2614845</v>
      </c>
      <c r="H372" s="17" t="s">
        <v>74</v>
      </c>
      <c r="I372" s="17" t="s">
        <v>32</v>
      </c>
      <c r="J372" s="22" t="s">
        <v>58</v>
      </c>
      <c r="K372" s="17" t="s">
        <v>23</v>
      </c>
      <c r="L372" s="17" t="s">
        <v>33</v>
      </c>
    </row>
    <row r="373" spans="1:12" x14ac:dyDescent="0.25">
      <c r="A373" s="16">
        <v>42965</v>
      </c>
      <c r="B373" s="17" t="s">
        <v>305</v>
      </c>
      <c r="C373" s="17" t="s">
        <v>29</v>
      </c>
      <c r="D373" s="17" t="s">
        <v>30</v>
      </c>
      <c r="E373" s="18"/>
      <c r="F373" s="18">
        <v>5000</v>
      </c>
      <c r="G373" s="80">
        <f t="shared" si="5"/>
        <v>-2619845</v>
      </c>
      <c r="H373" s="17" t="s">
        <v>31</v>
      </c>
      <c r="I373" s="17" t="s">
        <v>32</v>
      </c>
      <c r="J373" s="22" t="s">
        <v>58</v>
      </c>
      <c r="K373" s="17" t="s">
        <v>23</v>
      </c>
      <c r="L373" s="17" t="s">
        <v>33</v>
      </c>
    </row>
    <row r="374" spans="1:12" s="104" customFormat="1" x14ac:dyDescent="0.25">
      <c r="A374" s="16">
        <v>42965</v>
      </c>
      <c r="B374" s="17" t="s">
        <v>306</v>
      </c>
      <c r="C374" s="17" t="s">
        <v>126</v>
      </c>
      <c r="D374" s="17" t="s">
        <v>30</v>
      </c>
      <c r="E374" s="18"/>
      <c r="F374" s="18">
        <v>30000</v>
      </c>
      <c r="G374" s="80">
        <f t="shared" si="5"/>
        <v>-2649845</v>
      </c>
      <c r="H374" s="17" t="s">
        <v>31</v>
      </c>
      <c r="I374" s="17" t="s">
        <v>32</v>
      </c>
      <c r="J374" s="22" t="s">
        <v>58</v>
      </c>
      <c r="K374" s="17" t="s">
        <v>23</v>
      </c>
      <c r="L374" s="17" t="s">
        <v>33</v>
      </c>
    </row>
    <row r="375" spans="1:12" x14ac:dyDescent="0.25">
      <c r="A375" s="16">
        <v>42965</v>
      </c>
      <c r="B375" s="17" t="s">
        <v>307</v>
      </c>
      <c r="C375" s="17" t="s">
        <v>29</v>
      </c>
      <c r="D375" s="17" t="s">
        <v>30</v>
      </c>
      <c r="E375" s="18"/>
      <c r="F375" s="18">
        <v>1500</v>
      </c>
      <c r="G375" s="80">
        <f t="shared" si="5"/>
        <v>-2651345</v>
      </c>
      <c r="H375" s="17" t="s">
        <v>31</v>
      </c>
      <c r="I375" s="17" t="s">
        <v>32</v>
      </c>
      <c r="J375" s="22" t="s">
        <v>58</v>
      </c>
      <c r="K375" s="17" t="s">
        <v>23</v>
      </c>
      <c r="L375" s="17" t="s">
        <v>33</v>
      </c>
    </row>
    <row r="376" spans="1:12" x14ac:dyDescent="0.25">
      <c r="A376" s="16">
        <v>42965</v>
      </c>
      <c r="B376" s="17" t="s">
        <v>308</v>
      </c>
      <c r="C376" s="17" t="s">
        <v>29</v>
      </c>
      <c r="D376" s="17" t="s">
        <v>21</v>
      </c>
      <c r="E376" s="18"/>
      <c r="F376" s="18">
        <v>2500</v>
      </c>
      <c r="G376" s="80">
        <f t="shared" si="5"/>
        <v>-2653845</v>
      </c>
      <c r="H376" s="17" t="s">
        <v>235</v>
      </c>
      <c r="I376" s="17" t="s">
        <v>32</v>
      </c>
      <c r="J376" s="22" t="s">
        <v>646</v>
      </c>
      <c r="K376" s="17" t="s">
        <v>23</v>
      </c>
      <c r="L376" s="17" t="s">
        <v>33</v>
      </c>
    </row>
    <row r="377" spans="1:12" x14ac:dyDescent="0.25">
      <c r="A377" s="16">
        <v>42965</v>
      </c>
      <c r="B377" s="17" t="s">
        <v>309</v>
      </c>
      <c r="C377" s="17" t="s">
        <v>29</v>
      </c>
      <c r="D377" s="17" t="s">
        <v>21</v>
      </c>
      <c r="E377" s="18"/>
      <c r="F377" s="18">
        <v>2000</v>
      </c>
      <c r="G377" s="80">
        <f t="shared" si="5"/>
        <v>-2655845</v>
      </c>
      <c r="H377" s="17" t="s">
        <v>235</v>
      </c>
      <c r="I377" s="17" t="s">
        <v>32</v>
      </c>
      <c r="J377" s="22" t="s">
        <v>646</v>
      </c>
      <c r="K377" s="17" t="s">
        <v>23</v>
      </c>
      <c r="L377" s="17" t="s">
        <v>33</v>
      </c>
    </row>
    <row r="378" spans="1:12" s="104" customFormat="1" x14ac:dyDescent="0.25">
      <c r="A378" s="16">
        <v>42965</v>
      </c>
      <c r="B378" s="17" t="s">
        <v>310</v>
      </c>
      <c r="C378" s="17" t="s">
        <v>42</v>
      </c>
      <c r="D378" s="17" t="s">
        <v>27</v>
      </c>
      <c r="E378" s="18"/>
      <c r="F378" s="18">
        <v>1000</v>
      </c>
      <c r="G378" s="80">
        <f t="shared" si="5"/>
        <v>-2656845</v>
      </c>
      <c r="H378" s="17" t="s">
        <v>235</v>
      </c>
      <c r="I378" s="17" t="s">
        <v>32</v>
      </c>
      <c r="J378" s="22" t="s">
        <v>646</v>
      </c>
      <c r="K378" s="17" t="s">
        <v>23</v>
      </c>
      <c r="L378" s="17" t="s">
        <v>33</v>
      </c>
    </row>
    <row r="379" spans="1:12" s="104" customFormat="1" x14ac:dyDescent="0.25">
      <c r="A379" s="16">
        <v>42965</v>
      </c>
      <c r="B379" s="17" t="s">
        <v>311</v>
      </c>
      <c r="C379" s="17" t="s">
        <v>26</v>
      </c>
      <c r="D379" s="17" t="s">
        <v>27</v>
      </c>
      <c r="E379" s="18"/>
      <c r="F379" s="18">
        <v>3000</v>
      </c>
      <c r="G379" s="80">
        <f t="shared" si="5"/>
        <v>-2659845</v>
      </c>
      <c r="H379" s="17" t="s">
        <v>235</v>
      </c>
      <c r="I379" s="17" t="s">
        <v>32</v>
      </c>
      <c r="J379" s="22" t="s">
        <v>646</v>
      </c>
      <c r="K379" s="17" t="s">
        <v>23</v>
      </c>
      <c r="L379" s="17" t="s">
        <v>33</v>
      </c>
    </row>
    <row r="380" spans="1:12" x14ac:dyDescent="0.25">
      <c r="A380" s="16">
        <v>42965</v>
      </c>
      <c r="B380" s="17" t="s">
        <v>312</v>
      </c>
      <c r="C380" s="17" t="s">
        <v>29</v>
      </c>
      <c r="D380" s="17" t="s">
        <v>21</v>
      </c>
      <c r="E380" s="18"/>
      <c r="F380" s="18">
        <v>3000</v>
      </c>
      <c r="G380" s="80">
        <f t="shared" si="5"/>
        <v>-2662845</v>
      </c>
      <c r="H380" s="17" t="s">
        <v>235</v>
      </c>
      <c r="I380" s="17" t="s">
        <v>32</v>
      </c>
      <c r="J380" s="22" t="s">
        <v>646</v>
      </c>
      <c r="K380" s="17" t="s">
        <v>23</v>
      </c>
      <c r="L380" s="17" t="s">
        <v>33</v>
      </c>
    </row>
    <row r="381" spans="1:12" x14ac:dyDescent="0.25">
      <c r="A381" s="16">
        <v>42965</v>
      </c>
      <c r="B381" s="17" t="s">
        <v>313</v>
      </c>
      <c r="C381" s="17" t="s">
        <v>130</v>
      </c>
      <c r="D381" s="17" t="s">
        <v>21</v>
      </c>
      <c r="E381" s="18"/>
      <c r="F381" s="18">
        <v>5500</v>
      </c>
      <c r="G381" s="80">
        <f t="shared" si="5"/>
        <v>-2668345</v>
      </c>
      <c r="H381" s="17" t="s">
        <v>235</v>
      </c>
      <c r="I381" s="17" t="s">
        <v>32</v>
      </c>
      <c r="J381" s="22" t="s">
        <v>646</v>
      </c>
      <c r="K381" s="17" t="s">
        <v>23</v>
      </c>
      <c r="L381" s="17" t="s">
        <v>33</v>
      </c>
    </row>
    <row r="382" spans="1:12" x14ac:dyDescent="0.25">
      <c r="A382" s="16">
        <v>42965</v>
      </c>
      <c r="B382" s="17" t="s">
        <v>314</v>
      </c>
      <c r="C382" s="17" t="s">
        <v>29</v>
      </c>
      <c r="D382" s="17" t="s">
        <v>21</v>
      </c>
      <c r="E382" s="18"/>
      <c r="F382" s="18">
        <v>5000</v>
      </c>
      <c r="G382" s="80">
        <f t="shared" si="5"/>
        <v>-2673345</v>
      </c>
      <c r="H382" s="17" t="s">
        <v>236</v>
      </c>
      <c r="I382" s="17" t="s">
        <v>32</v>
      </c>
      <c r="J382" s="22" t="s">
        <v>646</v>
      </c>
      <c r="K382" s="17" t="s">
        <v>23</v>
      </c>
      <c r="L382" s="17" t="s">
        <v>33</v>
      </c>
    </row>
    <row r="383" spans="1:12" x14ac:dyDescent="0.25">
      <c r="A383" s="16">
        <v>42965</v>
      </c>
      <c r="B383" s="17" t="s">
        <v>315</v>
      </c>
      <c r="C383" s="17" t="s">
        <v>130</v>
      </c>
      <c r="D383" s="17" t="s">
        <v>21</v>
      </c>
      <c r="E383" s="18"/>
      <c r="F383" s="18">
        <v>7500</v>
      </c>
      <c r="G383" s="80">
        <f t="shared" si="5"/>
        <v>-2680845</v>
      </c>
      <c r="H383" s="17" t="s">
        <v>236</v>
      </c>
      <c r="I383" s="17" t="s">
        <v>32</v>
      </c>
      <c r="J383" s="22" t="s">
        <v>646</v>
      </c>
      <c r="K383" s="17" t="s">
        <v>23</v>
      </c>
      <c r="L383" s="17" t="s">
        <v>33</v>
      </c>
    </row>
    <row r="384" spans="1:12" x14ac:dyDescent="0.25">
      <c r="A384" s="16">
        <v>42965</v>
      </c>
      <c r="B384" s="17" t="s">
        <v>316</v>
      </c>
      <c r="C384" s="17" t="s">
        <v>29</v>
      </c>
      <c r="D384" s="17" t="s">
        <v>21</v>
      </c>
      <c r="E384" s="18"/>
      <c r="F384" s="18">
        <v>1500</v>
      </c>
      <c r="G384" s="80">
        <f t="shared" si="5"/>
        <v>-2682345</v>
      </c>
      <c r="H384" s="17" t="s">
        <v>186</v>
      </c>
      <c r="I384" s="17" t="s">
        <v>187</v>
      </c>
      <c r="J384" s="22" t="s">
        <v>646</v>
      </c>
      <c r="K384" s="17" t="s">
        <v>23</v>
      </c>
      <c r="L384" s="17" t="s">
        <v>69</v>
      </c>
    </row>
    <row r="385" spans="1:12" x14ac:dyDescent="0.25">
      <c r="A385" s="16">
        <v>42965</v>
      </c>
      <c r="B385" s="17" t="s">
        <v>317</v>
      </c>
      <c r="C385" s="17" t="s">
        <v>29</v>
      </c>
      <c r="D385" s="17" t="s">
        <v>21</v>
      </c>
      <c r="E385" s="18"/>
      <c r="F385" s="18">
        <v>1000</v>
      </c>
      <c r="G385" s="80">
        <f t="shared" si="5"/>
        <v>-2683345</v>
      </c>
      <c r="H385" s="17" t="s">
        <v>186</v>
      </c>
      <c r="I385" s="17" t="s">
        <v>187</v>
      </c>
      <c r="J385" s="22" t="s">
        <v>646</v>
      </c>
      <c r="K385" s="17" t="s">
        <v>23</v>
      </c>
      <c r="L385" s="17" t="s">
        <v>69</v>
      </c>
    </row>
    <row r="386" spans="1:12" x14ac:dyDescent="0.25">
      <c r="A386" s="16">
        <v>42965</v>
      </c>
      <c r="B386" s="17" t="s">
        <v>318</v>
      </c>
      <c r="C386" s="17" t="s">
        <v>102</v>
      </c>
      <c r="D386" s="17" t="s">
        <v>21</v>
      </c>
      <c r="E386" s="18"/>
      <c r="F386" s="18">
        <v>38000</v>
      </c>
      <c r="G386" s="80">
        <f t="shared" si="5"/>
        <v>-2721345</v>
      </c>
      <c r="H386" s="17" t="s">
        <v>186</v>
      </c>
      <c r="I386" s="17">
        <v>80870</v>
      </c>
      <c r="J386" s="22" t="s">
        <v>646</v>
      </c>
      <c r="K386" s="17" t="s">
        <v>23</v>
      </c>
      <c r="L386" s="17" t="s">
        <v>24</v>
      </c>
    </row>
    <row r="387" spans="1:12" s="107" customFormat="1" x14ac:dyDescent="0.25">
      <c r="A387" s="16">
        <v>42965</v>
      </c>
      <c r="B387" s="17" t="s">
        <v>690</v>
      </c>
      <c r="C387" s="17" t="s">
        <v>280</v>
      </c>
      <c r="D387" s="17" t="s">
        <v>21</v>
      </c>
      <c r="E387" s="18"/>
      <c r="F387" s="18">
        <v>1000</v>
      </c>
      <c r="G387" s="80">
        <f t="shared" si="5"/>
        <v>-2722345</v>
      </c>
      <c r="H387" s="17" t="s">
        <v>186</v>
      </c>
      <c r="I387" s="23"/>
      <c r="J387" s="22" t="s">
        <v>646</v>
      </c>
      <c r="K387" s="17" t="s">
        <v>23</v>
      </c>
      <c r="L387" s="17" t="s">
        <v>24</v>
      </c>
    </row>
    <row r="388" spans="1:12" x14ac:dyDescent="0.25">
      <c r="A388" s="16">
        <v>42965</v>
      </c>
      <c r="B388" s="17" t="s">
        <v>319</v>
      </c>
      <c r="C388" s="17" t="s">
        <v>29</v>
      </c>
      <c r="D388" s="17" t="s">
        <v>21</v>
      </c>
      <c r="E388" s="18"/>
      <c r="F388" s="18">
        <v>1000</v>
      </c>
      <c r="G388" s="80">
        <f t="shared" si="5"/>
        <v>-2723345</v>
      </c>
      <c r="H388" s="17" t="s">
        <v>186</v>
      </c>
      <c r="I388" s="17" t="s">
        <v>187</v>
      </c>
      <c r="J388" s="22" t="s">
        <v>646</v>
      </c>
      <c r="K388" s="17" t="s">
        <v>23</v>
      </c>
      <c r="L388" s="17" t="s">
        <v>69</v>
      </c>
    </row>
    <row r="389" spans="1:12" x14ac:dyDescent="0.25">
      <c r="A389" s="16">
        <v>42965</v>
      </c>
      <c r="B389" s="17" t="s">
        <v>321</v>
      </c>
      <c r="C389" s="17" t="s">
        <v>29</v>
      </c>
      <c r="D389" s="17" t="s">
        <v>21</v>
      </c>
      <c r="E389" s="18"/>
      <c r="F389" s="18">
        <v>1500</v>
      </c>
      <c r="G389" s="80">
        <f t="shared" si="5"/>
        <v>-2724845</v>
      </c>
      <c r="H389" s="17" t="s">
        <v>186</v>
      </c>
      <c r="I389" s="17" t="s">
        <v>187</v>
      </c>
      <c r="J389" s="22" t="s">
        <v>646</v>
      </c>
      <c r="K389" s="17" t="s">
        <v>23</v>
      </c>
      <c r="L389" s="17" t="s">
        <v>69</v>
      </c>
    </row>
    <row r="390" spans="1:12" x14ac:dyDescent="0.25">
      <c r="A390" s="16">
        <v>42965</v>
      </c>
      <c r="B390" s="17" t="s">
        <v>322</v>
      </c>
      <c r="C390" s="17" t="s">
        <v>29</v>
      </c>
      <c r="D390" s="17" t="s">
        <v>21</v>
      </c>
      <c r="E390" s="18"/>
      <c r="F390" s="18">
        <v>1000</v>
      </c>
      <c r="G390" s="80">
        <f t="shared" si="5"/>
        <v>-2725845</v>
      </c>
      <c r="H390" s="17" t="s">
        <v>186</v>
      </c>
      <c r="I390" s="17" t="s">
        <v>187</v>
      </c>
      <c r="J390" s="22" t="s">
        <v>646</v>
      </c>
      <c r="K390" s="17" t="s">
        <v>23</v>
      </c>
      <c r="L390" s="17" t="s">
        <v>69</v>
      </c>
    </row>
    <row r="391" spans="1:12" x14ac:dyDescent="0.25">
      <c r="A391" s="16">
        <v>42965</v>
      </c>
      <c r="B391" s="17" t="s">
        <v>323</v>
      </c>
      <c r="C391" s="17" t="s">
        <v>29</v>
      </c>
      <c r="D391" s="17" t="s">
        <v>21</v>
      </c>
      <c r="E391" s="18"/>
      <c r="F391" s="18">
        <v>3000</v>
      </c>
      <c r="G391" s="80">
        <f t="shared" si="5"/>
        <v>-2728845</v>
      </c>
      <c r="H391" s="17" t="s">
        <v>186</v>
      </c>
      <c r="I391" s="17" t="s">
        <v>187</v>
      </c>
      <c r="J391" s="22" t="s">
        <v>646</v>
      </c>
      <c r="K391" s="17" t="s">
        <v>23</v>
      </c>
      <c r="L391" s="17" t="s">
        <v>69</v>
      </c>
    </row>
    <row r="392" spans="1:12" x14ac:dyDescent="0.25">
      <c r="A392" s="16">
        <v>42965</v>
      </c>
      <c r="B392" s="17" t="s">
        <v>324</v>
      </c>
      <c r="C392" s="17" t="s">
        <v>126</v>
      </c>
      <c r="D392" s="17" t="s">
        <v>21</v>
      </c>
      <c r="E392" s="18"/>
      <c r="F392" s="18">
        <v>70000</v>
      </c>
      <c r="G392" s="80">
        <f t="shared" si="5"/>
        <v>-2798845</v>
      </c>
      <c r="H392" s="17" t="s">
        <v>186</v>
      </c>
      <c r="I392" s="17" t="s">
        <v>187</v>
      </c>
      <c r="J392" s="22" t="s">
        <v>646</v>
      </c>
      <c r="K392" s="17" t="s">
        <v>23</v>
      </c>
      <c r="L392" s="17" t="s">
        <v>69</v>
      </c>
    </row>
    <row r="393" spans="1:12" x14ac:dyDescent="0.25">
      <c r="A393" s="16">
        <v>42965</v>
      </c>
      <c r="B393" s="17" t="s">
        <v>325</v>
      </c>
      <c r="C393" s="17" t="s">
        <v>29</v>
      </c>
      <c r="D393" s="17" t="s">
        <v>21</v>
      </c>
      <c r="E393" s="18"/>
      <c r="F393" s="18">
        <v>500</v>
      </c>
      <c r="G393" s="80">
        <f t="shared" si="5"/>
        <v>-2799345</v>
      </c>
      <c r="H393" s="17" t="s">
        <v>50</v>
      </c>
      <c r="I393" s="17" t="s">
        <v>51</v>
      </c>
      <c r="J393" s="22" t="s">
        <v>646</v>
      </c>
      <c r="K393" s="17" t="s">
        <v>23</v>
      </c>
      <c r="L393" s="17" t="s">
        <v>33</v>
      </c>
    </row>
    <row r="394" spans="1:12" x14ac:dyDescent="0.25">
      <c r="A394" s="16">
        <v>42965</v>
      </c>
      <c r="B394" s="17" t="s">
        <v>326</v>
      </c>
      <c r="C394" s="17" t="s">
        <v>29</v>
      </c>
      <c r="D394" s="17" t="s">
        <v>21</v>
      </c>
      <c r="E394" s="18"/>
      <c r="F394" s="18">
        <v>500</v>
      </c>
      <c r="G394" s="80">
        <f t="shared" si="5"/>
        <v>-2799845</v>
      </c>
      <c r="H394" s="17" t="s">
        <v>50</v>
      </c>
      <c r="I394" s="17" t="s">
        <v>51</v>
      </c>
      <c r="J394" s="22" t="s">
        <v>646</v>
      </c>
      <c r="K394" s="17" t="s">
        <v>23</v>
      </c>
      <c r="L394" s="17" t="s">
        <v>33</v>
      </c>
    </row>
    <row r="395" spans="1:12" x14ac:dyDescent="0.25">
      <c r="A395" s="16">
        <v>42965</v>
      </c>
      <c r="B395" s="17" t="s">
        <v>327</v>
      </c>
      <c r="C395" s="17" t="s">
        <v>29</v>
      </c>
      <c r="D395" s="17" t="s">
        <v>21</v>
      </c>
      <c r="E395" s="18"/>
      <c r="F395" s="18">
        <v>500</v>
      </c>
      <c r="G395" s="80">
        <f t="shared" si="5"/>
        <v>-2800345</v>
      </c>
      <c r="H395" s="17" t="s">
        <v>50</v>
      </c>
      <c r="I395" s="17" t="s">
        <v>51</v>
      </c>
      <c r="J395" s="22" t="s">
        <v>646</v>
      </c>
      <c r="K395" s="17" t="s">
        <v>23</v>
      </c>
      <c r="L395" s="17" t="s">
        <v>33</v>
      </c>
    </row>
    <row r="396" spans="1:12" x14ac:dyDescent="0.25">
      <c r="A396" s="16">
        <v>42965</v>
      </c>
      <c r="B396" s="17" t="s">
        <v>328</v>
      </c>
      <c r="C396" s="17" t="s">
        <v>29</v>
      </c>
      <c r="D396" s="17" t="s">
        <v>21</v>
      </c>
      <c r="E396" s="18"/>
      <c r="F396" s="18">
        <v>500</v>
      </c>
      <c r="G396" s="80">
        <f t="shared" si="5"/>
        <v>-2800845</v>
      </c>
      <c r="H396" s="17" t="s">
        <v>50</v>
      </c>
      <c r="I396" s="17" t="s">
        <v>51</v>
      </c>
      <c r="J396" s="22" t="s">
        <v>646</v>
      </c>
      <c r="K396" s="17" t="s">
        <v>23</v>
      </c>
      <c r="L396" s="17" t="s">
        <v>33</v>
      </c>
    </row>
    <row r="397" spans="1:12" x14ac:dyDescent="0.25">
      <c r="A397" s="16">
        <v>42965</v>
      </c>
      <c r="B397" s="17" t="s">
        <v>329</v>
      </c>
      <c r="C397" s="17" t="s">
        <v>29</v>
      </c>
      <c r="D397" s="17" t="s">
        <v>21</v>
      </c>
      <c r="E397" s="18"/>
      <c r="F397" s="18">
        <v>500</v>
      </c>
      <c r="G397" s="80">
        <f t="shared" si="5"/>
        <v>-2801345</v>
      </c>
      <c r="H397" s="17" t="s">
        <v>50</v>
      </c>
      <c r="I397" s="17" t="s">
        <v>51</v>
      </c>
      <c r="J397" s="22" t="s">
        <v>646</v>
      </c>
      <c r="K397" s="17" t="s">
        <v>23</v>
      </c>
      <c r="L397" s="17" t="s">
        <v>33</v>
      </c>
    </row>
    <row r="398" spans="1:12" x14ac:dyDescent="0.25">
      <c r="A398" s="16">
        <v>42965</v>
      </c>
      <c r="B398" s="17" t="s">
        <v>330</v>
      </c>
      <c r="C398" s="17" t="s">
        <v>29</v>
      </c>
      <c r="D398" s="17" t="s">
        <v>21</v>
      </c>
      <c r="E398" s="18"/>
      <c r="F398" s="18">
        <v>500</v>
      </c>
      <c r="G398" s="80">
        <f t="shared" si="5"/>
        <v>-2801845</v>
      </c>
      <c r="H398" s="17" t="s">
        <v>50</v>
      </c>
      <c r="I398" s="17" t="s">
        <v>51</v>
      </c>
      <c r="J398" s="22" t="s">
        <v>646</v>
      </c>
      <c r="K398" s="17" t="s">
        <v>23</v>
      </c>
      <c r="L398" s="17" t="s">
        <v>33</v>
      </c>
    </row>
    <row r="399" spans="1:12" s="104" customFormat="1" x14ac:dyDescent="0.25">
      <c r="A399" s="16">
        <v>42965</v>
      </c>
      <c r="B399" s="17" t="s">
        <v>331</v>
      </c>
      <c r="C399" s="17" t="s">
        <v>130</v>
      </c>
      <c r="D399" s="17" t="s">
        <v>21</v>
      </c>
      <c r="E399" s="18"/>
      <c r="F399" s="18">
        <v>6000</v>
      </c>
      <c r="G399" s="80">
        <f t="shared" ref="G399:G462" si="6">+G398+E399-F399</f>
        <v>-2807845</v>
      </c>
      <c r="H399" s="17" t="s">
        <v>50</v>
      </c>
      <c r="I399" s="17" t="s">
        <v>51</v>
      </c>
      <c r="J399" s="22" t="s">
        <v>646</v>
      </c>
      <c r="K399" s="17" t="s">
        <v>23</v>
      </c>
      <c r="L399" s="17" t="s">
        <v>33</v>
      </c>
    </row>
    <row r="400" spans="1:12" x14ac:dyDescent="0.25">
      <c r="A400" s="16">
        <v>42965</v>
      </c>
      <c r="B400" s="17" t="s">
        <v>332</v>
      </c>
      <c r="C400" s="17" t="s">
        <v>29</v>
      </c>
      <c r="D400" s="17" t="s">
        <v>21</v>
      </c>
      <c r="E400" s="18"/>
      <c r="F400" s="18">
        <v>500</v>
      </c>
      <c r="G400" s="80">
        <f t="shared" si="6"/>
        <v>-2808345</v>
      </c>
      <c r="H400" s="17" t="s">
        <v>50</v>
      </c>
      <c r="I400" s="17" t="s">
        <v>51</v>
      </c>
      <c r="J400" s="22" t="s">
        <v>646</v>
      </c>
      <c r="K400" s="17" t="s">
        <v>23</v>
      </c>
      <c r="L400" s="17" t="s">
        <v>33</v>
      </c>
    </row>
    <row r="401" spans="1:12" x14ac:dyDescent="0.25">
      <c r="A401" s="16">
        <v>42965</v>
      </c>
      <c r="B401" s="17" t="s">
        <v>59</v>
      </c>
      <c r="C401" s="17" t="s">
        <v>29</v>
      </c>
      <c r="D401" s="17" t="s">
        <v>30</v>
      </c>
      <c r="E401" s="18"/>
      <c r="F401" s="18">
        <v>500</v>
      </c>
      <c r="G401" s="80">
        <f t="shared" si="6"/>
        <v>-2808845</v>
      </c>
      <c r="H401" s="17" t="s">
        <v>61</v>
      </c>
      <c r="I401" s="17" t="s">
        <v>32</v>
      </c>
      <c r="J401" s="22" t="s">
        <v>58</v>
      </c>
      <c r="K401" s="17" t="s">
        <v>23</v>
      </c>
      <c r="L401" s="17" t="s">
        <v>33</v>
      </c>
    </row>
    <row r="402" spans="1:12" x14ac:dyDescent="0.25">
      <c r="A402" s="16">
        <v>42965</v>
      </c>
      <c r="B402" s="17" t="s">
        <v>62</v>
      </c>
      <c r="C402" s="17" t="s">
        <v>48</v>
      </c>
      <c r="D402" s="17" t="s">
        <v>30</v>
      </c>
      <c r="E402" s="18"/>
      <c r="F402" s="18">
        <v>1000</v>
      </c>
      <c r="G402" s="80">
        <f t="shared" si="6"/>
        <v>-2809845</v>
      </c>
      <c r="H402" s="17" t="s">
        <v>61</v>
      </c>
      <c r="I402" s="17" t="s">
        <v>32</v>
      </c>
      <c r="J402" s="22" t="s">
        <v>58</v>
      </c>
      <c r="K402" s="17" t="s">
        <v>23</v>
      </c>
      <c r="L402" s="17" t="s">
        <v>33</v>
      </c>
    </row>
    <row r="403" spans="1:12" x14ac:dyDescent="0.25">
      <c r="A403" s="16">
        <v>42965</v>
      </c>
      <c r="B403" s="17" t="s">
        <v>63</v>
      </c>
      <c r="C403" s="17" t="s">
        <v>29</v>
      </c>
      <c r="D403" s="17" t="s">
        <v>30</v>
      </c>
      <c r="E403" s="18"/>
      <c r="F403" s="18">
        <v>500</v>
      </c>
      <c r="G403" s="80">
        <f t="shared" si="6"/>
        <v>-2810345</v>
      </c>
      <c r="H403" s="17" t="s">
        <v>61</v>
      </c>
      <c r="I403" s="17" t="s">
        <v>32</v>
      </c>
      <c r="J403" s="22" t="s">
        <v>58</v>
      </c>
      <c r="K403" s="17" t="s">
        <v>23</v>
      </c>
      <c r="L403" s="17" t="s">
        <v>33</v>
      </c>
    </row>
    <row r="404" spans="1:12" x14ac:dyDescent="0.25">
      <c r="A404" s="16">
        <v>42965</v>
      </c>
      <c r="B404" s="17" t="s">
        <v>64</v>
      </c>
      <c r="C404" s="17" t="s">
        <v>29</v>
      </c>
      <c r="D404" s="17" t="s">
        <v>30</v>
      </c>
      <c r="E404" s="18"/>
      <c r="F404" s="18">
        <v>500</v>
      </c>
      <c r="G404" s="80">
        <f t="shared" si="6"/>
        <v>-2810845</v>
      </c>
      <c r="H404" s="17" t="s">
        <v>61</v>
      </c>
      <c r="I404" s="17" t="s">
        <v>32</v>
      </c>
      <c r="J404" s="22" t="s">
        <v>58</v>
      </c>
      <c r="K404" s="17" t="s">
        <v>23</v>
      </c>
      <c r="L404" s="17" t="s">
        <v>33</v>
      </c>
    </row>
    <row r="405" spans="1:12" x14ac:dyDescent="0.25">
      <c r="A405" s="16">
        <v>42965</v>
      </c>
      <c r="B405" s="17" t="s">
        <v>333</v>
      </c>
      <c r="C405" s="17" t="s">
        <v>29</v>
      </c>
      <c r="D405" s="17" t="s">
        <v>30</v>
      </c>
      <c r="E405" s="18"/>
      <c r="F405" s="18">
        <v>500</v>
      </c>
      <c r="G405" s="80">
        <f t="shared" si="6"/>
        <v>-2811345</v>
      </c>
      <c r="H405" s="17" t="s">
        <v>61</v>
      </c>
      <c r="I405" s="17" t="s">
        <v>32</v>
      </c>
      <c r="J405" s="22" t="s">
        <v>58</v>
      </c>
      <c r="K405" s="17" t="s">
        <v>23</v>
      </c>
      <c r="L405" s="17" t="s">
        <v>33</v>
      </c>
    </row>
    <row r="406" spans="1:12" s="104" customFormat="1" x14ac:dyDescent="0.25">
      <c r="A406" s="16">
        <v>42965</v>
      </c>
      <c r="B406" s="17" t="s">
        <v>168</v>
      </c>
      <c r="C406" s="17" t="s">
        <v>29</v>
      </c>
      <c r="D406" s="17" t="s">
        <v>30</v>
      </c>
      <c r="E406" s="18"/>
      <c r="F406" s="18">
        <v>10000</v>
      </c>
      <c r="G406" s="80">
        <f t="shared" si="6"/>
        <v>-2821345</v>
      </c>
      <c r="H406" s="17" t="s">
        <v>61</v>
      </c>
      <c r="I406" s="17" t="s">
        <v>334</v>
      </c>
      <c r="J406" s="22" t="s">
        <v>58</v>
      </c>
      <c r="K406" s="17" t="s">
        <v>23</v>
      </c>
      <c r="L406" s="17" t="s">
        <v>24</v>
      </c>
    </row>
    <row r="407" spans="1:12" x14ac:dyDescent="0.25">
      <c r="A407" s="16">
        <v>42965</v>
      </c>
      <c r="B407" s="17" t="s">
        <v>335</v>
      </c>
      <c r="C407" s="17" t="s">
        <v>29</v>
      </c>
      <c r="D407" s="17" t="s">
        <v>30</v>
      </c>
      <c r="E407" s="18"/>
      <c r="F407" s="18">
        <v>500</v>
      </c>
      <c r="G407" s="80">
        <f t="shared" si="6"/>
        <v>-2821845</v>
      </c>
      <c r="H407" s="17" t="s">
        <v>61</v>
      </c>
      <c r="I407" s="17" t="s">
        <v>32</v>
      </c>
      <c r="J407" s="22" t="s">
        <v>58</v>
      </c>
      <c r="K407" s="17" t="s">
        <v>23</v>
      </c>
      <c r="L407" s="17" t="s">
        <v>33</v>
      </c>
    </row>
    <row r="408" spans="1:12" x14ac:dyDescent="0.25">
      <c r="A408" s="16">
        <v>42965</v>
      </c>
      <c r="B408" s="17" t="s">
        <v>59</v>
      </c>
      <c r="C408" s="17" t="s">
        <v>29</v>
      </c>
      <c r="D408" s="17" t="s">
        <v>30</v>
      </c>
      <c r="E408" s="18"/>
      <c r="F408" s="18">
        <v>500</v>
      </c>
      <c r="G408" s="80">
        <f t="shared" si="6"/>
        <v>-2822345</v>
      </c>
      <c r="H408" s="17" t="s">
        <v>61</v>
      </c>
      <c r="I408" s="17" t="s">
        <v>32</v>
      </c>
      <c r="J408" s="22" t="s">
        <v>58</v>
      </c>
      <c r="K408" s="17" t="s">
        <v>23</v>
      </c>
      <c r="L408" s="17" t="s">
        <v>33</v>
      </c>
    </row>
    <row r="409" spans="1:12" x14ac:dyDescent="0.25">
      <c r="A409" s="16">
        <v>42965</v>
      </c>
      <c r="B409" s="17" t="s">
        <v>62</v>
      </c>
      <c r="C409" s="17" t="s">
        <v>48</v>
      </c>
      <c r="D409" s="17" t="s">
        <v>30</v>
      </c>
      <c r="E409" s="18"/>
      <c r="F409" s="18">
        <v>1000</v>
      </c>
      <c r="G409" s="80">
        <f t="shared" si="6"/>
        <v>-2823345</v>
      </c>
      <c r="H409" s="17" t="s">
        <v>61</v>
      </c>
      <c r="I409" s="17" t="s">
        <v>32</v>
      </c>
      <c r="J409" s="22" t="s">
        <v>58</v>
      </c>
      <c r="K409" s="17" t="s">
        <v>23</v>
      </c>
      <c r="L409" s="17" t="s">
        <v>33</v>
      </c>
    </row>
    <row r="410" spans="1:12" x14ac:dyDescent="0.25">
      <c r="A410" s="16">
        <v>42965</v>
      </c>
      <c r="B410" s="17" t="s">
        <v>63</v>
      </c>
      <c r="C410" s="17" t="s">
        <v>29</v>
      </c>
      <c r="D410" s="17" t="s">
        <v>30</v>
      </c>
      <c r="E410" s="18"/>
      <c r="F410" s="18">
        <v>500</v>
      </c>
      <c r="G410" s="80">
        <f t="shared" si="6"/>
        <v>-2823845</v>
      </c>
      <c r="H410" s="17" t="s">
        <v>61</v>
      </c>
      <c r="I410" s="17" t="s">
        <v>32</v>
      </c>
      <c r="J410" s="22" t="s">
        <v>58</v>
      </c>
      <c r="K410" s="17" t="s">
        <v>23</v>
      </c>
      <c r="L410" s="17" t="s">
        <v>33</v>
      </c>
    </row>
    <row r="411" spans="1:12" s="104" customFormat="1" x14ac:dyDescent="0.25">
      <c r="A411" s="16">
        <v>42965</v>
      </c>
      <c r="B411" s="17" t="s">
        <v>336</v>
      </c>
      <c r="C411" s="17" t="s">
        <v>126</v>
      </c>
      <c r="D411" s="17" t="s">
        <v>30</v>
      </c>
      <c r="E411" s="18"/>
      <c r="F411" s="18">
        <v>30000</v>
      </c>
      <c r="G411" s="80">
        <f t="shared" si="6"/>
        <v>-2853845</v>
      </c>
      <c r="H411" s="17" t="s">
        <v>61</v>
      </c>
      <c r="I411" s="17" t="s">
        <v>34</v>
      </c>
      <c r="J411" s="22" t="s">
        <v>58</v>
      </c>
      <c r="K411" s="17" t="s">
        <v>23</v>
      </c>
      <c r="L411" s="17" t="s">
        <v>24</v>
      </c>
    </row>
    <row r="412" spans="1:12" x14ac:dyDescent="0.25">
      <c r="A412" s="16">
        <v>42965</v>
      </c>
      <c r="B412" s="17" t="s">
        <v>701</v>
      </c>
      <c r="C412" s="17" t="s">
        <v>126</v>
      </c>
      <c r="D412" s="17" t="s">
        <v>30</v>
      </c>
      <c r="E412" s="18"/>
      <c r="F412" s="18">
        <v>30000</v>
      </c>
      <c r="G412" s="80">
        <f t="shared" si="6"/>
        <v>-2883845</v>
      </c>
      <c r="H412" s="17" t="s">
        <v>74</v>
      </c>
      <c r="I412" s="17" t="s">
        <v>32</v>
      </c>
      <c r="J412" s="22" t="s">
        <v>58</v>
      </c>
      <c r="K412" s="17" t="s">
        <v>23</v>
      </c>
      <c r="L412" s="17" t="s">
        <v>33</v>
      </c>
    </row>
    <row r="413" spans="1:12" x14ac:dyDescent="0.25">
      <c r="A413" s="16">
        <v>42965</v>
      </c>
      <c r="B413" s="17" t="s">
        <v>337</v>
      </c>
      <c r="C413" s="17" t="s">
        <v>29</v>
      </c>
      <c r="D413" s="17" t="s">
        <v>30</v>
      </c>
      <c r="E413" s="18"/>
      <c r="F413" s="18">
        <v>5000</v>
      </c>
      <c r="G413" s="80">
        <f t="shared" si="6"/>
        <v>-2888845</v>
      </c>
      <c r="H413" s="17" t="s">
        <v>74</v>
      </c>
      <c r="I413" s="17" t="s">
        <v>32</v>
      </c>
      <c r="J413" s="22" t="s">
        <v>58</v>
      </c>
      <c r="K413" s="17" t="s">
        <v>23</v>
      </c>
      <c r="L413" s="17" t="s">
        <v>33</v>
      </c>
    </row>
    <row r="414" spans="1:12" x14ac:dyDescent="0.25">
      <c r="A414" s="16">
        <v>42965</v>
      </c>
      <c r="B414" s="17" t="s">
        <v>338</v>
      </c>
      <c r="C414" s="17" t="s">
        <v>29</v>
      </c>
      <c r="D414" s="17" t="s">
        <v>30</v>
      </c>
      <c r="E414" s="18"/>
      <c r="F414" s="18">
        <v>1000</v>
      </c>
      <c r="G414" s="80">
        <f t="shared" si="6"/>
        <v>-2889845</v>
      </c>
      <c r="H414" s="17" t="s">
        <v>74</v>
      </c>
      <c r="I414" s="17" t="s">
        <v>32</v>
      </c>
      <c r="J414" s="22" t="s">
        <v>58</v>
      </c>
      <c r="K414" s="17" t="s">
        <v>23</v>
      </c>
      <c r="L414" s="17" t="s">
        <v>33</v>
      </c>
    </row>
    <row r="415" spans="1:12" x14ac:dyDescent="0.25">
      <c r="A415" s="16">
        <v>42966</v>
      </c>
      <c r="B415" s="17" t="s">
        <v>339</v>
      </c>
      <c r="C415" s="17" t="s">
        <v>29</v>
      </c>
      <c r="D415" s="17" t="s">
        <v>21</v>
      </c>
      <c r="E415" s="18"/>
      <c r="F415" s="18">
        <v>3000</v>
      </c>
      <c r="G415" s="80">
        <f t="shared" si="6"/>
        <v>-2892845</v>
      </c>
      <c r="H415" s="17" t="s">
        <v>235</v>
      </c>
      <c r="I415" s="17" t="s">
        <v>32</v>
      </c>
      <c r="J415" s="22" t="s">
        <v>646</v>
      </c>
      <c r="K415" s="17" t="s">
        <v>23</v>
      </c>
      <c r="L415" s="17" t="s">
        <v>33</v>
      </c>
    </row>
    <row r="416" spans="1:12" x14ac:dyDescent="0.25">
      <c r="A416" s="16">
        <v>42966</v>
      </c>
      <c r="B416" s="17" t="s">
        <v>340</v>
      </c>
      <c r="C416" s="17" t="s">
        <v>130</v>
      </c>
      <c r="D416" s="17" t="s">
        <v>21</v>
      </c>
      <c r="E416" s="18"/>
      <c r="F416" s="18">
        <v>4500</v>
      </c>
      <c r="G416" s="80">
        <f t="shared" si="6"/>
        <v>-2897345</v>
      </c>
      <c r="H416" s="17" t="s">
        <v>235</v>
      </c>
      <c r="I416" s="17" t="s">
        <v>32</v>
      </c>
      <c r="J416" s="22" t="s">
        <v>646</v>
      </c>
      <c r="K416" s="17" t="s">
        <v>23</v>
      </c>
      <c r="L416" s="17" t="s">
        <v>33</v>
      </c>
    </row>
    <row r="417" spans="1:12" x14ac:dyDescent="0.25">
      <c r="A417" s="16">
        <v>42966</v>
      </c>
      <c r="B417" s="17" t="s">
        <v>341</v>
      </c>
      <c r="C417" s="17" t="s">
        <v>29</v>
      </c>
      <c r="D417" s="17" t="s">
        <v>21</v>
      </c>
      <c r="E417" s="18"/>
      <c r="F417" s="18">
        <v>3000</v>
      </c>
      <c r="G417" s="80">
        <f t="shared" si="6"/>
        <v>-2900345</v>
      </c>
      <c r="H417" s="17" t="s">
        <v>235</v>
      </c>
      <c r="I417" s="17" t="s">
        <v>32</v>
      </c>
      <c r="J417" s="22" t="s">
        <v>646</v>
      </c>
      <c r="K417" s="17" t="s">
        <v>23</v>
      </c>
      <c r="L417" s="17" t="s">
        <v>33</v>
      </c>
    </row>
    <row r="418" spans="1:12" x14ac:dyDescent="0.25">
      <c r="A418" s="16">
        <v>42966</v>
      </c>
      <c r="B418" s="17" t="s">
        <v>342</v>
      </c>
      <c r="C418" s="17" t="s">
        <v>130</v>
      </c>
      <c r="D418" s="17" t="s">
        <v>21</v>
      </c>
      <c r="E418" s="18"/>
      <c r="F418" s="18">
        <v>4000</v>
      </c>
      <c r="G418" s="80">
        <f t="shared" si="6"/>
        <v>-2904345</v>
      </c>
      <c r="H418" s="17" t="s">
        <v>235</v>
      </c>
      <c r="I418" s="17" t="s">
        <v>32</v>
      </c>
      <c r="J418" s="22" t="s">
        <v>646</v>
      </c>
      <c r="K418" s="17" t="s">
        <v>23</v>
      </c>
      <c r="L418" s="17" t="s">
        <v>33</v>
      </c>
    </row>
    <row r="419" spans="1:12" s="104" customFormat="1" x14ac:dyDescent="0.25">
      <c r="A419" s="16">
        <v>42966</v>
      </c>
      <c r="B419" s="17" t="s">
        <v>343</v>
      </c>
      <c r="C419" s="17" t="s">
        <v>26</v>
      </c>
      <c r="D419" s="17" t="s">
        <v>27</v>
      </c>
      <c r="E419" s="18"/>
      <c r="F419" s="18">
        <v>3500</v>
      </c>
      <c r="G419" s="80">
        <f t="shared" si="6"/>
        <v>-2907845</v>
      </c>
      <c r="H419" s="17" t="s">
        <v>235</v>
      </c>
      <c r="I419" s="17" t="s">
        <v>32</v>
      </c>
      <c r="J419" s="22" t="s">
        <v>646</v>
      </c>
      <c r="K419" s="17" t="s">
        <v>23</v>
      </c>
      <c r="L419" s="17" t="s">
        <v>33</v>
      </c>
    </row>
    <row r="420" spans="1:12" x14ac:dyDescent="0.25">
      <c r="A420" s="16">
        <v>42966</v>
      </c>
      <c r="B420" s="17" t="s">
        <v>344</v>
      </c>
      <c r="C420" s="17" t="s">
        <v>29</v>
      </c>
      <c r="D420" s="17" t="s">
        <v>21</v>
      </c>
      <c r="E420" s="18"/>
      <c r="F420" s="18">
        <v>3000</v>
      </c>
      <c r="G420" s="80">
        <f t="shared" si="6"/>
        <v>-2910845</v>
      </c>
      <c r="H420" s="17" t="s">
        <v>235</v>
      </c>
      <c r="I420" s="17" t="s">
        <v>32</v>
      </c>
      <c r="J420" s="22" t="s">
        <v>646</v>
      </c>
      <c r="K420" s="17" t="s">
        <v>23</v>
      </c>
      <c r="L420" s="17" t="s">
        <v>33</v>
      </c>
    </row>
    <row r="421" spans="1:12" x14ac:dyDescent="0.25">
      <c r="A421" s="16">
        <v>42966</v>
      </c>
      <c r="B421" s="17" t="s">
        <v>345</v>
      </c>
      <c r="C421" s="17" t="s">
        <v>29</v>
      </c>
      <c r="D421" s="17" t="s">
        <v>21</v>
      </c>
      <c r="E421" s="18"/>
      <c r="F421" s="18">
        <v>2000</v>
      </c>
      <c r="G421" s="80">
        <f t="shared" si="6"/>
        <v>-2912845</v>
      </c>
      <c r="H421" s="17" t="s">
        <v>235</v>
      </c>
      <c r="I421" s="17" t="s">
        <v>32</v>
      </c>
      <c r="J421" s="22" t="s">
        <v>646</v>
      </c>
      <c r="K421" s="17" t="s">
        <v>23</v>
      </c>
      <c r="L421" s="17" t="s">
        <v>33</v>
      </c>
    </row>
    <row r="422" spans="1:12" x14ac:dyDescent="0.25">
      <c r="A422" s="16">
        <v>42966</v>
      </c>
      <c r="B422" s="17" t="s">
        <v>346</v>
      </c>
      <c r="C422" s="17" t="s">
        <v>29</v>
      </c>
      <c r="D422" s="17" t="s">
        <v>21</v>
      </c>
      <c r="E422" s="18"/>
      <c r="F422" s="18">
        <v>4500</v>
      </c>
      <c r="G422" s="80">
        <f t="shared" si="6"/>
        <v>-2917345</v>
      </c>
      <c r="H422" s="17" t="s">
        <v>236</v>
      </c>
      <c r="I422" s="17" t="s">
        <v>32</v>
      </c>
      <c r="J422" s="22" t="s">
        <v>646</v>
      </c>
      <c r="K422" s="17" t="s">
        <v>23</v>
      </c>
      <c r="L422" s="17" t="s">
        <v>33</v>
      </c>
    </row>
    <row r="423" spans="1:12" x14ac:dyDescent="0.25">
      <c r="A423" s="16">
        <v>42966</v>
      </c>
      <c r="B423" s="17" t="s">
        <v>347</v>
      </c>
      <c r="C423" s="17" t="s">
        <v>130</v>
      </c>
      <c r="D423" s="17" t="s">
        <v>21</v>
      </c>
      <c r="E423" s="18"/>
      <c r="F423" s="18">
        <v>7000</v>
      </c>
      <c r="G423" s="80">
        <f t="shared" si="6"/>
        <v>-2924345</v>
      </c>
      <c r="H423" s="17" t="s">
        <v>236</v>
      </c>
      <c r="I423" s="17" t="s">
        <v>32</v>
      </c>
      <c r="J423" s="22" t="s">
        <v>646</v>
      </c>
      <c r="K423" s="17" t="s">
        <v>23</v>
      </c>
      <c r="L423" s="17" t="s">
        <v>33</v>
      </c>
    </row>
    <row r="424" spans="1:12" s="104" customFormat="1" x14ac:dyDescent="0.25">
      <c r="A424" s="16">
        <v>42966</v>
      </c>
      <c r="B424" s="17" t="s">
        <v>691</v>
      </c>
      <c r="C424" s="17" t="s">
        <v>102</v>
      </c>
      <c r="D424" s="17" t="s">
        <v>21</v>
      </c>
      <c r="E424" s="18"/>
      <c r="F424" s="18">
        <v>38000</v>
      </c>
      <c r="G424" s="80">
        <f t="shared" si="6"/>
        <v>-2962345</v>
      </c>
      <c r="H424" s="17" t="s">
        <v>236</v>
      </c>
      <c r="I424" s="17" t="s">
        <v>34</v>
      </c>
      <c r="J424" s="22" t="s">
        <v>646</v>
      </c>
      <c r="K424" s="17" t="s">
        <v>23</v>
      </c>
      <c r="L424" s="17" t="s">
        <v>24</v>
      </c>
    </row>
    <row r="425" spans="1:12" s="104" customFormat="1" x14ac:dyDescent="0.25">
      <c r="A425" s="16">
        <v>42966</v>
      </c>
      <c r="B425" s="17" t="s">
        <v>692</v>
      </c>
      <c r="C425" s="17" t="s">
        <v>280</v>
      </c>
      <c r="D425" s="17" t="s">
        <v>21</v>
      </c>
      <c r="E425" s="18"/>
      <c r="F425" s="18">
        <v>1000</v>
      </c>
      <c r="G425" s="80">
        <f t="shared" si="6"/>
        <v>-2963345</v>
      </c>
      <c r="H425" s="17" t="s">
        <v>236</v>
      </c>
      <c r="I425" s="17" t="s">
        <v>34</v>
      </c>
      <c r="J425" s="22" t="s">
        <v>646</v>
      </c>
      <c r="K425" s="17" t="s">
        <v>23</v>
      </c>
      <c r="L425" s="17" t="s">
        <v>24</v>
      </c>
    </row>
    <row r="426" spans="1:12" s="104" customFormat="1" x14ac:dyDescent="0.25">
      <c r="A426" s="16">
        <v>42966</v>
      </c>
      <c r="B426" s="17" t="s">
        <v>348</v>
      </c>
      <c r="C426" s="17" t="s">
        <v>349</v>
      </c>
      <c r="D426" s="17" t="s">
        <v>27</v>
      </c>
      <c r="E426" s="18"/>
      <c r="F426" s="18">
        <v>8229</v>
      </c>
      <c r="G426" s="80">
        <f t="shared" si="6"/>
        <v>-2971574</v>
      </c>
      <c r="H426" s="17" t="s">
        <v>186</v>
      </c>
      <c r="I426" s="17" t="s">
        <v>199</v>
      </c>
      <c r="J426" s="22" t="s">
        <v>646</v>
      </c>
      <c r="K426" s="17" t="s">
        <v>23</v>
      </c>
      <c r="L426" s="17" t="s">
        <v>24</v>
      </c>
    </row>
    <row r="427" spans="1:12" x14ac:dyDescent="0.25">
      <c r="A427" s="16">
        <v>42966</v>
      </c>
      <c r="B427" s="17" t="s">
        <v>350</v>
      </c>
      <c r="C427" s="17" t="s">
        <v>29</v>
      </c>
      <c r="D427" s="17" t="s">
        <v>21</v>
      </c>
      <c r="E427" s="18"/>
      <c r="F427" s="18">
        <v>500</v>
      </c>
      <c r="G427" s="80">
        <f t="shared" si="6"/>
        <v>-2972074</v>
      </c>
      <c r="H427" s="17" t="s">
        <v>50</v>
      </c>
      <c r="I427" s="17" t="s">
        <v>51</v>
      </c>
      <c r="J427" s="22" t="s">
        <v>646</v>
      </c>
      <c r="K427" s="17" t="s">
        <v>23</v>
      </c>
      <c r="L427" s="17" t="s">
        <v>33</v>
      </c>
    </row>
    <row r="428" spans="1:12" x14ac:dyDescent="0.25">
      <c r="A428" s="16">
        <v>42966</v>
      </c>
      <c r="B428" s="17" t="s">
        <v>351</v>
      </c>
      <c r="C428" s="17" t="s">
        <v>29</v>
      </c>
      <c r="D428" s="17" t="s">
        <v>21</v>
      </c>
      <c r="E428" s="18"/>
      <c r="F428" s="18">
        <v>500</v>
      </c>
      <c r="G428" s="80">
        <f t="shared" si="6"/>
        <v>-2972574</v>
      </c>
      <c r="H428" s="17" t="s">
        <v>50</v>
      </c>
      <c r="I428" s="17" t="s">
        <v>51</v>
      </c>
      <c r="J428" s="22" t="s">
        <v>646</v>
      </c>
      <c r="K428" s="17" t="s">
        <v>23</v>
      </c>
      <c r="L428" s="17" t="s">
        <v>33</v>
      </c>
    </row>
    <row r="429" spans="1:12" x14ac:dyDescent="0.25">
      <c r="A429" s="16">
        <v>42966</v>
      </c>
      <c r="B429" s="17" t="s">
        <v>352</v>
      </c>
      <c r="C429" s="17" t="s">
        <v>29</v>
      </c>
      <c r="D429" s="17" t="s">
        <v>21</v>
      </c>
      <c r="E429" s="18"/>
      <c r="F429" s="18">
        <v>500</v>
      </c>
      <c r="G429" s="80">
        <f t="shared" si="6"/>
        <v>-2973074</v>
      </c>
      <c r="H429" s="17" t="s">
        <v>50</v>
      </c>
      <c r="I429" s="17" t="s">
        <v>51</v>
      </c>
      <c r="J429" s="22" t="s">
        <v>646</v>
      </c>
      <c r="K429" s="17" t="s">
        <v>23</v>
      </c>
      <c r="L429" s="17" t="s">
        <v>33</v>
      </c>
    </row>
    <row r="430" spans="1:12" x14ac:dyDescent="0.25">
      <c r="A430" s="16">
        <v>42966</v>
      </c>
      <c r="B430" s="17" t="s">
        <v>353</v>
      </c>
      <c r="C430" s="17" t="s">
        <v>29</v>
      </c>
      <c r="D430" s="17" t="s">
        <v>21</v>
      </c>
      <c r="E430" s="18"/>
      <c r="F430" s="18">
        <v>500</v>
      </c>
      <c r="G430" s="80">
        <f t="shared" si="6"/>
        <v>-2973574</v>
      </c>
      <c r="H430" s="17" t="s">
        <v>50</v>
      </c>
      <c r="I430" s="17" t="s">
        <v>51</v>
      </c>
      <c r="J430" s="22" t="s">
        <v>646</v>
      </c>
      <c r="K430" s="17" t="s">
        <v>23</v>
      </c>
      <c r="L430" s="17" t="s">
        <v>33</v>
      </c>
    </row>
    <row r="431" spans="1:12" x14ac:dyDescent="0.25">
      <c r="A431" s="16">
        <v>42966</v>
      </c>
      <c r="B431" s="17" t="s">
        <v>354</v>
      </c>
      <c r="C431" s="17" t="s">
        <v>29</v>
      </c>
      <c r="D431" s="17" t="s">
        <v>21</v>
      </c>
      <c r="E431" s="18"/>
      <c r="F431" s="18">
        <v>500</v>
      </c>
      <c r="G431" s="80">
        <f t="shared" si="6"/>
        <v>-2974074</v>
      </c>
      <c r="H431" s="17" t="s">
        <v>50</v>
      </c>
      <c r="I431" s="17" t="s">
        <v>51</v>
      </c>
      <c r="J431" s="22" t="s">
        <v>646</v>
      </c>
      <c r="K431" s="17" t="s">
        <v>23</v>
      </c>
      <c r="L431" s="17" t="s">
        <v>33</v>
      </c>
    </row>
    <row r="432" spans="1:12" x14ac:dyDescent="0.25">
      <c r="A432" s="16">
        <v>42966</v>
      </c>
      <c r="B432" s="17" t="s">
        <v>333</v>
      </c>
      <c r="C432" s="17" t="s">
        <v>29</v>
      </c>
      <c r="D432" s="17" t="s">
        <v>30</v>
      </c>
      <c r="E432" s="18"/>
      <c r="F432" s="18">
        <v>500</v>
      </c>
      <c r="G432" s="80">
        <f t="shared" si="6"/>
        <v>-2974574</v>
      </c>
      <c r="H432" s="17" t="s">
        <v>61</v>
      </c>
      <c r="I432" s="17" t="s">
        <v>32</v>
      </c>
      <c r="J432" s="22" t="s">
        <v>58</v>
      </c>
      <c r="K432" s="17" t="s">
        <v>23</v>
      </c>
      <c r="L432" s="17" t="s">
        <v>33</v>
      </c>
    </row>
    <row r="433" spans="1:12" x14ac:dyDescent="0.25">
      <c r="A433" s="16">
        <v>42966</v>
      </c>
      <c r="B433" s="17" t="s">
        <v>355</v>
      </c>
      <c r="C433" s="17" t="s">
        <v>29</v>
      </c>
      <c r="D433" s="17" t="s">
        <v>30</v>
      </c>
      <c r="E433" s="18"/>
      <c r="F433" s="18">
        <v>1000</v>
      </c>
      <c r="G433" s="80">
        <f t="shared" si="6"/>
        <v>-2975574</v>
      </c>
      <c r="H433" s="17" t="s">
        <v>61</v>
      </c>
      <c r="I433" s="17" t="s">
        <v>32</v>
      </c>
      <c r="J433" s="22" t="s">
        <v>58</v>
      </c>
      <c r="K433" s="17" t="s">
        <v>23</v>
      </c>
      <c r="L433" s="17" t="s">
        <v>33</v>
      </c>
    </row>
    <row r="434" spans="1:12" x14ac:dyDescent="0.25">
      <c r="A434" s="16">
        <v>42967</v>
      </c>
      <c r="B434" s="17" t="s">
        <v>356</v>
      </c>
      <c r="C434" s="17" t="s">
        <v>29</v>
      </c>
      <c r="D434" s="17" t="s">
        <v>78</v>
      </c>
      <c r="E434" s="18"/>
      <c r="F434" s="18">
        <v>2000</v>
      </c>
      <c r="G434" s="80">
        <f t="shared" si="6"/>
        <v>-2977574</v>
      </c>
      <c r="H434" s="17" t="s">
        <v>22</v>
      </c>
      <c r="I434" s="17" t="s">
        <v>32</v>
      </c>
      <c r="J434" s="22" t="s">
        <v>58</v>
      </c>
      <c r="K434" s="17" t="s">
        <v>23</v>
      </c>
      <c r="L434" s="17" t="s">
        <v>69</v>
      </c>
    </row>
    <row r="435" spans="1:12" x14ac:dyDescent="0.25">
      <c r="A435" s="16">
        <v>42967</v>
      </c>
      <c r="B435" s="17" t="s">
        <v>357</v>
      </c>
      <c r="C435" s="17" t="s">
        <v>29</v>
      </c>
      <c r="D435" s="17" t="s">
        <v>21</v>
      </c>
      <c r="E435" s="18"/>
      <c r="F435" s="18">
        <v>3000</v>
      </c>
      <c r="G435" s="80">
        <f t="shared" si="6"/>
        <v>-2980574</v>
      </c>
      <c r="H435" s="17" t="s">
        <v>235</v>
      </c>
      <c r="I435" s="17" t="s">
        <v>32</v>
      </c>
      <c r="J435" s="22" t="s">
        <v>646</v>
      </c>
      <c r="K435" s="17" t="s">
        <v>23</v>
      </c>
      <c r="L435" s="17" t="s">
        <v>33</v>
      </c>
    </row>
    <row r="436" spans="1:12" x14ac:dyDescent="0.25">
      <c r="A436" s="16">
        <v>42967</v>
      </c>
      <c r="B436" s="17" t="s">
        <v>358</v>
      </c>
      <c r="C436" s="17" t="s">
        <v>29</v>
      </c>
      <c r="D436" s="17" t="s">
        <v>21</v>
      </c>
      <c r="E436" s="18"/>
      <c r="F436" s="18">
        <v>3000</v>
      </c>
      <c r="G436" s="80">
        <f t="shared" si="6"/>
        <v>-2983574</v>
      </c>
      <c r="H436" s="17" t="s">
        <v>235</v>
      </c>
      <c r="I436" s="17" t="s">
        <v>32</v>
      </c>
      <c r="J436" s="22" t="s">
        <v>646</v>
      </c>
      <c r="K436" s="17" t="s">
        <v>23</v>
      </c>
      <c r="L436" s="17" t="s">
        <v>33</v>
      </c>
    </row>
    <row r="437" spans="1:12" x14ac:dyDescent="0.25">
      <c r="A437" s="16">
        <v>42967</v>
      </c>
      <c r="B437" s="17" t="s">
        <v>359</v>
      </c>
      <c r="C437" s="17" t="s">
        <v>29</v>
      </c>
      <c r="D437" s="17" t="s">
        <v>21</v>
      </c>
      <c r="E437" s="18"/>
      <c r="F437" s="18">
        <v>2500</v>
      </c>
      <c r="G437" s="80">
        <f t="shared" si="6"/>
        <v>-2986074</v>
      </c>
      <c r="H437" s="17" t="s">
        <v>235</v>
      </c>
      <c r="I437" s="17" t="s">
        <v>32</v>
      </c>
      <c r="J437" s="22" t="s">
        <v>646</v>
      </c>
      <c r="K437" s="17" t="s">
        <v>23</v>
      </c>
      <c r="L437" s="17" t="s">
        <v>33</v>
      </c>
    </row>
    <row r="438" spans="1:12" s="104" customFormat="1" x14ac:dyDescent="0.25">
      <c r="A438" s="16">
        <v>42967</v>
      </c>
      <c r="B438" s="17" t="s">
        <v>360</v>
      </c>
      <c r="C438" s="17" t="s">
        <v>26</v>
      </c>
      <c r="D438" s="17" t="s">
        <v>27</v>
      </c>
      <c r="E438" s="18"/>
      <c r="F438" s="18">
        <v>2500</v>
      </c>
      <c r="G438" s="80">
        <f t="shared" si="6"/>
        <v>-2988574</v>
      </c>
      <c r="H438" s="17" t="s">
        <v>235</v>
      </c>
      <c r="I438" s="17" t="s">
        <v>32</v>
      </c>
      <c r="J438" s="22" t="s">
        <v>646</v>
      </c>
      <c r="K438" s="17" t="s">
        <v>23</v>
      </c>
      <c r="L438" s="17" t="s">
        <v>33</v>
      </c>
    </row>
    <row r="439" spans="1:12" x14ac:dyDescent="0.25">
      <c r="A439" s="16">
        <v>42967</v>
      </c>
      <c r="B439" s="17" t="s">
        <v>361</v>
      </c>
      <c r="C439" s="17" t="s">
        <v>29</v>
      </c>
      <c r="D439" s="17" t="s">
        <v>21</v>
      </c>
      <c r="E439" s="18"/>
      <c r="F439" s="18">
        <v>5000</v>
      </c>
      <c r="G439" s="80">
        <f t="shared" si="6"/>
        <v>-2993574</v>
      </c>
      <c r="H439" s="17" t="s">
        <v>236</v>
      </c>
      <c r="I439" s="17" t="s">
        <v>32</v>
      </c>
      <c r="J439" s="22" t="s">
        <v>646</v>
      </c>
      <c r="K439" s="17" t="s">
        <v>23</v>
      </c>
      <c r="L439" s="17" t="s">
        <v>33</v>
      </c>
    </row>
    <row r="440" spans="1:12" x14ac:dyDescent="0.25">
      <c r="A440" s="16">
        <v>42967</v>
      </c>
      <c r="B440" s="17" t="s">
        <v>362</v>
      </c>
      <c r="C440" s="17" t="s">
        <v>29</v>
      </c>
      <c r="D440" s="17" t="s">
        <v>21</v>
      </c>
      <c r="E440" s="18"/>
      <c r="F440" s="18">
        <v>500</v>
      </c>
      <c r="G440" s="80">
        <f t="shared" si="6"/>
        <v>-2994074</v>
      </c>
      <c r="H440" s="17" t="s">
        <v>50</v>
      </c>
      <c r="I440" s="17" t="s">
        <v>51</v>
      </c>
      <c r="J440" s="22" t="s">
        <v>646</v>
      </c>
      <c r="K440" s="17" t="s">
        <v>23</v>
      </c>
      <c r="L440" s="17" t="s">
        <v>33</v>
      </c>
    </row>
    <row r="441" spans="1:12" x14ac:dyDescent="0.25">
      <c r="A441" s="16">
        <v>42967</v>
      </c>
      <c r="B441" s="17" t="s">
        <v>363</v>
      </c>
      <c r="C441" s="17" t="s">
        <v>29</v>
      </c>
      <c r="D441" s="17" t="s">
        <v>21</v>
      </c>
      <c r="E441" s="18"/>
      <c r="F441" s="18">
        <v>500</v>
      </c>
      <c r="G441" s="80">
        <f t="shared" si="6"/>
        <v>-2994574</v>
      </c>
      <c r="H441" s="17" t="s">
        <v>50</v>
      </c>
      <c r="I441" s="17" t="s">
        <v>51</v>
      </c>
      <c r="J441" s="22" t="s">
        <v>646</v>
      </c>
      <c r="K441" s="17" t="s">
        <v>23</v>
      </c>
      <c r="L441" s="17" t="s">
        <v>33</v>
      </c>
    </row>
    <row r="442" spans="1:12" x14ac:dyDescent="0.25">
      <c r="A442" s="16">
        <v>42967</v>
      </c>
      <c r="B442" s="17" t="s">
        <v>364</v>
      </c>
      <c r="C442" s="17" t="s">
        <v>29</v>
      </c>
      <c r="D442" s="17" t="s">
        <v>21</v>
      </c>
      <c r="E442" s="18"/>
      <c r="F442" s="18">
        <v>500</v>
      </c>
      <c r="G442" s="80">
        <f t="shared" si="6"/>
        <v>-2995074</v>
      </c>
      <c r="H442" s="17" t="s">
        <v>50</v>
      </c>
      <c r="I442" s="17" t="s">
        <v>51</v>
      </c>
      <c r="J442" s="22" t="s">
        <v>646</v>
      </c>
      <c r="K442" s="17" t="s">
        <v>23</v>
      </c>
      <c r="L442" s="17" t="s">
        <v>33</v>
      </c>
    </row>
    <row r="443" spans="1:12" x14ac:dyDescent="0.25">
      <c r="A443" s="16">
        <v>42967</v>
      </c>
      <c r="B443" s="17" t="s">
        <v>365</v>
      </c>
      <c r="C443" s="17" t="s">
        <v>29</v>
      </c>
      <c r="D443" s="17" t="s">
        <v>21</v>
      </c>
      <c r="E443" s="18"/>
      <c r="F443" s="18">
        <v>500</v>
      </c>
      <c r="G443" s="80">
        <f t="shared" si="6"/>
        <v>-2995574</v>
      </c>
      <c r="H443" s="17" t="s">
        <v>50</v>
      </c>
      <c r="I443" s="17" t="s">
        <v>51</v>
      </c>
      <c r="J443" s="22" t="s">
        <v>646</v>
      </c>
      <c r="K443" s="17" t="s">
        <v>23</v>
      </c>
      <c r="L443" s="17" t="s">
        <v>33</v>
      </c>
    </row>
    <row r="444" spans="1:12" x14ac:dyDescent="0.25">
      <c r="A444" s="16">
        <v>42967</v>
      </c>
      <c r="B444" s="17" t="s">
        <v>366</v>
      </c>
      <c r="C444" s="17" t="s">
        <v>29</v>
      </c>
      <c r="D444" s="17" t="s">
        <v>21</v>
      </c>
      <c r="E444" s="18"/>
      <c r="F444" s="18">
        <v>1500</v>
      </c>
      <c r="G444" s="80">
        <f t="shared" si="6"/>
        <v>-2997074</v>
      </c>
      <c r="H444" s="17" t="s">
        <v>50</v>
      </c>
      <c r="I444" s="17" t="s">
        <v>51</v>
      </c>
      <c r="J444" s="22" t="s">
        <v>646</v>
      </c>
      <c r="K444" s="17" t="s">
        <v>23</v>
      </c>
      <c r="L444" s="17" t="s">
        <v>33</v>
      </c>
    </row>
    <row r="445" spans="1:12" x14ac:dyDescent="0.25">
      <c r="A445" s="16">
        <v>42967</v>
      </c>
      <c r="B445" s="17" t="s">
        <v>367</v>
      </c>
      <c r="C445" s="17" t="s">
        <v>29</v>
      </c>
      <c r="D445" s="17" t="s">
        <v>21</v>
      </c>
      <c r="E445" s="18"/>
      <c r="F445" s="18">
        <v>1000</v>
      </c>
      <c r="G445" s="80">
        <f t="shared" si="6"/>
        <v>-2998074</v>
      </c>
      <c r="H445" s="17" t="s">
        <v>50</v>
      </c>
      <c r="I445" s="17" t="s">
        <v>51</v>
      </c>
      <c r="J445" s="22" t="s">
        <v>646</v>
      </c>
      <c r="K445" s="17" t="s">
        <v>23</v>
      </c>
      <c r="L445" s="17" t="s">
        <v>33</v>
      </c>
    </row>
    <row r="446" spans="1:12" s="104" customFormat="1" x14ac:dyDescent="0.25">
      <c r="A446" s="16">
        <v>42968</v>
      </c>
      <c r="B446" s="17" t="s">
        <v>368</v>
      </c>
      <c r="C446" s="17" t="s">
        <v>42</v>
      </c>
      <c r="D446" s="17" t="s">
        <v>27</v>
      </c>
      <c r="E446" s="18"/>
      <c r="F446" s="18">
        <v>45000</v>
      </c>
      <c r="G446" s="80">
        <f t="shared" si="6"/>
        <v>-3043074</v>
      </c>
      <c r="H446" s="17" t="s">
        <v>22</v>
      </c>
      <c r="I446" s="17">
        <v>33</v>
      </c>
      <c r="J446" s="17" t="s">
        <v>58</v>
      </c>
      <c r="K446" s="17" t="s">
        <v>23</v>
      </c>
      <c r="L446" s="17" t="s">
        <v>24</v>
      </c>
    </row>
    <row r="447" spans="1:12" x14ac:dyDescent="0.25">
      <c r="A447" s="16">
        <v>42968</v>
      </c>
      <c r="B447" s="17" t="s">
        <v>369</v>
      </c>
      <c r="C447" s="17" t="s">
        <v>29</v>
      </c>
      <c r="D447" s="17" t="s">
        <v>78</v>
      </c>
      <c r="E447" s="18"/>
      <c r="F447" s="18">
        <v>2000</v>
      </c>
      <c r="G447" s="80">
        <f t="shared" si="6"/>
        <v>-3045074</v>
      </c>
      <c r="H447" s="17" t="s">
        <v>22</v>
      </c>
      <c r="I447" s="17" t="s">
        <v>32</v>
      </c>
      <c r="J447" s="22" t="s">
        <v>58</v>
      </c>
      <c r="K447" s="17" t="s">
        <v>23</v>
      </c>
      <c r="L447" s="17" t="s">
        <v>69</v>
      </c>
    </row>
    <row r="448" spans="1:12" s="104" customFormat="1" x14ac:dyDescent="0.25">
      <c r="A448" s="16">
        <v>42968</v>
      </c>
      <c r="B448" s="17" t="s">
        <v>371</v>
      </c>
      <c r="C448" s="17" t="s">
        <v>85</v>
      </c>
      <c r="D448" s="17" t="s">
        <v>27</v>
      </c>
      <c r="E448" s="18"/>
      <c r="F448" s="18">
        <v>5000</v>
      </c>
      <c r="G448" s="80">
        <f t="shared" si="6"/>
        <v>-3050074</v>
      </c>
      <c r="H448" s="17" t="s">
        <v>22</v>
      </c>
      <c r="I448" s="17" t="s">
        <v>370</v>
      </c>
      <c r="J448" s="17" t="s">
        <v>58</v>
      </c>
      <c r="K448" s="17" t="s">
        <v>23</v>
      </c>
      <c r="L448" s="17" t="s">
        <v>24</v>
      </c>
    </row>
    <row r="449" spans="1:12" s="104" customFormat="1" x14ac:dyDescent="0.25">
      <c r="A449" s="16">
        <v>42968</v>
      </c>
      <c r="B449" s="17" t="s">
        <v>373</v>
      </c>
      <c r="C449" s="17" t="s">
        <v>85</v>
      </c>
      <c r="D449" s="17" t="s">
        <v>27</v>
      </c>
      <c r="E449" s="18"/>
      <c r="F449" s="18">
        <v>6200</v>
      </c>
      <c r="G449" s="80">
        <f t="shared" si="6"/>
        <v>-3056274</v>
      </c>
      <c r="H449" s="17" t="s">
        <v>22</v>
      </c>
      <c r="I449" s="17" t="s">
        <v>372</v>
      </c>
      <c r="J449" s="17" t="s">
        <v>58</v>
      </c>
      <c r="K449" s="17" t="s">
        <v>23</v>
      </c>
      <c r="L449" s="17" t="s">
        <v>24</v>
      </c>
    </row>
    <row r="450" spans="1:12" x14ac:dyDescent="0.25">
      <c r="A450" s="16">
        <v>42968</v>
      </c>
      <c r="B450" s="17" t="s">
        <v>374</v>
      </c>
      <c r="C450" s="17" t="s">
        <v>29</v>
      </c>
      <c r="D450" s="17" t="s">
        <v>21</v>
      </c>
      <c r="E450" s="18"/>
      <c r="F450" s="18">
        <v>2000</v>
      </c>
      <c r="G450" s="80">
        <f t="shared" si="6"/>
        <v>-3058274</v>
      </c>
      <c r="H450" s="17" t="s">
        <v>235</v>
      </c>
      <c r="I450" s="17" t="s">
        <v>32</v>
      </c>
      <c r="J450" s="22" t="s">
        <v>646</v>
      </c>
      <c r="K450" s="17" t="s">
        <v>23</v>
      </c>
      <c r="L450" s="17" t="s">
        <v>33</v>
      </c>
    </row>
    <row r="451" spans="1:12" s="104" customFormat="1" x14ac:dyDescent="0.25">
      <c r="A451" s="16">
        <v>42968</v>
      </c>
      <c r="B451" s="17" t="s">
        <v>375</v>
      </c>
      <c r="C451" s="17" t="s">
        <v>126</v>
      </c>
      <c r="D451" s="17" t="s">
        <v>21</v>
      </c>
      <c r="E451" s="18"/>
      <c r="F451" s="18">
        <v>60000</v>
      </c>
      <c r="G451" s="80">
        <f t="shared" si="6"/>
        <v>-3118274</v>
      </c>
      <c r="H451" s="17" t="s">
        <v>235</v>
      </c>
      <c r="I451" s="17" t="s">
        <v>231</v>
      </c>
      <c r="J451" s="22" t="s">
        <v>646</v>
      </c>
      <c r="K451" s="17" t="s">
        <v>23</v>
      </c>
      <c r="L451" s="17" t="s">
        <v>24</v>
      </c>
    </row>
    <row r="452" spans="1:12" s="104" customFormat="1" x14ac:dyDescent="0.25">
      <c r="A452" s="16">
        <v>42968</v>
      </c>
      <c r="B452" s="17" t="s">
        <v>702</v>
      </c>
      <c r="C452" s="17" t="s">
        <v>126</v>
      </c>
      <c r="D452" s="17" t="s">
        <v>21</v>
      </c>
      <c r="E452" s="18"/>
      <c r="F452" s="18">
        <v>50000</v>
      </c>
      <c r="G452" s="80">
        <f t="shared" si="6"/>
        <v>-3168274</v>
      </c>
      <c r="H452" s="17" t="s">
        <v>235</v>
      </c>
      <c r="I452" s="17" t="s">
        <v>32</v>
      </c>
      <c r="J452" s="22" t="s">
        <v>646</v>
      </c>
      <c r="K452" s="17" t="s">
        <v>23</v>
      </c>
      <c r="L452" s="17" t="s">
        <v>33</v>
      </c>
    </row>
    <row r="453" spans="1:12" x14ac:dyDescent="0.25">
      <c r="A453" s="16">
        <v>42968</v>
      </c>
      <c r="B453" s="17" t="s">
        <v>376</v>
      </c>
      <c r="C453" s="17" t="s">
        <v>29</v>
      </c>
      <c r="D453" s="17" t="s">
        <v>21</v>
      </c>
      <c r="E453" s="18"/>
      <c r="F453" s="18">
        <v>1500</v>
      </c>
      <c r="G453" s="80">
        <f t="shared" si="6"/>
        <v>-3169774</v>
      </c>
      <c r="H453" s="17" t="s">
        <v>235</v>
      </c>
      <c r="I453" s="17" t="s">
        <v>32</v>
      </c>
      <c r="J453" s="22" t="s">
        <v>646</v>
      </c>
      <c r="K453" s="17" t="s">
        <v>23</v>
      </c>
      <c r="L453" s="17" t="s">
        <v>33</v>
      </c>
    </row>
    <row r="454" spans="1:12" s="105" customFormat="1" x14ac:dyDescent="0.25">
      <c r="A454" s="16">
        <v>42968</v>
      </c>
      <c r="B454" s="17" t="s">
        <v>377</v>
      </c>
      <c r="C454" s="17" t="s">
        <v>29</v>
      </c>
      <c r="D454" s="17" t="s">
        <v>21</v>
      </c>
      <c r="E454" s="18"/>
      <c r="F454" s="18">
        <v>18000</v>
      </c>
      <c r="G454" s="80">
        <f t="shared" si="6"/>
        <v>-3187774</v>
      </c>
      <c r="H454" s="17" t="s">
        <v>235</v>
      </c>
      <c r="I454" s="17" t="s">
        <v>231</v>
      </c>
      <c r="J454" s="22" t="s">
        <v>646</v>
      </c>
      <c r="K454" s="17" t="s">
        <v>23</v>
      </c>
      <c r="L454" s="17" t="s">
        <v>24</v>
      </c>
    </row>
    <row r="455" spans="1:12" s="105" customFormat="1" x14ac:dyDescent="0.25">
      <c r="A455" s="16">
        <v>42968</v>
      </c>
      <c r="B455" s="17" t="s">
        <v>378</v>
      </c>
      <c r="C455" s="17" t="s">
        <v>280</v>
      </c>
      <c r="D455" s="17" t="s">
        <v>21</v>
      </c>
      <c r="E455" s="18"/>
      <c r="F455" s="18">
        <v>10000</v>
      </c>
      <c r="G455" s="80">
        <f t="shared" si="6"/>
        <v>-3197774</v>
      </c>
      <c r="H455" s="17" t="s">
        <v>235</v>
      </c>
      <c r="I455" s="17" t="s">
        <v>231</v>
      </c>
      <c r="J455" s="22" t="s">
        <v>646</v>
      </c>
      <c r="K455" s="17" t="s">
        <v>23</v>
      </c>
      <c r="L455" s="17" t="s">
        <v>24</v>
      </c>
    </row>
    <row r="456" spans="1:12" s="104" customFormat="1" x14ac:dyDescent="0.25">
      <c r="A456" s="16">
        <v>42968</v>
      </c>
      <c r="B456" s="17" t="s">
        <v>379</v>
      </c>
      <c r="C456" s="17" t="s">
        <v>280</v>
      </c>
      <c r="D456" s="17" t="s">
        <v>21</v>
      </c>
      <c r="E456" s="18"/>
      <c r="F456" s="18">
        <v>1200</v>
      </c>
      <c r="G456" s="80">
        <f t="shared" si="6"/>
        <v>-3198974</v>
      </c>
      <c r="H456" s="17" t="s">
        <v>235</v>
      </c>
      <c r="I456" s="17" t="s">
        <v>231</v>
      </c>
      <c r="J456" s="22" t="s">
        <v>646</v>
      </c>
      <c r="K456" s="17" t="s">
        <v>23</v>
      </c>
      <c r="L456" s="17" t="s">
        <v>24</v>
      </c>
    </row>
    <row r="457" spans="1:12" x14ac:dyDescent="0.25">
      <c r="A457" s="16">
        <v>42968</v>
      </c>
      <c r="B457" s="17" t="s">
        <v>380</v>
      </c>
      <c r="C457" s="17" t="s">
        <v>29</v>
      </c>
      <c r="D457" s="17" t="s">
        <v>21</v>
      </c>
      <c r="E457" s="18"/>
      <c r="F457" s="18">
        <v>1500</v>
      </c>
      <c r="G457" s="80">
        <f t="shared" si="6"/>
        <v>-3200474</v>
      </c>
      <c r="H457" s="17" t="s">
        <v>235</v>
      </c>
      <c r="I457" s="17" t="s">
        <v>32</v>
      </c>
      <c r="J457" s="22" t="s">
        <v>646</v>
      </c>
      <c r="K457" s="17" t="s">
        <v>23</v>
      </c>
      <c r="L457" s="17" t="s">
        <v>33</v>
      </c>
    </row>
    <row r="458" spans="1:12" x14ac:dyDescent="0.25">
      <c r="A458" s="16">
        <v>42968</v>
      </c>
      <c r="B458" s="17" t="s">
        <v>346</v>
      </c>
      <c r="C458" s="17" t="s">
        <v>29</v>
      </c>
      <c r="D458" s="17" t="s">
        <v>21</v>
      </c>
      <c r="E458" s="18"/>
      <c r="F458" s="18">
        <v>4500</v>
      </c>
      <c r="G458" s="80">
        <f t="shared" si="6"/>
        <v>-3204974</v>
      </c>
      <c r="H458" s="17" t="s">
        <v>236</v>
      </c>
      <c r="I458" s="17" t="s">
        <v>32</v>
      </c>
      <c r="J458" s="22" t="s">
        <v>646</v>
      </c>
      <c r="K458" s="17" t="s">
        <v>23</v>
      </c>
      <c r="L458" s="17" t="s">
        <v>33</v>
      </c>
    </row>
    <row r="459" spans="1:12" x14ac:dyDescent="0.25">
      <c r="A459" s="16">
        <v>42968</v>
      </c>
      <c r="B459" s="17" t="s">
        <v>383</v>
      </c>
      <c r="C459" s="17" t="s">
        <v>130</v>
      </c>
      <c r="D459" s="17" t="s">
        <v>21</v>
      </c>
      <c r="E459" s="18"/>
      <c r="F459" s="18">
        <v>6500</v>
      </c>
      <c r="G459" s="80">
        <f t="shared" si="6"/>
        <v>-3211474</v>
      </c>
      <c r="H459" s="17" t="s">
        <v>236</v>
      </c>
      <c r="I459" s="17" t="s">
        <v>32</v>
      </c>
      <c r="J459" s="22" t="s">
        <v>646</v>
      </c>
      <c r="K459" s="17" t="s">
        <v>23</v>
      </c>
      <c r="L459" s="17" t="s">
        <v>33</v>
      </c>
    </row>
    <row r="460" spans="1:12" x14ac:dyDescent="0.25">
      <c r="A460" s="16">
        <v>42968</v>
      </c>
      <c r="B460" s="17" t="s">
        <v>384</v>
      </c>
      <c r="C460" s="17" t="s">
        <v>29</v>
      </c>
      <c r="D460" s="17" t="s">
        <v>21</v>
      </c>
      <c r="E460" s="18"/>
      <c r="F460" s="18">
        <v>500</v>
      </c>
      <c r="G460" s="80">
        <f t="shared" si="6"/>
        <v>-3211974</v>
      </c>
      <c r="H460" s="17" t="s">
        <v>50</v>
      </c>
      <c r="I460" s="17" t="s">
        <v>51</v>
      </c>
      <c r="J460" s="22" t="s">
        <v>646</v>
      </c>
      <c r="K460" s="17" t="s">
        <v>23</v>
      </c>
      <c r="L460" s="17" t="s">
        <v>33</v>
      </c>
    </row>
    <row r="461" spans="1:12" x14ac:dyDescent="0.25">
      <c r="A461" s="16">
        <v>42968</v>
      </c>
      <c r="B461" s="17" t="s">
        <v>364</v>
      </c>
      <c r="C461" s="17" t="s">
        <v>29</v>
      </c>
      <c r="D461" s="17" t="s">
        <v>21</v>
      </c>
      <c r="E461" s="18"/>
      <c r="F461" s="18">
        <v>500</v>
      </c>
      <c r="G461" s="80">
        <f t="shared" si="6"/>
        <v>-3212474</v>
      </c>
      <c r="H461" s="17" t="s">
        <v>50</v>
      </c>
      <c r="I461" s="17" t="s">
        <v>51</v>
      </c>
      <c r="J461" s="22" t="s">
        <v>646</v>
      </c>
      <c r="K461" s="17" t="s">
        <v>23</v>
      </c>
      <c r="L461" s="17" t="s">
        <v>33</v>
      </c>
    </row>
    <row r="462" spans="1:12" s="104" customFormat="1" x14ac:dyDescent="0.25">
      <c r="A462" s="16">
        <v>42968</v>
      </c>
      <c r="B462" s="17" t="s">
        <v>703</v>
      </c>
      <c r="C462" s="17" t="s">
        <v>126</v>
      </c>
      <c r="D462" s="17" t="s">
        <v>21</v>
      </c>
      <c r="E462" s="18"/>
      <c r="F462" s="18">
        <v>70000</v>
      </c>
      <c r="G462" s="80">
        <f t="shared" si="6"/>
        <v>-3282474</v>
      </c>
      <c r="H462" s="17" t="s">
        <v>50</v>
      </c>
      <c r="I462" s="17" t="s">
        <v>51</v>
      </c>
      <c r="J462" s="22" t="s">
        <v>646</v>
      </c>
      <c r="K462" s="17" t="s">
        <v>23</v>
      </c>
      <c r="L462" s="17" t="s">
        <v>33</v>
      </c>
    </row>
    <row r="463" spans="1:12" x14ac:dyDescent="0.25">
      <c r="A463" s="16">
        <v>42968</v>
      </c>
      <c r="B463" s="17" t="s">
        <v>386</v>
      </c>
      <c r="C463" s="17" t="s">
        <v>29</v>
      </c>
      <c r="D463" s="17" t="s">
        <v>21</v>
      </c>
      <c r="E463" s="18"/>
      <c r="F463" s="18">
        <v>500</v>
      </c>
      <c r="G463" s="80">
        <f t="shared" ref="G463:G526" si="7">+G462+E463-F463</f>
        <v>-3282974</v>
      </c>
      <c r="H463" s="17" t="s">
        <v>50</v>
      </c>
      <c r="I463" s="17" t="s">
        <v>51</v>
      </c>
      <c r="J463" s="22" t="s">
        <v>646</v>
      </c>
      <c r="K463" s="17" t="s">
        <v>23</v>
      </c>
      <c r="L463" s="17" t="s">
        <v>33</v>
      </c>
    </row>
    <row r="464" spans="1:12" x14ac:dyDescent="0.25">
      <c r="A464" s="16">
        <v>42968</v>
      </c>
      <c r="B464" s="17" t="s">
        <v>367</v>
      </c>
      <c r="C464" s="17" t="s">
        <v>29</v>
      </c>
      <c r="D464" s="17" t="s">
        <v>21</v>
      </c>
      <c r="E464" s="18"/>
      <c r="F464" s="18">
        <v>500</v>
      </c>
      <c r="G464" s="80">
        <f t="shared" si="7"/>
        <v>-3283474</v>
      </c>
      <c r="H464" s="17" t="s">
        <v>50</v>
      </c>
      <c r="I464" s="17" t="s">
        <v>51</v>
      </c>
      <c r="J464" s="22" t="s">
        <v>646</v>
      </c>
      <c r="K464" s="17" t="s">
        <v>23</v>
      </c>
      <c r="L464" s="17" t="s">
        <v>33</v>
      </c>
    </row>
    <row r="465" spans="1:12" s="104" customFormat="1" x14ac:dyDescent="0.25">
      <c r="A465" s="16">
        <v>42968</v>
      </c>
      <c r="B465" s="17" t="s">
        <v>387</v>
      </c>
      <c r="C465" s="17" t="s">
        <v>55</v>
      </c>
      <c r="D465" s="17" t="s">
        <v>27</v>
      </c>
      <c r="E465" s="18"/>
      <c r="F465" s="18">
        <v>6257</v>
      </c>
      <c r="G465" s="80">
        <f t="shared" si="7"/>
        <v>-3289731</v>
      </c>
      <c r="H465" s="17" t="s">
        <v>56</v>
      </c>
      <c r="I465" s="17" t="s">
        <v>57</v>
      </c>
      <c r="J465" s="17" t="s">
        <v>58</v>
      </c>
      <c r="K465" s="17" t="s">
        <v>23</v>
      </c>
      <c r="L465" s="17" t="s">
        <v>24</v>
      </c>
    </row>
    <row r="466" spans="1:12" x14ac:dyDescent="0.25">
      <c r="A466" s="16">
        <v>42968</v>
      </c>
      <c r="B466" s="17" t="s">
        <v>77</v>
      </c>
      <c r="C466" s="17" t="s">
        <v>29</v>
      </c>
      <c r="D466" s="17" t="s">
        <v>78</v>
      </c>
      <c r="E466" s="18"/>
      <c r="F466" s="18">
        <v>1000</v>
      </c>
      <c r="G466" s="80">
        <f t="shared" si="7"/>
        <v>-3290731</v>
      </c>
      <c r="H466" s="17" t="s">
        <v>79</v>
      </c>
      <c r="I466" s="17" t="s">
        <v>32</v>
      </c>
      <c r="J466" s="22" t="s">
        <v>58</v>
      </c>
      <c r="K466" s="17" t="s">
        <v>23</v>
      </c>
      <c r="L466" s="17" t="s">
        <v>33</v>
      </c>
    </row>
    <row r="467" spans="1:12" x14ac:dyDescent="0.25">
      <c r="A467" s="16">
        <v>42968</v>
      </c>
      <c r="B467" s="17" t="s">
        <v>52</v>
      </c>
      <c r="C467" s="17" t="s">
        <v>20</v>
      </c>
      <c r="D467" s="17" t="s">
        <v>78</v>
      </c>
      <c r="E467" s="18"/>
      <c r="F467" s="18">
        <v>1000</v>
      </c>
      <c r="G467" s="80">
        <f t="shared" si="7"/>
        <v>-3291731</v>
      </c>
      <c r="H467" s="17" t="s">
        <v>79</v>
      </c>
      <c r="I467" s="17" t="s">
        <v>32</v>
      </c>
      <c r="J467" s="22" t="s">
        <v>58</v>
      </c>
      <c r="K467" s="17" t="s">
        <v>23</v>
      </c>
      <c r="L467" s="17" t="s">
        <v>33</v>
      </c>
    </row>
    <row r="468" spans="1:12" x14ac:dyDescent="0.25">
      <c r="A468" s="16">
        <v>42968</v>
      </c>
      <c r="B468" s="17" t="s">
        <v>80</v>
      </c>
      <c r="C468" s="17" t="s">
        <v>29</v>
      </c>
      <c r="D468" s="17" t="s">
        <v>78</v>
      </c>
      <c r="E468" s="18"/>
      <c r="F468" s="18">
        <v>1000</v>
      </c>
      <c r="G468" s="80">
        <f t="shared" si="7"/>
        <v>-3292731</v>
      </c>
      <c r="H468" s="17" t="s">
        <v>79</v>
      </c>
      <c r="I468" s="17" t="s">
        <v>32</v>
      </c>
      <c r="J468" s="22" t="s">
        <v>58</v>
      </c>
      <c r="K468" s="17" t="s">
        <v>23</v>
      </c>
      <c r="L468" s="17" t="s">
        <v>33</v>
      </c>
    </row>
    <row r="469" spans="1:12" x14ac:dyDescent="0.25">
      <c r="A469" s="16">
        <v>42968</v>
      </c>
      <c r="B469" s="17" t="s">
        <v>153</v>
      </c>
      <c r="C469" s="17" t="s">
        <v>29</v>
      </c>
      <c r="D469" s="17" t="s">
        <v>30</v>
      </c>
      <c r="E469" s="18"/>
      <c r="F469" s="18">
        <v>1000</v>
      </c>
      <c r="G469" s="80">
        <f t="shared" si="7"/>
        <v>-3293731</v>
      </c>
      <c r="H469" s="17" t="s">
        <v>74</v>
      </c>
      <c r="I469" s="17" t="s">
        <v>32</v>
      </c>
      <c r="J469" s="22" t="s">
        <v>58</v>
      </c>
      <c r="K469" s="17" t="s">
        <v>23</v>
      </c>
      <c r="L469" s="17" t="s">
        <v>33</v>
      </c>
    </row>
    <row r="470" spans="1:12" s="104" customFormat="1" x14ac:dyDescent="0.25">
      <c r="A470" s="16">
        <v>42968</v>
      </c>
      <c r="B470" s="17" t="s">
        <v>388</v>
      </c>
      <c r="C470" s="17" t="s">
        <v>20</v>
      </c>
      <c r="D470" s="17" t="s">
        <v>30</v>
      </c>
      <c r="E470" s="18"/>
      <c r="F470" s="18">
        <v>1000</v>
      </c>
      <c r="G470" s="80">
        <f t="shared" si="7"/>
        <v>-3294731</v>
      </c>
      <c r="H470" s="17" t="s">
        <v>74</v>
      </c>
      <c r="I470" s="17" t="s">
        <v>32</v>
      </c>
      <c r="J470" s="22" t="s">
        <v>58</v>
      </c>
      <c r="K470" s="17" t="s">
        <v>23</v>
      </c>
      <c r="L470" s="17" t="s">
        <v>33</v>
      </c>
    </row>
    <row r="471" spans="1:12" x14ac:dyDescent="0.25">
      <c r="A471" s="16">
        <v>42968</v>
      </c>
      <c r="B471" s="17" t="s">
        <v>154</v>
      </c>
      <c r="C471" s="17" t="s">
        <v>29</v>
      </c>
      <c r="D471" s="17" t="s">
        <v>30</v>
      </c>
      <c r="E471" s="18"/>
      <c r="F471" s="18">
        <v>1000</v>
      </c>
      <c r="G471" s="80">
        <f t="shared" si="7"/>
        <v>-3295731</v>
      </c>
      <c r="H471" s="17" t="s">
        <v>74</v>
      </c>
      <c r="I471" s="17" t="s">
        <v>32</v>
      </c>
      <c r="J471" s="22" t="s">
        <v>58</v>
      </c>
      <c r="K471" s="17" t="s">
        <v>23</v>
      </c>
      <c r="L471" s="17" t="s">
        <v>33</v>
      </c>
    </row>
    <row r="472" spans="1:12" x14ac:dyDescent="0.25">
      <c r="A472" s="16">
        <v>42969</v>
      </c>
      <c r="B472" s="17" t="s">
        <v>346</v>
      </c>
      <c r="C472" s="17" t="s">
        <v>29</v>
      </c>
      <c r="D472" s="17" t="s">
        <v>21</v>
      </c>
      <c r="E472" s="18"/>
      <c r="F472" s="18">
        <v>5500</v>
      </c>
      <c r="G472" s="80">
        <f t="shared" si="7"/>
        <v>-3301231</v>
      </c>
      <c r="H472" s="17" t="s">
        <v>236</v>
      </c>
      <c r="I472" s="17" t="s">
        <v>32</v>
      </c>
      <c r="J472" s="22" t="s">
        <v>646</v>
      </c>
      <c r="K472" s="17" t="s">
        <v>23</v>
      </c>
      <c r="L472" s="17" t="s">
        <v>33</v>
      </c>
    </row>
    <row r="473" spans="1:12" x14ac:dyDescent="0.25">
      <c r="A473" s="16">
        <v>42969</v>
      </c>
      <c r="B473" s="17" t="s">
        <v>389</v>
      </c>
      <c r="C473" s="17" t="s">
        <v>29</v>
      </c>
      <c r="D473" s="17" t="s">
        <v>21</v>
      </c>
      <c r="E473" s="18"/>
      <c r="F473" s="18">
        <v>500</v>
      </c>
      <c r="G473" s="80">
        <f t="shared" si="7"/>
        <v>-3301731</v>
      </c>
      <c r="H473" s="17" t="s">
        <v>50</v>
      </c>
      <c r="I473" s="17" t="s">
        <v>51</v>
      </c>
      <c r="J473" s="22" t="s">
        <v>646</v>
      </c>
      <c r="K473" s="17" t="s">
        <v>23</v>
      </c>
      <c r="L473" s="17" t="s">
        <v>33</v>
      </c>
    </row>
    <row r="474" spans="1:12" x14ac:dyDescent="0.25">
      <c r="A474" s="16">
        <v>42969</v>
      </c>
      <c r="B474" s="17" t="s">
        <v>364</v>
      </c>
      <c r="C474" s="17" t="s">
        <v>29</v>
      </c>
      <c r="D474" s="17" t="s">
        <v>21</v>
      </c>
      <c r="E474" s="18"/>
      <c r="F474" s="18">
        <v>500</v>
      </c>
      <c r="G474" s="80">
        <f t="shared" si="7"/>
        <v>-3302231</v>
      </c>
      <c r="H474" s="17" t="s">
        <v>50</v>
      </c>
      <c r="I474" s="17" t="s">
        <v>51</v>
      </c>
      <c r="J474" s="22" t="s">
        <v>646</v>
      </c>
      <c r="K474" s="17" t="s">
        <v>23</v>
      </c>
      <c r="L474" s="17" t="s">
        <v>33</v>
      </c>
    </row>
    <row r="475" spans="1:12" x14ac:dyDescent="0.25">
      <c r="A475" s="16">
        <v>42969</v>
      </c>
      <c r="B475" s="17" t="s">
        <v>77</v>
      </c>
      <c r="C475" s="17" t="s">
        <v>29</v>
      </c>
      <c r="D475" s="17" t="s">
        <v>78</v>
      </c>
      <c r="E475" s="18"/>
      <c r="F475" s="18">
        <v>1000</v>
      </c>
      <c r="G475" s="80">
        <f t="shared" si="7"/>
        <v>-3303231</v>
      </c>
      <c r="H475" s="17" t="s">
        <v>79</v>
      </c>
      <c r="I475" s="17" t="s">
        <v>32</v>
      </c>
      <c r="J475" s="22" t="s">
        <v>58</v>
      </c>
      <c r="K475" s="17" t="s">
        <v>23</v>
      </c>
      <c r="L475" s="17" t="s">
        <v>33</v>
      </c>
    </row>
    <row r="476" spans="1:12" x14ac:dyDescent="0.25">
      <c r="A476" s="16">
        <v>42969</v>
      </c>
      <c r="B476" s="17" t="s">
        <v>52</v>
      </c>
      <c r="C476" s="17" t="s">
        <v>20</v>
      </c>
      <c r="D476" s="17" t="s">
        <v>78</v>
      </c>
      <c r="E476" s="18"/>
      <c r="F476" s="18">
        <v>1000</v>
      </c>
      <c r="G476" s="80">
        <f t="shared" si="7"/>
        <v>-3304231</v>
      </c>
      <c r="H476" s="17" t="s">
        <v>79</v>
      </c>
      <c r="I476" s="17" t="s">
        <v>32</v>
      </c>
      <c r="J476" s="22" t="s">
        <v>58</v>
      </c>
      <c r="K476" s="17" t="s">
        <v>23</v>
      </c>
      <c r="L476" s="17" t="s">
        <v>33</v>
      </c>
    </row>
    <row r="477" spans="1:12" x14ac:dyDescent="0.25">
      <c r="A477" s="16">
        <v>42969</v>
      </c>
      <c r="B477" s="17" t="s">
        <v>80</v>
      </c>
      <c r="C477" s="17" t="s">
        <v>29</v>
      </c>
      <c r="D477" s="17" t="s">
        <v>78</v>
      </c>
      <c r="E477" s="18"/>
      <c r="F477" s="18">
        <v>1000</v>
      </c>
      <c r="G477" s="80">
        <f t="shared" si="7"/>
        <v>-3305231</v>
      </c>
      <c r="H477" s="17" t="s">
        <v>79</v>
      </c>
      <c r="I477" s="17" t="s">
        <v>32</v>
      </c>
      <c r="J477" s="22" t="s">
        <v>58</v>
      </c>
      <c r="K477" s="17" t="s">
        <v>23</v>
      </c>
      <c r="L477" s="17" t="s">
        <v>33</v>
      </c>
    </row>
    <row r="478" spans="1:12" x14ac:dyDescent="0.25">
      <c r="A478" s="16">
        <v>42969</v>
      </c>
      <c r="B478" s="17" t="s">
        <v>73</v>
      </c>
      <c r="C478" s="17" t="s">
        <v>29</v>
      </c>
      <c r="D478" s="17" t="s">
        <v>30</v>
      </c>
      <c r="E478" s="18"/>
      <c r="F478" s="18">
        <v>1000</v>
      </c>
      <c r="G478" s="80">
        <f t="shared" si="7"/>
        <v>-3306231</v>
      </c>
      <c r="H478" s="17" t="s">
        <v>74</v>
      </c>
      <c r="I478" s="17" t="s">
        <v>32</v>
      </c>
      <c r="J478" s="22" t="s">
        <v>58</v>
      </c>
      <c r="K478" s="17" t="s">
        <v>23</v>
      </c>
      <c r="L478" s="17" t="s">
        <v>33</v>
      </c>
    </row>
    <row r="479" spans="1:12" s="104" customFormat="1" x14ac:dyDescent="0.25">
      <c r="A479" s="16">
        <v>42969</v>
      </c>
      <c r="B479" s="17" t="s">
        <v>75</v>
      </c>
      <c r="C479" s="17" t="s">
        <v>20</v>
      </c>
      <c r="D479" s="17" t="s">
        <v>30</v>
      </c>
      <c r="E479" s="18"/>
      <c r="F479" s="18">
        <v>1000</v>
      </c>
      <c r="G479" s="80">
        <f t="shared" si="7"/>
        <v>-3307231</v>
      </c>
      <c r="H479" s="17" t="s">
        <v>74</v>
      </c>
      <c r="I479" s="17" t="s">
        <v>32</v>
      </c>
      <c r="J479" s="22" t="s">
        <v>58</v>
      </c>
      <c r="K479" s="17" t="s">
        <v>23</v>
      </c>
      <c r="L479" s="17" t="s">
        <v>33</v>
      </c>
    </row>
    <row r="480" spans="1:12" x14ac:dyDescent="0.25">
      <c r="A480" s="16">
        <v>42969</v>
      </c>
      <c r="B480" s="17" t="s">
        <v>154</v>
      </c>
      <c r="C480" s="17" t="s">
        <v>29</v>
      </c>
      <c r="D480" s="17" t="s">
        <v>30</v>
      </c>
      <c r="E480" s="18"/>
      <c r="F480" s="18">
        <v>1000</v>
      </c>
      <c r="G480" s="80">
        <f t="shared" si="7"/>
        <v>-3308231</v>
      </c>
      <c r="H480" s="17" t="s">
        <v>74</v>
      </c>
      <c r="I480" s="17" t="s">
        <v>32</v>
      </c>
      <c r="J480" s="22" t="s">
        <v>58</v>
      </c>
      <c r="K480" s="17" t="s">
        <v>23</v>
      </c>
      <c r="L480" s="17" t="s">
        <v>33</v>
      </c>
    </row>
    <row r="481" spans="1:12" x14ac:dyDescent="0.25">
      <c r="A481" s="16">
        <v>42970</v>
      </c>
      <c r="B481" s="17" t="s">
        <v>390</v>
      </c>
      <c r="C481" s="17" t="s">
        <v>29</v>
      </c>
      <c r="D481" s="17" t="s">
        <v>78</v>
      </c>
      <c r="E481" s="18"/>
      <c r="F481" s="18">
        <v>2000</v>
      </c>
      <c r="G481" s="80">
        <f t="shared" si="7"/>
        <v>-3310231</v>
      </c>
      <c r="H481" s="17" t="s">
        <v>22</v>
      </c>
      <c r="I481" s="17" t="s">
        <v>32</v>
      </c>
      <c r="J481" s="22" t="s">
        <v>58</v>
      </c>
      <c r="K481" s="17" t="s">
        <v>23</v>
      </c>
      <c r="L481" s="17" t="s">
        <v>69</v>
      </c>
    </row>
    <row r="482" spans="1:12" x14ac:dyDescent="0.25">
      <c r="A482" s="16">
        <v>42970</v>
      </c>
      <c r="B482" s="17" t="s">
        <v>391</v>
      </c>
      <c r="C482" s="17" t="s">
        <v>29</v>
      </c>
      <c r="D482" s="17" t="s">
        <v>30</v>
      </c>
      <c r="E482" s="18"/>
      <c r="F482" s="18">
        <v>2000</v>
      </c>
      <c r="G482" s="80">
        <f t="shared" si="7"/>
        <v>-3312231</v>
      </c>
      <c r="H482" s="17" t="s">
        <v>92</v>
      </c>
      <c r="I482" s="17" t="s">
        <v>32</v>
      </c>
      <c r="J482" s="22" t="s">
        <v>58</v>
      </c>
      <c r="K482" s="17" t="s">
        <v>23</v>
      </c>
      <c r="L482" s="17" t="s">
        <v>33</v>
      </c>
    </row>
    <row r="483" spans="1:12" x14ac:dyDescent="0.25">
      <c r="A483" s="16">
        <v>42970</v>
      </c>
      <c r="B483" s="17" t="s">
        <v>392</v>
      </c>
      <c r="C483" s="17" t="s">
        <v>29</v>
      </c>
      <c r="D483" s="17" t="s">
        <v>21</v>
      </c>
      <c r="E483" s="18"/>
      <c r="F483" s="18">
        <v>2000</v>
      </c>
      <c r="G483" s="80">
        <f t="shared" si="7"/>
        <v>-3314231</v>
      </c>
      <c r="H483" s="17" t="s">
        <v>235</v>
      </c>
      <c r="I483" s="17" t="s">
        <v>32</v>
      </c>
      <c r="J483" s="22" t="s">
        <v>646</v>
      </c>
      <c r="K483" s="17" t="s">
        <v>23</v>
      </c>
      <c r="L483" s="17" t="s">
        <v>33</v>
      </c>
    </row>
    <row r="484" spans="1:12" s="105" customFormat="1" x14ac:dyDescent="0.25">
      <c r="A484" s="16">
        <v>42970</v>
      </c>
      <c r="B484" s="17" t="s">
        <v>694</v>
      </c>
      <c r="C484" s="17" t="s">
        <v>102</v>
      </c>
      <c r="D484" s="17" t="s">
        <v>21</v>
      </c>
      <c r="E484" s="18"/>
      <c r="F484" s="18">
        <v>38000</v>
      </c>
      <c r="G484" s="80">
        <f t="shared" si="7"/>
        <v>-3352231</v>
      </c>
      <c r="H484" s="17" t="s">
        <v>235</v>
      </c>
      <c r="I484" s="17" t="s">
        <v>231</v>
      </c>
      <c r="J484" s="22" t="s">
        <v>646</v>
      </c>
      <c r="K484" s="17" t="s">
        <v>23</v>
      </c>
      <c r="L484" s="17" t="s">
        <v>24</v>
      </c>
    </row>
    <row r="485" spans="1:12" s="105" customFormat="1" x14ac:dyDescent="0.25">
      <c r="A485" s="16">
        <v>42970</v>
      </c>
      <c r="B485" s="17" t="s">
        <v>693</v>
      </c>
      <c r="C485" s="17" t="s">
        <v>280</v>
      </c>
      <c r="D485" s="17" t="s">
        <v>21</v>
      </c>
      <c r="E485" s="18"/>
      <c r="F485" s="18">
        <v>1000</v>
      </c>
      <c r="G485" s="80">
        <f t="shared" si="7"/>
        <v>-3353231</v>
      </c>
      <c r="H485" s="17" t="s">
        <v>235</v>
      </c>
      <c r="I485" s="17" t="s">
        <v>34</v>
      </c>
      <c r="J485" s="22" t="s">
        <v>646</v>
      </c>
      <c r="K485" s="17" t="s">
        <v>23</v>
      </c>
      <c r="L485" s="17" t="s">
        <v>24</v>
      </c>
    </row>
    <row r="486" spans="1:12" s="104" customFormat="1" x14ac:dyDescent="0.25">
      <c r="A486" s="16">
        <v>42970</v>
      </c>
      <c r="B486" s="17" t="s">
        <v>393</v>
      </c>
      <c r="C486" s="17" t="s">
        <v>126</v>
      </c>
      <c r="D486" s="17" t="s">
        <v>21</v>
      </c>
      <c r="E486" s="18"/>
      <c r="F486" s="18">
        <v>90000</v>
      </c>
      <c r="G486" s="80">
        <f t="shared" si="7"/>
        <v>-3443231</v>
      </c>
      <c r="H486" s="17" t="s">
        <v>236</v>
      </c>
      <c r="I486" s="17" t="s">
        <v>34</v>
      </c>
      <c r="J486" s="22" t="s">
        <v>646</v>
      </c>
      <c r="K486" s="17" t="s">
        <v>23</v>
      </c>
      <c r="L486" s="17" t="s">
        <v>24</v>
      </c>
    </row>
    <row r="487" spans="1:12" x14ac:dyDescent="0.25">
      <c r="A487" s="16">
        <v>42970</v>
      </c>
      <c r="B487" s="17" t="s">
        <v>394</v>
      </c>
      <c r="C487" s="17" t="s">
        <v>29</v>
      </c>
      <c r="D487" s="17" t="s">
        <v>21</v>
      </c>
      <c r="E487" s="18"/>
      <c r="F487" s="18">
        <v>1000</v>
      </c>
      <c r="G487" s="80">
        <f t="shared" si="7"/>
        <v>-3444231</v>
      </c>
      <c r="H487" s="17" t="s">
        <v>236</v>
      </c>
      <c r="I487" s="17" t="s">
        <v>32</v>
      </c>
      <c r="J487" s="22" t="s">
        <v>646</v>
      </c>
      <c r="K487" s="17" t="s">
        <v>23</v>
      </c>
      <c r="L487" s="17" t="s">
        <v>33</v>
      </c>
    </row>
    <row r="488" spans="1:12" s="104" customFormat="1" x14ac:dyDescent="0.25">
      <c r="A488" s="16">
        <v>42970</v>
      </c>
      <c r="B488" s="17" t="s">
        <v>395</v>
      </c>
      <c r="C488" s="17" t="s">
        <v>29</v>
      </c>
      <c r="D488" s="17" t="s">
        <v>21</v>
      </c>
      <c r="E488" s="18"/>
      <c r="F488" s="18">
        <v>5000</v>
      </c>
      <c r="G488" s="80">
        <f t="shared" si="7"/>
        <v>-3449231</v>
      </c>
      <c r="H488" s="17" t="s">
        <v>236</v>
      </c>
      <c r="I488" s="17">
        <v>992</v>
      </c>
      <c r="J488" s="22" t="s">
        <v>646</v>
      </c>
      <c r="K488" s="17" t="s">
        <v>23</v>
      </c>
      <c r="L488" s="17" t="s">
        <v>24</v>
      </c>
    </row>
    <row r="489" spans="1:12" s="104" customFormat="1" x14ac:dyDescent="0.25">
      <c r="A489" s="16">
        <v>42970</v>
      </c>
      <c r="B489" s="17" t="s">
        <v>685</v>
      </c>
      <c r="C489" s="17" t="s">
        <v>126</v>
      </c>
      <c r="D489" s="17" t="s">
        <v>21</v>
      </c>
      <c r="E489" s="18"/>
      <c r="F489" s="18">
        <v>70000</v>
      </c>
      <c r="G489" s="80">
        <f t="shared" si="7"/>
        <v>-3519231</v>
      </c>
      <c r="H489" s="17" t="s">
        <v>236</v>
      </c>
      <c r="I489" s="17" t="s">
        <v>32</v>
      </c>
      <c r="J489" s="22" t="s">
        <v>646</v>
      </c>
      <c r="K489" s="17" t="s">
        <v>23</v>
      </c>
      <c r="L489" s="17" t="s">
        <v>33</v>
      </c>
    </row>
    <row r="490" spans="1:12" x14ac:dyDescent="0.25">
      <c r="A490" s="16">
        <v>42970</v>
      </c>
      <c r="B490" s="17" t="s">
        <v>396</v>
      </c>
      <c r="C490" s="17" t="s">
        <v>29</v>
      </c>
      <c r="D490" s="17" t="s">
        <v>21</v>
      </c>
      <c r="E490" s="18"/>
      <c r="F490" s="18">
        <v>1000</v>
      </c>
      <c r="G490" s="80">
        <f t="shared" si="7"/>
        <v>-3520231</v>
      </c>
      <c r="H490" s="17" t="s">
        <v>186</v>
      </c>
      <c r="I490" s="17" t="s">
        <v>187</v>
      </c>
      <c r="J490" s="22" t="s">
        <v>646</v>
      </c>
      <c r="K490" s="17" t="s">
        <v>23</v>
      </c>
      <c r="L490" s="17" t="s">
        <v>69</v>
      </c>
    </row>
    <row r="491" spans="1:12" s="105" customFormat="1" x14ac:dyDescent="0.25">
      <c r="A491" s="16">
        <v>42970</v>
      </c>
      <c r="B491" s="17" t="s">
        <v>397</v>
      </c>
      <c r="C491" s="17" t="s">
        <v>102</v>
      </c>
      <c r="D491" s="17" t="s">
        <v>21</v>
      </c>
      <c r="E491" s="18"/>
      <c r="F491" s="18">
        <v>38000</v>
      </c>
      <c r="G491" s="80">
        <f t="shared" si="7"/>
        <v>-3558231</v>
      </c>
      <c r="H491" s="17" t="s">
        <v>186</v>
      </c>
      <c r="I491" s="17" t="s">
        <v>199</v>
      </c>
      <c r="J491" s="22" t="s">
        <v>646</v>
      </c>
      <c r="K491" s="17" t="s">
        <v>23</v>
      </c>
      <c r="L491" s="17" t="s">
        <v>24</v>
      </c>
    </row>
    <row r="492" spans="1:12" s="105" customFormat="1" x14ac:dyDescent="0.25">
      <c r="A492" s="16">
        <v>42970</v>
      </c>
      <c r="B492" s="17" t="s">
        <v>695</v>
      </c>
      <c r="C492" s="17" t="s">
        <v>280</v>
      </c>
      <c r="D492" s="17" t="s">
        <v>21</v>
      </c>
      <c r="E492" s="18"/>
      <c r="F492" s="18">
        <v>1000</v>
      </c>
      <c r="G492" s="80">
        <f t="shared" si="7"/>
        <v>-3559231</v>
      </c>
      <c r="H492" s="17" t="s">
        <v>186</v>
      </c>
      <c r="I492" s="17" t="s">
        <v>34</v>
      </c>
      <c r="J492" s="22" t="s">
        <v>646</v>
      </c>
      <c r="K492" s="17" t="s">
        <v>23</v>
      </c>
      <c r="L492" s="17" t="s">
        <v>24</v>
      </c>
    </row>
    <row r="493" spans="1:12" s="104" customFormat="1" x14ac:dyDescent="0.25">
      <c r="A493" s="16">
        <v>42970</v>
      </c>
      <c r="B493" s="17" t="s">
        <v>398</v>
      </c>
      <c r="C493" s="17" t="s">
        <v>29</v>
      </c>
      <c r="D493" s="17" t="s">
        <v>21</v>
      </c>
      <c r="E493" s="18"/>
      <c r="F493" s="18">
        <v>10000</v>
      </c>
      <c r="G493" s="80">
        <f t="shared" si="7"/>
        <v>-3569231</v>
      </c>
      <c r="H493" s="17" t="s">
        <v>50</v>
      </c>
      <c r="I493" s="17" t="s">
        <v>399</v>
      </c>
      <c r="J493" s="22" t="s">
        <v>646</v>
      </c>
      <c r="K493" s="17" t="s">
        <v>23</v>
      </c>
      <c r="L493" s="17" t="s">
        <v>24</v>
      </c>
    </row>
    <row r="494" spans="1:12" s="104" customFormat="1" x14ac:dyDescent="0.25">
      <c r="A494" s="16">
        <v>42970</v>
      </c>
      <c r="B494" s="17" t="s">
        <v>400</v>
      </c>
      <c r="C494" s="17" t="s">
        <v>126</v>
      </c>
      <c r="D494" s="17" t="s">
        <v>21</v>
      </c>
      <c r="E494" s="18"/>
      <c r="F494" s="18">
        <v>90000</v>
      </c>
      <c r="G494" s="80">
        <f t="shared" si="7"/>
        <v>-3659231</v>
      </c>
      <c r="H494" s="17" t="s">
        <v>50</v>
      </c>
      <c r="I494" s="17" t="s">
        <v>108</v>
      </c>
      <c r="J494" s="22" t="s">
        <v>646</v>
      </c>
      <c r="K494" s="17" t="s">
        <v>23</v>
      </c>
      <c r="L494" s="17" t="s">
        <v>24</v>
      </c>
    </row>
    <row r="495" spans="1:12" x14ac:dyDescent="0.25">
      <c r="A495" s="16">
        <v>42970</v>
      </c>
      <c r="B495" s="17" t="s">
        <v>401</v>
      </c>
      <c r="C495" s="17" t="s">
        <v>29</v>
      </c>
      <c r="D495" s="17" t="s">
        <v>21</v>
      </c>
      <c r="E495" s="18"/>
      <c r="F495" s="18">
        <v>500</v>
      </c>
      <c r="G495" s="80">
        <f t="shared" si="7"/>
        <v>-3659731</v>
      </c>
      <c r="H495" s="17" t="s">
        <v>50</v>
      </c>
      <c r="I495" s="17" t="s">
        <v>51</v>
      </c>
      <c r="J495" s="22" t="s">
        <v>646</v>
      </c>
      <c r="K495" s="17" t="s">
        <v>23</v>
      </c>
      <c r="L495" s="17" t="s">
        <v>33</v>
      </c>
    </row>
    <row r="496" spans="1:12" x14ac:dyDescent="0.25">
      <c r="A496" s="16">
        <v>42970</v>
      </c>
      <c r="B496" s="17" t="s">
        <v>402</v>
      </c>
      <c r="C496" s="17" t="s">
        <v>29</v>
      </c>
      <c r="D496" s="17" t="s">
        <v>21</v>
      </c>
      <c r="E496" s="18"/>
      <c r="F496" s="18">
        <v>1000</v>
      </c>
      <c r="G496" s="80">
        <f t="shared" si="7"/>
        <v>-3660731</v>
      </c>
      <c r="H496" s="17" t="s">
        <v>50</v>
      </c>
      <c r="I496" s="17" t="s">
        <v>51</v>
      </c>
      <c r="J496" s="22" t="s">
        <v>646</v>
      </c>
      <c r="K496" s="17" t="s">
        <v>23</v>
      </c>
      <c r="L496" s="17" t="s">
        <v>33</v>
      </c>
    </row>
    <row r="497" spans="1:12" x14ac:dyDescent="0.25">
      <c r="A497" s="16">
        <v>42970</v>
      </c>
      <c r="B497" s="17" t="s">
        <v>77</v>
      </c>
      <c r="C497" s="17" t="s">
        <v>29</v>
      </c>
      <c r="D497" s="17" t="s">
        <v>78</v>
      </c>
      <c r="E497" s="18"/>
      <c r="F497" s="18">
        <v>1000</v>
      </c>
      <c r="G497" s="80">
        <f t="shared" si="7"/>
        <v>-3661731</v>
      </c>
      <c r="H497" s="17" t="s">
        <v>79</v>
      </c>
      <c r="I497" s="17" t="s">
        <v>32</v>
      </c>
      <c r="J497" s="22" t="s">
        <v>58</v>
      </c>
      <c r="K497" s="17" t="s">
        <v>23</v>
      </c>
      <c r="L497" s="17" t="s">
        <v>33</v>
      </c>
    </row>
    <row r="498" spans="1:12" x14ac:dyDescent="0.25">
      <c r="A498" s="16">
        <v>42970</v>
      </c>
      <c r="B498" s="17" t="s">
        <v>52</v>
      </c>
      <c r="C498" s="17" t="s">
        <v>20</v>
      </c>
      <c r="D498" s="17" t="s">
        <v>78</v>
      </c>
      <c r="E498" s="18"/>
      <c r="F498" s="18">
        <v>1000</v>
      </c>
      <c r="G498" s="80">
        <f t="shared" si="7"/>
        <v>-3662731</v>
      </c>
      <c r="H498" s="17" t="s">
        <v>79</v>
      </c>
      <c r="I498" s="17" t="s">
        <v>32</v>
      </c>
      <c r="J498" s="22" t="s">
        <v>58</v>
      </c>
      <c r="K498" s="17" t="s">
        <v>23</v>
      </c>
      <c r="L498" s="17" t="s">
        <v>33</v>
      </c>
    </row>
    <row r="499" spans="1:12" x14ac:dyDescent="0.25">
      <c r="A499" s="16">
        <v>42970</v>
      </c>
      <c r="B499" s="17" t="s">
        <v>80</v>
      </c>
      <c r="C499" s="17" t="s">
        <v>29</v>
      </c>
      <c r="D499" s="17" t="s">
        <v>78</v>
      </c>
      <c r="E499" s="18"/>
      <c r="F499" s="18">
        <v>1000</v>
      </c>
      <c r="G499" s="80">
        <f t="shared" si="7"/>
        <v>-3663731</v>
      </c>
      <c r="H499" s="17" t="s">
        <v>79</v>
      </c>
      <c r="I499" s="17" t="s">
        <v>32</v>
      </c>
      <c r="J499" s="22" t="s">
        <v>58</v>
      </c>
      <c r="K499" s="17" t="s">
        <v>23</v>
      </c>
      <c r="L499" s="17" t="s">
        <v>33</v>
      </c>
    </row>
    <row r="500" spans="1:12" x14ac:dyDescent="0.25">
      <c r="A500" s="16">
        <v>42970</v>
      </c>
      <c r="B500" s="17" t="s">
        <v>153</v>
      </c>
      <c r="C500" s="17" t="s">
        <v>29</v>
      </c>
      <c r="D500" s="17" t="s">
        <v>30</v>
      </c>
      <c r="E500" s="18"/>
      <c r="F500" s="18">
        <v>1000</v>
      </c>
      <c r="G500" s="80">
        <f t="shared" si="7"/>
        <v>-3664731</v>
      </c>
      <c r="H500" s="17" t="s">
        <v>74</v>
      </c>
      <c r="I500" s="17" t="s">
        <v>32</v>
      </c>
      <c r="J500" s="22" t="s">
        <v>58</v>
      </c>
      <c r="K500" s="17" t="s">
        <v>23</v>
      </c>
      <c r="L500" s="17" t="s">
        <v>33</v>
      </c>
    </row>
    <row r="501" spans="1:12" s="104" customFormat="1" x14ac:dyDescent="0.25">
      <c r="A501" s="16">
        <v>42970</v>
      </c>
      <c r="B501" s="17" t="s">
        <v>75</v>
      </c>
      <c r="C501" s="17" t="s">
        <v>20</v>
      </c>
      <c r="D501" s="17" t="s">
        <v>30</v>
      </c>
      <c r="E501" s="18"/>
      <c r="F501" s="18">
        <v>1000</v>
      </c>
      <c r="G501" s="80">
        <f t="shared" si="7"/>
        <v>-3665731</v>
      </c>
      <c r="H501" s="17" t="s">
        <v>74</v>
      </c>
      <c r="I501" s="17" t="s">
        <v>32</v>
      </c>
      <c r="J501" s="22" t="s">
        <v>58</v>
      </c>
      <c r="K501" s="17" t="s">
        <v>23</v>
      </c>
      <c r="L501" s="17" t="s">
        <v>33</v>
      </c>
    </row>
    <row r="502" spans="1:12" x14ac:dyDescent="0.25">
      <c r="A502" s="16">
        <v>42970</v>
      </c>
      <c r="B502" s="17" t="s">
        <v>154</v>
      </c>
      <c r="C502" s="17" t="s">
        <v>29</v>
      </c>
      <c r="D502" s="17" t="s">
        <v>30</v>
      </c>
      <c r="E502" s="18"/>
      <c r="F502" s="18">
        <v>1000</v>
      </c>
      <c r="G502" s="80">
        <f t="shared" si="7"/>
        <v>-3666731</v>
      </c>
      <c r="H502" s="17" t="s">
        <v>74</v>
      </c>
      <c r="I502" s="17" t="s">
        <v>32</v>
      </c>
      <c r="J502" s="22" t="s">
        <v>58</v>
      </c>
      <c r="K502" s="17" t="s">
        <v>23</v>
      </c>
      <c r="L502" s="17" t="s">
        <v>33</v>
      </c>
    </row>
    <row r="503" spans="1:12" x14ac:dyDescent="0.25">
      <c r="A503" s="16">
        <v>42970</v>
      </c>
      <c r="B503" s="17" t="s">
        <v>403</v>
      </c>
      <c r="C503" s="17" t="s">
        <v>29</v>
      </c>
      <c r="D503" s="17" t="s">
        <v>30</v>
      </c>
      <c r="E503" s="18"/>
      <c r="F503" s="18">
        <v>1000</v>
      </c>
      <c r="G503" s="80">
        <f t="shared" si="7"/>
        <v>-3667731</v>
      </c>
      <c r="H503" s="17" t="s">
        <v>179</v>
      </c>
      <c r="I503" s="17" t="s">
        <v>32</v>
      </c>
      <c r="J503" s="22" t="s">
        <v>58</v>
      </c>
      <c r="K503" s="17" t="s">
        <v>23</v>
      </c>
      <c r="L503" s="17" t="s">
        <v>69</v>
      </c>
    </row>
    <row r="504" spans="1:12" x14ac:dyDescent="0.25">
      <c r="A504" s="16">
        <v>42971</v>
      </c>
      <c r="B504" s="17" t="s">
        <v>405</v>
      </c>
      <c r="C504" s="17" t="s">
        <v>29</v>
      </c>
      <c r="D504" s="17" t="s">
        <v>78</v>
      </c>
      <c r="E504" s="18"/>
      <c r="F504" s="18">
        <v>2500</v>
      </c>
      <c r="G504" s="80">
        <f t="shared" si="7"/>
        <v>-3670231</v>
      </c>
      <c r="H504" s="17" t="s">
        <v>22</v>
      </c>
      <c r="I504" s="17" t="s">
        <v>32</v>
      </c>
      <c r="J504" s="22" t="s">
        <v>58</v>
      </c>
      <c r="K504" s="17" t="s">
        <v>23</v>
      </c>
      <c r="L504" s="17" t="s">
        <v>69</v>
      </c>
    </row>
    <row r="505" spans="1:12" s="104" customFormat="1" x14ac:dyDescent="0.25">
      <c r="A505" s="16">
        <v>42971</v>
      </c>
      <c r="B505" s="17" t="s">
        <v>686</v>
      </c>
      <c r="C505" s="17" t="s">
        <v>102</v>
      </c>
      <c r="D505" s="17" t="s">
        <v>30</v>
      </c>
      <c r="E505" s="18"/>
      <c r="F505" s="18">
        <v>65000</v>
      </c>
      <c r="G505" s="80">
        <f t="shared" si="7"/>
        <v>-3735231</v>
      </c>
      <c r="H505" s="17" t="s">
        <v>92</v>
      </c>
      <c r="I505" s="17">
        <v>11</v>
      </c>
      <c r="J505" s="22" t="s">
        <v>58</v>
      </c>
      <c r="K505" s="17" t="s">
        <v>23</v>
      </c>
      <c r="L505" s="17" t="s">
        <v>24</v>
      </c>
    </row>
    <row r="506" spans="1:12" x14ac:dyDescent="0.25">
      <c r="A506" s="16">
        <v>42971</v>
      </c>
      <c r="B506" s="17" t="s">
        <v>406</v>
      </c>
      <c r="C506" s="17" t="s">
        <v>29</v>
      </c>
      <c r="D506" s="17" t="s">
        <v>21</v>
      </c>
      <c r="E506" s="18"/>
      <c r="F506" s="18">
        <v>1500</v>
      </c>
      <c r="G506" s="80">
        <f t="shared" si="7"/>
        <v>-3736731</v>
      </c>
      <c r="H506" s="17" t="s">
        <v>235</v>
      </c>
      <c r="I506" s="17" t="s">
        <v>32</v>
      </c>
      <c r="J506" s="22" t="s">
        <v>646</v>
      </c>
      <c r="K506" s="17" t="s">
        <v>23</v>
      </c>
      <c r="L506" s="17" t="s">
        <v>33</v>
      </c>
    </row>
    <row r="507" spans="1:12" x14ac:dyDescent="0.25">
      <c r="A507" s="16">
        <v>42971</v>
      </c>
      <c r="B507" s="17" t="s">
        <v>407</v>
      </c>
      <c r="C507" s="17" t="s">
        <v>29</v>
      </c>
      <c r="D507" s="17" t="s">
        <v>21</v>
      </c>
      <c r="E507" s="18"/>
      <c r="F507" s="18">
        <v>2500</v>
      </c>
      <c r="G507" s="80">
        <f t="shared" si="7"/>
        <v>-3739231</v>
      </c>
      <c r="H507" s="17" t="s">
        <v>235</v>
      </c>
      <c r="I507" s="17" t="s">
        <v>32</v>
      </c>
      <c r="J507" s="22" t="s">
        <v>646</v>
      </c>
      <c r="K507" s="17" t="s">
        <v>23</v>
      </c>
      <c r="L507" s="17" t="s">
        <v>33</v>
      </c>
    </row>
    <row r="508" spans="1:12" x14ac:dyDescent="0.25">
      <c r="A508" s="16">
        <v>42971</v>
      </c>
      <c r="B508" s="17" t="s">
        <v>408</v>
      </c>
      <c r="C508" s="17" t="s">
        <v>29</v>
      </c>
      <c r="D508" s="17" t="s">
        <v>21</v>
      </c>
      <c r="E508" s="18"/>
      <c r="F508" s="18">
        <v>10000</v>
      </c>
      <c r="G508" s="80">
        <f t="shared" si="7"/>
        <v>-3749231</v>
      </c>
      <c r="H508" s="17" t="s">
        <v>235</v>
      </c>
      <c r="I508" s="17" t="s">
        <v>32</v>
      </c>
      <c r="J508" s="22" t="s">
        <v>646</v>
      </c>
      <c r="K508" s="17" t="s">
        <v>23</v>
      </c>
      <c r="L508" s="17" t="s">
        <v>33</v>
      </c>
    </row>
    <row r="509" spans="1:12" x14ac:dyDescent="0.25">
      <c r="A509" s="16">
        <v>42971</v>
      </c>
      <c r="B509" s="17" t="s">
        <v>409</v>
      </c>
      <c r="C509" s="17" t="s">
        <v>29</v>
      </c>
      <c r="D509" s="17" t="s">
        <v>21</v>
      </c>
      <c r="E509" s="18"/>
      <c r="F509" s="18">
        <v>1500</v>
      </c>
      <c r="G509" s="80">
        <f t="shared" si="7"/>
        <v>-3750731</v>
      </c>
      <c r="H509" s="17" t="s">
        <v>235</v>
      </c>
      <c r="I509" s="17" t="s">
        <v>32</v>
      </c>
      <c r="J509" s="22" t="s">
        <v>646</v>
      </c>
      <c r="K509" s="17" t="s">
        <v>23</v>
      </c>
      <c r="L509" s="17" t="s">
        <v>33</v>
      </c>
    </row>
    <row r="510" spans="1:12" x14ac:dyDescent="0.25">
      <c r="A510" s="16">
        <v>42971</v>
      </c>
      <c r="B510" s="17" t="s">
        <v>410</v>
      </c>
      <c r="C510" s="17" t="s">
        <v>29</v>
      </c>
      <c r="D510" s="17" t="s">
        <v>21</v>
      </c>
      <c r="E510" s="18"/>
      <c r="F510" s="18">
        <v>2500</v>
      </c>
      <c r="G510" s="80">
        <f t="shared" si="7"/>
        <v>-3753231</v>
      </c>
      <c r="H510" s="17" t="s">
        <v>186</v>
      </c>
      <c r="I510" s="17" t="s">
        <v>187</v>
      </c>
      <c r="J510" s="22" t="s">
        <v>646</v>
      </c>
      <c r="K510" s="17" t="s">
        <v>23</v>
      </c>
      <c r="L510" s="17" t="s">
        <v>69</v>
      </c>
    </row>
    <row r="511" spans="1:12" x14ac:dyDescent="0.25">
      <c r="A511" s="16">
        <v>42971</v>
      </c>
      <c r="B511" s="17" t="s">
        <v>411</v>
      </c>
      <c r="C511" s="17" t="s">
        <v>29</v>
      </c>
      <c r="D511" s="17" t="s">
        <v>21</v>
      </c>
      <c r="E511" s="18"/>
      <c r="F511" s="18">
        <v>1000</v>
      </c>
      <c r="G511" s="80">
        <f t="shared" si="7"/>
        <v>-3754231</v>
      </c>
      <c r="H511" s="17" t="s">
        <v>186</v>
      </c>
      <c r="I511" s="17" t="s">
        <v>187</v>
      </c>
      <c r="J511" s="22" t="s">
        <v>646</v>
      </c>
      <c r="K511" s="17" t="s">
        <v>23</v>
      </c>
      <c r="L511" s="17" t="s">
        <v>69</v>
      </c>
    </row>
    <row r="512" spans="1:12" x14ac:dyDescent="0.25">
      <c r="A512" s="16">
        <v>42971</v>
      </c>
      <c r="B512" s="17" t="s">
        <v>412</v>
      </c>
      <c r="C512" s="17" t="s">
        <v>29</v>
      </c>
      <c r="D512" s="17" t="s">
        <v>21</v>
      </c>
      <c r="E512" s="18"/>
      <c r="F512" s="18">
        <v>5000</v>
      </c>
      <c r="G512" s="80">
        <f t="shared" si="7"/>
        <v>-3759231</v>
      </c>
      <c r="H512" s="17" t="s">
        <v>186</v>
      </c>
      <c r="I512" s="17" t="s">
        <v>187</v>
      </c>
      <c r="J512" s="22" t="s">
        <v>646</v>
      </c>
      <c r="K512" s="17" t="s">
        <v>23</v>
      </c>
      <c r="L512" s="17" t="s">
        <v>69</v>
      </c>
    </row>
    <row r="513" spans="1:12" x14ac:dyDescent="0.25">
      <c r="A513" s="16">
        <v>42971</v>
      </c>
      <c r="B513" s="17" t="s">
        <v>413</v>
      </c>
      <c r="C513" s="17" t="s">
        <v>29</v>
      </c>
      <c r="D513" s="17" t="s">
        <v>21</v>
      </c>
      <c r="E513" s="18"/>
      <c r="F513" s="18">
        <v>1000</v>
      </c>
      <c r="G513" s="80">
        <f t="shared" si="7"/>
        <v>-3760231</v>
      </c>
      <c r="H513" s="17" t="s">
        <v>186</v>
      </c>
      <c r="I513" s="17" t="s">
        <v>187</v>
      </c>
      <c r="J513" s="22" t="s">
        <v>646</v>
      </c>
      <c r="K513" s="17" t="s">
        <v>23</v>
      </c>
      <c r="L513" s="17" t="s">
        <v>69</v>
      </c>
    </row>
    <row r="514" spans="1:12" x14ac:dyDescent="0.25">
      <c r="A514" s="16">
        <v>42971</v>
      </c>
      <c r="B514" s="17" t="s">
        <v>77</v>
      </c>
      <c r="C514" s="17" t="s">
        <v>29</v>
      </c>
      <c r="D514" s="17" t="s">
        <v>78</v>
      </c>
      <c r="E514" s="18"/>
      <c r="F514" s="18">
        <v>1000</v>
      </c>
      <c r="G514" s="80">
        <f t="shared" si="7"/>
        <v>-3761231</v>
      </c>
      <c r="H514" s="17" t="s">
        <v>79</v>
      </c>
      <c r="I514" s="17" t="s">
        <v>32</v>
      </c>
      <c r="J514" s="22" t="s">
        <v>58</v>
      </c>
      <c r="K514" s="17" t="s">
        <v>23</v>
      </c>
      <c r="L514" s="17" t="s">
        <v>33</v>
      </c>
    </row>
    <row r="515" spans="1:12" x14ac:dyDescent="0.25">
      <c r="A515" s="16">
        <v>42971</v>
      </c>
      <c r="B515" s="17" t="s">
        <v>52</v>
      </c>
      <c r="C515" s="17" t="s">
        <v>20</v>
      </c>
      <c r="D515" s="17" t="s">
        <v>78</v>
      </c>
      <c r="E515" s="18"/>
      <c r="F515" s="18">
        <v>1000</v>
      </c>
      <c r="G515" s="80">
        <f t="shared" si="7"/>
        <v>-3762231</v>
      </c>
      <c r="H515" s="17" t="s">
        <v>79</v>
      </c>
      <c r="I515" s="17" t="s">
        <v>32</v>
      </c>
      <c r="J515" s="22" t="s">
        <v>58</v>
      </c>
      <c r="K515" s="17" t="s">
        <v>23</v>
      </c>
      <c r="L515" s="17" t="s">
        <v>33</v>
      </c>
    </row>
    <row r="516" spans="1:12" x14ac:dyDescent="0.25">
      <c r="A516" s="16">
        <v>42971</v>
      </c>
      <c r="B516" s="17" t="s">
        <v>80</v>
      </c>
      <c r="C516" s="17" t="s">
        <v>29</v>
      </c>
      <c r="D516" s="17" t="s">
        <v>78</v>
      </c>
      <c r="E516" s="18"/>
      <c r="F516" s="18">
        <v>1000</v>
      </c>
      <c r="G516" s="80">
        <f t="shared" si="7"/>
        <v>-3763231</v>
      </c>
      <c r="H516" s="17" t="s">
        <v>79</v>
      </c>
      <c r="I516" s="17" t="s">
        <v>32</v>
      </c>
      <c r="J516" s="22" t="s">
        <v>58</v>
      </c>
      <c r="K516" s="17" t="s">
        <v>23</v>
      </c>
      <c r="L516" s="17" t="s">
        <v>33</v>
      </c>
    </row>
    <row r="517" spans="1:12" x14ac:dyDescent="0.25">
      <c r="A517" s="16">
        <v>42971</v>
      </c>
      <c r="B517" s="17" t="s">
        <v>153</v>
      </c>
      <c r="C517" s="17" t="s">
        <v>29</v>
      </c>
      <c r="D517" s="17" t="s">
        <v>30</v>
      </c>
      <c r="E517" s="18"/>
      <c r="F517" s="18">
        <v>1000</v>
      </c>
      <c r="G517" s="80">
        <f t="shared" si="7"/>
        <v>-3764231</v>
      </c>
      <c r="H517" s="17" t="s">
        <v>74</v>
      </c>
      <c r="I517" s="17" t="s">
        <v>32</v>
      </c>
      <c r="J517" s="22" t="s">
        <v>58</v>
      </c>
      <c r="K517" s="17" t="s">
        <v>23</v>
      </c>
      <c r="L517" s="17" t="s">
        <v>33</v>
      </c>
    </row>
    <row r="518" spans="1:12" s="104" customFormat="1" x14ac:dyDescent="0.25">
      <c r="A518" s="16">
        <v>42971</v>
      </c>
      <c r="B518" s="17" t="s">
        <v>414</v>
      </c>
      <c r="C518" s="17" t="s">
        <v>20</v>
      </c>
      <c r="D518" s="17" t="s">
        <v>30</v>
      </c>
      <c r="E518" s="18"/>
      <c r="F518" s="18">
        <v>1000</v>
      </c>
      <c r="G518" s="80">
        <f t="shared" si="7"/>
        <v>-3765231</v>
      </c>
      <c r="H518" s="17" t="s">
        <v>74</v>
      </c>
      <c r="I518" s="17" t="s">
        <v>32</v>
      </c>
      <c r="J518" s="22" t="s">
        <v>58</v>
      </c>
      <c r="K518" s="17" t="s">
        <v>23</v>
      </c>
      <c r="L518" s="17" t="s">
        <v>33</v>
      </c>
    </row>
    <row r="519" spans="1:12" x14ac:dyDescent="0.25">
      <c r="A519" s="16">
        <v>42971</v>
      </c>
      <c r="B519" s="17" t="s">
        <v>154</v>
      </c>
      <c r="C519" s="17" t="s">
        <v>29</v>
      </c>
      <c r="D519" s="17" t="s">
        <v>30</v>
      </c>
      <c r="E519" s="18"/>
      <c r="F519" s="18">
        <v>1000</v>
      </c>
      <c r="G519" s="80">
        <f t="shared" si="7"/>
        <v>-3766231</v>
      </c>
      <c r="H519" s="17" t="s">
        <v>74</v>
      </c>
      <c r="I519" s="17" t="s">
        <v>32</v>
      </c>
      <c r="J519" s="22" t="s">
        <v>58</v>
      </c>
      <c r="K519" s="17" t="s">
        <v>23</v>
      </c>
      <c r="L519" s="17" t="s">
        <v>33</v>
      </c>
    </row>
    <row r="520" spans="1:12" s="104" customFormat="1" x14ac:dyDescent="0.25">
      <c r="A520" s="16">
        <v>42972</v>
      </c>
      <c r="B520" s="17" t="s">
        <v>415</v>
      </c>
      <c r="C520" s="17" t="s">
        <v>26</v>
      </c>
      <c r="D520" s="17" t="s">
        <v>27</v>
      </c>
      <c r="E520" s="18"/>
      <c r="F520" s="18">
        <v>100000</v>
      </c>
      <c r="G520" s="80">
        <f t="shared" si="7"/>
        <v>-3866231</v>
      </c>
      <c r="H520" s="17" t="s">
        <v>22</v>
      </c>
      <c r="I520" s="17">
        <v>128</v>
      </c>
      <c r="J520" s="17" t="s">
        <v>58</v>
      </c>
      <c r="K520" s="17" t="s">
        <v>23</v>
      </c>
      <c r="L520" s="17" t="s">
        <v>24</v>
      </c>
    </row>
    <row r="521" spans="1:12" x14ac:dyDescent="0.25">
      <c r="A521" s="16">
        <v>42972</v>
      </c>
      <c r="B521" s="17" t="s">
        <v>416</v>
      </c>
      <c r="C521" s="17" t="s">
        <v>29</v>
      </c>
      <c r="D521" s="17" t="s">
        <v>78</v>
      </c>
      <c r="E521" s="18"/>
      <c r="F521" s="18">
        <v>2000</v>
      </c>
      <c r="G521" s="80">
        <f t="shared" si="7"/>
        <v>-3868231</v>
      </c>
      <c r="H521" s="17" t="s">
        <v>22</v>
      </c>
      <c r="I521" s="17" t="s">
        <v>32</v>
      </c>
      <c r="J521" s="22" t="s">
        <v>58</v>
      </c>
      <c r="K521" s="17" t="s">
        <v>23</v>
      </c>
      <c r="L521" s="17" t="s">
        <v>69</v>
      </c>
    </row>
    <row r="522" spans="1:12" x14ac:dyDescent="0.25">
      <c r="A522" s="16">
        <v>42972</v>
      </c>
      <c r="B522" s="17" t="s">
        <v>417</v>
      </c>
      <c r="C522" s="17" t="s">
        <v>29</v>
      </c>
      <c r="D522" s="17" t="s">
        <v>30</v>
      </c>
      <c r="E522" s="18"/>
      <c r="F522" s="18">
        <v>5000</v>
      </c>
      <c r="G522" s="80">
        <f t="shared" si="7"/>
        <v>-3873231</v>
      </c>
      <c r="H522" s="17" t="s">
        <v>92</v>
      </c>
      <c r="I522" s="17" t="s">
        <v>32</v>
      </c>
      <c r="J522" s="22" t="s">
        <v>58</v>
      </c>
      <c r="K522" s="17" t="s">
        <v>23</v>
      </c>
      <c r="L522" s="17" t="s">
        <v>33</v>
      </c>
    </row>
    <row r="523" spans="1:12" x14ac:dyDescent="0.25">
      <c r="A523" s="16">
        <v>42972</v>
      </c>
      <c r="B523" s="17" t="s">
        <v>418</v>
      </c>
      <c r="C523" s="17" t="s">
        <v>29</v>
      </c>
      <c r="D523" s="17" t="s">
        <v>21</v>
      </c>
      <c r="E523" s="18"/>
      <c r="F523" s="18">
        <v>2500</v>
      </c>
      <c r="G523" s="80">
        <f t="shared" si="7"/>
        <v>-3875731</v>
      </c>
      <c r="H523" s="17" t="s">
        <v>235</v>
      </c>
      <c r="I523" s="17" t="s">
        <v>32</v>
      </c>
      <c r="J523" s="22" t="s">
        <v>646</v>
      </c>
      <c r="K523" s="17" t="s">
        <v>23</v>
      </c>
      <c r="L523" s="17" t="s">
        <v>33</v>
      </c>
    </row>
    <row r="524" spans="1:12" x14ac:dyDescent="0.25">
      <c r="A524" s="16">
        <v>42972</v>
      </c>
      <c r="B524" s="17" t="s">
        <v>419</v>
      </c>
      <c r="C524" s="17" t="s">
        <v>29</v>
      </c>
      <c r="D524" s="17" t="s">
        <v>21</v>
      </c>
      <c r="E524" s="18"/>
      <c r="F524" s="18">
        <v>1000</v>
      </c>
      <c r="G524" s="80">
        <f t="shared" si="7"/>
        <v>-3876731</v>
      </c>
      <c r="H524" s="17" t="s">
        <v>235</v>
      </c>
      <c r="I524" s="17" t="s">
        <v>32</v>
      </c>
      <c r="J524" s="22" t="s">
        <v>646</v>
      </c>
      <c r="K524" s="17" t="s">
        <v>23</v>
      </c>
      <c r="L524" s="17" t="s">
        <v>33</v>
      </c>
    </row>
    <row r="525" spans="1:12" x14ac:dyDescent="0.25">
      <c r="A525" s="16">
        <v>42972</v>
      </c>
      <c r="B525" s="17" t="s">
        <v>420</v>
      </c>
      <c r="C525" s="17" t="s">
        <v>130</v>
      </c>
      <c r="D525" s="17" t="s">
        <v>21</v>
      </c>
      <c r="E525" s="18"/>
      <c r="F525" s="18">
        <v>3500</v>
      </c>
      <c r="G525" s="80">
        <f t="shared" si="7"/>
        <v>-3880231</v>
      </c>
      <c r="H525" s="17" t="s">
        <v>235</v>
      </c>
      <c r="I525" s="17" t="s">
        <v>32</v>
      </c>
      <c r="J525" s="22" t="s">
        <v>646</v>
      </c>
      <c r="K525" s="17" t="s">
        <v>23</v>
      </c>
      <c r="L525" s="17" t="s">
        <v>33</v>
      </c>
    </row>
    <row r="526" spans="1:12" x14ac:dyDescent="0.25">
      <c r="A526" s="16">
        <v>42972</v>
      </c>
      <c r="B526" s="17" t="s">
        <v>421</v>
      </c>
      <c r="C526" s="17" t="s">
        <v>29</v>
      </c>
      <c r="D526" s="17" t="s">
        <v>21</v>
      </c>
      <c r="E526" s="18"/>
      <c r="F526" s="18">
        <v>500</v>
      </c>
      <c r="G526" s="80">
        <f t="shared" si="7"/>
        <v>-3880731</v>
      </c>
      <c r="H526" s="17" t="s">
        <v>235</v>
      </c>
      <c r="I526" s="17" t="s">
        <v>32</v>
      </c>
      <c r="J526" s="22" t="s">
        <v>646</v>
      </c>
      <c r="K526" s="17" t="s">
        <v>23</v>
      </c>
      <c r="L526" s="17" t="s">
        <v>33</v>
      </c>
    </row>
    <row r="527" spans="1:12" s="104" customFormat="1" x14ac:dyDescent="0.25">
      <c r="A527" s="16">
        <v>42972</v>
      </c>
      <c r="B527" s="17" t="s">
        <v>422</v>
      </c>
      <c r="C527" s="17" t="s">
        <v>126</v>
      </c>
      <c r="D527" s="17" t="s">
        <v>21</v>
      </c>
      <c r="E527" s="18"/>
      <c r="F527" s="18">
        <v>15000</v>
      </c>
      <c r="G527" s="80">
        <f t="shared" ref="G527:G590" si="8">+G526+E527-F527</f>
        <v>-3895731</v>
      </c>
      <c r="H527" s="17" t="s">
        <v>186</v>
      </c>
      <c r="I527" s="17">
        <v>6</v>
      </c>
      <c r="J527" s="22" t="s">
        <v>646</v>
      </c>
      <c r="K527" s="17" t="s">
        <v>23</v>
      </c>
      <c r="L527" s="17" t="s">
        <v>24</v>
      </c>
    </row>
    <row r="528" spans="1:12" x14ac:dyDescent="0.25">
      <c r="A528" s="16">
        <v>42972</v>
      </c>
      <c r="B528" s="17" t="s">
        <v>423</v>
      </c>
      <c r="C528" s="17" t="s">
        <v>29</v>
      </c>
      <c r="D528" s="17" t="s">
        <v>21</v>
      </c>
      <c r="E528" s="18"/>
      <c r="F528" s="18">
        <v>1000</v>
      </c>
      <c r="G528" s="80">
        <f t="shared" si="8"/>
        <v>-3896731</v>
      </c>
      <c r="H528" s="17" t="s">
        <v>186</v>
      </c>
      <c r="I528" s="17" t="s">
        <v>187</v>
      </c>
      <c r="J528" s="22" t="s">
        <v>646</v>
      </c>
      <c r="K528" s="17" t="s">
        <v>23</v>
      </c>
      <c r="L528" s="17" t="s">
        <v>69</v>
      </c>
    </row>
    <row r="529" spans="1:12" x14ac:dyDescent="0.25">
      <c r="A529" s="16">
        <v>42972</v>
      </c>
      <c r="B529" s="17" t="s">
        <v>424</v>
      </c>
      <c r="C529" s="17" t="s">
        <v>29</v>
      </c>
      <c r="D529" s="17" t="s">
        <v>21</v>
      </c>
      <c r="E529" s="18"/>
      <c r="F529" s="18">
        <v>8000</v>
      </c>
      <c r="G529" s="80">
        <f t="shared" si="8"/>
        <v>-3904731</v>
      </c>
      <c r="H529" s="17" t="s">
        <v>186</v>
      </c>
      <c r="I529" s="17" t="s">
        <v>187</v>
      </c>
      <c r="J529" s="22" t="s">
        <v>646</v>
      </c>
      <c r="K529" s="17" t="s">
        <v>23</v>
      </c>
      <c r="L529" s="17" t="s">
        <v>69</v>
      </c>
    </row>
    <row r="530" spans="1:12" x14ac:dyDescent="0.25">
      <c r="A530" s="16">
        <v>42972</v>
      </c>
      <c r="B530" s="17" t="s">
        <v>425</v>
      </c>
      <c r="C530" s="17" t="s">
        <v>29</v>
      </c>
      <c r="D530" s="17" t="s">
        <v>21</v>
      </c>
      <c r="E530" s="18"/>
      <c r="F530" s="18">
        <v>500</v>
      </c>
      <c r="G530" s="80">
        <f t="shared" si="8"/>
        <v>-3905231</v>
      </c>
      <c r="H530" s="17" t="s">
        <v>186</v>
      </c>
      <c r="I530" s="17" t="s">
        <v>187</v>
      </c>
      <c r="J530" s="22" t="s">
        <v>646</v>
      </c>
      <c r="K530" s="17" t="s">
        <v>23</v>
      </c>
      <c r="L530" s="17" t="s">
        <v>69</v>
      </c>
    </row>
    <row r="531" spans="1:12" x14ac:dyDescent="0.25">
      <c r="A531" s="16">
        <v>42972</v>
      </c>
      <c r="B531" s="17" t="s">
        <v>426</v>
      </c>
      <c r="C531" s="17" t="s">
        <v>29</v>
      </c>
      <c r="D531" s="17" t="s">
        <v>21</v>
      </c>
      <c r="E531" s="18"/>
      <c r="F531" s="18">
        <v>1500</v>
      </c>
      <c r="G531" s="80">
        <f t="shared" si="8"/>
        <v>-3906731</v>
      </c>
      <c r="H531" s="17" t="s">
        <v>186</v>
      </c>
      <c r="I531" s="17" t="s">
        <v>187</v>
      </c>
      <c r="J531" s="22" t="s">
        <v>646</v>
      </c>
      <c r="K531" s="17" t="s">
        <v>23</v>
      </c>
      <c r="L531" s="17" t="s">
        <v>69</v>
      </c>
    </row>
    <row r="532" spans="1:12" x14ac:dyDescent="0.25">
      <c r="A532" s="16">
        <v>42972</v>
      </c>
      <c r="B532" s="17" t="s">
        <v>427</v>
      </c>
      <c r="C532" s="17" t="s">
        <v>29</v>
      </c>
      <c r="D532" s="17" t="s">
        <v>21</v>
      </c>
      <c r="E532" s="18"/>
      <c r="F532" s="18">
        <v>1500</v>
      </c>
      <c r="G532" s="80">
        <f t="shared" si="8"/>
        <v>-3908231</v>
      </c>
      <c r="H532" s="17" t="s">
        <v>50</v>
      </c>
      <c r="I532" s="17" t="s">
        <v>51</v>
      </c>
      <c r="J532" s="22" t="s">
        <v>646</v>
      </c>
      <c r="K532" s="17" t="s">
        <v>23</v>
      </c>
      <c r="L532" s="17" t="s">
        <v>33</v>
      </c>
    </row>
    <row r="533" spans="1:12" x14ac:dyDescent="0.25">
      <c r="A533" s="16">
        <v>42972</v>
      </c>
      <c r="B533" s="17" t="s">
        <v>428</v>
      </c>
      <c r="C533" s="17" t="s">
        <v>29</v>
      </c>
      <c r="D533" s="17" t="s">
        <v>21</v>
      </c>
      <c r="E533" s="18"/>
      <c r="F533" s="18">
        <v>1500</v>
      </c>
      <c r="G533" s="80">
        <f t="shared" si="8"/>
        <v>-3909731</v>
      </c>
      <c r="H533" s="17" t="s">
        <v>50</v>
      </c>
      <c r="I533" s="17" t="s">
        <v>51</v>
      </c>
      <c r="J533" s="22" t="s">
        <v>646</v>
      </c>
      <c r="K533" s="17" t="s">
        <v>23</v>
      </c>
      <c r="L533" s="17" t="s">
        <v>33</v>
      </c>
    </row>
    <row r="534" spans="1:12" s="104" customFormat="1" x14ac:dyDescent="0.25">
      <c r="A534" s="16">
        <v>42972</v>
      </c>
      <c r="B534" s="17" t="s">
        <v>429</v>
      </c>
      <c r="C534" s="17" t="s">
        <v>55</v>
      </c>
      <c r="D534" s="17" t="s">
        <v>27</v>
      </c>
      <c r="E534" s="18"/>
      <c r="F534" s="18">
        <v>3265</v>
      </c>
      <c r="G534" s="80">
        <f t="shared" si="8"/>
        <v>-3912996</v>
      </c>
      <c r="H534" s="17" t="s">
        <v>56</v>
      </c>
      <c r="I534" s="17" t="s">
        <v>57</v>
      </c>
      <c r="J534" s="17" t="s">
        <v>58</v>
      </c>
      <c r="K534" s="17" t="s">
        <v>23</v>
      </c>
      <c r="L534" s="17" t="s">
        <v>24</v>
      </c>
    </row>
    <row r="535" spans="1:12" x14ac:dyDescent="0.25">
      <c r="A535" s="16">
        <v>42972</v>
      </c>
      <c r="B535" s="17" t="s">
        <v>431</v>
      </c>
      <c r="C535" s="17" t="s">
        <v>29</v>
      </c>
      <c r="D535" s="17" t="s">
        <v>30</v>
      </c>
      <c r="E535" s="18"/>
      <c r="F535" s="18">
        <v>1000</v>
      </c>
      <c r="G535" s="80">
        <f t="shared" si="8"/>
        <v>-3913996</v>
      </c>
      <c r="H535" s="17" t="s">
        <v>61</v>
      </c>
      <c r="I535" s="17" t="s">
        <v>32</v>
      </c>
      <c r="J535" s="22" t="s">
        <v>58</v>
      </c>
      <c r="K535" s="17" t="s">
        <v>23</v>
      </c>
      <c r="L535" s="17" t="s">
        <v>33</v>
      </c>
    </row>
    <row r="536" spans="1:12" x14ac:dyDescent="0.25">
      <c r="A536" s="16">
        <v>42972</v>
      </c>
      <c r="B536" s="17" t="s">
        <v>432</v>
      </c>
      <c r="C536" s="17" t="s">
        <v>29</v>
      </c>
      <c r="D536" s="17" t="s">
        <v>30</v>
      </c>
      <c r="E536" s="18"/>
      <c r="F536" s="18">
        <v>1000</v>
      </c>
      <c r="G536" s="80">
        <f t="shared" si="8"/>
        <v>-3914996</v>
      </c>
      <c r="H536" s="17" t="s">
        <v>61</v>
      </c>
      <c r="I536" s="17" t="s">
        <v>32</v>
      </c>
      <c r="J536" s="22" t="s">
        <v>58</v>
      </c>
      <c r="K536" s="17" t="s">
        <v>23</v>
      </c>
      <c r="L536" s="17" t="s">
        <v>33</v>
      </c>
    </row>
    <row r="537" spans="1:12" x14ac:dyDescent="0.25">
      <c r="A537" s="16">
        <v>42972</v>
      </c>
      <c r="B537" s="17" t="s">
        <v>77</v>
      </c>
      <c r="C537" s="17" t="s">
        <v>29</v>
      </c>
      <c r="D537" s="17" t="s">
        <v>78</v>
      </c>
      <c r="E537" s="18"/>
      <c r="F537" s="18">
        <v>1000</v>
      </c>
      <c r="G537" s="80">
        <f t="shared" si="8"/>
        <v>-3915996</v>
      </c>
      <c r="H537" s="17" t="s">
        <v>79</v>
      </c>
      <c r="I537" s="17" t="s">
        <v>32</v>
      </c>
      <c r="J537" s="22" t="s">
        <v>58</v>
      </c>
      <c r="K537" s="17" t="s">
        <v>23</v>
      </c>
      <c r="L537" s="17" t="s">
        <v>33</v>
      </c>
    </row>
    <row r="538" spans="1:12" x14ac:dyDescent="0.25">
      <c r="A538" s="16">
        <v>42972</v>
      </c>
      <c r="B538" s="17" t="s">
        <v>52</v>
      </c>
      <c r="C538" s="17" t="s">
        <v>20</v>
      </c>
      <c r="D538" s="17" t="s">
        <v>78</v>
      </c>
      <c r="E538" s="18"/>
      <c r="F538" s="18">
        <v>1000</v>
      </c>
      <c r="G538" s="80">
        <f t="shared" si="8"/>
        <v>-3916996</v>
      </c>
      <c r="H538" s="17" t="s">
        <v>79</v>
      </c>
      <c r="I538" s="17" t="s">
        <v>32</v>
      </c>
      <c r="J538" s="22" t="s">
        <v>58</v>
      </c>
      <c r="K538" s="17" t="s">
        <v>23</v>
      </c>
      <c r="L538" s="17" t="s">
        <v>33</v>
      </c>
    </row>
    <row r="539" spans="1:12" x14ac:dyDescent="0.25">
      <c r="A539" s="16">
        <v>42972</v>
      </c>
      <c r="B539" s="17" t="s">
        <v>80</v>
      </c>
      <c r="C539" s="17" t="s">
        <v>29</v>
      </c>
      <c r="D539" s="17" t="s">
        <v>78</v>
      </c>
      <c r="E539" s="18"/>
      <c r="F539" s="18">
        <v>1000</v>
      </c>
      <c r="G539" s="80">
        <f t="shared" si="8"/>
        <v>-3917996</v>
      </c>
      <c r="H539" s="17" t="s">
        <v>79</v>
      </c>
      <c r="I539" s="17" t="s">
        <v>32</v>
      </c>
      <c r="J539" s="22" t="s">
        <v>58</v>
      </c>
      <c r="K539" s="17" t="s">
        <v>23</v>
      </c>
      <c r="L539" s="17" t="s">
        <v>33</v>
      </c>
    </row>
    <row r="540" spans="1:12" x14ac:dyDescent="0.25">
      <c r="A540" s="16">
        <v>42972</v>
      </c>
      <c r="B540" s="17" t="s">
        <v>153</v>
      </c>
      <c r="C540" s="17" t="s">
        <v>29</v>
      </c>
      <c r="D540" s="17" t="s">
        <v>30</v>
      </c>
      <c r="E540" s="18"/>
      <c r="F540" s="18">
        <v>1000</v>
      </c>
      <c r="G540" s="80">
        <f t="shared" si="8"/>
        <v>-3918996</v>
      </c>
      <c r="H540" s="17" t="s">
        <v>74</v>
      </c>
      <c r="I540" s="17" t="s">
        <v>32</v>
      </c>
      <c r="J540" s="22" t="s">
        <v>58</v>
      </c>
      <c r="K540" s="17" t="s">
        <v>23</v>
      </c>
      <c r="L540" s="17" t="s">
        <v>33</v>
      </c>
    </row>
    <row r="541" spans="1:12" s="104" customFormat="1" x14ac:dyDescent="0.25">
      <c r="A541" s="16">
        <v>42972</v>
      </c>
      <c r="B541" s="17" t="s">
        <v>75</v>
      </c>
      <c r="C541" s="17" t="s">
        <v>20</v>
      </c>
      <c r="D541" s="17" t="s">
        <v>30</v>
      </c>
      <c r="E541" s="18"/>
      <c r="F541" s="18">
        <v>1000</v>
      </c>
      <c r="G541" s="80">
        <f t="shared" si="8"/>
        <v>-3919996</v>
      </c>
      <c r="H541" s="17" t="s">
        <v>74</v>
      </c>
      <c r="I541" s="17" t="s">
        <v>32</v>
      </c>
      <c r="J541" s="22" t="s">
        <v>58</v>
      </c>
      <c r="K541" s="17" t="s">
        <v>23</v>
      </c>
      <c r="L541" s="17" t="s">
        <v>33</v>
      </c>
    </row>
    <row r="542" spans="1:12" x14ac:dyDescent="0.25">
      <c r="A542" s="16">
        <v>42972</v>
      </c>
      <c r="B542" s="17" t="s">
        <v>154</v>
      </c>
      <c r="C542" s="17" t="s">
        <v>29</v>
      </c>
      <c r="D542" s="17" t="s">
        <v>30</v>
      </c>
      <c r="E542" s="18"/>
      <c r="F542" s="18">
        <v>1000</v>
      </c>
      <c r="G542" s="80">
        <f t="shared" si="8"/>
        <v>-3920996</v>
      </c>
      <c r="H542" s="17" t="s">
        <v>74</v>
      </c>
      <c r="I542" s="17" t="s">
        <v>32</v>
      </c>
      <c r="J542" s="22" t="s">
        <v>58</v>
      </c>
      <c r="K542" s="17" t="s">
        <v>23</v>
      </c>
      <c r="L542" s="17" t="s">
        <v>33</v>
      </c>
    </row>
    <row r="543" spans="1:12" x14ac:dyDescent="0.25">
      <c r="A543" s="16">
        <v>42973</v>
      </c>
      <c r="B543" s="17" t="s">
        <v>433</v>
      </c>
      <c r="C543" s="17" t="s">
        <v>29</v>
      </c>
      <c r="D543" s="17" t="s">
        <v>78</v>
      </c>
      <c r="E543" s="18"/>
      <c r="F543" s="18">
        <v>3000</v>
      </c>
      <c r="G543" s="80">
        <f t="shared" si="8"/>
        <v>-3923996</v>
      </c>
      <c r="H543" s="17" t="s">
        <v>22</v>
      </c>
      <c r="I543" s="17" t="s">
        <v>32</v>
      </c>
      <c r="J543" s="22" t="s">
        <v>58</v>
      </c>
      <c r="K543" s="17" t="s">
        <v>23</v>
      </c>
      <c r="L543" s="17" t="s">
        <v>69</v>
      </c>
    </row>
    <row r="544" spans="1:12" x14ac:dyDescent="0.25">
      <c r="A544" s="16">
        <v>42973</v>
      </c>
      <c r="B544" s="17" t="s">
        <v>434</v>
      </c>
      <c r="C544" s="17" t="s">
        <v>29</v>
      </c>
      <c r="D544" s="17" t="s">
        <v>30</v>
      </c>
      <c r="E544" s="18"/>
      <c r="F544" s="18">
        <v>2000</v>
      </c>
      <c r="G544" s="80">
        <f t="shared" si="8"/>
        <v>-3925996</v>
      </c>
      <c r="H544" s="17" t="s">
        <v>92</v>
      </c>
      <c r="I544" s="17" t="s">
        <v>32</v>
      </c>
      <c r="J544" s="22" t="s">
        <v>58</v>
      </c>
      <c r="K544" s="17" t="s">
        <v>23</v>
      </c>
      <c r="L544" s="17" t="s">
        <v>33</v>
      </c>
    </row>
    <row r="545" spans="1:12" x14ac:dyDescent="0.25">
      <c r="A545" s="16">
        <v>42973</v>
      </c>
      <c r="B545" s="17" t="s">
        <v>435</v>
      </c>
      <c r="C545" s="17" t="s">
        <v>29</v>
      </c>
      <c r="D545" s="17" t="s">
        <v>21</v>
      </c>
      <c r="E545" s="18"/>
      <c r="F545" s="18">
        <v>1000</v>
      </c>
      <c r="G545" s="80">
        <f t="shared" si="8"/>
        <v>-3926996</v>
      </c>
      <c r="H545" s="17" t="s">
        <v>235</v>
      </c>
      <c r="I545" s="17" t="s">
        <v>32</v>
      </c>
      <c r="J545" s="22" t="s">
        <v>646</v>
      </c>
      <c r="K545" s="17" t="s">
        <v>23</v>
      </c>
      <c r="L545" s="17" t="s">
        <v>33</v>
      </c>
    </row>
    <row r="546" spans="1:12" x14ac:dyDescent="0.25">
      <c r="A546" s="16">
        <v>42973</v>
      </c>
      <c r="B546" s="17" t="s">
        <v>436</v>
      </c>
      <c r="C546" s="17" t="s">
        <v>29</v>
      </c>
      <c r="D546" s="17" t="s">
        <v>21</v>
      </c>
      <c r="E546" s="18"/>
      <c r="F546" s="18">
        <v>1000</v>
      </c>
      <c r="G546" s="80">
        <f t="shared" si="8"/>
        <v>-3927996</v>
      </c>
      <c r="H546" s="17" t="s">
        <v>235</v>
      </c>
      <c r="I546" s="17" t="s">
        <v>32</v>
      </c>
      <c r="J546" s="22" t="s">
        <v>646</v>
      </c>
      <c r="K546" s="17" t="s">
        <v>23</v>
      </c>
      <c r="L546" s="17" t="s">
        <v>33</v>
      </c>
    </row>
    <row r="547" spans="1:12" x14ac:dyDescent="0.25">
      <c r="A547" s="16">
        <v>42973</v>
      </c>
      <c r="B547" s="17" t="s">
        <v>437</v>
      </c>
      <c r="C547" s="17" t="s">
        <v>29</v>
      </c>
      <c r="D547" s="17" t="s">
        <v>21</v>
      </c>
      <c r="E547" s="18"/>
      <c r="F547" s="18">
        <v>1000</v>
      </c>
      <c r="G547" s="80">
        <f t="shared" si="8"/>
        <v>-3928996</v>
      </c>
      <c r="H547" s="17" t="s">
        <v>235</v>
      </c>
      <c r="I547" s="17" t="s">
        <v>32</v>
      </c>
      <c r="J547" s="22" t="s">
        <v>646</v>
      </c>
      <c r="K547" s="17" t="s">
        <v>23</v>
      </c>
      <c r="L547" s="17" t="s">
        <v>33</v>
      </c>
    </row>
    <row r="548" spans="1:12" x14ac:dyDescent="0.25">
      <c r="A548" s="16">
        <v>42973</v>
      </c>
      <c r="B548" s="17" t="s">
        <v>438</v>
      </c>
      <c r="C548" s="17" t="s">
        <v>29</v>
      </c>
      <c r="D548" s="17" t="s">
        <v>21</v>
      </c>
      <c r="E548" s="18"/>
      <c r="F548" s="18">
        <v>5000</v>
      </c>
      <c r="G548" s="80">
        <f t="shared" si="8"/>
        <v>-3933996</v>
      </c>
      <c r="H548" s="17" t="s">
        <v>186</v>
      </c>
      <c r="I548" s="17" t="s">
        <v>187</v>
      </c>
      <c r="J548" s="22" t="s">
        <v>646</v>
      </c>
      <c r="K548" s="17" t="s">
        <v>23</v>
      </c>
      <c r="L548" s="17" t="s">
        <v>69</v>
      </c>
    </row>
    <row r="549" spans="1:12" s="104" customFormat="1" x14ac:dyDescent="0.25">
      <c r="A549" s="16">
        <v>42973</v>
      </c>
      <c r="B549" s="17" t="s">
        <v>439</v>
      </c>
      <c r="C549" s="17" t="s">
        <v>29</v>
      </c>
      <c r="D549" s="17" t="s">
        <v>21</v>
      </c>
      <c r="E549" s="18"/>
      <c r="F549" s="18">
        <v>10000</v>
      </c>
      <c r="G549" s="80">
        <f t="shared" si="8"/>
        <v>-3943996</v>
      </c>
      <c r="H549" s="17" t="s">
        <v>50</v>
      </c>
      <c r="I549" s="17" t="s">
        <v>440</v>
      </c>
      <c r="J549" s="22" t="s">
        <v>646</v>
      </c>
      <c r="K549" s="17" t="s">
        <v>23</v>
      </c>
      <c r="L549" s="17" t="s">
        <v>24</v>
      </c>
    </row>
    <row r="550" spans="1:12" x14ac:dyDescent="0.25">
      <c r="A550" s="16">
        <v>42973</v>
      </c>
      <c r="B550" s="17" t="s">
        <v>441</v>
      </c>
      <c r="C550" s="17" t="s">
        <v>29</v>
      </c>
      <c r="D550" s="17" t="s">
        <v>21</v>
      </c>
      <c r="E550" s="18"/>
      <c r="F550" s="18">
        <v>1000</v>
      </c>
      <c r="G550" s="80">
        <f t="shared" si="8"/>
        <v>-3944996</v>
      </c>
      <c r="H550" s="17" t="s">
        <v>50</v>
      </c>
      <c r="I550" s="17" t="s">
        <v>32</v>
      </c>
      <c r="J550" s="22" t="s">
        <v>646</v>
      </c>
      <c r="K550" s="17" t="s">
        <v>23</v>
      </c>
      <c r="L550" s="17" t="s">
        <v>33</v>
      </c>
    </row>
    <row r="551" spans="1:12" x14ac:dyDescent="0.25">
      <c r="A551" s="16">
        <v>42973</v>
      </c>
      <c r="B551" s="17" t="s">
        <v>442</v>
      </c>
      <c r="C551" s="17" t="s">
        <v>29</v>
      </c>
      <c r="D551" s="17" t="s">
        <v>21</v>
      </c>
      <c r="E551" s="18"/>
      <c r="F551" s="18">
        <v>500</v>
      </c>
      <c r="G551" s="80">
        <f t="shared" si="8"/>
        <v>-3945496</v>
      </c>
      <c r="H551" s="17" t="s">
        <v>50</v>
      </c>
      <c r="I551" s="17" t="s">
        <v>32</v>
      </c>
      <c r="J551" s="22" t="s">
        <v>646</v>
      </c>
      <c r="K551" s="17" t="s">
        <v>23</v>
      </c>
      <c r="L551" s="17" t="s">
        <v>33</v>
      </c>
    </row>
    <row r="552" spans="1:12" x14ac:dyDescent="0.25">
      <c r="A552" s="16">
        <v>42973</v>
      </c>
      <c r="B552" s="17" t="s">
        <v>443</v>
      </c>
      <c r="C552" s="17" t="s">
        <v>29</v>
      </c>
      <c r="D552" s="17" t="s">
        <v>67</v>
      </c>
      <c r="E552" s="18"/>
      <c r="F552" s="18">
        <v>1000</v>
      </c>
      <c r="G552" s="80">
        <f t="shared" si="8"/>
        <v>-3946496</v>
      </c>
      <c r="H552" s="17" t="s">
        <v>68</v>
      </c>
      <c r="I552" s="17" t="s">
        <v>32</v>
      </c>
      <c r="J552" s="22" t="s">
        <v>58</v>
      </c>
      <c r="K552" s="17" t="s">
        <v>23</v>
      </c>
      <c r="L552" s="17" t="s">
        <v>69</v>
      </c>
    </row>
    <row r="553" spans="1:12" x14ac:dyDescent="0.25">
      <c r="A553" s="16">
        <v>42973</v>
      </c>
      <c r="B553" s="17" t="s">
        <v>444</v>
      </c>
      <c r="C553" s="17" t="s">
        <v>29</v>
      </c>
      <c r="D553" s="17" t="s">
        <v>67</v>
      </c>
      <c r="E553" s="18"/>
      <c r="F553" s="18">
        <v>1000</v>
      </c>
      <c r="G553" s="80">
        <f t="shared" si="8"/>
        <v>-3947496</v>
      </c>
      <c r="H553" s="17" t="s">
        <v>68</v>
      </c>
      <c r="I553" s="17" t="s">
        <v>32</v>
      </c>
      <c r="J553" s="22" t="s">
        <v>58</v>
      </c>
      <c r="K553" s="17" t="s">
        <v>23</v>
      </c>
      <c r="L553" s="17" t="s">
        <v>69</v>
      </c>
    </row>
    <row r="554" spans="1:12" x14ac:dyDescent="0.25">
      <c r="A554" s="16">
        <v>42973</v>
      </c>
      <c r="B554" s="17" t="s">
        <v>445</v>
      </c>
      <c r="C554" s="17" t="s">
        <v>29</v>
      </c>
      <c r="D554" s="17" t="s">
        <v>67</v>
      </c>
      <c r="E554" s="18"/>
      <c r="F554" s="18">
        <v>1000</v>
      </c>
      <c r="G554" s="80">
        <f t="shared" si="8"/>
        <v>-3948496</v>
      </c>
      <c r="H554" s="17" t="s">
        <v>68</v>
      </c>
      <c r="I554" s="17" t="s">
        <v>32</v>
      </c>
      <c r="J554" s="22" t="s">
        <v>58</v>
      </c>
      <c r="K554" s="17" t="s">
        <v>23</v>
      </c>
      <c r="L554" s="17" t="s">
        <v>69</v>
      </c>
    </row>
    <row r="555" spans="1:12" x14ac:dyDescent="0.25">
      <c r="A555" s="16">
        <v>42973</v>
      </c>
      <c r="B555" s="17" t="s">
        <v>446</v>
      </c>
      <c r="C555" s="17" t="s">
        <v>29</v>
      </c>
      <c r="D555" s="17" t="s">
        <v>67</v>
      </c>
      <c r="E555" s="18"/>
      <c r="F555" s="18">
        <v>1000</v>
      </c>
      <c r="G555" s="80">
        <f t="shared" si="8"/>
        <v>-3949496</v>
      </c>
      <c r="H555" s="17" t="s">
        <v>68</v>
      </c>
      <c r="I555" s="17" t="s">
        <v>32</v>
      </c>
      <c r="J555" s="22" t="s">
        <v>58</v>
      </c>
      <c r="K555" s="17" t="s">
        <v>23</v>
      </c>
      <c r="L555" s="17" t="s">
        <v>69</v>
      </c>
    </row>
    <row r="556" spans="1:12" x14ac:dyDescent="0.25">
      <c r="A556" s="16">
        <v>42973</v>
      </c>
      <c r="B556" s="17" t="s">
        <v>447</v>
      </c>
      <c r="C556" s="17" t="s">
        <v>29</v>
      </c>
      <c r="D556" s="17" t="s">
        <v>67</v>
      </c>
      <c r="E556" s="18"/>
      <c r="F556" s="18">
        <v>1000</v>
      </c>
      <c r="G556" s="80">
        <f t="shared" si="8"/>
        <v>-3950496</v>
      </c>
      <c r="H556" s="17" t="s">
        <v>68</v>
      </c>
      <c r="I556" s="17" t="s">
        <v>32</v>
      </c>
      <c r="J556" s="22" t="s">
        <v>58</v>
      </c>
      <c r="K556" s="17" t="s">
        <v>23</v>
      </c>
      <c r="L556" s="17" t="s">
        <v>69</v>
      </c>
    </row>
    <row r="557" spans="1:12" x14ac:dyDescent="0.25">
      <c r="A557" s="16">
        <v>42974</v>
      </c>
      <c r="B557" s="17" t="s">
        <v>448</v>
      </c>
      <c r="C557" s="17" t="s">
        <v>29</v>
      </c>
      <c r="D557" s="17" t="s">
        <v>78</v>
      </c>
      <c r="E557" s="18"/>
      <c r="F557" s="18">
        <v>4000</v>
      </c>
      <c r="G557" s="80">
        <f t="shared" si="8"/>
        <v>-3954496</v>
      </c>
      <c r="H557" s="17" t="s">
        <v>22</v>
      </c>
      <c r="I557" s="17" t="s">
        <v>32</v>
      </c>
      <c r="J557" s="22" t="s">
        <v>58</v>
      </c>
      <c r="K557" s="17" t="s">
        <v>23</v>
      </c>
      <c r="L557" s="17" t="s">
        <v>69</v>
      </c>
    </row>
    <row r="558" spans="1:12" x14ac:dyDescent="0.25">
      <c r="A558" s="16">
        <v>42974</v>
      </c>
      <c r="B558" s="17" t="s">
        <v>449</v>
      </c>
      <c r="C558" s="17" t="s">
        <v>29</v>
      </c>
      <c r="D558" s="17" t="s">
        <v>21</v>
      </c>
      <c r="E558" s="18"/>
      <c r="F558" s="18">
        <v>1500</v>
      </c>
      <c r="G558" s="80">
        <f t="shared" si="8"/>
        <v>-3955996</v>
      </c>
      <c r="H558" s="17" t="s">
        <v>235</v>
      </c>
      <c r="I558" s="17" t="s">
        <v>32</v>
      </c>
      <c r="J558" s="22" t="s">
        <v>646</v>
      </c>
      <c r="K558" s="17" t="s">
        <v>23</v>
      </c>
      <c r="L558" s="17" t="s">
        <v>33</v>
      </c>
    </row>
    <row r="559" spans="1:12" x14ac:dyDescent="0.25">
      <c r="A559" s="16">
        <v>42974</v>
      </c>
      <c r="B559" s="17" t="s">
        <v>450</v>
      </c>
      <c r="C559" s="17" t="s">
        <v>130</v>
      </c>
      <c r="D559" s="17" t="s">
        <v>21</v>
      </c>
      <c r="E559" s="18"/>
      <c r="F559" s="18">
        <v>2500</v>
      </c>
      <c r="G559" s="80">
        <f t="shared" si="8"/>
        <v>-3958496</v>
      </c>
      <c r="H559" s="17" t="s">
        <v>235</v>
      </c>
      <c r="I559" s="17" t="s">
        <v>32</v>
      </c>
      <c r="J559" s="22" t="s">
        <v>646</v>
      </c>
      <c r="K559" s="17" t="s">
        <v>23</v>
      </c>
      <c r="L559" s="17" t="s">
        <v>33</v>
      </c>
    </row>
    <row r="560" spans="1:12" x14ac:dyDescent="0.25">
      <c r="A560" s="16">
        <v>42974</v>
      </c>
      <c r="B560" s="17" t="s">
        <v>451</v>
      </c>
      <c r="C560" s="17" t="s">
        <v>130</v>
      </c>
      <c r="D560" s="17" t="s">
        <v>21</v>
      </c>
      <c r="E560" s="18"/>
      <c r="F560" s="18">
        <v>2500</v>
      </c>
      <c r="G560" s="80">
        <f t="shared" si="8"/>
        <v>-3960996</v>
      </c>
      <c r="H560" s="17" t="s">
        <v>235</v>
      </c>
      <c r="I560" s="17" t="s">
        <v>32</v>
      </c>
      <c r="J560" s="22" t="s">
        <v>646</v>
      </c>
      <c r="K560" s="17" t="s">
        <v>23</v>
      </c>
      <c r="L560" s="17" t="s">
        <v>33</v>
      </c>
    </row>
    <row r="561" spans="1:12" x14ac:dyDescent="0.25">
      <c r="A561" s="16">
        <v>42974</v>
      </c>
      <c r="B561" s="17" t="s">
        <v>452</v>
      </c>
      <c r="C561" s="17" t="s">
        <v>29</v>
      </c>
      <c r="D561" s="17" t="s">
        <v>21</v>
      </c>
      <c r="E561" s="18"/>
      <c r="F561" s="18">
        <v>5000</v>
      </c>
      <c r="G561" s="80">
        <f t="shared" si="8"/>
        <v>-3965996</v>
      </c>
      <c r="H561" s="17" t="s">
        <v>236</v>
      </c>
      <c r="I561" s="17" t="s">
        <v>32</v>
      </c>
      <c r="J561" s="22" t="s">
        <v>646</v>
      </c>
      <c r="K561" s="17" t="s">
        <v>23</v>
      </c>
      <c r="L561" s="17" t="s">
        <v>33</v>
      </c>
    </row>
    <row r="562" spans="1:12" x14ac:dyDescent="0.25">
      <c r="A562" s="16">
        <v>42974</v>
      </c>
      <c r="B562" s="17" t="s">
        <v>453</v>
      </c>
      <c r="C562" s="17" t="s">
        <v>29</v>
      </c>
      <c r="D562" s="17" t="s">
        <v>21</v>
      </c>
      <c r="E562" s="18"/>
      <c r="F562" s="18">
        <v>30000</v>
      </c>
      <c r="G562" s="80">
        <f t="shared" si="8"/>
        <v>-3995996</v>
      </c>
      <c r="H562" s="17" t="s">
        <v>236</v>
      </c>
      <c r="I562" s="17" t="s">
        <v>32</v>
      </c>
      <c r="J562" s="22" t="s">
        <v>646</v>
      </c>
      <c r="K562" s="17" t="s">
        <v>23</v>
      </c>
      <c r="L562" s="17" t="s">
        <v>33</v>
      </c>
    </row>
    <row r="563" spans="1:12" x14ac:dyDescent="0.25">
      <c r="A563" s="16">
        <v>42974</v>
      </c>
      <c r="B563" s="17" t="s">
        <v>454</v>
      </c>
      <c r="C563" s="17" t="s">
        <v>29</v>
      </c>
      <c r="D563" s="17" t="s">
        <v>21</v>
      </c>
      <c r="E563" s="18"/>
      <c r="F563" s="18">
        <v>3500</v>
      </c>
      <c r="G563" s="80">
        <f t="shared" si="8"/>
        <v>-3999496</v>
      </c>
      <c r="H563" s="17" t="s">
        <v>236</v>
      </c>
      <c r="I563" s="17" t="s">
        <v>32</v>
      </c>
      <c r="J563" s="22" t="s">
        <v>646</v>
      </c>
      <c r="K563" s="17" t="s">
        <v>23</v>
      </c>
      <c r="L563" s="17" t="s">
        <v>33</v>
      </c>
    </row>
    <row r="564" spans="1:12" x14ac:dyDescent="0.25">
      <c r="A564" s="16">
        <v>42974</v>
      </c>
      <c r="B564" s="17" t="s">
        <v>455</v>
      </c>
      <c r="C564" s="17" t="s">
        <v>130</v>
      </c>
      <c r="D564" s="17" t="s">
        <v>21</v>
      </c>
      <c r="E564" s="18"/>
      <c r="F564" s="18">
        <v>7000</v>
      </c>
      <c r="G564" s="80">
        <f t="shared" si="8"/>
        <v>-4006496</v>
      </c>
      <c r="H564" s="17" t="s">
        <v>236</v>
      </c>
      <c r="I564" s="17" t="s">
        <v>32</v>
      </c>
      <c r="J564" s="22" t="s">
        <v>646</v>
      </c>
      <c r="K564" s="17" t="s">
        <v>23</v>
      </c>
      <c r="L564" s="17" t="s">
        <v>33</v>
      </c>
    </row>
    <row r="565" spans="1:12" x14ac:dyDescent="0.25">
      <c r="A565" s="16">
        <v>42974</v>
      </c>
      <c r="B565" s="17" t="s">
        <v>456</v>
      </c>
      <c r="C565" s="17" t="s">
        <v>29</v>
      </c>
      <c r="D565" s="17" t="s">
        <v>21</v>
      </c>
      <c r="E565" s="18"/>
      <c r="F565" s="18">
        <v>5000</v>
      </c>
      <c r="G565" s="80">
        <f t="shared" si="8"/>
        <v>-4011496</v>
      </c>
      <c r="H565" s="17" t="s">
        <v>186</v>
      </c>
      <c r="I565" s="17" t="s">
        <v>187</v>
      </c>
      <c r="J565" s="22" t="s">
        <v>646</v>
      </c>
      <c r="K565" s="17" t="s">
        <v>23</v>
      </c>
      <c r="L565" s="17" t="s">
        <v>69</v>
      </c>
    </row>
    <row r="566" spans="1:12" x14ac:dyDescent="0.25">
      <c r="A566" s="16">
        <v>42974</v>
      </c>
      <c r="B566" s="17" t="s">
        <v>457</v>
      </c>
      <c r="C566" s="17" t="s">
        <v>130</v>
      </c>
      <c r="D566" s="17" t="s">
        <v>21</v>
      </c>
      <c r="E566" s="18"/>
      <c r="F566" s="18">
        <v>3000</v>
      </c>
      <c r="G566" s="80">
        <f t="shared" si="8"/>
        <v>-4014496</v>
      </c>
      <c r="H566" s="17" t="s">
        <v>186</v>
      </c>
      <c r="I566" s="17" t="s">
        <v>187</v>
      </c>
      <c r="J566" s="22" t="s">
        <v>646</v>
      </c>
      <c r="K566" s="17" t="s">
        <v>23</v>
      </c>
      <c r="L566" s="17" t="s">
        <v>69</v>
      </c>
    </row>
    <row r="567" spans="1:12" x14ac:dyDescent="0.25">
      <c r="A567" s="16">
        <v>42974</v>
      </c>
      <c r="B567" s="17" t="s">
        <v>458</v>
      </c>
      <c r="C567" s="17" t="s">
        <v>29</v>
      </c>
      <c r="D567" s="17" t="s">
        <v>21</v>
      </c>
      <c r="E567" s="18"/>
      <c r="F567" s="18">
        <v>500</v>
      </c>
      <c r="G567" s="80">
        <f t="shared" si="8"/>
        <v>-4014996</v>
      </c>
      <c r="H567" s="17" t="s">
        <v>50</v>
      </c>
      <c r="I567" s="17" t="s">
        <v>32</v>
      </c>
      <c r="J567" s="22" t="s">
        <v>646</v>
      </c>
      <c r="K567" s="17" t="s">
        <v>23</v>
      </c>
      <c r="L567" s="17" t="s">
        <v>33</v>
      </c>
    </row>
    <row r="568" spans="1:12" x14ac:dyDescent="0.25">
      <c r="A568" s="16">
        <v>42974</v>
      </c>
      <c r="B568" s="17" t="s">
        <v>367</v>
      </c>
      <c r="C568" s="17" t="s">
        <v>29</v>
      </c>
      <c r="D568" s="17" t="s">
        <v>21</v>
      </c>
      <c r="E568" s="18"/>
      <c r="F568" s="18">
        <v>500</v>
      </c>
      <c r="G568" s="80">
        <f t="shared" si="8"/>
        <v>-4015496</v>
      </c>
      <c r="H568" s="17" t="s">
        <v>50</v>
      </c>
      <c r="I568" s="17" t="s">
        <v>32</v>
      </c>
      <c r="J568" s="22" t="s">
        <v>646</v>
      </c>
      <c r="K568" s="17" t="s">
        <v>23</v>
      </c>
      <c r="L568" s="17" t="s">
        <v>33</v>
      </c>
    </row>
    <row r="569" spans="1:12" x14ac:dyDescent="0.25">
      <c r="A569" s="16">
        <v>42974</v>
      </c>
      <c r="B569" s="17" t="s">
        <v>459</v>
      </c>
      <c r="C569" s="17" t="s">
        <v>29</v>
      </c>
      <c r="D569" s="17" t="s">
        <v>21</v>
      </c>
      <c r="E569" s="18"/>
      <c r="F569" s="18">
        <v>500</v>
      </c>
      <c r="G569" s="80">
        <f t="shared" si="8"/>
        <v>-4015996</v>
      </c>
      <c r="H569" s="17" t="s">
        <v>50</v>
      </c>
      <c r="I569" s="17" t="s">
        <v>32</v>
      </c>
      <c r="J569" s="22" t="s">
        <v>646</v>
      </c>
      <c r="K569" s="17" t="s">
        <v>23</v>
      </c>
      <c r="L569" s="17" t="s">
        <v>33</v>
      </c>
    </row>
    <row r="570" spans="1:12" x14ac:dyDescent="0.25">
      <c r="A570" s="16">
        <v>42974</v>
      </c>
      <c r="B570" s="17" t="s">
        <v>460</v>
      </c>
      <c r="C570" s="17" t="s">
        <v>29</v>
      </c>
      <c r="D570" s="17" t="s">
        <v>21</v>
      </c>
      <c r="E570" s="18"/>
      <c r="F570" s="18">
        <v>500</v>
      </c>
      <c r="G570" s="80">
        <f t="shared" si="8"/>
        <v>-4016496</v>
      </c>
      <c r="H570" s="17" t="s">
        <v>50</v>
      </c>
      <c r="I570" s="17" t="s">
        <v>32</v>
      </c>
      <c r="J570" s="22" t="s">
        <v>646</v>
      </c>
      <c r="K570" s="17" t="s">
        <v>23</v>
      </c>
      <c r="L570" s="17" t="s">
        <v>33</v>
      </c>
    </row>
    <row r="571" spans="1:12" x14ac:dyDescent="0.25">
      <c r="A571" s="16">
        <v>42974</v>
      </c>
      <c r="B571" s="17" t="s">
        <v>364</v>
      </c>
      <c r="C571" s="17" t="s">
        <v>29</v>
      </c>
      <c r="D571" s="17" t="s">
        <v>21</v>
      </c>
      <c r="E571" s="18"/>
      <c r="F571" s="18">
        <v>500</v>
      </c>
      <c r="G571" s="80">
        <f t="shared" si="8"/>
        <v>-4016996</v>
      </c>
      <c r="H571" s="17" t="s">
        <v>50</v>
      </c>
      <c r="I571" s="17" t="s">
        <v>32</v>
      </c>
      <c r="J571" s="22" t="s">
        <v>646</v>
      </c>
      <c r="K571" s="17" t="s">
        <v>23</v>
      </c>
      <c r="L571" s="17" t="s">
        <v>33</v>
      </c>
    </row>
    <row r="572" spans="1:12" x14ac:dyDescent="0.25">
      <c r="A572" s="16">
        <v>42975</v>
      </c>
      <c r="B572" s="17" t="s">
        <v>461</v>
      </c>
      <c r="C572" s="17" t="s">
        <v>29</v>
      </c>
      <c r="D572" s="17" t="s">
        <v>78</v>
      </c>
      <c r="E572" s="18"/>
      <c r="F572" s="18">
        <v>2000</v>
      </c>
      <c r="G572" s="80">
        <f t="shared" si="8"/>
        <v>-4018996</v>
      </c>
      <c r="H572" s="17" t="s">
        <v>22</v>
      </c>
      <c r="I572" s="17" t="s">
        <v>32</v>
      </c>
      <c r="J572" s="22" t="s">
        <v>58</v>
      </c>
      <c r="K572" s="17" t="s">
        <v>23</v>
      </c>
      <c r="L572" s="17" t="s">
        <v>69</v>
      </c>
    </row>
    <row r="573" spans="1:12" x14ac:dyDescent="0.25">
      <c r="A573" s="16">
        <v>42975</v>
      </c>
      <c r="B573" s="17" t="s">
        <v>462</v>
      </c>
      <c r="C573" s="17" t="s">
        <v>29</v>
      </c>
      <c r="D573" s="17" t="s">
        <v>78</v>
      </c>
      <c r="E573" s="18"/>
      <c r="F573" s="18">
        <v>2000</v>
      </c>
      <c r="G573" s="80">
        <f t="shared" si="8"/>
        <v>-4020996</v>
      </c>
      <c r="H573" s="17" t="s">
        <v>22</v>
      </c>
      <c r="I573" s="17" t="s">
        <v>32</v>
      </c>
      <c r="J573" s="22" t="s">
        <v>58</v>
      </c>
      <c r="K573" s="17" t="s">
        <v>23</v>
      </c>
      <c r="L573" s="17" t="s">
        <v>69</v>
      </c>
    </row>
    <row r="574" spans="1:12" s="104" customFormat="1" x14ac:dyDescent="0.25">
      <c r="A574" s="16">
        <v>42975</v>
      </c>
      <c r="B574" s="17" t="s">
        <v>464</v>
      </c>
      <c r="C574" s="17" t="s">
        <v>85</v>
      </c>
      <c r="D574" s="17" t="s">
        <v>27</v>
      </c>
      <c r="E574" s="18"/>
      <c r="F574" s="18">
        <v>6240</v>
      </c>
      <c r="G574" s="80">
        <f t="shared" si="8"/>
        <v>-4027236</v>
      </c>
      <c r="H574" s="17" t="s">
        <v>22</v>
      </c>
      <c r="I574" s="17" t="s">
        <v>463</v>
      </c>
      <c r="J574" s="17" t="s">
        <v>58</v>
      </c>
      <c r="K574" s="17" t="s">
        <v>23</v>
      </c>
      <c r="L574" s="17" t="s">
        <v>24</v>
      </c>
    </row>
    <row r="575" spans="1:12" s="104" customFormat="1" x14ac:dyDescent="0.25">
      <c r="A575" s="16">
        <v>42975</v>
      </c>
      <c r="B575" s="17" t="s">
        <v>466</v>
      </c>
      <c r="C575" s="17" t="s">
        <v>85</v>
      </c>
      <c r="D575" s="17" t="s">
        <v>27</v>
      </c>
      <c r="E575" s="18"/>
      <c r="F575" s="18">
        <v>7120</v>
      </c>
      <c r="G575" s="80">
        <f t="shared" si="8"/>
        <v>-4034356</v>
      </c>
      <c r="H575" s="17" t="s">
        <v>22</v>
      </c>
      <c r="I575" s="17" t="s">
        <v>465</v>
      </c>
      <c r="J575" s="17" t="s">
        <v>58</v>
      </c>
      <c r="K575" s="17" t="s">
        <v>23</v>
      </c>
      <c r="L575" s="17" t="s">
        <v>24</v>
      </c>
    </row>
    <row r="576" spans="1:12" s="104" customFormat="1" x14ac:dyDescent="0.25">
      <c r="A576" s="16">
        <v>42975</v>
      </c>
      <c r="B576" s="17" t="s">
        <v>468</v>
      </c>
      <c r="C576" s="17" t="s">
        <v>85</v>
      </c>
      <c r="D576" s="17" t="s">
        <v>27</v>
      </c>
      <c r="E576" s="18"/>
      <c r="F576" s="18">
        <v>4200</v>
      </c>
      <c r="G576" s="80">
        <f t="shared" si="8"/>
        <v>-4038556</v>
      </c>
      <c r="H576" s="17" t="s">
        <v>22</v>
      </c>
      <c r="I576" s="17" t="s">
        <v>467</v>
      </c>
      <c r="J576" s="17" t="s">
        <v>58</v>
      </c>
      <c r="K576" s="17" t="s">
        <v>23</v>
      </c>
      <c r="L576" s="17" t="s">
        <v>24</v>
      </c>
    </row>
    <row r="577" spans="1:12" s="104" customFormat="1" x14ac:dyDescent="0.25">
      <c r="A577" s="16">
        <v>42975</v>
      </c>
      <c r="B577" s="17" t="s">
        <v>415</v>
      </c>
      <c r="C577" s="17" t="s">
        <v>26</v>
      </c>
      <c r="D577" s="17" t="s">
        <v>27</v>
      </c>
      <c r="E577" s="18"/>
      <c r="F577" s="18">
        <v>75000</v>
      </c>
      <c r="G577" s="80">
        <f t="shared" si="8"/>
        <v>-4113556</v>
      </c>
      <c r="H577" s="17" t="s">
        <v>22</v>
      </c>
      <c r="I577" s="17" t="s">
        <v>34</v>
      </c>
      <c r="J577" s="17" t="s">
        <v>58</v>
      </c>
      <c r="K577" s="17" t="s">
        <v>23</v>
      </c>
      <c r="L577" s="17" t="s">
        <v>24</v>
      </c>
    </row>
    <row r="578" spans="1:12" x14ac:dyDescent="0.25">
      <c r="A578" s="16">
        <v>42975</v>
      </c>
      <c r="B578" s="17" t="s">
        <v>469</v>
      </c>
      <c r="C578" s="17" t="s">
        <v>29</v>
      </c>
      <c r="D578" s="17" t="s">
        <v>30</v>
      </c>
      <c r="E578" s="18"/>
      <c r="F578" s="18">
        <v>1000</v>
      </c>
      <c r="G578" s="80">
        <f t="shared" si="8"/>
        <v>-4114556</v>
      </c>
      <c r="H578" s="17" t="s">
        <v>92</v>
      </c>
      <c r="I578" s="17" t="s">
        <v>32</v>
      </c>
      <c r="J578" s="22" t="s">
        <v>58</v>
      </c>
      <c r="K578" s="17" t="s">
        <v>23</v>
      </c>
      <c r="L578" s="17" t="s">
        <v>33</v>
      </c>
    </row>
    <row r="579" spans="1:12" x14ac:dyDescent="0.25">
      <c r="A579" s="16">
        <v>42975</v>
      </c>
      <c r="B579" s="17" t="s">
        <v>470</v>
      </c>
      <c r="C579" s="17" t="s">
        <v>29</v>
      </c>
      <c r="D579" s="17" t="s">
        <v>30</v>
      </c>
      <c r="E579" s="18"/>
      <c r="F579" s="18">
        <v>1000</v>
      </c>
      <c r="G579" s="80">
        <f t="shared" si="8"/>
        <v>-4115556</v>
      </c>
      <c r="H579" s="17" t="s">
        <v>92</v>
      </c>
      <c r="I579" s="17" t="s">
        <v>34</v>
      </c>
      <c r="J579" s="22" t="s">
        <v>58</v>
      </c>
      <c r="K579" s="17" t="s">
        <v>23</v>
      </c>
      <c r="L579" s="17" t="s">
        <v>33</v>
      </c>
    </row>
    <row r="580" spans="1:12" x14ac:dyDescent="0.25">
      <c r="A580" s="16">
        <v>42975</v>
      </c>
      <c r="B580" s="17" t="s">
        <v>471</v>
      </c>
      <c r="C580" s="17" t="s">
        <v>29</v>
      </c>
      <c r="D580" s="17" t="s">
        <v>30</v>
      </c>
      <c r="E580" s="18"/>
      <c r="F580" s="18">
        <v>1400</v>
      </c>
      <c r="G580" s="80">
        <f t="shared" si="8"/>
        <v>-4116956</v>
      </c>
      <c r="H580" s="17" t="s">
        <v>92</v>
      </c>
      <c r="I580" s="17" t="s">
        <v>32</v>
      </c>
      <c r="J580" s="22" t="s">
        <v>58</v>
      </c>
      <c r="K580" s="17" t="s">
        <v>23</v>
      </c>
      <c r="L580" s="17" t="s">
        <v>33</v>
      </c>
    </row>
    <row r="581" spans="1:12" s="104" customFormat="1" x14ac:dyDescent="0.25">
      <c r="A581" s="16">
        <v>42975</v>
      </c>
      <c r="B581" s="17" t="s">
        <v>472</v>
      </c>
      <c r="C581" s="17" t="s">
        <v>126</v>
      </c>
      <c r="D581" s="17" t="s">
        <v>30</v>
      </c>
      <c r="E581" s="18"/>
      <c r="F581" s="18">
        <v>60000</v>
      </c>
      <c r="G581" s="80">
        <f t="shared" si="8"/>
        <v>-4176956</v>
      </c>
      <c r="H581" s="17" t="s">
        <v>92</v>
      </c>
      <c r="I581" s="17" t="s">
        <v>32</v>
      </c>
      <c r="J581" s="22" t="s">
        <v>58</v>
      </c>
      <c r="K581" s="17" t="s">
        <v>23</v>
      </c>
      <c r="L581" s="17" t="s">
        <v>33</v>
      </c>
    </row>
    <row r="582" spans="1:12" x14ac:dyDescent="0.25">
      <c r="A582" s="16">
        <v>42975</v>
      </c>
      <c r="B582" s="17" t="s">
        <v>473</v>
      </c>
      <c r="C582" s="17" t="s">
        <v>29</v>
      </c>
      <c r="D582" s="17" t="s">
        <v>21</v>
      </c>
      <c r="E582" s="18"/>
      <c r="F582" s="18">
        <v>1000</v>
      </c>
      <c r="G582" s="80">
        <f t="shared" si="8"/>
        <v>-4177956</v>
      </c>
      <c r="H582" s="17" t="s">
        <v>235</v>
      </c>
      <c r="I582" s="17" t="s">
        <v>32</v>
      </c>
      <c r="J582" s="22" t="s">
        <v>646</v>
      </c>
      <c r="K582" s="17" t="s">
        <v>23</v>
      </c>
      <c r="L582" s="17" t="s">
        <v>33</v>
      </c>
    </row>
    <row r="583" spans="1:12" x14ac:dyDescent="0.25">
      <c r="A583" s="16">
        <v>42975</v>
      </c>
      <c r="B583" s="17" t="s">
        <v>474</v>
      </c>
      <c r="C583" s="17" t="s">
        <v>29</v>
      </c>
      <c r="D583" s="17" t="s">
        <v>21</v>
      </c>
      <c r="E583" s="18"/>
      <c r="F583" s="18">
        <v>1000</v>
      </c>
      <c r="G583" s="80">
        <f t="shared" si="8"/>
        <v>-4178956</v>
      </c>
      <c r="H583" s="17" t="s">
        <v>235</v>
      </c>
      <c r="I583" s="17" t="s">
        <v>32</v>
      </c>
      <c r="J583" s="22" t="s">
        <v>646</v>
      </c>
      <c r="K583" s="17" t="s">
        <v>23</v>
      </c>
      <c r="L583" s="17" t="s">
        <v>33</v>
      </c>
    </row>
    <row r="584" spans="1:12" x14ac:dyDescent="0.25">
      <c r="A584" s="16">
        <v>42975</v>
      </c>
      <c r="B584" s="17" t="s">
        <v>475</v>
      </c>
      <c r="C584" s="17" t="s">
        <v>29</v>
      </c>
      <c r="D584" s="17" t="s">
        <v>21</v>
      </c>
      <c r="E584" s="18"/>
      <c r="F584" s="18">
        <v>2000</v>
      </c>
      <c r="G584" s="80">
        <f t="shared" si="8"/>
        <v>-4180956</v>
      </c>
      <c r="H584" s="17" t="s">
        <v>235</v>
      </c>
      <c r="I584" s="17" t="s">
        <v>32</v>
      </c>
      <c r="J584" s="22" t="s">
        <v>646</v>
      </c>
      <c r="K584" s="17" t="s">
        <v>23</v>
      </c>
      <c r="L584" s="17" t="s">
        <v>33</v>
      </c>
    </row>
    <row r="585" spans="1:12" x14ac:dyDescent="0.25">
      <c r="A585" s="16">
        <v>42975</v>
      </c>
      <c r="B585" s="17" t="s">
        <v>476</v>
      </c>
      <c r="C585" s="17" t="s">
        <v>130</v>
      </c>
      <c r="D585" s="17" t="s">
        <v>21</v>
      </c>
      <c r="E585" s="18"/>
      <c r="F585" s="18">
        <v>2000</v>
      </c>
      <c r="G585" s="80">
        <f t="shared" si="8"/>
        <v>-4182956</v>
      </c>
      <c r="H585" s="17" t="s">
        <v>235</v>
      </c>
      <c r="I585" s="17" t="s">
        <v>32</v>
      </c>
      <c r="J585" s="22" t="s">
        <v>646</v>
      </c>
      <c r="K585" s="17" t="s">
        <v>23</v>
      </c>
      <c r="L585" s="17" t="s">
        <v>33</v>
      </c>
    </row>
    <row r="586" spans="1:12" x14ac:dyDescent="0.25">
      <c r="A586" s="16">
        <v>42975</v>
      </c>
      <c r="B586" s="17" t="s">
        <v>477</v>
      </c>
      <c r="C586" s="17" t="s">
        <v>29</v>
      </c>
      <c r="D586" s="17" t="s">
        <v>21</v>
      </c>
      <c r="E586" s="18"/>
      <c r="F586" s="18">
        <v>2400</v>
      </c>
      <c r="G586" s="80">
        <f t="shared" si="8"/>
        <v>-4185356</v>
      </c>
      <c r="H586" s="17" t="s">
        <v>236</v>
      </c>
      <c r="I586" s="17" t="s">
        <v>32</v>
      </c>
      <c r="J586" s="22" t="s">
        <v>646</v>
      </c>
      <c r="K586" s="17" t="s">
        <v>23</v>
      </c>
      <c r="L586" s="17" t="s">
        <v>33</v>
      </c>
    </row>
    <row r="587" spans="1:12" x14ac:dyDescent="0.25">
      <c r="A587" s="16">
        <v>42975</v>
      </c>
      <c r="B587" s="17" t="s">
        <v>478</v>
      </c>
      <c r="C587" s="17" t="s">
        <v>130</v>
      </c>
      <c r="D587" s="17" t="s">
        <v>21</v>
      </c>
      <c r="E587" s="18"/>
      <c r="F587" s="18">
        <v>13500</v>
      </c>
      <c r="G587" s="80">
        <f t="shared" si="8"/>
        <v>-4198856</v>
      </c>
      <c r="H587" s="17" t="s">
        <v>236</v>
      </c>
      <c r="I587" s="17" t="s">
        <v>32</v>
      </c>
      <c r="J587" s="22" t="s">
        <v>646</v>
      </c>
      <c r="K587" s="17" t="s">
        <v>23</v>
      </c>
      <c r="L587" s="17" t="s">
        <v>33</v>
      </c>
    </row>
    <row r="588" spans="1:12" x14ac:dyDescent="0.25">
      <c r="A588" s="16">
        <v>42975</v>
      </c>
      <c r="B588" s="17" t="s">
        <v>480</v>
      </c>
      <c r="C588" s="17" t="s">
        <v>29</v>
      </c>
      <c r="D588" s="17" t="s">
        <v>21</v>
      </c>
      <c r="E588" s="18"/>
      <c r="F588" s="18">
        <v>2000</v>
      </c>
      <c r="G588" s="80">
        <f t="shared" si="8"/>
        <v>-4200856</v>
      </c>
      <c r="H588" s="17" t="s">
        <v>236</v>
      </c>
      <c r="I588" s="17" t="s">
        <v>32</v>
      </c>
      <c r="J588" s="22" t="s">
        <v>646</v>
      </c>
      <c r="K588" s="17" t="s">
        <v>23</v>
      </c>
      <c r="L588" s="17" t="s">
        <v>33</v>
      </c>
    </row>
    <row r="589" spans="1:12" x14ac:dyDescent="0.25">
      <c r="A589" s="16">
        <v>42975</v>
      </c>
      <c r="B589" s="17" t="s">
        <v>481</v>
      </c>
      <c r="C589" s="17" t="s">
        <v>42</v>
      </c>
      <c r="D589" s="17" t="s">
        <v>27</v>
      </c>
      <c r="E589" s="18"/>
      <c r="F589" s="18">
        <v>3000</v>
      </c>
      <c r="G589" s="80">
        <f t="shared" si="8"/>
        <v>-4203856</v>
      </c>
      <c r="H589" s="17" t="s">
        <v>236</v>
      </c>
      <c r="I589" s="17" t="s">
        <v>32</v>
      </c>
      <c r="J589" s="22" t="s">
        <v>646</v>
      </c>
      <c r="K589" s="17" t="s">
        <v>23</v>
      </c>
      <c r="L589" s="17" t="s">
        <v>33</v>
      </c>
    </row>
    <row r="590" spans="1:12" x14ac:dyDescent="0.25">
      <c r="A590" s="16">
        <v>42975</v>
      </c>
      <c r="B590" s="17" t="s">
        <v>482</v>
      </c>
      <c r="C590" s="17" t="s">
        <v>29</v>
      </c>
      <c r="D590" s="17" t="s">
        <v>21</v>
      </c>
      <c r="E590" s="18"/>
      <c r="F590" s="18">
        <v>1400</v>
      </c>
      <c r="G590" s="80">
        <f t="shared" si="8"/>
        <v>-4205256</v>
      </c>
      <c r="H590" s="17" t="s">
        <v>236</v>
      </c>
      <c r="I590" s="17" t="s">
        <v>32</v>
      </c>
      <c r="J590" s="22" t="s">
        <v>646</v>
      </c>
      <c r="K590" s="17" t="s">
        <v>23</v>
      </c>
      <c r="L590" s="17" t="s">
        <v>33</v>
      </c>
    </row>
    <row r="591" spans="1:12" x14ac:dyDescent="0.25">
      <c r="A591" s="16">
        <v>42975</v>
      </c>
      <c r="B591" s="17" t="s">
        <v>483</v>
      </c>
      <c r="C591" s="17" t="s">
        <v>29</v>
      </c>
      <c r="D591" s="17" t="s">
        <v>21</v>
      </c>
      <c r="E591" s="18"/>
      <c r="F591" s="18">
        <v>2000</v>
      </c>
      <c r="G591" s="80">
        <f t="shared" ref="G591:G654" si="9">+G590+E591-F591</f>
        <v>-4207256</v>
      </c>
      <c r="H591" s="17" t="s">
        <v>186</v>
      </c>
      <c r="I591" s="17" t="s">
        <v>187</v>
      </c>
      <c r="J591" s="22" t="s">
        <v>646</v>
      </c>
      <c r="K591" s="17" t="s">
        <v>23</v>
      </c>
      <c r="L591" s="17" t="s">
        <v>69</v>
      </c>
    </row>
    <row r="592" spans="1:12" x14ac:dyDescent="0.25">
      <c r="A592" s="16">
        <v>42975</v>
      </c>
      <c r="B592" s="17" t="s">
        <v>484</v>
      </c>
      <c r="C592" s="17" t="s">
        <v>130</v>
      </c>
      <c r="D592" s="17" t="s">
        <v>21</v>
      </c>
      <c r="E592" s="18"/>
      <c r="F592" s="18">
        <v>3000</v>
      </c>
      <c r="G592" s="80">
        <f t="shared" si="9"/>
        <v>-4210256</v>
      </c>
      <c r="H592" s="17" t="s">
        <v>186</v>
      </c>
      <c r="I592" s="17" t="s">
        <v>187</v>
      </c>
      <c r="J592" s="22" t="s">
        <v>646</v>
      </c>
      <c r="K592" s="17" t="s">
        <v>23</v>
      </c>
      <c r="L592" s="17" t="s">
        <v>69</v>
      </c>
    </row>
    <row r="593" spans="1:12" s="104" customFormat="1" x14ac:dyDescent="0.25">
      <c r="A593" s="16">
        <v>42975</v>
      </c>
      <c r="B593" s="17" t="s">
        <v>485</v>
      </c>
      <c r="C593" s="17" t="s">
        <v>29</v>
      </c>
      <c r="D593" s="17" t="s">
        <v>21</v>
      </c>
      <c r="E593" s="18"/>
      <c r="F593" s="18">
        <v>10000</v>
      </c>
      <c r="G593" s="80">
        <f t="shared" si="9"/>
        <v>-4220256</v>
      </c>
      <c r="H593" s="17" t="s">
        <v>50</v>
      </c>
      <c r="I593" s="17" t="s">
        <v>486</v>
      </c>
      <c r="J593" s="22" t="s">
        <v>646</v>
      </c>
      <c r="K593" s="17" t="s">
        <v>23</v>
      </c>
      <c r="L593" s="17" t="s">
        <v>24</v>
      </c>
    </row>
    <row r="594" spans="1:12" s="104" customFormat="1" x14ac:dyDescent="0.25">
      <c r="A594" s="16">
        <v>42975</v>
      </c>
      <c r="B594" s="17" t="s">
        <v>704</v>
      </c>
      <c r="C594" s="17" t="s">
        <v>126</v>
      </c>
      <c r="D594" s="17" t="s">
        <v>21</v>
      </c>
      <c r="E594" s="18"/>
      <c r="F594" s="18">
        <v>30000</v>
      </c>
      <c r="G594" s="80">
        <f t="shared" si="9"/>
        <v>-4250256</v>
      </c>
      <c r="H594" s="17" t="s">
        <v>50</v>
      </c>
      <c r="I594" s="17" t="s">
        <v>32</v>
      </c>
      <c r="J594" s="22" t="s">
        <v>646</v>
      </c>
      <c r="K594" s="17" t="s">
        <v>23</v>
      </c>
      <c r="L594" s="17" t="s">
        <v>33</v>
      </c>
    </row>
    <row r="595" spans="1:12" x14ac:dyDescent="0.25">
      <c r="A595" s="16">
        <v>42975</v>
      </c>
      <c r="B595" s="17" t="s">
        <v>77</v>
      </c>
      <c r="C595" s="17" t="s">
        <v>29</v>
      </c>
      <c r="D595" s="17" t="s">
        <v>30</v>
      </c>
      <c r="E595" s="18"/>
      <c r="F595" s="18">
        <v>1000</v>
      </c>
      <c r="G595" s="80">
        <f t="shared" si="9"/>
        <v>-4251256</v>
      </c>
      <c r="H595" s="17" t="s">
        <v>61</v>
      </c>
      <c r="I595" s="17" t="s">
        <v>32</v>
      </c>
      <c r="J595" s="22" t="s">
        <v>58</v>
      </c>
      <c r="K595" s="17" t="s">
        <v>23</v>
      </c>
      <c r="L595" s="17" t="s">
        <v>33</v>
      </c>
    </row>
    <row r="596" spans="1:12" s="104" customFormat="1" x14ac:dyDescent="0.25">
      <c r="A596" s="16">
        <v>42975</v>
      </c>
      <c r="B596" s="17" t="s">
        <v>487</v>
      </c>
      <c r="C596" s="17" t="s">
        <v>126</v>
      </c>
      <c r="D596" s="17" t="s">
        <v>30</v>
      </c>
      <c r="E596" s="18"/>
      <c r="F596" s="18">
        <v>50000</v>
      </c>
      <c r="G596" s="80">
        <f t="shared" si="9"/>
        <v>-4301256</v>
      </c>
      <c r="H596" s="17" t="s">
        <v>61</v>
      </c>
      <c r="I596" s="17" t="s">
        <v>32</v>
      </c>
      <c r="J596" s="22" t="s">
        <v>58</v>
      </c>
      <c r="K596" s="17" t="s">
        <v>23</v>
      </c>
      <c r="L596" s="17" t="s">
        <v>69</v>
      </c>
    </row>
    <row r="597" spans="1:12" x14ac:dyDescent="0.25">
      <c r="A597" s="16">
        <v>42975</v>
      </c>
      <c r="B597" s="17" t="s">
        <v>488</v>
      </c>
      <c r="C597" s="17" t="s">
        <v>29</v>
      </c>
      <c r="D597" s="17" t="s">
        <v>30</v>
      </c>
      <c r="E597" s="18"/>
      <c r="F597" s="18">
        <v>700</v>
      </c>
      <c r="G597" s="80">
        <f t="shared" si="9"/>
        <v>-4301956</v>
      </c>
      <c r="H597" s="17" t="s">
        <v>61</v>
      </c>
      <c r="I597" s="17" t="s">
        <v>32</v>
      </c>
      <c r="J597" s="22" t="s">
        <v>58</v>
      </c>
      <c r="K597" s="17" t="s">
        <v>23</v>
      </c>
      <c r="L597" s="17" t="s">
        <v>33</v>
      </c>
    </row>
    <row r="598" spans="1:12" x14ac:dyDescent="0.25">
      <c r="A598" s="16">
        <v>42975</v>
      </c>
      <c r="B598" s="17" t="s">
        <v>489</v>
      </c>
      <c r="C598" s="17" t="s">
        <v>29</v>
      </c>
      <c r="D598" s="17" t="s">
        <v>30</v>
      </c>
      <c r="E598" s="18"/>
      <c r="F598" s="18">
        <v>700</v>
      </c>
      <c r="G598" s="80">
        <f t="shared" si="9"/>
        <v>-4302656</v>
      </c>
      <c r="H598" s="17" t="s">
        <v>61</v>
      </c>
      <c r="I598" s="17" t="s">
        <v>32</v>
      </c>
      <c r="J598" s="22" t="s">
        <v>58</v>
      </c>
      <c r="K598" s="17" t="s">
        <v>23</v>
      </c>
      <c r="L598" s="17" t="s">
        <v>33</v>
      </c>
    </row>
    <row r="599" spans="1:12" x14ac:dyDescent="0.25">
      <c r="A599" s="16">
        <v>42975</v>
      </c>
      <c r="B599" s="17" t="s">
        <v>142</v>
      </c>
      <c r="C599" s="17" t="s">
        <v>29</v>
      </c>
      <c r="D599" s="17" t="s">
        <v>67</v>
      </c>
      <c r="E599" s="18"/>
      <c r="F599" s="18">
        <v>1000</v>
      </c>
      <c r="G599" s="80">
        <f t="shared" si="9"/>
        <v>-4303656</v>
      </c>
      <c r="H599" s="17" t="s">
        <v>68</v>
      </c>
      <c r="I599" s="17" t="s">
        <v>32</v>
      </c>
      <c r="J599" s="22" t="s">
        <v>58</v>
      </c>
      <c r="K599" s="17" t="s">
        <v>23</v>
      </c>
      <c r="L599" s="17" t="s">
        <v>69</v>
      </c>
    </row>
    <row r="600" spans="1:12" x14ac:dyDescent="0.25">
      <c r="A600" s="16">
        <v>42975</v>
      </c>
      <c r="B600" s="17" t="s">
        <v>490</v>
      </c>
      <c r="C600" s="17" t="s">
        <v>29</v>
      </c>
      <c r="D600" s="17" t="s">
        <v>67</v>
      </c>
      <c r="E600" s="18"/>
      <c r="F600" s="18">
        <v>1000</v>
      </c>
      <c r="G600" s="80">
        <f t="shared" si="9"/>
        <v>-4304656</v>
      </c>
      <c r="H600" s="17" t="s">
        <v>68</v>
      </c>
      <c r="I600" s="17" t="s">
        <v>32</v>
      </c>
      <c r="J600" s="22" t="s">
        <v>58</v>
      </c>
      <c r="K600" s="17" t="s">
        <v>23</v>
      </c>
      <c r="L600" s="17" t="s">
        <v>69</v>
      </c>
    </row>
    <row r="601" spans="1:12" x14ac:dyDescent="0.25">
      <c r="A601" s="16">
        <v>42975</v>
      </c>
      <c r="B601" s="17" t="s">
        <v>491</v>
      </c>
      <c r="C601" s="17" t="s">
        <v>29</v>
      </c>
      <c r="D601" s="17" t="s">
        <v>67</v>
      </c>
      <c r="E601" s="18"/>
      <c r="F601" s="18">
        <v>1000</v>
      </c>
      <c r="G601" s="80">
        <f t="shared" si="9"/>
        <v>-4305656</v>
      </c>
      <c r="H601" s="17" t="s">
        <v>68</v>
      </c>
      <c r="I601" s="17" t="s">
        <v>32</v>
      </c>
      <c r="J601" s="22" t="s">
        <v>58</v>
      </c>
      <c r="K601" s="17" t="s">
        <v>23</v>
      </c>
      <c r="L601" s="17" t="s">
        <v>69</v>
      </c>
    </row>
    <row r="602" spans="1:12" x14ac:dyDescent="0.25">
      <c r="A602" s="16">
        <v>42975</v>
      </c>
      <c r="B602" s="17" t="s">
        <v>492</v>
      </c>
      <c r="C602" s="17" t="s">
        <v>29</v>
      </c>
      <c r="D602" s="17" t="s">
        <v>67</v>
      </c>
      <c r="E602" s="18"/>
      <c r="F602" s="18">
        <v>1000</v>
      </c>
      <c r="G602" s="80">
        <f t="shared" si="9"/>
        <v>-4306656</v>
      </c>
      <c r="H602" s="17" t="s">
        <v>68</v>
      </c>
      <c r="I602" s="17" t="s">
        <v>32</v>
      </c>
      <c r="J602" s="22" t="s">
        <v>58</v>
      </c>
      <c r="K602" s="17" t="s">
        <v>23</v>
      </c>
      <c r="L602" s="17" t="s">
        <v>69</v>
      </c>
    </row>
    <row r="603" spans="1:12" x14ac:dyDescent="0.25">
      <c r="A603" s="16">
        <v>42975</v>
      </c>
      <c r="B603" s="17" t="s">
        <v>493</v>
      </c>
      <c r="C603" s="17" t="s">
        <v>29</v>
      </c>
      <c r="D603" s="17" t="s">
        <v>67</v>
      </c>
      <c r="E603" s="18"/>
      <c r="F603" s="18">
        <v>1000</v>
      </c>
      <c r="G603" s="80">
        <f t="shared" si="9"/>
        <v>-4307656</v>
      </c>
      <c r="H603" s="17" t="s">
        <v>68</v>
      </c>
      <c r="I603" s="17" t="s">
        <v>32</v>
      </c>
      <c r="J603" s="22" t="s">
        <v>58</v>
      </c>
      <c r="K603" s="17" t="s">
        <v>23</v>
      </c>
      <c r="L603" s="17" t="s">
        <v>69</v>
      </c>
    </row>
    <row r="604" spans="1:12" x14ac:dyDescent="0.25">
      <c r="A604" s="16">
        <v>42975</v>
      </c>
      <c r="B604" s="17" t="s">
        <v>494</v>
      </c>
      <c r="C604" s="17" t="s">
        <v>29</v>
      </c>
      <c r="D604" s="17" t="s">
        <v>67</v>
      </c>
      <c r="E604" s="18"/>
      <c r="F604" s="18">
        <v>1000</v>
      </c>
      <c r="G604" s="80">
        <f t="shared" si="9"/>
        <v>-4308656</v>
      </c>
      <c r="H604" s="17" t="s">
        <v>68</v>
      </c>
      <c r="I604" s="17" t="s">
        <v>32</v>
      </c>
      <c r="J604" s="22" t="s">
        <v>58</v>
      </c>
      <c r="K604" s="17" t="s">
        <v>23</v>
      </c>
      <c r="L604" s="17" t="s">
        <v>69</v>
      </c>
    </row>
    <row r="605" spans="1:12" x14ac:dyDescent="0.25">
      <c r="A605" s="16">
        <v>42975</v>
      </c>
      <c r="B605" s="17" t="s">
        <v>77</v>
      </c>
      <c r="C605" s="17" t="s">
        <v>29</v>
      </c>
      <c r="D605" s="17" t="s">
        <v>78</v>
      </c>
      <c r="E605" s="18"/>
      <c r="F605" s="18">
        <v>1000</v>
      </c>
      <c r="G605" s="80">
        <f t="shared" si="9"/>
        <v>-4309656</v>
      </c>
      <c r="H605" s="17" t="s">
        <v>79</v>
      </c>
      <c r="I605" s="17" t="s">
        <v>32</v>
      </c>
      <c r="J605" s="22" t="s">
        <v>58</v>
      </c>
      <c r="K605" s="17" t="s">
        <v>23</v>
      </c>
      <c r="L605" s="17" t="s">
        <v>33</v>
      </c>
    </row>
    <row r="606" spans="1:12" x14ac:dyDescent="0.25">
      <c r="A606" s="16">
        <v>42975</v>
      </c>
      <c r="B606" s="17" t="s">
        <v>52</v>
      </c>
      <c r="C606" s="17" t="s">
        <v>20</v>
      </c>
      <c r="D606" s="17" t="s">
        <v>78</v>
      </c>
      <c r="E606" s="18"/>
      <c r="F606" s="18">
        <v>1000</v>
      </c>
      <c r="G606" s="80">
        <f t="shared" si="9"/>
        <v>-4310656</v>
      </c>
      <c r="H606" s="17" t="s">
        <v>79</v>
      </c>
      <c r="I606" s="17" t="s">
        <v>32</v>
      </c>
      <c r="J606" s="22" t="s">
        <v>58</v>
      </c>
      <c r="K606" s="17" t="s">
        <v>23</v>
      </c>
      <c r="L606" s="17" t="s">
        <v>33</v>
      </c>
    </row>
    <row r="607" spans="1:12" x14ac:dyDescent="0.25">
      <c r="A607" s="16">
        <v>42975</v>
      </c>
      <c r="B607" s="17" t="s">
        <v>80</v>
      </c>
      <c r="C607" s="17" t="s">
        <v>29</v>
      </c>
      <c r="D607" s="17" t="s">
        <v>78</v>
      </c>
      <c r="E607" s="18"/>
      <c r="F607" s="18">
        <v>1000</v>
      </c>
      <c r="G607" s="80">
        <f t="shared" si="9"/>
        <v>-4311656</v>
      </c>
      <c r="H607" s="17" t="s">
        <v>79</v>
      </c>
      <c r="I607" s="17" t="s">
        <v>32</v>
      </c>
      <c r="J607" s="22" t="s">
        <v>58</v>
      </c>
      <c r="K607" s="17" t="s">
        <v>23</v>
      </c>
      <c r="L607" s="17" t="s">
        <v>33</v>
      </c>
    </row>
    <row r="608" spans="1:12" x14ac:dyDescent="0.25">
      <c r="A608" s="16">
        <v>42975</v>
      </c>
      <c r="B608" s="17" t="s">
        <v>153</v>
      </c>
      <c r="C608" s="17" t="s">
        <v>29</v>
      </c>
      <c r="D608" s="17" t="s">
        <v>30</v>
      </c>
      <c r="E608" s="18"/>
      <c r="F608" s="18">
        <v>1000</v>
      </c>
      <c r="G608" s="80">
        <f t="shared" si="9"/>
        <v>-4312656</v>
      </c>
      <c r="H608" s="17" t="s">
        <v>74</v>
      </c>
      <c r="I608" s="17" t="s">
        <v>32</v>
      </c>
      <c r="J608" s="22" t="s">
        <v>58</v>
      </c>
      <c r="K608" s="17" t="s">
        <v>23</v>
      </c>
      <c r="L608" s="17" t="s">
        <v>33</v>
      </c>
    </row>
    <row r="609" spans="1:12" x14ac:dyDescent="0.25">
      <c r="A609" s="16">
        <v>42975</v>
      </c>
      <c r="B609" s="17" t="s">
        <v>495</v>
      </c>
      <c r="C609" s="17" t="s">
        <v>29</v>
      </c>
      <c r="D609" s="17" t="s">
        <v>30</v>
      </c>
      <c r="E609" s="18"/>
      <c r="F609" s="18">
        <v>1000</v>
      </c>
      <c r="G609" s="80">
        <f t="shared" si="9"/>
        <v>-4313656</v>
      </c>
      <c r="H609" s="17" t="s">
        <v>74</v>
      </c>
      <c r="I609" s="17" t="s">
        <v>32</v>
      </c>
      <c r="J609" s="22" t="s">
        <v>58</v>
      </c>
      <c r="K609" s="17" t="s">
        <v>23</v>
      </c>
      <c r="L609" s="17" t="s">
        <v>33</v>
      </c>
    </row>
    <row r="610" spans="1:12" s="104" customFormat="1" x14ac:dyDescent="0.25">
      <c r="A610" s="16">
        <v>42975</v>
      </c>
      <c r="B610" s="17" t="s">
        <v>496</v>
      </c>
      <c r="C610" s="17" t="s">
        <v>497</v>
      </c>
      <c r="D610" s="17" t="s">
        <v>27</v>
      </c>
      <c r="E610" s="18"/>
      <c r="F610" s="18">
        <v>40000</v>
      </c>
      <c r="G610" s="80">
        <f t="shared" si="9"/>
        <v>-4353656</v>
      </c>
      <c r="H610" s="17" t="s">
        <v>74</v>
      </c>
      <c r="I610" s="17" t="s">
        <v>34</v>
      </c>
      <c r="J610" s="17" t="s">
        <v>58</v>
      </c>
      <c r="K610" s="17" t="s">
        <v>23</v>
      </c>
      <c r="L610" s="17" t="s">
        <v>24</v>
      </c>
    </row>
    <row r="611" spans="1:12" x14ac:dyDescent="0.25">
      <c r="A611" s="16">
        <v>42975</v>
      </c>
      <c r="B611" s="17" t="s">
        <v>498</v>
      </c>
      <c r="C611" s="17" t="s">
        <v>29</v>
      </c>
      <c r="D611" s="17" t="s">
        <v>30</v>
      </c>
      <c r="E611" s="18"/>
      <c r="F611" s="18">
        <v>700</v>
      </c>
      <c r="G611" s="80">
        <f t="shared" si="9"/>
        <v>-4354356</v>
      </c>
      <c r="H611" s="17" t="s">
        <v>74</v>
      </c>
      <c r="I611" s="17" t="s">
        <v>32</v>
      </c>
      <c r="J611" s="22" t="s">
        <v>58</v>
      </c>
      <c r="K611" s="17" t="s">
        <v>23</v>
      </c>
      <c r="L611" s="17" t="s">
        <v>33</v>
      </c>
    </row>
    <row r="612" spans="1:12" x14ac:dyDescent="0.25">
      <c r="A612" s="16">
        <v>42975</v>
      </c>
      <c r="B612" s="17" t="s">
        <v>499</v>
      </c>
      <c r="C612" s="17" t="s">
        <v>29</v>
      </c>
      <c r="D612" s="17" t="s">
        <v>30</v>
      </c>
      <c r="E612" s="18"/>
      <c r="F612" s="18">
        <v>700</v>
      </c>
      <c r="G612" s="80">
        <f t="shared" si="9"/>
        <v>-4355056</v>
      </c>
      <c r="H612" s="17" t="s">
        <v>74</v>
      </c>
      <c r="I612" s="17" t="s">
        <v>32</v>
      </c>
      <c r="J612" s="22" t="s">
        <v>58</v>
      </c>
      <c r="K612" s="17" t="s">
        <v>23</v>
      </c>
      <c r="L612" s="17" t="s">
        <v>33</v>
      </c>
    </row>
    <row r="613" spans="1:12" s="104" customFormat="1" x14ac:dyDescent="0.25">
      <c r="A613" s="16">
        <v>42975</v>
      </c>
      <c r="B613" s="17" t="s">
        <v>500</v>
      </c>
      <c r="C613" s="17" t="s">
        <v>126</v>
      </c>
      <c r="D613" s="17" t="s">
        <v>21</v>
      </c>
      <c r="E613" s="18"/>
      <c r="F613" s="18">
        <v>30000</v>
      </c>
      <c r="G613" s="80">
        <f t="shared" si="9"/>
        <v>-4385056</v>
      </c>
      <c r="H613" s="17" t="s">
        <v>50</v>
      </c>
      <c r="I613" s="17">
        <v>1463</v>
      </c>
      <c r="J613" s="22" t="s">
        <v>646</v>
      </c>
      <c r="K613" s="17" t="s">
        <v>23</v>
      </c>
      <c r="L613" s="17" t="s">
        <v>24</v>
      </c>
    </row>
    <row r="614" spans="1:12" x14ac:dyDescent="0.25">
      <c r="A614" s="16">
        <v>42975</v>
      </c>
      <c r="B614" s="17" t="s">
        <v>501</v>
      </c>
      <c r="C614" s="17" t="s">
        <v>29</v>
      </c>
      <c r="D614" s="17" t="s">
        <v>21</v>
      </c>
      <c r="E614" s="18"/>
      <c r="F614" s="18">
        <v>500</v>
      </c>
      <c r="G614" s="80">
        <f t="shared" si="9"/>
        <v>-4385556</v>
      </c>
      <c r="H614" s="17" t="s">
        <v>50</v>
      </c>
      <c r="I614" s="17" t="s">
        <v>32</v>
      </c>
      <c r="J614" s="22" t="s">
        <v>646</v>
      </c>
      <c r="K614" s="17" t="s">
        <v>23</v>
      </c>
      <c r="L614" s="17" t="s">
        <v>33</v>
      </c>
    </row>
    <row r="615" spans="1:12" x14ac:dyDescent="0.25">
      <c r="A615" s="16">
        <v>42975</v>
      </c>
      <c r="B615" s="17" t="s">
        <v>502</v>
      </c>
      <c r="C615" s="17" t="s">
        <v>29</v>
      </c>
      <c r="D615" s="17" t="s">
        <v>21</v>
      </c>
      <c r="E615" s="18"/>
      <c r="F615" s="18">
        <v>1000</v>
      </c>
      <c r="G615" s="80">
        <f t="shared" si="9"/>
        <v>-4386556</v>
      </c>
      <c r="H615" s="17" t="s">
        <v>50</v>
      </c>
      <c r="I615" s="17" t="s">
        <v>32</v>
      </c>
      <c r="J615" s="22" t="s">
        <v>646</v>
      </c>
      <c r="K615" s="17" t="s">
        <v>23</v>
      </c>
      <c r="L615" s="17" t="s">
        <v>33</v>
      </c>
    </row>
    <row r="616" spans="1:12" x14ac:dyDescent="0.25">
      <c r="A616" s="16">
        <v>42975</v>
      </c>
      <c r="B616" s="17" t="s">
        <v>503</v>
      </c>
      <c r="C616" s="17" t="s">
        <v>29</v>
      </c>
      <c r="D616" s="17" t="s">
        <v>30</v>
      </c>
      <c r="E616" s="18"/>
      <c r="F616" s="18">
        <v>2000</v>
      </c>
      <c r="G616" s="80">
        <f t="shared" si="9"/>
        <v>-4388556</v>
      </c>
      <c r="H616" s="17" t="s">
        <v>179</v>
      </c>
      <c r="I616" s="17" t="s">
        <v>32</v>
      </c>
      <c r="J616" s="22" t="s">
        <v>58</v>
      </c>
      <c r="K616" s="17" t="s">
        <v>23</v>
      </c>
      <c r="L616" s="17" t="s">
        <v>69</v>
      </c>
    </row>
    <row r="617" spans="1:12" s="104" customFormat="1" x14ac:dyDescent="0.25">
      <c r="A617" s="16">
        <v>42975</v>
      </c>
      <c r="B617" s="17" t="s">
        <v>506</v>
      </c>
      <c r="C617" s="17" t="s">
        <v>29</v>
      </c>
      <c r="D617" s="17" t="s">
        <v>504</v>
      </c>
      <c r="E617" s="18"/>
      <c r="F617" s="18">
        <v>30000</v>
      </c>
      <c r="G617" s="80">
        <f t="shared" si="9"/>
        <v>-4418556</v>
      </c>
      <c r="H617" s="17" t="s">
        <v>179</v>
      </c>
      <c r="I617" s="17">
        <v>102</v>
      </c>
      <c r="J617" s="22" t="s">
        <v>646</v>
      </c>
      <c r="K617" s="17" t="s">
        <v>23</v>
      </c>
      <c r="L617" s="17" t="s">
        <v>24</v>
      </c>
    </row>
    <row r="618" spans="1:12" s="104" customFormat="1" x14ac:dyDescent="0.25">
      <c r="A618" s="16">
        <v>42975</v>
      </c>
      <c r="B618" s="17" t="s">
        <v>506</v>
      </c>
      <c r="C618" s="17" t="s">
        <v>29</v>
      </c>
      <c r="D618" s="17" t="s">
        <v>504</v>
      </c>
      <c r="E618" s="18"/>
      <c r="F618" s="18">
        <v>50000</v>
      </c>
      <c r="G618" s="80">
        <f t="shared" si="9"/>
        <v>-4468556</v>
      </c>
      <c r="H618" s="17" t="s">
        <v>179</v>
      </c>
      <c r="I618" s="17">
        <v>151</v>
      </c>
      <c r="J618" s="22" t="s">
        <v>646</v>
      </c>
      <c r="K618" s="17" t="s">
        <v>23</v>
      </c>
      <c r="L618" s="17" t="s">
        <v>24</v>
      </c>
    </row>
    <row r="619" spans="1:12" x14ac:dyDescent="0.25">
      <c r="A619" s="16">
        <v>42975</v>
      </c>
      <c r="B619" s="17" t="s">
        <v>507</v>
      </c>
      <c r="C619" s="17" t="s">
        <v>29</v>
      </c>
      <c r="D619" s="17" t="s">
        <v>30</v>
      </c>
      <c r="E619" s="18"/>
      <c r="F619" s="18">
        <v>2800</v>
      </c>
      <c r="G619" s="80">
        <f t="shared" si="9"/>
        <v>-4471356</v>
      </c>
      <c r="H619" s="17" t="s">
        <v>179</v>
      </c>
      <c r="I619" s="17" t="s">
        <v>32</v>
      </c>
      <c r="J619" s="22" t="s">
        <v>58</v>
      </c>
      <c r="K619" s="17" t="s">
        <v>23</v>
      </c>
      <c r="L619" s="17" t="s">
        <v>69</v>
      </c>
    </row>
    <row r="620" spans="1:12" s="104" customFormat="1" x14ac:dyDescent="0.25">
      <c r="A620" s="16">
        <v>42975</v>
      </c>
      <c r="B620" s="17" t="s">
        <v>505</v>
      </c>
      <c r="C620" s="17" t="s">
        <v>29</v>
      </c>
      <c r="D620" s="17" t="s">
        <v>504</v>
      </c>
      <c r="E620" s="18"/>
      <c r="F620" s="18">
        <v>125000</v>
      </c>
      <c r="G620" s="80">
        <f t="shared" si="9"/>
        <v>-4596356</v>
      </c>
      <c r="H620" s="17" t="s">
        <v>179</v>
      </c>
      <c r="I620" s="17" t="s">
        <v>34</v>
      </c>
      <c r="J620" s="22" t="s">
        <v>646</v>
      </c>
      <c r="K620" s="17" t="s">
        <v>23</v>
      </c>
      <c r="L620" s="17" t="s">
        <v>24</v>
      </c>
    </row>
    <row r="621" spans="1:12" s="104" customFormat="1" x14ac:dyDescent="0.25">
      <c r="A621" s="16">
        <v>42976</v>
      </c>
      <c r="B621" s="17" t="s">
        <v>508</v>
      </c>
      <c r="C621" s="17" t="s">
        <v>29</v>
      </c>
      <c r="D621" s="17" t="s">
        <v>504</v>
      </c>
      <c r="E621" s="18"/>
      <c r="F621" s="18">
        <v>125000</v>
      </c>
      <c r="G621" s="80">
        <f t="shared" si="9"/>
        <v>-4721356</v>
      </c>
      <c r="H621" s="17" t="s">
        <v>22</v>
      </c>
      <c r="I621" s="17" t="s">
        <v>34</v>
      </c>
      <c r="J621" s="22" t="s">
        <v>646</v>
      </c>
      <c r="K621" s="17" t="s">
        <v>23</v>
      </c>
      <c r="L621" s="17" t="s">
        <v>24</v>
      </c>
    </row>
    <row r="622" spans="1:12" s="104" customFormat="1" x14ac:dyDescent="0.25">
      <c r="A622" s="16">
        <v>42976</v>
      </c>
      <c r="B622" s="17" t="s">
        <v>509</v>
      </c>
      <c r="C622" s="17" t="s">
        <v>119</v>
      </c>
      <c r="D622" s="17" t="s">
        <v>504</v>
      </c>
      <c r="E622" s="18"/>
      <c r="F622" s="18">
        <v>120000</v>
      </c>
      <c r="G622" s="80">
        <f t="shared" si="9"/>
        <v>-4841356</v>
      </c>
      <c r="H622" s="17" t="s">
        <v>22</v>
      </c>
      <c r="I622" s="17">
        <v>27</v>
      </c>
      <c r="J622" s="22" t="s">
        <v>646</v>
      </c>
      <c r="K622" s="17" t="s">
        <v>23</v>
      </c>
      <c r="L622" s="17" t="s">
        <v>24</v>
      </c>
    </row>
    <row r="623" spans="1:12" x14ac:dyDescent="0.25">
      <c r="A623" s="16">
        <v>42976</v>
      </c>
      <c r="B623" s="17" t="s">
        <v>510</v>
      </c>
      <c r="C623" s="17" t="s">
        <v>29</v>
      </c>
      <c r="D623" s="17" t="s">
        <v>30</v>
      </c>
      <c r="E623" s="18"/>
      <c r="F623" s="18">
        <v>700</v>
      </c>
      <c r="G623" s="80">
        <f t="shared" si="9"/>
        <v>-4842056</v>
      </c>
      <c r="H623" s="17" t="s">
        <v>92</v>
      </c>
      <c r="I623" s="17" t="s">
        <v>32</v>
      </c>
      <c r="J623" s="22" t="s">
        <v>58</v>
      </c>
      <c r="K623" s="17" t="s">
        <v>23</v>
      </c>
      <c r="L623" s="17" t="s">
        <v>33</v>
      </c>
    </row>
    <row r="624" spans="1:12" x14ac:dyDescent="0.25">
      <c r="A624" s="16">
        <v>42976</v>
      </c>
      <c r="B624" s="17" t="s">
        <v>511</v>
      </c>
      <c r="C624" s="17" t="s">
        <v>29</v>
      </c>
      <c r="D624" s="17" t="s">
        <v>30</v>
      </c>
      <c r="E624" s="18"/>
      <c r="F624" s="18">
        <v>2800</v>
      </c>
      <c r="G624" s="80">
        <f t="shared" si="9"/>
        <v>-4844856</v>
      </c>
      <c r="H624" s="17" t="s">
        <v>92</v>
      </c>
      <c r="I624" s="17" t="s">
        <v>32</v>
      </c>
      <c r="J624" s="22" t="s">
        <v>58</v>
      </c>
      <c r="K624" s="17" t="s">
        <v>23</v>
      </c>
      <c r="L624" s="17" t="s">
        <v>33</v>
      </c>
    </row>
    <row r="625" spans="1:12" x14ac:dyDescent="0.25">
      <c r="A625" s="16">
        <v>42976</v>
      </c>
      <c r="B625" s="17" t="s">
        <v>512</v>
      </c>
      <c r="C625" s="17" t="s">
        <v>29</v>
      </c>
      <c r="D625" s="17" t="s">
        <v>30</v>
      </c>
      <c r="E625" s="18"/>
      <c r="F625" s="18">
        <v>6000</v>
      </c>
      <c r="G625" s="80">
        <f t="shared" si="9"/>
        <v>-4850856</v>
      </c>
      <c r="H625" s="17" t="s">
        <v>92</v>
      </c>
      <c r="I625" s="17" t="s">
        <v>32</v>
      </c>
      <c r="J625" s="22" t="s">
        <v>58</v>
      </c>
      <c r="K625" s="17" t="s">
        <v>23</v>
      </c>
      <c r="L625" s="17" t="s">
        <v>33</v>
      </c>
    </row>
    <row r="626" spans="1:12" x14ac:dyDescent="0.25">
      <c r="A626" s="16">
        <v>42976</v>
      </c>
      <c r="B626" s="17" t="s">
        <v>513</v>
      </c>
      <c r="C626" s="17" t="s">
        <v>29</v>
      </c>
      <c r="D626" s="17" t="s">
        <v>30</v>
      </c>
      <c r="E626" s="18"/>
      <c r="F626" s="18">
        <v>500</v>
      </c>
      <c r="G626" s="80">
        <f t="shared" si="9"/>
        <v>-4851356</v>
      </c>
      <c r="H626" s="17" t="s">
        <v>92</v>
      </c>
      <c r="I626" s="17" t="s">
        <v>32</v>
      </c>
      <c r="J626" s="22" t="s">
        <v>58</v>
      </c>
      <c r="K626" s="17" t="s">
        <v>23</v>
      </c>
      <c r="L626" s="17" t="s">
        <v>33</v>
      </c>
    </row>
    <row r="627" spans="1:12" x14ac:dyDescent="0.25">
      <c r="A627" s="16">
        <v>42976</v>
      </c>
      <c r="B627" s="17" t="s">
        <v>514</v>
      </c>
      <c r="C627" s="17" t="s">
        <v>29</v>
      </c>
      <c r="D627" s="17" t="s">
        <v>30</v>
      </c>
      <c r="E627" s="18"/>
      <c r="F627" s="18">
        <v>3400</v>
      </c>
      <c r="G627" s="80">
        <f t="shared" si="9"/>
        <v>-4854756</v>
      </c>
      <c r="H627" s="17" t="s">
        <v>92</v>
      </c>
      <c r="I627" s="17" t="s">
        <v>32</v>
      </c>
      <c r="J627" s="22" t="s">
        <v>58</v>
      </c>
      <c r="K627" s="17" t="s">
        <v>23</v>
      </c>
      <c r="L627" s="17" t="s">
        <v>33</v>
      </c>
    </row>
    <row r="628" spans="1:12" x14ac:dyDescent="0.25">
      <c r="A628" s="16">
        <v>42976</v>
      </c>
      <c r="B628" s="17" t="s">
        <v>515</v>
      </c>
      <c r="C628" s="17" t="s">
        <v>29</v>
      </c>
      <c r="D628" s="17" t="s">
        <v>21</v>
      </c>
      <c r="E628" s="18"/>
      <c r="F628" s="18">
        <v>1500</v>
      </c>
      <c r="G628" s="80">
        <f t="shared" si="9"/>
        <v>-4856256</v>
      </c>
      <c r="H628" s="17" t="s">
        <v>235</v>
      </c>
      <c r="I628" s="17" t="s">
        <v>32</v>
      </c>
      <c r="J628" s="22" t="s">
        <v>646</v>
      </c>
      <c r="K628" s="17" t="s">
        <v>23</v>
      </c>
      <c r="L628" s="17" t="s">
        <v>33</v>
      </c>
    </row>
    <row r="629" spans="1:12" x14ac:dyDescent="0.25">
      <c r="A629" s="16">
        <v>42976</v>
      </c>
      <c r="B629" s="17" t="s">
        <v>516</v>
      </c>
      <c r="C629" s="17" t="s">
        <v>29</v>
      </c>
      <c r="D629" s="17" t="s">
        <v>21</v>
      </c>
      <c r="E629" s="18"/>
      <c r="F629" s="18">
        <v>1000</v>
      </c>
      <c r="G629" s="80">
        <f t="shared" si="9"/>
        <v>-4857256</v>
      </c>
      <c r="H629" s="17" t="s">
        <v>235</v>
      </c>
      <c r="I629" s="17" t="s">
        <v>32</v>
      </c>
      <c r="J629" s="22" t="s">
        <v>646</v>
      </c>
      <c r="K629" s="17" t="s">
        <v>23</v>
      </c>
      <c r="L629" s="17" t="s">
        <v>33</v>
      </c>
    </row>
    <row r="630" spans="1:12" x14ac:dyDescent="0.25">
      <c r="A630" s="16">
        <v>42976</v>
      </c>
      <c r="B630" s="17" t="s">
        <v>517</v>
      </c>
      <c r="C630" s="17" t="s">
        <v>29</v>
      </c>
      <c r="D630" s="17" t="s">
        <v>21</v>
      </c>
      <c r="E630" s="18"/>
      <c r="F630" s="18">
        <v>6500</v>
      </c>
      <c r="G630" s="80">
        <f t="shared" si="9"/>
        <v>-4863756</v>
      </c>
      <c r="H630" s="17" t="s">
        <v>236</v>
      </c>
      <c r="I630" s="17" t="s">
        <v>32</v>
      </c>
      <c r="J630" s="22" t="s">
        <v>646</v>
      </c>
      <c r="K630" s="17" t="s">
        <v>23</v>
      </c>
      <c r="L630" s="17" t="s">
        <v>33</v>
      </c>
    </row>
    <row r="631" spans="1:12" s="104" customFormat="1" x14ac:dyDescent="0.25">
      <c r="A631" s="16">
        <v>42976</v>
      </c>
      <c r="B631" s="17" t="s">
        <v>518</v>
      </c>
      <c r="C631" s="17" t="s">
        <v>280</v>
      </c>
      <c r="D631" s="17" t="s">
        <v>21</v>
      </c>
      <c r="E631" s="18"/>
      <c r="F631" s="18">
        <v>1000</v>
      </c>
      <c r="G631" s="80">
        <f t="shared" si="9"/>
        <v>-4864756</v>
      </c>
      <c r="H631" s="17" t="s">
        <v>236</v>
      </c>
      <c r="I631" s="17">
        <v>45168</v>
      </c>
      <c r="J631" s="22" t="s">
        <v>646</v>
      </c>
      <c r="K631" s="17" t="s">
        <v>23</v>
      </c>
      <c r="L631" s="17" t="s">
        <v>24</v>
      </c>
    </row>
    <row r="632" spans="1:12" s="105" customFormat="1" x14ac:dyDescent="0.25">
      <c r="A632" s="16">
        <v>42976</v>
      </c>
      <c r="B632" s="17" t="s">
        <v>519</v>
      </c>
      <c r="C632" s="17" t="s">
        <v>126</v>
      </c>
      <c r="D632" s="17" t="s">
        <v>21</v>
      </c>
      <c r="E632" s="18"/>
      <c r="F632" s="18">
        <v>45000</v>
      </c>
      <c r="G632" s="80">
        <f t="shared" si="9"/>
        <v>-4909756</v>
      </c>
      <c r="H632" s="17" t="s">
        <v>236</v>
      </c>
      <c r="I632" s="17" t="s">
        <v>32</v>
      </c>
      <c r="J632" s="22" t="s">
        <v>646</v>
      </c>
      <c r="K632" s="17" t="s">
        <v>23</v>
      </c>
      <c r="L632" s="17" t="s">
        <v>24</v>
      </c>
    </row>
    <row r="633" spans="1:12" s="104" customFormat="1" x14ac:dyDescent="0.25">
      <c r="A633" s="16">
        <v>42976</v>
      </c>
      <c r="B633" s="17" t="s">
        <v>520</v>
      </c>
      <c r="C633" s="17" t="s">
        <v>126</v>
      </c>
      <c r="D633" s="17" t="s">
        <v>21</v>
      </c>
      <c r="E633" s="18"/>
      <c r="F633" s="18">
        <v>30000</v>
      </c>
      <c r="G633" s="80">
        <f t="shared" si="9"/>
        <v>-4939756</v>
      </c>
      <c r="H633" s="17" t="s">
        <v>236</v>
      </c>
      <c r="I633" s="17" t="s">
        <v>32</v>
      </c>
      <c r="J633" s="22" t="s">
        <v>646</v>
      </c>
      <c r="K633" s="17" t="s">
        <v>23</v>
      </c>
      <c r="L633" s="17" t="s">
        <v>33</v>
      </c>
    </row>
    <row r="634" spans="1:12" x14ac:dyDescent="0.25">
      <c r="A634" s="16">
        <v>42976</v>
      </c>
      <c r="B634" s="17" t="s">
        <v>521</v>
      </c>
      <c r="C634" s="17" t="s">
        <v>29</v>
      </c>
      <c r="D634" s="17" t="s">
        <v>21</v>
      </c>
      <c r="E634" s="18"/>
      <c r="F634" s="18">
        <v>1000</v>
      </c>
      <c r="G634" s="80">
        <f t="shared" si="9"/>
        <v>-4940756</v>
      </c>
      <c r="H634" s="17" t="s">
        <v>236</v>
      </c>
      <c r="I634" s="17" t="s">
        <v>32</v>
      </c>
      <c r="J634" s="22" t="s">
        <v>646</v>
      </c>
      <c r="K634" s="17" t="s">
        <v>23</v>
      </c>
      <c r="L634" s="17" t="s">
        <v>33</v>
      </c>
    </row>
    <row r="635" spans="1:12" x14ac:dyDescent="0.25">
      <c r="A635" s="16">
        <v>42976</v>
      </c>
      <c r="B635" s="17" t="s">
        <v>522</v>
      </c>
      <c r="C635" s="17" t="s">
        <v>29</v>
      </c>
      <c r="D635" s="17" t="s">
        <v>21</v>
      </c>
      <c r="E635" s="18"/>
      <c r="F635" s="18">
        <v>5000</v>
      </c>
      <c r="G635" s="80">
        <f t="shared" si="9"/>
        <v>-4945756</v>
      </c>
      <c r="H635" s="17" t="s">
        <v>186</v>
      </c>
      <c r="I635" s="17" t="s">
        <v>187</v>
      </c>
      <c r="J635" s="22" t="s">
        <v>646</v>
      </c>
      <c r="K635" s="17" t="s">
        <v>23</v>
      </c>
      <c r="L635" s="17" t="s">
        <v>69</v>
      </c>
    </row>
    <row r="636" spans="1:12" x14ac:dyDescent="0.25">
      <c r="A636" s="16">
        <v>42976</v>
      </c>
      <c r="B636" s="17" t="s">
        <v>523</v>
      </c>
      <c r="C636" s="17" t="s">
        <v>130</v>
      </c>
      <c r="D636" s="17" t="s">
        <v>21</v>
      </c>
      <c r="E636" s="18"/>
      <c r="F636" s="18">
        <v>3000</v>
      </c>
      <c r="G636" s="80">
        <f t="shared" si="9"/>
        <v>-4948756</v>
      </c>
      <c r="H636" s="17" t="s">
        <v>186</v>
      </c>
      <c r="I636" s="17" t="s">
        <v>187</v>
      </c>
      <c r="J636" s="22" t="s">
        <v>646</v>
      </c>
      <c r="K636" s="17" t="s">
        <v>23</v>
      </c>
      <c r="L636" s="17" t="s">
        <v>69</v>
      </c>
    </row>
    <row r="637" spans="1:12" x14ac:dyDescent="0.25">
      <c r="A637" s="16">
        <v>42976</v>
      </c>
      <c r="B637" s="17" t="s">
        <v>524</v>
      </c>
      <c r="C637" s="17" t="s">
        <v>130</v>
      </c>
      <c r="D637" s="17" t="s">
        <v>21</v>
      </c>
      <c r="E637" s="18"/>
      <c r="F637" s="18">
        <v>3000</v>
      </c>
      <c r="G637" s="80">
        <f t="shared" si="9"/>
        <v>-4951756</v>
      </c>
      <c r="H637" s="17" t="s">
        <v>186</v>
      </c>
      <c r="I637" s="17" t="s">
        <v>187</v>
      </c>
      <c r="J637" s="22" t="s">
        <v>646</v>
      </c>
      <c r="K637" s="17" t="s">
        <v>23</v>
      </c>
      <c r="L637" s="17" t="s">
        <v>69</v>
      </c>
    </row>
    <row r="638" spans="1:12" x14ac:dyDescent="0.25">
      <c r="A638" s="16">
        <v>42976</v>
      </c>
      <c r="B638" s="17" t="s">
        <v>526</v>
      </c>
      <c r="C638" s="17" t="s">
        <v>29</v>
      </c>
      <c r="D638" s="17" t="s">
        <v>30</v>
      </c>
      <c r="E638" s="18"/>
      <c r="F638" s="18">
        <v>700</v>
      </c>
      <c r="G638" s="80">
        <f t="shared" si="9"/>
        <v>-4952456</v>
      </c>
      <c r="H638" s="17" t="s">
        <v>61</v>
      </c>
      <c r="I638" s="17" t="s">
        <v>32</v>
      </c>
      <c r="J638" s="22" t="s">
        <v>58</v>
      </c>
      <c r="K638" s="17" t="s">
        <v>23</v>
      </c>
      <c r="L638" s="17" t="s">
        <v>33</v>
      </c>
    </row>
    <row r="639" spans="1:12" x14ac:dyDescent="0.25">
      <c r="A639" s="16">
        <v>42976</v>
      </c>
      <c r="B639" s="17" t="s">
        <v>527</v>
      </c>
      <c r="C639" s="17" t="s">
        <v>29</v>
      </c>
      <c r="D639" s="17" t="s">
        <v>30</v>
      </c>
      <c r="E639" s="18"/>
      <c r="F639" s="18">
        <v>700</v>
      </c>
      <c r="G639" s="80">
        <f t="shared" si="9"/>
        <v>-4953156</v>
      </c>
      <c r="H639" s="17" t="s">
        <v>61</v>
      </c>
      <c r="I639" s="17" t="s">
        <v>32</v>
      </c>
      <c r="J639" s="22" t="s">
        <v>58</v>
      </c>
      <c r="K639" s="17" t="s">
        <v>23</v>
      </c>
      <c r="L639" s="17" t="s">
        <v>33</v>
      </c>
    </row>
    <row r="640" spans="1:12" x14ac:dyDescent="0.25">
      <c r="A640" s="16">
        <v>42976</v>
      </c>
      <c r="B640" s="17" t="s">
        <v>528</v>
      </c>
      <c r="C640" s="17" t="s">
        <v>29</v>
      </c>
      <c r="D640" s="17" t="s">
        <v>30</v>
      </c>
      <c r="E640" s="18"/>
      <c r="F640" s="18">
        <v>700</v>
      </c>
      <c r="G640" s="80">
        <f t="shared" si="9"/>
        <v>-4953856</v>
      </c>
      <c r="H640" s="17" t="s">
        <v>61</v>
      </c>
      <c r="I640" s="17" t="s">
        <v>32</v>
      </c>
      <c r="J640" s="22" t="s">
        <v>58</v>
      </c>
      <c r="K640" s="17" t="s">
        <v>23</v>
      </c>
      <c r="L640" s="17" t="s">
        <v>33</v>
      </c>
    </row>
    <row r="641" spans="1:12" x14ac:dyDescent="0.25">
      <c r="A641" s="16">
        <v>42976</v>
      </c>
      <c r="B641" s="17" t="s">
        <v>529</v>
      </c>
      <c r="C641" s="17" t="s">
        <v>29</v>
      </c>
      <c r="D641" s="17" t="s">
        <v>30</v>
      </c>
      <c r="E641" s="18"/>
      <c r="F641" s="18">
        <v>700</v>
      </c>
      <c r="G641" s="80">
        <f t="shared" si="9"/>
        <v>-4954556</v>
      </c>
      <c r="H641" s="17" t="s">
        <v>61</v>
      </c>
      <c r="I641" s="17" t="s">
        <v>32</v>
      </c>
      <c r="J641" s="22" t="s">
        <v>58</v>
      </c>
      <c r="K641" s="17" t="s">
        <v>23</v>
      </c>
      <c r="L641" s="17" t="s">
        <v>33</v>
      </c>
    </row>
    <row r="642" spans="1:12" x14ac:dyDescent="0.25">
      <c r="A642" s="16">
        <v>42976</v>
      </c>
      <c r="B642" s="17" t="s">
        <v>530</v>
      </c>
      <c r="C642" s="17" t="s">
        <v>29</v>
      </c>
      <c r="D642" s="17" t="s">
        <v>30</v>
      </c>
      <c r="E642" s="18"/>
      <c r="F642" s="18">
        <v>700</v>
      </c>
      <c r="G642" s="80">
        <f t="shared" si="9"/>
        <v>-4955256</v>
      </c>
      <c r="H642" s="17" t="s">
        <v>61</v>
      </c>
      <c r="I642" s="17" t="s">
        <v>32</v>
      </c>
      <c r="J642" s="22" t="s">
        <v>58</v>
      </c>
      <c r="K642" s="17" t="s">
        <v>23</v>
      </c>
      <c r="L642" s="17" t="s">
        <v>33</v>
      </c>
    </row>
    <row r="643" spans="1:12" s="105" customFormat="1" x14ac:dyDescent="0.25">
      <c r="A643" s="16">
        <v>42976</v>
      </c>
      <c r="B643" s="17" t="s">
        <v>531</v>
      </c>
      <c r="C643" s="17" t="s">
        <v>126</v>
      </c>
      <c r="D643" s="17" t="s">
        <v>504</v>
      </c>
      <c r="E643" s="18"/>
      <c r="F643" s="18">
        <v>10000</v>
      </c>
      <c r="G643" s="80">
        <f t="shared" si="9"/>
        <v>-4965256</v>
      </c>
      <c r="H643" s="17" t="s">
        <v>61</v>
      </c>
      <c r="I643" s="17" t="s">
        <v>32</v>
      </c>
      <c r="J643" s="22" t="s">
        <v>646</v>
      </c>
      <c r="K643" s="17" t="s">
        <v>23</v>
      </c>
      <c r="L643" s="17" t="s">
        <v>69</v>
      </c>
    </row>
    <row r="644" spans="1:12" x14ac:dyDescent="0.25">
      <c r="A644" s="16">
        <v>42976</v>
      </c>
      <c r="B644" s="17" t="s">
        <v>532</v>
      </c>
      <c r="C644" s="17" t="s">
        <v>29</v>
      </c>
      <c r="D644" s="17" t="s">
        <v>30</v>
      </c>
      <c r="E644" s="18"/>
      <c r="F644" s="18">
        <v>700</v>
      </c>
      <c r="G644" s="80">
        <f t="shared" si="9"/>
        <v>-4965956</v>
      </c>
      <c r="H644" s="17" t="s">
        <v>61</v>
      </c>
      <c r="I644" s="17" t="s">
        <v>32</v>
      </c>
      <c r="J644" s="22" t="s">
        <v>58</v>
      </c>
      <c r="K644" s="17" t="s">
        <v>23</v>
      </c>
      <c r="L644" s="17" t="s">
        <v>33</v>
      </c>
    </row>
    <row r="645" spans="1:12" x14ac:dyDescent="0.25">
      <c r="A645" s="16">
        <v>42976</v>
      </c>
      <c r="B645" s="17" t="s">
        <v>533</v>
      </c>
      <c r="C645" s="17" t="s">
        <v>29</v>
      </c>
      <c r="D645" s="17" t="s">
        <v>30</v>
      </c>
      <c r="E645" s="18"/>
      <c r="F645" s="18">
        <v>700</v>
      </c>
      <c r="G645" s="80">
        <f t="shared" si="9"/>
        <v>-4966656</v>
      </c>
      <c r="H645" s="17" t="s">
        <v>61</v>
      </c>
      <c r="I645" s="17" t="s">
        <v>32</v>
      </c>
      <c r="J645" s="22" t="s">
        <v>58</v>
      </c>
      <c r="K645" s="17" t="s">
        <v>23</v>
      </c>
      <c r="L645" s="17" t="s">
        <v>33</v>
      </c>
    </row>
    <row r="646" spans="1:12" x14ac:dyDescent="0.25">
      <c r="A646" s="16">
        <v>42976</v>
      </c>
      <c r="B646" s="17" t="s">
        <v>80</v>
      </c>
      <c r="C646" s="17" t="s">
        <v>29</v>
      </c>
      <c r="D646" s="17" t="s">
        <v>78</v>
      </c>
      <c r="E646" s="18"/>
      <c r="F646" s="18">
        <v>1000</v>
      </c>
      <c r="G646" s="80">
        <f t="shared" si="9"/>
        <v>-4967656</v>
      </c>
      <c r="H646" s="17" t="s">
        <v>79</v>
      </c>
      <c r="I646" s="17" t="s">
        <v>32</v>
      </c>
      <c r="J646" s="22" t="s">
        <v>58</v>
      </c>
      <c r="K646" s="17" t="s">
        <v>23</v>
      </c>
      <c r="L646" s="17" t="s">
        <v>33</v>
      </c>
    </row>
    <row r="647" spans="1:12" x14ac:dyDescent="0.25">
      <c r="A647" s="16">
        <v>42976</v>
      </c>
      <c r="B647" s="17" t="s">
        <v>52</v>
      </c>
      <c r="C647" s="17" t="s">
        <v>20</v>
      </c>
      <c r="D647" s="17" t="s">
        <v>78</v>
      </c>
      <c r="E647" s="18"/>
      <c r="F647" s="18">
        <v>1000</v>
      </c>
      <c r="G647" s="80">
        <f t="shared" si="9"/>
        <v>-4968656</v>
      </c>
      <c r="H647" s="17" t="s">
        <v>79</v>
      </c>
      <c r="I647" s="17" t="s">
        <v>32</v>
      </c>
      <c r="J647" s="22" t="s">
        <v>58</v>
      </c>
      <c r="K647" s="17" t="s">
        <v>23</v>
      </c>
      <c r="L647" s="17" t="s">
        <v>33</v>
      </c>
    </row>
    <row r="648" spans="1:12" x14ac:dyDescent="0.25">
      <c r="A648" s="16">
        <v>42976</v>
      </c>
      <c r="B648" s="17" t="s">
        <v>77</v>
      </c>
      <c r="C648" s="17" t="s">
        <v>29</v>
      </c>
      <c r="D648" s="17" t="s">
        <v>78</v>
      </c>
      <c r="E648" s="18"/>
      <c r="F648" s="18">
        <v>1000</v>
      </c>
      <c r="G648" s="80">
        <f t="shared" si="9"/>
        <v>-4969656</v>
      </c>
      <c r="H648" s="17" t="s">
        <v>79</v>
      </c>
      <c r="I648" s="17" t="s">
        <v>32</v>
      </c>
      <c r="J648" s="22" t="s">
        <v>58</v>
      </c>
      <c r="K648" s="17" t="s">
        <v>23</v>
      </c>
      <c r="L648" s="17" t="s">
        <v>33</v>
      </c>
    </row>
    <row r="649" spans="1:12" x14ac:dyDescent="0.25">
      <c r="A649" s="16">
        <v>42976</v>
      </c>
      <c r="B649" s="17" t="s">
        <v>534</v>
      </c>
      <c r="C649" s="17" t="s">
        <v>29</v>
      </c>
      <c r="D649" s="17" t="s">
        <v>30</v>
      </c>
      <c r="E649" s="18"/>
      <c r="F649" s="18">
        <v>700</v>
      </c>
      <c r="G649" s="80">
        <f t="shared" si="9"/>
        <v>-4970356</v>
      </c>
      <c r="H649" s="17" t="s">
        <v>74</v>
      </c>
      <c r="I649" s="17" t="s">
        <v>32</v>
      </c>
      <c r="J649" s="22" t="s">
        <v>58</v>
      </c>
      <c r="K649" s="17" t="s">
        <v>23</v>
      </c>
      <c r="L649" s="17" t="s">
        <v>33</v>
      </c>
    </row>
    <row r="650" spans="1:12" x14ac:dyDescent="0.25">
      <c r="A650" s="16">
        <v>42976</v>
      </c>
      <c r="B650" s="17" t="s">
        <v>535</v>
      </c>
      <c r="C650" s="17" t="s">
        <v>29</v>
      </c>
      <c r="D650" s="17" t="s">
        <v>30</v>
      </c>
      <c r="E650" s="18"/>
      <c r="F650" s="18">
        <v>700</v>
      </c>
      <c r="G650" s="80">
        <f t="shared" si="9"/>
        <v>-4971056</v>
      </c>
      <c r="H650" s="17" t="s">
        <v>74</v>
      </c>
      <c r="I650" s="17" t="s">
        <v>32</v>
      </c>
      <c r="J650" s="22" t="s">
        <v>58</v>
      </c>
      <c r="K650" s="17" t="s">
        <v>23</v>
      </c>
      <c r="L650" s="17" t="s">
        <v>33</v>
      </c>
    </row>
    <row r="651" spans="1:12" s="104" customFormat="1" x14ac:dyDescent="0.25">
      <c r="A651" s="16">
        <v>42976</v>
      </c>
      <c r="B651" s="17" t="s">
        <v>673</v>
      </c>
      <c r="C651" s="17" t="s">
        <v>20</v>
      </c>
      <c r="D651" s="17" t="s">
        <v>30</v>
      </c>
      <c r="E651" s="18"/>
      <c r="F651" s="18">
        <v>1000</v>
      </c>
      <c r="G651" s="80">
        <f t="shared" si="9"/>
        <v>-4972056</v>
      </c>
      <c r="H651" s="17" t="s">
        <v>74</v>
      </c>
      <c r="I651" s="17" t="s">
        <v>32</v>
      </c>
      <c r="J651" s="22" t="s">
        <v>58</v>
      </c>
      <c r="K651" s="17" t="s">
        <v>23</v>
      </c>
      <c r="L651" s="17" t="s">
        <v>33</v>
      </c>
    </row>
    <row r="652" spans="1:12" x14ac:dyDescent="0.25">
      <c r="A652" s="16">
        <v>42976</v>
      </c>
      <c r="B652" s="17" t="s">
        <v>536</v>
      </c>
      <c r="C652" s="17" t="s">
        <v>29</v>
      </c>
      <c r="D652" s="17" t="s">
        <v>30</v>
      </c>
      <c r="E652" s="18"/>
      <c r="F652" s="18">
        <v>700</v>
      </c>
      <c r="G652" s="80">
        <f t="shared" si="9"/>
        <v>-4972756</v>
      </c>
      <c r="H652" s="17" t="s">
        <v>74</v>
      </c>
      <c r="I652" s="17" t="s">
        <v>32</v>
      </c>
      <c r="J652" s="22" t="s">
        <v>58</v>
      </c>
      <c r="K652" s="17" t="s">
        <v>23</v>
      </c>
      <c r="L652" s="17" t="s">
        <v>33</v>
      </c>
    </row>
    <row r="653" spans="1:12" x14ac:dyDescent="0.25">
      <c r="A653" s="16">
        <v>42976</v>
      </c>
      <c r="B653" s="17" t="s">
        <v>537</v>
      </c>
      <c r="C653" s="17" t="s">
        <v>29</v>
      </c>
      <c r="D653" s="17" t="s">
        <v>30</v>
      </c>
      <c r="E653" s="18"/>
      <c r="F653" s="18">
        <v>700</v>
      </c>
      <c r="G653" s="80">
        <f t="shared" si="9"/>
        <v>-4973456</v>
      </c>
      <c r="H653" s="17" t="s">
        <v>74</v>
      </c>
      <c r="I653" s="17" t="s">
        <v>32</v>
      </c>
      <c r="J653" s="22" t="s">
        <v>58</v>
      </c>
      <c r="K653" s="17" t="s">
        <v>23</v>
      </c>
      <c r="L653" s="17" t="s">
        <v>33</v>
      </c>
    </row>
    <row r="654" spans="1:12" x14ac:dyDescent="0.25">
      <c r="A654" s="16">
        <v>42976</v>
      </c>
      <c r="B654" s="17" t="s">
        <v>538</v>
      </c>
      <c r="C654" s="17" t="s">
        <v>29</v>
      </c>
      <c r="D654" s="17" t="s">
        <v>30</v>
      </c>
      <c r="E654" s="18"/>
      <c r="F654" s="18">
        <v>700</v>
      </c>
      <c r="G654" s="80">
        <f t="shared" si="9"/>
        <v>-4974156</v>
      </c>
      <c r="H654" s="17" t="s">
        <v>74</v>
      </c>
      <c r="I654" s="17" t="s">
        <v>32</v>
      </c>
      <c r="J654" s="22" t="s">
        <v>58</v>
      </c>
      <c r="K654" s="17" t="s">
        <v>23</v>
      </c>
      <c r="L654" s="17" t="s">
        <v>33</v>
      </c>
    </row>
    <row r="655" spans="1:12" x14ac:dyDescent="0.25">
      <c r="A655" s="16">
        <v>42976</v>
      </c>
      <c r="B655" s="17" t="s">
        <v>539</v>
      </c>
      <c r="C655" s="17" t="s">
        <v>29</v>
      </c>
      <c r="D655" s="17" t="s">
        <v>30</v>
      </c>
      <c r="E655" s="18"/>
      <c r="F655" s="18">
        <v>700</v>
      </c>
      <c r="G655" s="80">
        <f t="shared" ref="G655:G718" si="10">+G654+E655-F655</f>
        <v>-4974856</v>
      </c>
      <c r="H655" s="17" t="s">
        <v>74</v>
      </c>
      <c r="I655" s="17" t="s">
        <v>32</v>
      </c>
      <c r="J655" s="22" t="s">
        <v>58</v>
      </c>
      <c r="K655" s="17" t="s">
        <v>23</v>
      </c>
      <c r="L655" s="17" t="s">
        <v>33</v>
      </c>
    </row>
    <row r="656" spans="1:12" s="104" customFormat="1" x14ac:dyDescent="0.25">
      <c r="A656" s="16">
        <v>42976</v>
      </c>
      <c r="B656" s="17" t="s">
        <v>540</v>
      </c>
      <c r="C656" s="17" t="s">
        <v>541</v>
      </c>
      <c r="D656" s="17" t="s">
        <v>27</v>
      </c>
      <c r="E656" s="18"/>
      <c r="F656" s="18">
        <v>5000</v>
      </c>
      <c r="G656" s="80">
        <f t="shared" si="10"/>
        <v>-4979856</v>
      </c>
      <c r="H656" s="17" t="s">
        <v>74</v>
      </c>
      <c r="I656" s="17">
        <v>14</v>
      </c>
      <c r="J656" s="17" t="s">
        <v>58</v>
      </c>
      <c r="K656" s="17" t="s">
        <v>23</v>
      </c>
      <c r="L656" s="17" t="s">
        <v>24</v>
      </c>
    </row>
    <row r="657" spans="1:12" x14ac:dyDescent="0.25">
      <c r="A657" s="16">
        <v>42976</v>
      </c>
      <c r="B657" s="17" t="s">
        <v>542</v>
      </c>
      <c r="C657" s="17" t="s">
        <v>29</v>
      </c>
      <c r="D657" s="17" t="s">
        <v>30</v>
      </c>
      <c r="E657" s="18"/>
      <c r="F657" s="18">
        <v>700</v>
      </c>
      <c r="G657" s="80">
        <f t="shared" si="10"/>
        <v>-4980556</v>
      </c>
      <c r="H657" s="17" t="s">
        <v>74</v>
      </c>
      <c r="I657" s="17" t="s">
        <v>32</v>
      </c>
      <c r="J657" s="22" t="s">
        <v>58</v>
      </c>
      <c r="K657" s="17" t="s">
        <v>23</v>
      </c>
      <c r="L657" s="17" t="s">
        <v>33</v>
      </c>
    </row>
    <row r="658" spans="1:12" x14ac:dyDescent="0.25">
      <c r="A658" s="16">
        <v>42976</v>
      </c>
      <c r="B658" s="17" t="s">
        <v>543</v>
      </c>
      <c r="C658" s="17" t="s">
        <v>29</v>
      </c>
      <c r="D658" s="17" t="s">
        <v>30</v>
      </c>
      <c r="E658" s="18"/>
      <c r="F658" s="18">
        <v>700</v>
      </c>
      <c r="G658" s="80">
        <f t="shared" si="10"/>
        <v>-4981256</v>
      </c>
      <c r="H658" s="17" t="s">
        <v>74</v>
      </c>
      <c r="I658" s="17" t="s">
        <v>32</v>
      </c>
      <c r="J658" s="22" t="s">
        <v>58</v>
      </c>
      <c r="K658" s="17" t="s">
        <v>23</v>
      </c>
      <c r="L658" s="17" t="s">
        <v>33</v>
      </c>
    </row>
    <row r="659" spans="1:12" x14ac:dyDescent="0.25">
      <c r="A659" s="16">
        <v>42976</v>
      </c>
      <c r="B659" s="17" t="s">
        <v>544</v>
      </c>
      <c r="C659" s="17" t="s">
        <v>29</v>
      </c>
      <c r="D659" s="17" t="s">
        <v>30</v>
      </c>
      <c r="E659" s="18"/>
      <c r="F659" s="18">
        <v>700</v>
      </c>
      <c r="G659" s="80">
        <f t="shared" si="10"/>
        <v>-4981956</v>
      </c>
      <c r="H659" s="17" t="s">
        <v>74</v>
      </c>
      <c r="I659" s="17" t="s">
        <v>32</v>
      </c>
      <c r="J659" s="22" t="s">
        <v>58</v>
      </c>
      <c r="K659" s="17" t="s">
        <v>23</v>
      </c>
      <c r="L659" s="17" t="s">
        <v>33</v>
      </c>
    </row>
    <row r="660" spans="1:12" x14ac:dyDescent="0.25">
      <c r="A660" s="16">
        <v>42976</v>
      </c>
      <c r="B660" s="17" t="s">
        <v>545</v>
      </c>
      <c r="C660" s="17" t="s">
        <v>29</v>
      </c>
      <c r="D660" s="17" t="s">
        <v>30</v>
      </c>
      <c r="E660" s="18"/>
      <c r="F660" s="18">
        <v>2800</v>
      </c>
      <c r="G660" s="80">
        <f t="shared" si="10"/>
        <v>-4984756</v>
      </c>
      <c r="H660" s="17" t="s">
        <v>179</v>
      </c>
      <c r="I660" s="17" t="s">
        <v>32</v>
      </c>
      <c r="J660" s="22" t="s">
        <v>58</v>
      </c>
      <c r="K660" s="17" t="s">
        <v>23</v>
      </c>
      <c r="L660" s="17" t="s">
        <v>69</v>
      </c>
    </row>
    <row r="661" spans="1:12" x14ac:dyDescent="0.25">
      <c r="A661" s="16">
        <v>42976</v>
      </c>
      <c r="B661" s="17" t="s">
        <v>546</v>
      </c>
      <c r="C661" s="17" t="s">
        <v>29</v>
      </c>
      <c r="D661" s="17" t="s">
        <v>30</v>
      </c>
      <c r="E661" s="18"/>
      <c r="F661" s="18">
        <v>700</v>
      </c>
      <c r="G661" s="80">
        <f t="shared" si="10"/>
        <v>-4985456</v>
      </c>
      <c r="H661" s="17" t="s">
        <v>179</v>
      </c>
      <c r="I661" s="17" t="s">
        <v>32</v>
      </c>
      <c r="J661" s="22" t="s">
        <v>58</v>
      </c>
      <c r="K661" s="17" t="s">
        <v>23</v>
      </c>
      <c r="L661" s="17" t="s">
        <v>69</v>
      </c>
    </row>
    <row r="662" spans="1:12" s="104" customFormat="1" x14ac:dyDescent="0.25">
      <c r="A662" s="16">
        <v>42976</v>
      </c>
      <c r="B662" s="17" t="s">
        <v>547</v>
      </c>
      <c r="C662" s="17" t="s">
        <v>119</v>
      </c>
      <c r="D662" s="17" t="s">
        <v>504</v>
      </c>
      <c r="E662" s="18"/>
      <c r="F662" s="18">
        <v>190000</v>
      </c>
      <c r="G662" s="80">
        <f t="shared" si="10"/>
        <v>-5175456</v>
      </c>
      <c r="H662" s="17" t="s">
        <v>179</v>
      </c>
      <c r="I662" s="17" t="s">
        <v>34</v>
      </c>
      <c r="J662" s="22" t="s">
        <v>646</v>
      </c>
      <c r="K662" s="17" t="s">
        <v>23</v>
      </c>
      <c r="L662" s="17" t="s">
        <v>24</v>
      </c>
    </row>
    <row r="663" spans="1:12" x14ac:dyDescent="0.25">
      <c r="A663" s="16">
        <v>42976</v>
      </c>
      <c r="B663" s="17" t="s">
        <v>548</v>
      </c>
      <c r="C663" s="17" t="s">
        <v>29</v>
      </c>
      <c r="D663" s="17" t="s">
        <v>30</v>
      </c>
      <c r="E663" s="18"/>
      <c r="F663" s="18">
        <v>700</v>
      </c>
      <c r="G663" s="80">
        <f t="shared" si="10"/>
        <v>-5176156</v>
      </c>
      <c r="H663" s="17" t="s">
        <v>179</v>
      </c>
      <c r="I663" s="17" t="s">
        <v>32</v>
      </c>
      <c r="J663" s="22" t="s">
        <v>58</v>
      </c>
      <c r="K663" s="17" t="s">
        <v>23</v>
      </c>
      <c r="L663" s="17" t="s">
        <v>69</v>
      </c>
    </row>
    <row r="664" spans="1:12" s="104" customFormat="1" x14ac:dyDescent="0.25">
      <c r="A664" s="16">
        <v>42977</v>
      </c>
      <c r="B664" s="17" t="s">
        <v>550</v>
      </c>
      <c r="C664" s="17" t="s">
        <v>26</v>
      </c>
      <c r="D664" s="17" t="s">
        <v>27</v>
      </c>
      <c r="E664" s="18"/>
      <c r="F664" s="18">
        <v>50000</v>
      </c>
      <c r="G664" s="80">
        <f t="shared" si="10"/>
        <v>-5226156</v>
      </c>
      <c r="H664" s="17" t="s">
        <v>22</v>
      </c>
      <c r="I664" s="17" t="s">
        <v>34</v>
      </c>
      <c r="J664" s="17" t="s">
        <v>58</v>
      </c>
      <c r="K664" s="17" t="s">
        <v>23</v>
      </c>
      <c r="L664" s="17" t="s">
        <v>24</v>
      </c>
    </row>
    <row r="665" spans="1:12" s="104" customFormat="1" x14ac:dyDescent="0.25">
      <c r="A665" s="16">
        <v>42977</v>
      </c>
      <c r="B665" s="17" t="s">
        <v>705</v>
      </c>
      <c r="C665" s="17" t="s">
        <v>42</v>
      </c>
      <c r="D665" s="17" t="s">
        <v>27</v>
      </c>
      <c r="E665" s="18"/>
      <c r="F665" s="18">
        <v>4000</v>
      </c>
      <c r="G665" s="80">
        <f t="shared" si="10"/>
        <v>-5230156</v>
      </c>
      <c r="H665" s="17" t="s">
        <v>22</v>
      </c>
      <c r="I665" s="17" t="s">
        <v>32</v>
      </c>
      <c r="J665" s="17" t="s">
        <v>58</v>
      </c>
      <c r="K665" s="17" t="s">
        <v>23</v>
      </c>
      <c r="L665" s="17" t="s">
        <v>69</v>
      </c>
    </row>
    <row r="666" spans="1:12" s="104" customFormat="1" x14ac:dyDescent="0.25">
      <c r="A666" s="16">
        <v>42977</v>
      </c>
      <c r="B666" s="17" t="s">
        <v>551</v>
      </c>
      <c r="C666" s="17" t="s">
        <v>119</v>
      </c>
      <c r="D666" s="17" t="s">
        <v>67</v>
      </c>
      <c r="E666" s="18"/>
      <c r="F666" s="18">
        <v>310000</v>
      </c>
      <c r="G666" s="80">
        <f t="shared" si="10"/>
        <v>-5540156</v>
      </c>
      <c r="H666" s="17" t="s">
        <v>22</v>
      </c>
      <c r="I666" s="17">
        <v>28</v>
      </c>
      <c r="J666" s="22" t="s">
        <v>58</v>
      </c>
      <c r="K666" s="17" t="s">
        <v>23</v>
      </c>
      <c r="L666" s="17" t="s">
        <v>24</v>
      </c>
    </row>
    <row r="667" spans="1:12" x14ac:dyDescent="0.25">
      <c r="A667" s="16">
        <v>42977</v>
      </c>
      <c r="B667" s="17" t="s">
        <v>552</v>
      </c>
      <c r="C667" s="17" t="s">
        <v>29</v>
      </c>
      <c r="D667" s="17" t="s">
        <v>30</v>
      </c>
      <c r="E667" s="18"/>
      <c r="F667" s="18">
        <v>1400</v>
      </c>
      <c r="G667" s="80">
        <f t="shared" si="10"/>
        <v>-5541556</v>
      </c>
      <c r="H667" s="17" t="s">
        <v>92</v>
      </c>
      <c r="I667" s="17" t="s">
        <v>32</v>
      </c>
      <c r="J667" s="22" t="s">
        <v>58</v>
      </c>
      <c r="K667" s="17" t="s">
        <v>23</v>
      </c>
      <c r="L667" s="17" t="s">
        <v>33</v>
      </c>
    </row>
    <row r="668" spans="1:12" x14ac:dyDescent="0.25">
      <c r="A668" s="16">
        <v>42977</v>
      </c>
      <c r="B668" s="17" t="s">
        <v>553</v>
      </c>
      <c r="C668" s="17" t="s">
        <v>29</v>
      </c>
      <c r="D668" s="17" t="s">
        <v>30</v>
      </c>
      <c r="E668" s="18"/>
      <c r="F668" s="18">
        <v>1400</v>
      </c>
      <c r="G668" s="80">
        <f t="shared" si="10"/>
        <v>-5542956</v>
      </c>
      <c r="H668" s="17" t="s">
        <v>92</v>
      </c>
      <c r="I668" s="17" t="s">
        <v>32</v>
      </c>
      <c r="J668" s="22" t="s">
        <v>58</v>
      </c>
      <c r="K668" s="17" t="s">
        <v>23</v>
      </c>
      <c r="L668" s="17" t="s">
        <v>33</v>
      </c>
    </row>
    <row r="669" spans="1:12" x14ac:dyDescent="0.25">
      <c r="A669" s="16">
        <v>42977</v>
      </c>
      <c r="B669" s="17" t="s">
        <v>554</v>
      </c>
      <c r="C669" s="17" t="s">
        <v>29</v>
      </c>
      <c r="D669" s="17" t="s">
        <v>30</v>
      </c>
      <c r="E669" s="18"/>
      <c r="F669" s="18">
        <v>1400</v>
      </c>
      <c r="G669" s="80">
        <f t="shared" si="10"/>
        <v>-5544356</v>
      </c>
      <c r="H669" s="17" t="s">
        <v>92</v>
      </c>
      <c r="I669" s="17" t="s">
        <v>32</v>
      </c>
      <c r="J669" s="22" t="s">
        <v>58</v>
      </c>
      <c r="K669" s="17" t="s">
        <v>23</v>
      </c>
      <c r="L669" s="17" t="s">
        <v>33</v>
      </c>
    </row>
    <row r="670" spans="1:12" x14ac:dyDescent="0.25">
      <c r="A670" s="16">
        <v>42977</v>
      </c>
      <c r="B670" s="17" t="s">
        <v>555</v>
      </c>
      <c r="C670" s="17" t="s">
        <v>29</v>
      </c>
      <c r="D670" s="17" t="s">
        <v>30</v>
      </c>
      <c r="E670" s="18"/>
      <c r="F670" s="18">
        <v>1400</v>
      </c>
      <c r="G670" s="80">
        <f t="shared" si="10"/>
        <v>-5545756</v>
      </c>
      <c r="H670" s="17" t="s">
        <v>92</v>
      </c>
      <c r="I670" s="17" t="s">
        <v>32</v>
      </c>
      <c r="J670" s="22" t="s">
        <v>58</v>
      </c>
      <c r="K670" s="17" t="s">
        <v>23</v>
      </c>
      <c r="L670" s="17" t="s">
        <v>33</v>
      </c>
    </row>
    <row r="671" spans="1:12" x14ac:dyDescent="0.25">
      <c r="A671" s="16">
        <v>42977</v>
      </c>
      <c r="B671" s="17" t="s">
        <v>556</v>
      </c>
      <c r="C671" s="17" t="s">
        <v>29</v>
      </c>
      <c r="D671" s="17" t="s">
        <v>30</v>
      </c>
      <c r="E671" s="18"/>
      <c r="F671" s="18">
        <v>2000</v>
      </c>
      <c r="G671" s="80">
        <f t="shared" si="10"/>
        <v>-5547756</v>
      </c>
      <c r="H671" s="17" t="s">
        <v>31</v>
      </c>
      <c r="I671" s="17" t="s">
        <v>32</v>
      </c>
      <c r="J671" s="22" t="s">
        <v>58</v>
      </c>
      <c r="K671" s="17" t="s">
        <v>23</v>
      </c>
      <c r="L671" s="17" t="s">
        <v>33</v>
      </c>
    </row>
    <row r="672" spans="1:12" x14ac:dyDescent="0.25">
      <c r="A672" s="16">
        <v>42977</v>
      </c>
      <c r="B672" s="17" t="s">
        <v>557</v>
      </c>
      <c r="C672" s="17" t="s">
        <v>29</v>
      </c>
      <c r="D672" s="17" t="s">
        <v>21</v>
      </c>
      <c r="E672" s="18"/>
      <c r="F672" s="18">
        <v>500</v>
      </c>
      <c r="G672" s="80">
        <f t="shared" si="10"/>
        <v>-5548256</v>
      </c>
      <c r="H672" s="17" t="s">
        <v>235</v>
      </c>
      <c r="I672" s="17" t="s">
        <v>32</v>
      </c>
      <c r="J672" s="22" t="s">
        <v>646</v>
      </c>
      <c r="K672" s="17" t="s">
        <v>23</v>
      </c>
      <c r="L672" s="17" t="s">
        <v>33</v>
      </c>
    </row>
    <row r="673" spans="1:12" x14ac:dyDescent="0.25">
      <c r="A673" s="16">
        <v>42977</v>
      </c>
      <c r="B673" s="17" t="s">
        <v>558</v>
      </c>
      <c r="C673" s="17" t="s">
        <v>29</v>
      </c>
      <c r="D673" s="17" t="s">
        <v>21</v>
      </c>
      <c r="E673" s="18"/>
      <c r="F673" s="18">
        <v>10000</v>
      </c>
      <c r="G673" s="80">
        <f t="shared" si="10"/>
        <v>-5558256</v>
      </c>
      <c r="H673" s="17" t="s">
        <v>235</v>
      </c>
      <c r="I673" s="17" t="s">
        <v>32</v>
      </c>
      <c r="J673" s="22" t="s">
        <v>646</v>
      </c>
      <c r="K673" s="17" t="s">
        <v>23</v>
      </c>
      <c r="L673" s="17" t="s">
        <v>33</v>
      </c>
    </row>
    <row r="674" spans="1:12" s="104" customFormat="1" x14ac:dyDescent="0.25">
      <c r="A674" s="16">
        <v>42977</v>
      </c>
      <c r="B674" s="17" t="s">
        <v>559</v>
      </c>
      <c r="C674" s="17" t="s">
        <v>126</v>
      </c>
      <c r="D674" s="17" t="s">
        <v>21</v>
      </c>
      <c r="E674" s="18"/>
      <c r="F674" s="18">
        <v>90000</v>
      </c>
      <c r="G674" s="80">
        <f t="shared" si="10"/>
        <v>-5648256</v>
      </c>
      <c r="H674" s="17" t="s">
        <v>235</v>
      </c>
      <c r="I674" s="17" t="s">
        <v>231</v>
      </c>
      <c r="J674" s="22" t="s">
        <v>646</v>
      </c>
      <c r="K674" s="17" t="s">
        <v>23</v>
      </c>
      <c r="L674" s="17" t="s">
        <v>24</v>
      </c>
    </row>
    <row r="675" spans="1:12" x14ac:dyDescent="0.25">
      <c r="A675" s="16">
        <v>42977</v>
      </c>
      <c r="B675" s="17" t="s">
        <v>560</v>
      </c>
      <c r="C675" s="17" t="s">
        <v>29</v>
      </c>
      <c r="D675" s="17" t="s">
        <v>21</v>
      </c>
      <c r="E675" s="18"/>
      <c r="F675" s="18">
        <v>3500</v>
      </c>
      <c r="G675" s="80">
        <f t="shared" si="10"/>
        <v>-5651756</v>
      </c>
      <c r="H675" s="17" t="s">
        <v>235</v>
      </c>
      <c r="I675" s="17" t="s">
        <v>32</v>
      </c>
      <c r="J675" s="22" t="s">
        <v>646</v>
      </c>
      <c r="K675" s="17" t="s">
        <v>23</v>
      </c>
      <c r="L675" s="17" t="s">
        <v>33</v>
      </c>
    </row>
    <row r="676" spans="1:12" x14ac:dyDescent="0.25">
      <c r="A676" s="16">
        <v>42977</v>
      </c>
      <c r="B676" s="17" t="s">
        <v>562</v>
      </c>
      <c r="C676" s="17" t="s">
        <v>29</v>
      </c>
      <c r="D676" s="17" t="s">
        <v>21</v>
      </c>
      <c r="E676" s="18"/>
      <c r="F676" s="18">
        <v>1000</v>
      </c>
      <c r="G676" s="80">
        <f t="shared" si="10"/>
        <v>-5652756</v>
      </c>
      <c r="H676" s="17" t="s">
        <v>235</v>
      </c>
      <c r="I676" s="17" t="s">
        <v>32</v>
      </c>
      <c r="J676" s="22" t="s">
        <v>646</v>
      </c>
      <c r="K676" s="17" t="s">
        <v>23</v>
      </c>
      <c r="L676" s="17" t="s">
        <v>33</v>
      </c>
    </row>
    <row r="677" spans="1:12" s="104" customFormat="1" x14ac:dyDescent="0.25">
      <c r="A677" s="16">
        <v>42977</v>
      </c>
      <c r="B677" s="17" t="s">
        <v>563</v>
      </c>
      <c r="C677" s="17" t="s">
        <v>126</v>
      </c>
      <c r="D677" s="17" t="s">
        <v>21</v>
      </c>
      <c r="E677" s="18"/>
      <c r="F677" s="18">
        <v>50000</v>
      </c>
      <c r="G677" s="80">
        <f t="shared" si="10"/>
        <v>-5702756</v>
      </c>
      <c r="H677" s="17" t="s">
        <v>186</v>
      </c>
      <c r="I677" s="17">
        <v>20</v>
      </c>
      <c r="J677" s="22" t="s">
        <v>646</v>
      </c>
      <c r="K677" s="17" t="s">
        <v>23</v>
      </c>
      <c r="L677" s="17" t="s">
        <v>24</v>
      </c>
    </row>
    <row r="678" spans="1:12" x14ac:dyDescent="0.25">
      <c r="A678" s="16">
        <v>42977</v>
      </c>
      <c r="B678" s="17" t="s">
        <v>564</v>
      </c>
      <c r="C678" s="17" t="s">
        <v>29</v>
      </c>
      <c r="D678" s="17" t="s">
        <v>21</v>
      </c>
      <c r="E678" s="18"/>
      <c r="F678" s="18">
        <v>1000</v>
      </c>
      <c r="G678" s="80">
        <f t="shared" si="10"/>
        <v>-5703756</v>
      </c>
      <c r="H678" s="17" t="s">
        <v>186</v>
      </c>
      <c r="I678" s="17" t="s">
        <v>187</v>
      </c>
      <c r="J678" s="22" t="s">
        <v>646</v>
      </c>
      <c r="K678" s="17" t="s">
        <v>23</v>
      </c>
      <c r="L678" s="17" t="s">
        <v>69</v>
      </c>
    </row>
    <row r="679" spans="1:12" x14ac:dyDescent="0.25">
      <c r="A679" s="16">
        <v>42977</v>
      </c>
      <c r="B679" s="17" t="s">
        <v>565</v>
      </c>
      <c r="C679" s="17" t="s">
        <v>29</v>
      </c>
      <c r="D679" s="17" t="s">
        <v>21</v>
      </c>
      <c r="E679" s="18"/>
      <c r="F679" s="18">
        <v>8000</v>
      </c>
      <c r="G679" s="80">
        <f t="shared" si="10"/>
        <v>-5711756</v>
      </c>
      <c r="H679" s="17" t="s">
        <v>186</v>
      </c>
      <c r="I679" s="17" t="s">
        <v>187</v>
      </c>
      <c r="J679" s="22" t="s">
        <v>646</v>
      </c>
      <c r="K679" s="17" t="s">
        <v>23</v>
      </c>
      <c r="L679" s="17" t="s">
        <v>69</v>
      </c>
    </row>
    <row r="680" spans="1:12" x14ac:dyDescent="0.25">
      <c r="A680" s="16">
        <v>42977</v>
      </c>
      <c r="B680" s="17" t="s">
        <v>566</v>
      </c>
      <c r="C680" s="17" t="s">
        <v>29</v>
      </c>
      <c r="D680" s="17" t="s">
        <v>21</v>
      </c>
      <c r="E680" s="18"/>
      <c r="F680" s="18">
        <v>5000</v>
      </c>
      <c r="G680" s="80">
        <f t="shared" si="10"/>
        <v>-5716756</v>
      </c>
      <c r="H680" s="17" t="s">
        <v>186</v>
      </c>
      <c r="I680" s="17" t="s">
        <v>187</v>
      </c>
      <c r="J680" s="22" t="s">
        <v>646</v>
      </c>
      <c r="K680" s="17" t="s">
        <v>23</v>
      </c>
      <c r="L680" s="17" t="s">
        <v>69</v>
      </c>
    </row>
    <row r="681" spans="1:12" x14ac:dyDescent="0.25">
      <c r="A681" s="16">
        <v>42977</v>
      </c>
      <c r="B681" s="17" t="s">
        <v>567</v>
      </c>
      <c r="C681" s="17" t="s">
        <v>29</v>
      </c>
      <c r="D681" s="17" t="s">
        <v>21</v>
      </c>
      <c r="E681" s="18"/>
      <c r="F681" s="18">
        <v>2000</v>
      </c>
      <c r="G681" s="80">
        <f t="shared" si="10"/>
        <v>-5718756</v>
      </c>
      <c r="H681" s="17" t="s">
        <v>186</v>
      </c>
      <c r="I681" s="17" t="s">
        <v>187</v>
      </c>
      <c r="J681" s="22" t="s">
        <v>646</v>
      </c>
      <c r="K681" s="17" t="s">
        <v>23</v>
      </c>
      <c r="L681" s="17" t="s">
        <v>69</v>
      </c>
    </row>
    <row r="682" spans="1:12" s="104" customFormat="1" x14ac:dyDescent="0.25">
      <c r="A682" s="16">
        <v>42977</v>
      </c>
      <c r="B682" s="17" t="s">
        <v>568</v>
      </c>
      <c r="C682" s="17" t="s">
        <v>126</v>
      </c>
      <c r="D682" s="17" t="s">
        <v>21</v>
      </c>
      <c r="E682" s="18"/>
      <c r="F682" s="18">
        <v>15000</v>
      </c>
      <c r="G682" s="80">
        <f t="shared" si="10"/>
        <v>-5733756</v>
      </c>
      <c r="H682" s="17" t="s">
        <v>186</v>
      </c>
      <c r="I682" s="17" t="s">
        <v>231</v>
      </c>
      <c r="J682" s="22" t="s">
        <v>646</v>
      </c>
      <c r="K682" s="17" t="s">
        <v>23</v>
      </c>
      <c r="L682" s="17" t="s">
        <v>24</v>
      </c>
    </row>
    <row r="683" spans="1:12" x14ac:dyDescent="0.25">
      <c r="A683" s="16">
        <v>42977</v>
      </c>
      <c r="B683" s="17" t="s">
        <v>526</v>
      </c>
      <c r="C683" s="17" t="s">
        <v>29</v>
      </c>
      <c r="D683" s="17" t="s">
        <v>30</v>
      </c>
      <c r="E683" s="18"/>
      <c r="F683" s="18">
        <v>700</v>
      </c>
      <c r="G683" s="80">
        <f t="shared" si="10"/>
        <v>-5734456</v>
      </c>
      <c r="H683" s="17" t="s">
        <v>61</v>
      </c>
      <c r="I683" s="17" t="s">
        <v>32</v>
      </c>
      <c r="J683" s="22" t="s">
        <v>58</v>
      </c>
      <c r="K683" s="17" t="s">
        <v>23</v>
      </c>
      <c r="L683" s="17" t="s">
        <v>33</v>
      </c>
    </row>
    <row r="684" spans="1:12" x14ac:dyDescent="0.25">
      <c r="A684" s="16">
        <v>42977</v>
      </c>
      <c r="B684" s="17" t="s">
        <v>569</v>
      </c>
      <c r="C684" s="17" t="s">
        <v>29</v>
      </c>
      <c r="D684" s="17" t="s">
        <v>30</v>
      </c>
      <c r="E684" s="18"/>
      <c r="F684" s="18">
        <v>700</v>
      </c>
      <c r="G684" s="80">
        <f t="shared" si="10"/>
        <v>-5735156</v>
      </c>
      <c r="H684" s="17" t="s">
        <v>61</v>
      </c>
      <c r="I684" s="17" t="s">
        <v>32</v>
      </c>
      <c r="J684" s="22" t="s">
        <v>58</v>
      </c>
      <c r="K684" s="17" t="s">
        <v>23</v>
      </c>
      <c r="L684" s="17" t="s">
        <v>33</v>
      </c>
    </row>
    <row r="685" spans="1:12" x14ac:dyDescent="0.25">
      <c r="A685" s="16">
        <v>42977</v>
      </c>
      <c r="B685" s="17" t="s">
        <v>570</v>
      </c>
      <c r="C685" s="17" t="s">
        <v>42</v>
      </c>
      <c r="D685" s="17" t="s">
        <v>27</v>
      </c>
      <c r="E685" s="18"/>
      <c r="F685" s="18">
        <v>1000</v>
      </c>
      <c r="G685" s="80">
        <f t="shared" si="10"/>
        <v>-5736156</v>
      </c>
      <c r="H685" s="17" t="s">
        <v>61</v>
      </c>
      <c r="I685" s="17" t="s">
        <v>32</v>
      </c>
      <c r="J685" s="17" t="s">
        <v>58</v>
      </c>
      <c r="K685" s="17" t="s">
        <v>23</v>
      </c>
      <c r="L685" s="17" t="s">
        <v>69</v>
      </c>
    </row>
    <row r="686" spans="1:12" x14ac:dyDescent="0.25">
      <c r="A686" s="16">
        <v>42977</v>
      </c>
      <c r="B686" s="17" t="s">
        <v>571</v>
      </c>
      <c r="C686" s="17" t="s">
        <v>29</v>
      </c>
      <c r="D686" s="17" t="s">
        <v>30</v>
      </c>
      <c r="E686" s="18"/>
      <c r="F686" s="18">
        <v>700</v>
      </c>
      <c r="G686" s="80">
        <f t="shared" si="10"/>
        <v>-5736856</v>
      </c>
      <c r="H686" s="17" t="s">
        <v>61</v>
      </c>
      <c r="I686" s="17" t="s">
        <v>32</v>
      </c>
      <c r="J686" s="22" t="s">
        <v>58</v>
      </c>
      <c r="K686" s="17" t="s">
        <v>23</v>
      </c>
      <c r="L686" s="17" t="s">
        <v>33</v>
      </c>
    </row>
    <row r="687" spans="1:12" x14ac:dyDescent="0.25">
      <c r="A687" s="16">
        <v>42977</v>
      </c>
      <c r="B687" s="17" t="s">
        <v>572</v>
      </c>
      <c r="C687" s="17" t="s">
        <v>29</v>
      </c>
      <c r="D687" s="17" t="s">
        <v>30</v>
      </c>
      <c r="E687" s="18"/>
      <c r="F687" s="18">
        <v>700</v>
      </c>
      <c r="G687" s="80">
        <f t="shared" si="10"/>
        <v>-5737556</v>
      </c>
      <c r="H687" s="17" t="s">
        <v>61</v>
      </c>
      <c r="I687" s="17" t="s">
        <v>32</v>
      </c>
      <c r="J687" s="22" t="s">
        <v>58</v>
      </c>
      <c r="K687" s="17" t="s">
        <v>23</v>
      </c>
      <c r="L687" s="17" t="s">
        <v>33</v>
      </c>
    </row>
    <row r="688" spans="1:12" x14ac:dyDescent="0.25">
      <c r="A688" s="16">
        <v>42977</v>
      </c>
      <c r="B688" s="17" t="s">
        <v>573</v>
      </c>
      <c r="C688" s="17" t="s">
        <v>541</v>
      </c>
      <c r="D688" s="17" t="s">
        <v>27</v>
      </c>
      <c r="E688" s="18"/>
      <c r="F688" s="18">
        <v>900</v>
      </c>
      <c r="G688" s="80">
        <f t="shared" si="10"/>
        <v>-5738456</v>
      </c>
      <c r="H688" s="17" t="s">
        <v>61</v>
      </c>
      <c r="I688" s="17" t="s">
        <v>32</v>
      </c>
      <c r="J688" s="17" t="s">
        <v>58</v>
      </c>
      <c r="K688" s="17" t="s">
        <v>23</v>
      </c>
      <c r="L688" s="17" t="s">
        <v>69</v>
      </c>
    </row>
    <row r="689" spans="1:12" x14ac:dyDescent="0.25">
      <c r="A689" s="16">
        <v>42977</v>
      </c>
      <c r="B689" s="17" t="s">
        <v>574</v>
      </c>
      <c r="C689" s="17" t="s">
        <v>29</v>
      </c>
      <c r="D689" s="17" t="s">
        <v>30</v>
      </c>
      <c r="E689" s="18"/>
      <c r="F689" s="18">
        <v>700</v>
      </c>
      <c r="G689" s="80">
        <f t="shared" si="10"/>
        <v>-5739156</v>
      </c>
      <c r="H689" s="17" t="s">
        <v>61</v>
      </c>
      <c r="I689" s="17" t="s">
        <v>32</v>
      </c>
      <c r="J689" s="22" t="s">
        <v>58</v>
      </c>
      <c r="K689" s="17" t="s">
        <v>23</v>
      </c>
      <c r="L689" s="17" t="s">
        <v>33</v>
      </c>
    </row>
    <row r="690" spans="1:12" x14ac:dyDescent="0.25">
      <c r="A690" s="16">
        <v>42977</v>
      </c>
      <c r="B690" s="17" t="s">
        <v>575</v>
      </c>
      <c r="C690" s="17" t="s">
        <v>29</v>
      </c>
      <c r="D690" s="17" t="s">
        <v>30</v>
      </c>
      <c r="E690" s="18"/>
      <c r="F690" s="18">
        <v>700</v>
      </c>
      <c r="G690" s="80">
        <f t="shared" si="10"/>
        <v>-5739856</v>
      </c>
      <c r="H690" s="17" t="s">
        <v>61</v>
      </c>
      <c r="I690" s="17" t="s">
        <v>32</v>
      </c>
      <c r="J690" s="22" t="s">
        <v>58</v>
      </c>
      <c r="K690" s="17" t="s">
        <v>23</v>
      </c>
      <c r="L690" s="17" t="s">
        <v>33</v>
      </c>
    </row>
    <row r="691" spans="1:12" x14ac:dyDescent="0.25">
      <c r="A691" s="16">
        <v>42977</v>
      </c>
      <c r="B691" s="17" t="s">
        <v>576</v>
      </c>
      <c r="C691" s="17" t="s">
        <v>29</v>
      </c>
      <c r="D691" s="17" t="s">
        <v>30</v>
      </c>
      <c r="E691" s="18"/>
      <c r="F691" s="18">
        <v>700</v>
      </c>
      <c r="G691" s="80">
        <f t="shared" si="10"/>
        <v>-5740556</v>
      </c>
      <c r="H691" s="17" t="s">
        <v>61</v>
      </c>
      <c r="I691" s="17" t="s">
        <v>32</v>
      </c>
      <c r="J691" s="22" t="s">
        <v>58</v>
      </c>
      <c r="K691" s="17" t="s">
        <v>23</v>
      </c>
      <c r="L691" s="17" t="s">
        <v>33</v>
      </c>
    </row>
    <row r="692" spans="1:12" x14ac:dyDescent="0.25">
      <c r="A692" s="16">
        <v>42977</v>
      </c>
      <c r="B692" s="17" t="s">
        <v>577</v>
      </c>
      <c r="C692" s="17" t="s">
        <v>29</v>
      </c>
      <c r="D692" s="17" t="s">
        <v>30</v>
      </c>
      <c r="E692" s="18"/>
      <c r="F692" s="18">
        <v>700</v>
      </c>
      <c r="G692" s="80">
        <f t="shared" si="10"/>
        <v>-5741256</v>
      </c>
      <c r="H692" s="17" t="s">
        <v>61</v>
      </c>
      <c r="I692" s="17" t="s">
        <v>32</v>
      </c>
      <c r="J692" s="22" t="s">
        <v>58</v>
      </c>
      <c r="K692" s="17" t="s">
        <v>23</v>
      </c>
      <c r="L692" s="17" t="s">
        <v>33</v>
      </c>
    </row>
    <row r="693" spans="1:12" x14ac:dyDescent="0.25">
      <c r="A693" s="16">
        <v>42977</v>
      </c>
      <c r="B693" s="17" t="s">
        <v>578</v>
      </c>
      <c r="C693" s="17" t="s">
        <v>29</v>
      </c>
      <c r="D693" s="17" t="s">
        <v>30</v>
      </c>
      <c r="E693" s="18"/>
      <c r="F693" s="18">
        <v>700</v>
      </c>
      <c r="G693" s="80">
        <f t="shared" si="10"/>
        <v>-5741956</v>
      </c>
      <c r="H693" s="17" t="s">
        <v>61</v>
      </c>
      <c r="I693" s="17" t="s">
        <v>32</v>
      </c>
      <c r="J693" s="22" t="s">
        <v>58</v>
      </c>
      <c r="K693" s="17" t="s">
        <v>23</v>
      </c>
      <c r="L693" s="17" t="s">
        <v>33</v>
      </c>
    </row>
    <row r="694" spans="1:12" x14ac:dyDescent="0.25">
      <c r="A694" s="16">
        <v>42977</v>
      </c>
      <c r="B694" s="17" t="s">
        <v>579</v>
      </c>
      <c r="C694" s="17" t="s">
        <v>42</v>
      </c>
      <c r="D694" s="17" t="s">
        <v>27</v>
      </c>
      <c r="E694" s="18"/>
      <c r="F694" s="18">
        <v>2000</v>
      </c>
      <c r="G694" s="80">
        <f t="shared" si="10"/>
        <v>-5743956</v>
      </c>
      <c r="H694" s="17" t="s">
        <v>61</v>
      </c>
      <c r="I694" s="17" t="s">
        <v>32</v>
      </c>
      <c r="J694" s="17" t="s">
        <v>58</v>
      </c>
      <c r="K694" s="17" t="s">
        <v>23</v>
      </c>
      <c r="L694" s="17" t="s">
        <v>69</v>
      </c>
    </row>
    <row r="695" spans="1:12" x14ac:dyDescent="0.25">
      <c r="A695" s="16">
        <v>42977</v>
      </c>
      <c r="B695" s="17" t="s">
        <v>580</v>
      </c>
      <c r="C695" s="17" t="s">
        <v>29</v>
      </c>
      <c r="D695" s="17" t="s">
        <v>30</v>
      </c>
      <c r="E695" s="18"/>
      <c r="F695" s="18">
        <v>700</v>
      </c>
      <c r="G695" s="80">
        <f t="shared" si="10"/>
        <v>-5744656</v>
      </c>
      <c r="H695" s="17" t="s">
        <v>61</v>
      </c>
      <c r="I695" s="17" t="s">
        <v>32</v>
      </c>
      <c r="J695" s="22" t="s">
        <v>58</v>
      </c>
      <c r="K695" s="17" t="s">
        <v>23</v>
      </c>
      <c r="L695" s="17" t="s">
        <v>33</v>
      </c>
    </row>
    <row r="696" spans="1:12" x14ac:dyDescent="0.25">
      <c r="A696" s="16">
        <v>42977</v>
      </c>
      <c r="B696" s="17" t="s">
        <v>581</v>
      </c>
      <c r="C696" s="17" t="s">
        <v>29</v>
      </c>
      <c r="D696" s="17" t="s">
        <v>30</v>
      </c>
      <c r="E696" s="18"/>
      <c r="F696" s="18">
        <v>700</v>
      </c>
      <c r="G696" s="80">
        <f t="shared" si="10"/>
        <v>-5745356</v>
      </c>
      <c r="H696" s="17" t="s">
        <v>61</v>
      </c>
      <c r="I696" s="17" t="s">
        <v>32</v>
      </c>
      <c r="J696" s="22" t="s">
        <v>58</v>
      </c>
      <c r="K696" s="17" t="s">
        <v>23</v>
      </c>
      <c r="L696" s="17" t="s">
        <v>33</v>
      </c>
    </row>
    <row r="697" spans="1:12" x14ac:dyDescent="0.25">
      <c r="A697" s="16">
        <v>42977</v>
      </c>
      <c r="B697" s="17" t="s">
        <v>582</v>
      </c>
      <c r="C697" s="17" t="s">
        <v>42</v>
      </c>
      <c r="D697" s="17" t="s">
        <v>27</v>
      </c>
      <c r="E697" s="18"/>
      <c r="F697" s="18">
        <v>1400</v>
      </c>
      <c r="G697" s="80">
        <f t="shared" si="10"/>
        <v>-5746756</v>
      </c>
      <c r="H697" s="17" t="s">
        <v>61</v>
      </c>
      <c r="I697" s="17" t="s">
        <v>32</v>
      </c>
      <c r="J697" s="17" t="s">
        <v>58</v>
      </c>
      <c r="K697" s="17" t="s">
        <v>23</v>
      </c>
      <c r="L697" s="17" t="s">
        <v>69</v>
      </c>
    </row>
    <row r="698" spans="1:12" x14ac:dyDescent="0.25">
      <c r="A698" s="16">
        <v>42977</v>
      </c>
      <c r="B698" s="17" t="s">
        <v>583</v>
      </c>
      <c r="C698" s="17" t="s">
        <v>29</v>
      </c>
      <c r="D698" s="17" t="s">
        <v>30</v>
      </c>
      <c r="E698" s="18"/>
      <c r="F698" s="18">
        <v>700</v>
      </c>
      <c r="G698" s="80">
        <f t="shared" si="10"/>
        <v>-5747456</v>
      </c>
      <c r="H698" s="17" t="s">
        <v>61</v>
      </c>
      <c r="I698" s="17" t="s">
        <v>32</v>
      </c>
      <c r="J698" s="22" t="s">
        <v>58</v>
      </c>
      <c r="K698" s="17" t="s">
        <v>23</v>
      </c>
      <c r="L698" s="17" t="s">
        <v>33</v>
      </c>
    </row>
    <row r="699" spans="1:12" x14ac:dyDescent="0.25">
      <c r="A699" s="16">
        <v>42977</v>
      </c>
      <c r="B699" s="17" t="s">
        <v>584</v>
      </c>
      <c r="C699" s="17" t="s">
        <v>29</v>
      </c>
      <c r="D699" s="17" t="s">
        <v>30</v>
      </c>
      <c r="E699" s="18"/>
      <c r="F699" s="18">
        <v>700</v>
      </c>
      <c r="G699" s="80">
        <f t="shared" si="10"/>
        <v>-5748156</v>
      </c>
      <c r="H699" s="17" t="s">
        <v>61</v>
      </c>
      <c r="I699" s="17" t="s">
        <v>32</v>
      </c>
      <c r="J699" s="22" t="s">
        <v>58</v>
      </c>
      <c r="K699" s="17" t="s">
        <v>23</v>
      </c>
      <c r="L699" s="17" t="s">
        <v>33</v>
      </c>
    </row>
    <row r="700" spans="1:12" x14ac:dyDescent="0.25">
      <c r="A700" s="16">
        <v>42977</v>
      </c>
      <c r="B700" s="17" t="s">
        <v>585</v>
      </c>
      <c r="C700" s="17" t="s">
        <v>29</v>
      </c>
      <c r="D700" s="17" t="s">
        <v>30</v>
      </c>
      <c r="E700" s="18"/>
      <c r="F700" s="18">
        <v>700</v>
      </c>
      <c r="G700" s="80">
        <f t="shared" si="10"/>
        <v>-5748856</v>
      </c>
      <c r="H700" s="17" t="s">
        <v>61</v>
      </c>
      <c r="I700" s="17" t="s">
        <v>32</v>
      </c>
      <c r="J700" s="22" t="s">
        <v>58</v>
      </c>
      <c r="K700" s="17" t="s">
        <v>23</v>
      </c>
      <c r="L700" s="17" t="s">
        <v>33</v>
      </c>
    </row>
    <row r="701" spans="1:12" x14ac:dyDescent="0.25">
      <c r="A701" s="16">
        <v>42977</v>
      </c>
      <c r="B701" s="17" t="s">
        <v>586</v>
      </c>
      <c r="C701" s="17" t="s">
        <v>48</v>
      </c>
      <c r="D701" s="17" t="s">
        <v>30</v>
      </c>
      <c r="E701" s="18"/>
      <c r="F701" s="18">
        <v>3000</v>
      </c>
      <c r="G701" s="80">
        <f t="shared" si="10"/>
        <v>-5751856</v>
      </c>
      <c r="H701" s="17" t="s">
        <v>61</v>
      </c>
      <c r="I701" s="17" t="s">
        <v>32</v>
      </c>
      <c r="J701" s="22" t="s">
        <v>58</v>
      </c>
      <c r="K701" s="17" t="s">
        <v>23</v>
      </c>
      <c r="L701" s="17" t="s">
        <v>33</v>
      </c>
    </row>
    <row r="702" spans="1:12" x14ac:dyDescent="0.25">
      <c r="A702" s="16">
        <v>42977</v>
      </c>
      <c r="B702" s="17" t="s">
        <v>587</v>
      </c>
      <c r="C702" s="17" t="s">
        <v>29</v>
      </c>
      <c r="D702" s="17" t="s">
        <v>30</v>
      </c>
      <c r="E702" s="18"/>
      <c r="F702" s="18">
        <v>700</v>
      </c>
      <c r="G702" s="80">
        <f t="shared" si="10"/>
        <v>-5752556</v>
      </c>
      <c r="H702" s="17" t="s">
        <v>61</v>
      </c>
      <c r="I702" s="17" t="s">
        <v>32</v>
      </c>
      <c r="J702" s="22" t="s">
        <v>58</v>
      </c>
      <c r="K702" s="17" t="s">
        <v>23</v>
      </c>
      <c r="L702" s="17" t="s">
        <v>33</v>
      </c>
    </row>
    <row r="703" spans="1:12" x14ac:dyDescent="0.25">
      <c r="A703" s="16">
        <v>42977</v>
      </c>
      <c r="B703" s="17" t="s">
        <v>588</v>
      </c>
      <c r="C703" s="17" t="s">
        <v>29</v>
      </c>
      <c r="D703" s="17" t="s">
        <v>30</v>
      </c>
      <c r="E703" s="18"/>
      <c r="F703" s="18">
        <v>700</v>
      </c>
      <c r="G703" s="80">
        <f t="shared" si="10"/>
        <v>-5753256</v>
      </c>
      <c r="H703" s="17" t="s">
        <v>61</v>
      </c>
      <c r="I703" s="17" t="s">
        <v>32</v>
      </c>
      <c r="J703" s="22" t="s">
        <v>58</v>
      </c>
      <c r="K703" s="17" t="s">
        <v>23</v>
      </c>
      <c r="L703" s="17" t="s">
        <v>33</v>
      </c>
    </row>
    <row r="704" spans="1:12" x14ac:dyDescent="0.25">
      <c r="A704" s="16">
        <v>42977</v>
      </c>
      <c r="B704" s="17" t="s">
        <v>589</v>
      </c>
      <c r="C704" s="17" t="s">
        <v>29</v>
      </c>
      <c r="D704" s="17" t="s">
        <v>67</v>
      </c>
      <c r="E704" s="18"/>
      <c r="F704" s="18">
        <v>1000</v>
      </c>
      <c r="G704" s="80">
        <f t="shared" si="10"/>
        <v>-5754256</v>
      </c>
      <c r="H704" s="17" t="s">
        <v>68</v>
      </c>
      <c r="I704" s="17" t="s">
        <v>32</v>
      </c>
      <c r="J704" s="22" t="s">
        <v>58</v>
      </c>
      <c r="K704" s="17" t="s">
        <v>23</v>
      </c>
      <c r="L704" s="17" t="s">
        <v>69</v>
      </c>
    </row>
    <row r="705" spans="1:12" x14ac:dyDescent="0.25">
      <c r="A705" s="16">
        <v>42977</v>
      </c>
      <c r="B705" s="17" t="s">
        <v>590</v>
      </c>
      <c r="C705" s="17" t="s">
        <v>29</v>
      </c>
      <c r="D705" s="17" t="s">
        <v>67</v>
      </c>
      <c r="E705" s="18"/>
      <c r="F705" s="18">
        <v>1000</v>
      </c>
      <c r="G705" s="80">
        <f t="shared" si="10"/>
        <v>-5755256</v>
      </c>
      <c r="H705" s="17" t="s">
        <v>68</v>
      </c>
      <c r="I705" s="17" t="s">
        <v>32</v>
      </c>
      <c r="J705" s="22" t="s">
        <v>58</v>
      </c>
      <c r="K705" s="17" t="s">
        <v>23</v>
      </c>
      <c r="L705" s="17" t="s">
        <v>69</v>
      </c>
    </row>
    <row r="706" spans="1:12" x14ac:dyDescent="0.25">
      <c r="A706" s="16">
        <v>42977</v>
      </c>
      <c r="B706" s="17" t="s">
        <v>591</v>
      </c>
      <c r="C706" s="17" t="s">
        <v>29</v>
      </c>
      <c r="D706" s="17" t="s">
        <v>67</v>
      </c>
      <c r="E706" s="18"/>
      <c r="F706" s="18">
        <v>1000</v>
      </c>
      <c r="G706" s="80">
        <f t="shared" si="10"/>
        <v>-5756256</v>
      </c>
      <c r="H706" s="17" t="s">
        <v>68</v>
      </c>
      <c r="I706" s="17" t="s">
        <v>32</v>
      </c>
      <c r="J706" s="22" t="s">
        <v>58</v>
      </c>
      <c r="K706" s="17" t="s">
        <v>23</v>
      </c>
      <c r="L706" s="17" t="s">
        <v>69</v>
      </c>
    </row>
    <row r="707" spans="1:12" x14ac:dyDescent="0.25">
      <c r="A707" s="16">
        <v>42977</v>
      </c>
      <c r="B707" s="17" t="s">
        <v>592</v>
      </c>
      <c r="C707" s="17" t="s">
        <v>29</v>
      </c>
      <c r="D707" s="17" t="s">
        <v>67</v>
      </c>
      <c r="E707" s="18"/>
      <c r="F707" s="18">
        <v>1000</v>
      </c>
      <c r="G707" s="80">
        <f t="shared" si="10"/>
        <v>-5757256</v>
      </c>
      <c r="H707" s="17" t="s">
        <v>68</v>
      </c>
      <c r="I707" s="17" t="s">
        <v>32</v>
      </c>
      <c r="J707" s="22" t="s">
        <v>58</v>
      </c>
      <c r="K707" s="17" t="s">
        <v>23</v>
      </c>
      <c r="L707" s="17" t="s">
        <v>69</v>
      </c>
    </row>
    <row r="708" spans="1:12" x14ac:dyDescent="0.25">
      <c r="A708" s="16">
        <v>42977</v>
      </c>
      <c r="B708" s="17" t="s">
        <v>447</v>
      </c>
      <c r="C708" s="17" t="s">
        <v>29</v>
      </c>
      <c r="D708" s="17" t="s">
        <v>67</v>
      </c>
      <c r="E708" s="18"/>
      <c r="F708" s="18">
        <v>1000</v>
      </c>
      <c r="G708" s="80">
        <f t="shared" si="10"/>
        <v>-5758256</v>
      </c>
      <c r="H708" s="17" t="s">
        <v>68</v>
      </c>
      <c r="I708" s="17" t="s">
        <v>32</v>
      </c>
      <c r="J708" s="22" t="s">
        <v>58</v>
      </c>
      <c r="K708" s="17" t="s">
        <v>23</v>
      </c>
      <c r="L708" s="17" t="s">
        <v>69</v>
      </c>
    </row>
    <row r="709" spans="1:12" x14ac:dyDescent="0.25">
      <c r="A709" s="16">
        <v>42977</v>
      </c>
      <c r="B709" s="17" t="s">
        <v>593</v>
      </c>
      <c r="C709" s="17" t="s">
        <v>29</v>
      </c>
      <c r="D709" s="17" t="s">
        <v>67</v>
      </c>
      <c r="E709" s="18"/>
      <c r="F709" s="18">
        <v>1000</v>
      </c>
      <c r="G709" s="80">
        <f t="shared" si="10"/>
        <v>-5759256</v>
      </c>
      <c r="H709" s="17" t="s">
        <v>68</v>
      </c>
      <c r="I709" s="17" t="s">
        <v>32</v>
      </c>
      <c r="J709" s="22" t="s">
        <v>58</v>
      </c>
      <c r="K709" s="17" t="s">
        <v>23</v>
      </c>
      <c r="L709" s="17" t="s">
        <v>69</v>
      </c>
    </row>
    <row r="710" spans="1:12" x14ac:dyDescent="0.25">
      <c r="A710" s="16">
        <v>42977</v>
      </c>
      <c r="B710" s="17" t="s">
        <v>594</v>
      </c>
      <c r="C710" s="17" t="s">
        <v>29</v>
      </c>
      <c r="D710" s="17" t="s">
        <v>67</v>
      </c>
      <c r="E710" s="18"/>
      <c r="F710" s="18">
        <v>1000</v>
      </c>
      <c r="G710" s="80">
        <f t="shared" si="10"/>
        <v>-5760256</v>
      </c>
      <c r="H710" s="17" t="s">
        <v>68</v>
      </c>
      <c r="I710" s="17" t="s">
        <v>32</v>
      </c>
      <c r="J710" s="22" t="s">
        <v>58</v>
      </c>
      <c r="K710" s="17" t="s">
        <v>23</v>
      </c>
      <c r="L710" s="17" t="s">
        <v>69</v>
      </c>
    </row>
    <row r="711" spans="1:12" x14ac:dyDescent="0.25">
      <c r="A711" s="16">
        <v>42977</v>
      </c>
      <c r="B711" s="17" t="s">
        <v>595</v>
      </c>
      <c r="C711" s="17" t="s">
        <v>29</v>
      </c>
      <c r="D711" s="17" t="s">
        <v>67</v>
      </c>
      <c r="E711" s="18"/>
      <c r="F711" s="18">
        <v>1000</v>
      </c>
      <c r="G711" s="80">
        <f t="shared" si="10"/>
        <v>-5761256</v>
      </c>
      <c r="H711" s="17" t="s">
        <v>68</v>
      </c>
      <c r="I711" s="17" t="s">
        <v>32</v>
      </c>
      <c r="J711" s="22" t="s">
        <v>58</v>
      </c>
      <c r="K711" s="17" t="s">
        <v>23</v>
      </c>
      <c r="L711" s="17" t="s">
        <v>69</v>
      </c>
    </row>
    <row r="712" spans="1:12" x14ac:dyDescent="0.25">
      <c r="A712" s="16">
        <v>42977</v>
      </c>
      <c r="B712" s="17" t="s">
        <v>596</v>
      </c>
      <c r="C712" s="17" t="s">
        <v>29</v>
      </c>
      <c r="D712" s="17" t="s">
        <v>67</v>
      </c>
      <c r="E712" s="18"/>
      <c r="F712" s="18">
        <v>1000</v>
      </c>
      <c r="G712" s="80">
        <f t="shared" si="10"/>
        <v>-5762256</v>
      </c>
      <c r="H712" s="17" t="s">
        <v>68</v>
      </c>
      <c r="I712" s="17" t="s">
        <v>32</v>
      </c>
      <c r="J712" s="22" t="s">
        <v>58</v>
      </c>
      <c r="K712" s="17" t="s">
        <v>23</v>
      </c>
      <c r="L712" s="17" t="s">
        <v>69</v>
      </c>
    </row>
    <row r="713" spans="1:12" x14ac:dyDescent="0.25">
      <c r="A713" s="16">
        <v>42977</v>
      </c>
      <c r="B713" s="17" t="s">
        <v>597</v>
      </c>
      <c r="C713" s="17" t="s">
        <v>29</v>
      </c>
      <c r="D713" s="17" t="s">
        <v>30</v>
      </c>
      <c r="E713" s="18"/>
      <c r="F713" s="18">
        <v>700</v>
      </c>
      <c r="G713" s="80">
        <f t="shared" si="10"/>
        <v>-5762956</v>
      </c>
      <c r="H713" s="17" t="s">
        <v>74</v>
      </c>
      <c r="I713" s="17" t="s">
        <v>32</v>
      </c>
      <c r="J713" s="22" t="s">
        <v>58</v>
      </c>
      <c r="K713" s="17" t="s">
        <v>23</v>
      </c>
      <c r="L713" s="17" t="s">
        <v>33</v>
      </c>
    </row>
    <row r="714" spans="1:12" s="104" customFormat="1" x14ac:dyDescent="0.25">
      <c r="A714" s="16">
        <v>42977</v>
      </c>
      <c r="B714" s="17" t="s">
        <v>699</v>
      </c>
      <c r="C714" s="17" t="s">
        <v>48</v>
      </c>
      <c r="D714" s="17" t="s">
        <v>30</v>
      </c>
      <c r="E714" s="18"/>
      <c r="F714" s="18">
        <v>2500</v>
      </c>
      <c r="G714" s="80">
        <f t="shared" si="10"/>
        <v>-5765456</v>
      </c>
      <c r="H714" s="17" t="s">
        <v>74</v>
      </c>
      <c r="I714" s="17" t="s">
        <v>32</v>
      </c>
      <c r="J714" s="22" t="s">
        <v>58</v>
      </c>
      <c r="K714" s="17" t="s">
        <v>23</v>
      </c>
      <c r="L714" s="17" t="s">
        <v>33</v>
      </c>
    </row>
    <row r="715" spans="1:12" x14ac:dyDescent="0.25">
      <c r="A715" s="16">
        <v>42977</v>
      </c>
      <c r="B715" s="17" t="s">
        <v>598</v>
      </c>
      <c r="C715" s="17" t="s">
        <v>29</v>
      </c>
      <c r="D715" s="17" t="s">
        <v>30</v>
      </c>
      <c r="E715" s="18"/>
      <c r="F715" s="18">
        <v>700</v>
      </c>
      <c r="G715" s="80">
        <f t="shared" si="10"/>
        <v>-5766156</v>
      </c>
      <c r="H715" s="17" t="s">
        <v>74</v>
      </c>
      <c r="I715" s="17" t="s">
        <v>32</v>
      </c>
      <c r="J715" s="22" t="s">
        <v>58</v>
      </c>
      <c r="K715" s="17" t="s">
        <v>23</v>
      </c>
      <c r="L715" s="17" t="s">
        <v>33</v>
      </c>
    </row>
    <row r="716" spans="1:12" x14ac:dyDescent="0.25">
      <c r="A716" s="16">
        <v>42977</v>
      </c>
      <c r="B716" s="17" t="s">
        <v>599</v>
      </c>
      <c r="C716" s="17" t="s">
        <v>29</v>
      </c>
      <c r="D716" s="17" t="s">
        <v>30</v>
      </c>
      <c r="E716" s="18"/>
      <c r="F716" s="18">
        <v>700</v>
      </c>
      <c r="G716" s="80">
        <f t="shared" si="10"/>
        <v>-5766856</v>
      </c>
      <c r="H716" s="17" t="s">
        <v>74</v>
      </c>
      <c r="I716" s="17" t="s">
        <v>32</v>
      </c>
      <c r="J716" s="22" t="s">
        <v>58</v>
      </c>
      <c r="K716" s="17" t="s">
        <v>23</v>
      </c>
      <c r="L716" s="17" t="s">
        <v>33</v>
      </c>
    </row>
    <row r="717" spans="1:12" x14ac:dyDescent="0.25">
      <c r="A717" s="16">
        <v>42977</v>
      </c>
      <c r="B717" s="17" t="s">
        <v>600</v>
      </c>
      <c r="C717" s="17" t="s">
        <v>29</v>
      </c>
      <c r="D717" s="17" t="s">
        <v>30</v>
      </c>
      <c r="E717" s="18"/>
      <c r="F717" s="18">
        <v>700</v>
      </c>
      <c r="G717" s="80">
        <f t="shared" si="10"/>
        <v>-5767556</v>
      </c>
      <c r="H717" s="17" t="s">
        <v>74</v>
      </c>
      <c r="I717" s="17" t="s">
        <v>32</v>
      </c>
      <c r="J717" s="22" t="s">
        <v>58</v>
      </c>
      <c r="K717" s="17" t="s">
        <v>23</v>
      </c>
      <c r="L717" s="17" t="s">
        <v>33</v>
      </c>
    </row>
    <row r="718" spans="1:12" x14ac:dyDescent="0.25">
      <c r="A718" s="16">
        <v>42977</v>
      </c>
      <c r="B718" s="17" t="s">
        <v>601</v>
      </c>
      <c r="C718" s="17" t="s">
        <v>29</v>
      </c>
      <c r="D718" s="17" t="s">
        <v>30</v>
      </c>
      <c r="E718" s="18"/>
      <c r="F718" s="18">
        <v>1400</v>
      </c>
      <c r="G718" s="80">
        <f t="shared" si="10"/>
        <v>-5768956</v>
      </c>
      <c r="H718" s="17" t="s">
        <v>179</v>
      </c>
      <c r="I718" s="17" t="s">
        <v>32</v>
      </c>
      <c r="J718" s="22" t="s">
        <v>58</v>
      </c>
      <c r="K718" s="17" t="s">
        <v>23</v>
      </c>
      <c r="L718" s="17" t="s">
        <v>69</v>
      </c>
    </row>
    <row r="719" spans="1:12" s="104" customFormat="1" x14ac:dyDescent="0.25">
      <c r="A719" s="16">
        <v>42977</v>
      </c>
      <c r="B719" s="17" t="s">
        <v>602</v>
      </c>
      <c r="C719" s="17" t="s">
        <v>119</v>
      </c>
      <c r="D719" s="17" t="s">
        <v>504</v>
      </c>
      <c r="E719" s="18"/>
      <c r="F719" s="18">
        <v>70000</v>
      </c>
      <c r="G719" s="80">
        <f t="shared" ref="G719:G771" si="11">+G718+E719-F719</f>
        <v>-5838956</v>
      </c>
      <c r="H719" s="17" t="s">
        <v>179</v>
      </c>
      <c r="I719" s="17" t="s">
        <v>34</v>
      </c>
      <c r="J719" s="22" t="s">
        <v>646</v>
      </c>
      <c r="K719" s="17" t="s">
        <v>23</v>
      </c>
      <c r="L719" s="17" t="s">
        <v>24</v>
      </c>
    </row>
    <row r="720" spans="1:12" s="104" customFormat="1" x14ac:dyDescent="0.25">
      <c r="A720" s="16">
        <v>42977</v>
      </c>
      <c r="B720" s="17" t="s">
        <v>603</v>
      </c>
      <c r="C720" s="17" t="s">
        <v>119</v>
      </c>
      <c r="D720" s="17" t="s">
        <v>67</v>
      </c>
      <c r="E720" s="18"/>
      <c r="F720" s="18">
        <v>50000</v>
      </c>
      <c r="G720" s="80">
        <f t="shared" si="11"/>
        <v>-5888956</v>
      </c>
      <c r="H720" s="17" t="s">
        <v>179</v>
      </c>
      <c r="I720" s="17">
        <v>13</v>
      </c>
      <c r="J720" s="22" t="s">
        <v>58</v>
      </c>
      <c r="K720" s="17" t="s">
        <v>23</v>
      </c>
      <c r="L720" s="17" t="s">
        <v>24</v>
      </c>
    </row>
    <row r="721" spans="1:12" x14ac:dyDescent="0.25">
      <c r="A721" s="16">
        <v>42977</v>
      </c>
      <c r="B721" s="17" t="s">
        <v>604</v>
      </c>
      <c r="C721" s="17" t="s">
        <v>29</v>
      </c>
      <c r="D721" s="17" t="s">
        <v>30</v>
      </c>
      <c r="E721" s="18"/>
      <c r="F721" s="18">
        <v>700</v>
      </c>
      <c r="G721" s="80">
        <f t="shared" si="11"/>
        <v>-5889656</v>
      </c>
      <c r="H721" s="17" t="s">
        <v>179</v>
      </c>
      <c r="I721" s="17" t="s">
        <v>32</v>
      </c>
      <c r="J721" s="22" t="s">
        <v>58</v>
      </c>
      <c r="K721" s="17" t="s">
        <v>23</v>
      </c>
      <c r="L721" s="17" t="s">
        <v>69</v>
      </c>
    </row>
    <row r="722" spans="1:12" x14ac:dyDescent="0.25">
      <c r="A722" s="16">
        <v>42977</v>
      </c>
      <c r="B722" s="17" t="s">
        <v>696</v>
      </c>
      <c r="C722" s="17" t="s">
        <v>102</v>
      </c>
      <c r="D722" s="17" t="s">
        <v>21</v>
      </c>
      <c r="E722" s="18"/>
      <c r="F722" s="18">
        <v>38000</v>
      </c>
      <c r="G722" s="80">
        <f t="shared" si="11"/>
        <v>-5927656</v>
      </c>
      <c r="H722" s="17" t="s">
        <v>235</v>
      </c>
      <c r="I722" s="17"/>
      <c r="J722" s="22" t="s">
        <v>646</v>
      </c>
      <c r="K722" s="17" t="s">
        <v>23</v>
      </c>
      <c r="L722" s="17" t="s">
        <v>24</v>
      </c>
    </row>
    <row r="723" spans="1:12" s="108" customFormat="1" x14ac:dyDescent="0.25">
      <c r="A723" s="16">
        <v>42977</v>
      </c>
      <c r="B723" s="17" t="s">
        <v>697</v>
      </c>
      <c r="C723" s="17" t="s">
        <v>280</v>
      </c>
      <c r="D723" s="17" t="s">
        <v>21</v>
      </c>
      <c r="E723" s="18"/>
      <c r="F723" s="18">
        <v>1000</v>
      </c>
      <c r="G723" s="80">
        <f t="shared" si="11"/>
        <v>-5928656</v>
      </c>
      <c r="H723" s="17" t="s">
        <v>235</v>
      </c>
      <c r="I723" s="17">
        <v>85659</v>
      </c>
      <c r="J723" s="22" t="s">
        <v>646</v>
      </c>
      <c r="K723" s="17" t="s">
        <v>23</v>
      </c>
      <c r="L723" s="17" t="s">
        <v>24</v>
      </c>
    </row>
    <row r="724" spans="1:12" s="105" customFormat="1" x14ac:dyDescent="0.25">
      <c r="A724" s="16">
        <v>42977</v>
      </c>
      <c r="B724" s="17" t="s">
        <v>621</v>
      </c>
      <c r="C724" s="17" t="s">
        <v>102</v>
      </c>
      <c r="D724" s="17" t="s">
        <v>21</v>
      </c>
      <c r="E724" s="18"/>
      <c r="F724" s="18">
        <v>38000</v>
      </c>
      <c r="G724" s="80">
        <f t="shared" si="11"/>
        <v>-5966656</v>
      </c>
      <c r="H724" s="17" t="s">
        <v>186</v>
      </c>
      <c r="I724" s="17">
        <v>85660</v>
      </c>
      <c r="J724" s="22" t="s">
        <v>646</v>
      </c>
      <c r="K724" s="17" t="s">
        <v>23</v>
      </c>
      <c r="L724" s="17" t="s">
        <v>24</v>
      </c>
    </row>
    <row r="725" spans="1:12" s="105" customFormat="1" x14ac:dyDescent="0.25">
      <c r="A725" s="16">
        <v>42977</v>
      </c>
      <c r="B725" s="17" t="s">
        <v>698</v>
      </c>
      <c r="C725" s="17" t="s">
        <v>280</v>
      </c>
      <c r="D725" s="17" t="s">
        <v>21</v>
      </c>
      <c r="E725" s="18"/>
      <c r="F725" s="18">
        <v>1000</v>
      </c>
      <c r="G725" s="80">
        <f t="shared" si="11"/>
        <v>-5967656</v>
      </c>
      <c r="H725" s="17" t="s">
        <v>186</v>
      </c>
      <c r="I725" s="17"/>
      <c r="J725" s="22" t="s">
        <v>646</v>
      </c>
      <c r="K725" s="17" t="s">
        <v>23</v>
      </c>
      <c r="L725" s="17" t="s">
        <v>24</v>
      </c>
    </row>
    <row r="726" spans="1:12" s="104" customFormat="1" x14ac:dyDescent="0.25">
      <c r="A726" s="16">
        <v>42978</v>
      </c>
      <c r="B726" s="17" t="s">
        <v>549</v>
      </c>
      <c r="C726" s="17" t="s">
        <v>126</v>
      </c>
      <c r="D726" s="17" t="s">
        <v>504</v>
      </c>
      <c r="E726" s="18"/>
      <c r="F726" s="18">
        <v>15000</v>
      </c>
      <c r="G726" s="80">
        <f t="shared" si="11"/>
        <v>-5982656</v>
      </c>
      <c r="H726" s="17" t="s">
        <v>179</v>
      </c>
      <c r="I726" s="17" t="s">
        <v>34</v>
      </c>
      <c r="J726" s="22" t="s">
        <v>646</v>
      </c>
      <c r="K726" s="17" t="s">
        <v>23</v>
      </c>
      <c r="L726" s="17" t="s">
        <v>24</v>
      </c>
    </row>
    <row r="727" spans="1:12" s="104" customFormat="1" x14ac:dyDescent="0.25">
      <c r="A727" s="16">
        <v>42978</v>
      </c>
      <c r="B727" s="17" t="s">
        <v>605</v>
      </c>
      <c r="C727" s="17" t="s">
        <v>606</v>
      </c>
      <c r="D727" s="17" t="s">
        <v>27</v>
      </c>
      <c r="E727" s="18"/>
      <c r="F727" s="18">
        <v>72000</v>
      </c>
      <c r="G727" s="80">
        <f t="shared" si="11"/>
        <v>-6054656</v>
      </c>
      <c r="H727" s="17" t="s">
        <v>22</v>
      </c>
      <c r="I727" s="17" t="s">
        <v>34</v>
      </c>
      <c r="J727" s="17" t="s">
        <v>58</v>
      </c>
      <c r="K727" s="17" t="s">
        <v>23</v>
      </c>
      <c r="L727" s="17" t="s">
        <v>24</v>
      </c>
    </row>
    <row r="728" spans="1:12" s="104" customFormat="1" x14ac:dyDescent="0.25">
      <c r="A728" s="16">
        <v>42978</v>
      </c>
      <c r="B728" s="17" t="s">
        <v>607</v>
      </c>
      <c r="C728" s="17" t="s">
        <v>20</v>
      </c>
      <c r="D728" s="17" t="s">
        <v>21</v>
      </c>
      <c r="E728" s="18"/>
      <c r="F728" s="18">
        <v>200000</v>
      </c>
      <c r="G728" s="80">
        <f t="shared" si="11"/>
        <v>-6254656</v>
      </c>
      <c r="H728" s="17" t="s">
        <v>22</v>
      </c>
      <c r="I728" s="17" t="s">
        <v>684</v>
      </c>
      <c r="J728" s="22" t="s">
        <v>646</v>
      </c>
      <c r="K728" s="17" t="s">
        <v>23</v>
      </c>
      <c r="L728" s="17" t="s">
        <v>24</v>
      </c>
    </row>
    <row r="729" spans="1:12" s="104" customFormat="1" x14ac:dyDescent="0.25">
      <c r="A729" s="16">
        <v>42978</v>
      </c>
      <c r="B729" s="17" t="s">
        <v>608</v>
      </c>
      <c r="C729" s="17" t="s">
        <v>20</v>
      </c>
      <c r="D729" s="17" t="s">
        <v>21</v>
      </c>
      <c r="E729" s="18"/>
      <c r="F729" s="18">
        <v>180000</v>
      </c>
      <c r="G729" s="80">
        <f t="shared" si="11"/>
        <v>-6434656</v>
      </c>
      <c r="H729" s="17" t="s">
        <v>22</v>
      </c>
      <c r="I729" s="17" t="s">
        <v>684</v>
      </c>
      <c r="J729" s="22" t="s">
        <v>646</v>
      </c>
      <c r="K729" s="17" t="s">
        <v>23</v>
      </c>
      <c r="L729" s="17" t="s">
        <v>24</v>
      </c>
    </row>
    <row r="730" spans="1:12" s="104" customFormat="1" x14ac:dyDescent="0.25">
      <c r="A730" s="16">
        <v>42978</v>
      </c>
      <c r="B730" s="17" t="s">
        <v>609</v>
      </c>
      <c r="C730" s="17" t="s">
        <v>20</v>
      </c>
      <c r="D730" s="17" t="s">
        <v>21</v>
      </c>
      <c r="E730" s="18"/>
      <c r="F730" s="18">
        <v>124615</v>
      </c>
      <c r="G730" s="80">
        <f t="shared" si="11"/>
        <v>-6559271</v>
      </c>
      <c r="H730" s="17" t="s">
        <v>22</v>
      </c>
      <c r="I730" s="17" t="s">
        <v>684</v>
      </c>
      <c r="J730" s="22" t="s">
        <v>646</v>
      </c>
      <c r="K730" s="17" t="s">
        <v>23</v>
      </c>
      <c r="L730" s="17" t="s">
        <v>24</v>
      </c>
    </row>
    <row r="731" spans="1:12" s="104" customFormat="1" x14ac:dyDescent="0.25">
      <c r="A731" s="16">
        <v>42978</v>
      </c>
      <c r="B731" s="17" t="s">
        <v>610</v>
      </c>
      <c r="C731" s="17" t="s">
        <v>20</v>
      </c>
      <c r="D731" s="17" t="s">
        <v>30</v>
      </c>
      <c r="E731" s="18"/>
      <c r="F731" s="18">
        <v>166755</v>
      </c>
      <c r="G731" s="80">
        <f t="shared" si="11"/>
        <v>-6726026</v>
      </c>
      <c r="H731" s="17" t="s">
        <v>22</v>
      </c>
      <c r="I731" s="17">
        <v>39</v>
      </c>
      <c r="J731" s="22" t="s">
        <v>58</v>
      </c>
      <c r="K731" s="17" t="s">
        <v>23</v>
      </c>
      <c r="L731" s="17" t="s">
        <v>24</v>
      </c>
    </row>
    <row r="732" spans="1:12" s="104" customFormat="1" x14ac:dyDescent="0.25">
      <c r="A732" s="16">
        <v>42978</v>
      </c>
      <c r="B732" s="17" t="s">
        <v>611</v>
      </c>
      <c r="C732" s="17" t="s">
        <v>20</v>
      </c>
      <c r="D732" s="17" t="s">
        <v>78</v>
      </c>
      <c r="E732" s="18"/>
      <c r="F732" s="18">
        <v>289600</v>
      </c>
      <c r="G732" s="80">
        <f t="shared" si="11"/>
        <v>-7015626</v>
      </c>
      <c r="H732" s="17" t="s">
        <v>22</v>
      </c>
      <c r="I732" s="17">
        <v>41</v>
      </c>
      <c r="J732" s="22" t="s">
        <v>58</v>
      </c>
      <c r="K732" s="17" t="s">
        <v>23</v>
      </c>
      <c r="L732" s="17" t="s">
        <v>24</v>
      </c>
    </row>
    <row r="733" spans="1:12" x14ac:dyDescent="0.25">
      <c r="A733" s="16">
        <v>42978</v>
      </c>
      <c r="B733" s="17" t="s">
        <v>612</v>
      </c>
      <c r="C733" s="17" t="s">
        <v>29</v>
      </c>
      <c r="D733" s="17" t="s">
        <v>30</v>
      </c>
      <c r="E733" s="18"/>
      <c r="F733" s="18">
        <v>700</v>
      </c>
      <c r="G733" s="80">
        <f t="shared" si="11"/>
        <v>-7016326</v>
      </c>
      <c r="H733" s="17" t="s">
        <v>92</v>
      </c>
      <c r="I733" s="17" t="s">
        <v>32</v>
      </c>
      <c r="J733" s="22" t="s">
        <v>58</v>
      </c>
      <c r="K733" s="17" t="s">
        <v>23</v>
      </c>
      <c r="L733" s="17" t="s">
        <v>33</v>
      </c>
    </row>
    <row r="734" spans="1:12" x14ac:dyDescent="0.25">
      <c r="A734" s="16">
        <v>42978</v>
      </c>
      <c r="B734" s="17" t="s">
        <v>613</v>
      </c>
      <c r="C734" s="17" t="s">
        <v>29</v>
      </c>
      <c r="D734" s="17" t="s">
        <v>30</v>
      </c>
      <c r="E734" s="18"/>
      <c r="F734" s="18">
        <v>1400</v>
      </c>
      <c r="G734" s="80">
        <f t="shared" si="11"/>
        <v>-7017726</v>
      </c>
      <c r="H734" s="17" t="s">
        <v>92</v>
      </c>
      <c r="I734" s="17" t="s">
        <v>32</v>
      </c>
      <c r="J734" s="22" t="s">
        <v>58</v>
      </c>
      <c r="K734" s="17" t="s">
        <v>23</v>
      </c>
      <c r="L734" s="17" t="s">
        <v>33</v>
      </c>
    </row>
    <row r="735" spans="1:12" x14ac:dyDescent="0.25">
      <c r="A735" s="16">
        <v>42978</v>
      </c>
      <c r="B735" s="17" t="s">
        <v>614</v>
      </c>
      <c r="C735" s="17" t="s">
        <v>29</v>
      </c>
      <c r="D735" s="17" t="s">
        <v>30</v>
      </c>
      <c r="E735" s="18"/>
      <c r="F735" s="18">
        <v>700</v>
      </c>
      <c r="G735" s="80">
        <f t="shared" si="11"/>
        <v>-7018426</v>
      </c>
      <c r="H735" s="17" t="s">
        <v>92</v>
      </c>
      <c r="I735" s="17" t="s">
        <v>32</v>
      </c>
      <c r="J735" s="22" t="s">
        <v>58</v>
      </c>
      <c r="K735" s="17" t="s">
        <v>23</v>
      </c>
      <c r="L735" s="17" t="s">
        <v>33</v>
      </c>
    </row>
    <row r="736" spans="1:12" s="104" customFormat="1" x14ac:dyDescent="0.25">
      <c r="A736" s="16">
        <v>42978</v>
      </c>
      <c r="B736" s="17" t="s">
        <v>616</v>
      </c>
      <c r="C736" s="17" t="s">
        <v>42</v>
      </c>
      <c r="D736" s="17" t="s">
        <v>27</v>
      </c>
      <c r="E736" s="18"/>
      <c r="F736" s="18">
        <v>13900</v>
      </c>
      <c r="G736" s="80">
        <f t="shared" si="11"/>
        <v>-7032326</v>
      </c>
      <c r="H736" s="17" t="s">
        <v>92</v>
      </c>
      <c r="I736" s="17" t="s">
        <v>34</v>
      </c>
      <c r="J736" s="17" t="s">
        <v>58</v>
      </c>
      <c r="K736" s="17" t="s">
        <v>23</v>
      </c>
      <c r="L736" s="17" t="s">
        <v>24</v>
      </c>
    </row>
    <row r="737" spans="1:12" s="104" customFormat="1" x14ac:dyDescent="0.25">
      <c r="A737" s="16">
        <v>42978</v>
      </c>
      <c r="B737" s="17" t="s">
        <v>687</v>
      </c>
      <c r="C737" s="17" t="s">
        <v>126</v>
      </c>
      <c r="D737" s="17" t="s">
        <v>21</v>
      </c>
      <c r="E737" s="18"/>
      <c r="F737" s="18">
        <v>15000</v>
      </c>
      <c r="G737" s="80">
        <f t="shared" si="11"/>
        <v>-7047326</v>
      </c>
      <c r="H737" s="17" t="s">
        <v>235</v>
      </c>
      <c r="I737" s="17" t="s">
        <v>231</v>
      </c>
      <c r="J737" s="22" t="s">
        <v>646</v>
      </c>
      <c r="K737" s="17" t="s">
        <v>23</v>
      </c>
      <c r="L737" s="17" t="s">
        <v>24</v>
      </c>
    </row>
    <row r="738" spans="1:12" x14ac:dyDescent="0.25">
      <c r="A738" s="16">
        <v>42978</v>
      </c>
      <c r="B738" s="17" t="s">
        <v>617</v>
      </c>
      <c r="C738" s="17" t="s">
        <v>29</v>
      </c>
      <c r="D738" s="17" t="s">
        <v>21</v>
      </c>
      <c r="E738" s="18"/>
      <c r="F738" s="18">
        <v>1000</v>
      </c>
      <c r="G738" s="80">
        <f t="shared" si="11"/>
        <v>-7048326</v>
      </c>
      <c r="H738" s="17" t="s">
        <v>235</v>
      </c>
      <c r="I738" s="17" t="s">
        <v>32</v>
      </c>
      <c r="J738" s="22" t="s">
        <v>646</v>
      </c>
      <c r="K738" s="17" t="s">
        <v>23</v>
      </c>
      <c r="L738" s="17" t="s">
        <v>33</v>
      </c>
    </row>
    <row r="739" spans="1:12" x14ac:dyDescent="0.25">
      <c r="A739" s="16">
        <v>42978</v>
      </c>
      <c r="B739" s="17" t="s">
        <v>618</v>
      </c>
      <c r="C739" s="17" t="s">
        <v>29</v>
      </c>
      <c r="D739" s="17" t="s">
        <v>21</v>
      </c>
      <c r="E739" s="18"/>
      <c r="F739" s="18">
        <v>2000</v>
      </c>
      <c r="G739" s="80">
        <f t="shared" si="11"/>
        <v>-7050326</v>
      </c>
      <c r="H739" s="17" t="s">
        <v>235</v>
      </c>
      <c r="I739" s="17" t="s">
        <v>32</v>
      </c>
      <c r="J739" s="22" t="s">
        <v>646</v>
      </c>
      <c r="K739" s="17" t="s">
        <v>23</v>
      </c>
      <c r="L739" s="17" t="s">
        <v>33</v>
      </c>
    </row>
    <row r="740" spans="1:12" s="104" customFormat="1" x14ac:dyDescent="0.25">
      <c r="A740" s="16">
        <v>42978</v>
      </c>
      <c r="B740" s="17" t="s">
        <v>619</v>
      </c>
      <c r="C740" s="17" t="s">
        <v>126</v>
      </c>
      <c r="D740" s="17" t="s">
        <v>21</v>
      </c>
      <c r="E740" s="18"/>
      <c r="F740" s="18">
        <v>80000</v>
      </c>
      <c r="G740" s="80">
        <f t="shared" si="11"/>
        <v>-7130326</v>
      </c>
      <c r="H740" s="17" t="s">
        <v>235</v>
      </c>
      <c r="I740" s="17" t="s">
        <v>32</v>
      </c>
      <c r="J740" s="22" t="s">
        <v>646</v>
      </c>
      <c r="K740" s="17" t="s">
        <v>23</v>
      </c>
      <c r="L740" s="17" t="s">
        <v>33</v>
      </c>
    </row>
    <row r="741" spans="1:12" x14ac:dyDescent="0.25">
      <c r="A741" s="16">
        <v>42978</v>
      </c>
      <c r="B741" s="17" t="s">
        <v>620</v>
      </c>
      <c r="C741" s="17" t="s">
        <v>29</v>
      </c>
      <c r="D741" s="17" t="s">
        <v>21</v>
      </c>
      <c r="E741" s="18"/>
      <c r="F741" s="18">
        <v>1500</v>
      </c>
      <c r="G741" s="80">
        <f t="shared" si="11"/>
        <v>-7131826</v>
      </c>
      <c r="H741" s="17" t="s">
        <v>186</v>
      </c>
      <c r="I741" s="17" t="s">
        <v>187</v>
      </c>
      <c r="J741" s="22" t="s">
        <v>646</v>
      </c>
      <c r="K741" s="17" t="s">
        <v>23</v>
      </c>
      <c r="L741" s="17" t="s">
        <v>69</v>
      </c>
    </row>
    <row r="742" spans="1:12" x14ac:dyDescent="0.25">
      <c r="A742" s="16">
        <v>42978</v>
      </c>
      <c r="B742" s="17" t="s">
        <v>622</v>
      </c>
      <c r="C742" s="17" t="s">
        <v>29</v>
      </c>
      <c r="D742" s="17" t="s">
        <v>21</v>
      </c>
      <c r="E742" s="18"/>
      <c r="F742" s="18">
        <v>3000</v>
      </c>
      <c r="G742" s="80">
        <f t="shared" si="11"/>
        <v>-7134826</v>
      </c>
      <c r="H742" s="17" t="s">
        <v>186</v>
      </c>
      <c r="I742" s="17" t="s">
        <v>187</v>
      </c>
      <c r="J742" s="22" t="s">
        <v>646</v>
      </c>
      <c r="K742" s="17" t="s">
        <v>23</v>
      </c>
      <c r="L742" s="17" t="s">
        <v>69</v>
      </c>
    </row>
    <row r="743" spans="1:12" x14ac:dyDescent="0.25">
      <c r="A743" s="16">
        <v>42978</v>
      </c>
      <c r="B743" s="17" t="s">
        <v>623</v>
      </c>
      <c r="C743" s="17" t="s">
        <v>126</v>
      </c>
      <c r="D743" s="17" t="s">
        <v>21</v>
      </c>
      <c r="E743" s="18"/>
      <c r="F743" s="18">
        <v>80000</v>
      </c>
      <c r="G743" s="80">
        <f t="shared" si="11"/>
        <v>-7214826</v>
      </c>
      <c r="H743" s="17" t="s">
        <v>186</v>
      </c>
      <c r="I743" s="17" t="s">
        <v>187</v>
      </c>
      <c r="J743" s="22" t="s">
        <v>646</v>
      </c>
      <c r="K743" s="17" t="s">
        <v>23</v>
      </c>
      <c r="L743" s="17" t="s">
        <v>69</v>
      </c>
    </row>
    <row r="744" spans="1:12" x14ac:dyDescent="0.25">
      <c r="A744" s="16">
        <v>42978</v>
      </c>
      <c r="B744" s="17" t="s">
        <v>584</v>
      </c>
      <c r="C744" s="17" t="s">
        <v>29</v>
      </c>
      <c r="D744" s="17" t="s">
        <v>30</v>
      </c>
      <c r="E744" s="18"/>
      <c r="F744" s="18">
        <v>700</v>
      </c>
      <c r="G744" s="80">
        <f t="shared" si="11"/>
        <v>-7215526</v>
      </c>
      <c r="H744" s="17" t="s">
        <v>61</v>
      </c>
      <c r="I744" s="17" t="s">
        <v>32</v>
      </c>
      <c r="J744" s="22" t="s">
        <v>58</v>
      </c>
      <c r="K744" s="17" t="s">
        <v>23</v>
      </c>
      <c r="L744" s="17" t="s">
        <v>33</v>
      </c>
    </row>
    <row r="745" spans="1:12" x14ac:dyDescent="0.25">
      <c r="A745" s="16">
        <v>42978</v>
      </c>
      <c r="B745" s="17" t="s">
        <v>624</v>
      </c>
      <c r="C745" s="17" t="s">
        <v>48</v>
      </c>
      <c r="D745" s="17" t="s">
        <v>30</v>
      </c>
      <c r="E745" s="18"/>
      <c r="F745" s="18">
        <v>2000</v>
      </c>
      <c r="G745" s="80">
        <f t="shared" si="11"/>
        <v>-7217526</v>
      </c>
      <c r="H745" s="17" t="s">
        <v>61</v>
      </c>
      <c r="I745" s="17" t="s">
        <v>32</v>
      </c>
      <c r="J745" s="22" t="s">
        <v>58</v>
      </c>
      <c r="K745" s="17" t="s">
        <v>23</v>
      </c>
      <c r="L745" s="17" t="s">
        <v>33</v>
      </c>
    </row>
    <row r="746" spans="1:12" x14ac:dyDescent="0.25">
      <c r="A746" s="16">
        <v>42978</v>
      </c>
      <c r="B746" s="17" t="s">
        <v>588</v>
      </c>
      <c r="C746" s="17" t="s">
        <v>29</v>
      </c>
      <c r="D746" s="17" t="s">
        <v>30</v>
      </c>
      <c r="E746" s="18"/>
      <c r="F746" s="18">
        <v>700</v>
      </c>
      <c r="G746" s="80">
        <f t="shared" si="11"/>
        <v>-7218226</v>
      </c>
      <c r="H746" s="17" t="s">
        <v>61</v>
      </c>
      <c r="I746" s="17" t="s">
        <v>32</v>
      </c>
      <c r="J746" s="22" t="s">
        <v>58</v>
      </c>
      <c r="K746" s="17" t="s">
        <v>23</v>
      </c>
      <c r="L746" s="17" t="s">
        <v>33</v>
      </c>
    </row>
    <row r="747" spans="1:12" x14ac:dyDescent="0.25">
      <c r="A747" s="16">
        <v>42978</v>
      </c>
      <c r="B747" s="17" t="s">
        <v>625</v>
      </c>
      <c r="C747" s="17" t="s">
        <v>29</v>
      </c>
      <c r="D747" s="17" t="s">
        <v>67</v>
      </c>
      <c r="E747" s="18"/>
      <c r="F747" s="18">
        <v>1000</v>
      </c>
      <c r="G747" s="80">
        <f t="shared" si="11"/>
        <v>-7219226</v>
      </c>
      <c r="H747" s="17" t="s">
        <v>68</v>
      </c>
      <c r="I747" s="17" t="s">
        <v>32</v>
      </c>
      <c r="J747" s="22" t="s">
        <v>58</v>
      </c>
      <c r="K747" s="17" t="s">
        <v>23</v>
      </c>
      <c r="L747" s="17" t="s">
        <v>69</v>
      </c>
    </row>
    <row r="748" spans="1:12" x14ac:dyDescent="0.25">
      <c r="A748" s="16">
        <v>42978</v>
      </c>
      <c r="B748" s="17" t="s">
        <v>626</v>
      </c>
      <c r="C748" s="17" t="s">
        <v>29</v>
      </c>
      <c r="D748" s="17" t="s">
        <v>67</v>
      </c>
      <c r="E748" s="18"/>
      <c r="F748" s="18">
        <v>1000</v>
      </c>
      <c r="G748" s="80">
        <f t="shared" si="11"/>
        <v>-7220226</v>
      </c>
      <c r="H748" s="17" t="s">
        <v>68</v>
      </c>
      <c r="I748" s="17" t="s">
        <v>32</v>
      </c>
      <c r="J748" s="22" t="s">
        <v>58</v>
      </c>
      <c r="K748" s="17" t="s">
        <v>23</v>
      </c>
      <c r="L748" s="17" t="s">
        <v>69</v>
      </c>
    </row>
    <row r="749" spans="1:12" x14ac:dyDescent="0.25">
      <c r="A749" s="16">
        <v>42978</v>
      </c>
      <c r="B749" s="17" t="s">
        <v>627</v>
      </c>
      <c r="C749" s="17" t="s">
        <v>29</v>
      </c>
      <c r="D749" s="17" t="s">
        <v>67</v>
      </c>
      <c r="E749" s="18"/>
      <c r="F749" s="18">
        <v>1000</v>
      </c>
      <c r="G749" s="80">
        <f t="shared" si="11"/>
        <v>-7221226</v>
      </c>
      <c r="H749" s="17" t="s">
        <v>68</v>
      </c>
      <c r="I749" s="17" t="s">
        <v>32</v>
      </c>
      <c r="J749" s="22" t="s">
        <v>58</v>
      </c>
      <c r="K749" s="17" t="s">
        <v>23</v>
      </c>
      <c r="L749" s="17" t="s">
        <v>69</v>
      </c>
    </row>
    <row r="750" spans="1:12" x14ac:dyDescent="0.25">
      <c r="A750" s="16">
        <v>42978</v>
      </c>
      <c r="B750" s="17" t="s">
        <v>628</v>
      </c>
      <c r="C750" s="17" t="s">
        <v>29</v>
      </c>
      <c r="D750" s="17" t="s">
        <v>67</v>
      </c>
      <c r="E750" s="18"/>
      <c r="F750" s="18">
        <v>1000</v>
      </c>
      <c r="G750" s="80">
        <f t="shared" si="11"/>
        <v>-7222226</v>
      </c>
      <c r="H750" s="17" t="s">
        <v>68</v>
      </c>
      <c r="I750" s="17" t="s">
        <v>32</v>
      </c>
      <c r="J750" s="22" t="s">
        <v>58</v>
      </c>
      <c r="K750" s="17" t="s">
        <v>23</v>
      </c>
      <c r="L750" s="17" t="s">
        <v>69</v>
      </c>
    </row>
    <row r="751" spans="1:12" x14ac:dyDescent="0.25">
      <c r="A751" s="16">
        <v>42978</v>
      </c>
      <c r="B751" s="17" t="s">
        <v>629</v>
      </c>
      <c r="C751" s="17" t="s">
        <v>29</v>
      </c>
      <c r="D751" s="17" t="s">
        <v>67</v>
      </c>
      <c r="E751" s="18"/>
      <c r="F751" s="18">
        <v>1000</v>
      </c>
      <c r="G751" s="80">
        <f t="shared" si="11"/>
        <v>-7223226</v>
      </c>
      <c r="H751" s="17" t="s">
        <v>68</v>
      </c>
      <c r="I751" s="17" t="s">
        <v>32</v>
      </c>
      <c r="J751" s="22" t="s">
        <v>58</v>
      </c>
      <c r="K751" s="17" t="s">
        <v>23</v>
      </c>
      <c r="L751" s="17" t="s">
        <v>69</v>
      </c>
    </row>
    <row r="752" spans="1:12" x14ac:dyDescent="0.25">
      <c r="A752" s="16">
        <v>42978</v>
      </c>
      <c r="B752" s="17" t="s">
        <v>77</v>
      </c>
      <c r="C752" s="17" t="s">
        <v>29</v>
      </c>
      <c r="D752" s="17" t="s">
        <v>78</v>
      </c>
      <c r="E752" s="18"/>
      <c r="F752" s="18">
        <v>1000</v>
      </c>
      <c r="G752" s="80">
        <f t="shared" si="11"/>
        <v>-7224226</v>
      </c>
      <c r="H752" s="17" t="s">
        <v>79</v>
      </c>
      <c r="I752" s="17" t="s">
        <v>32</v>
      </c>
      <c r="J752" s="22" t="s">
        <v>58</v>
      </c>
      <c r="K752" s="17" t="s">
        <v>23</v>
      </c>
      <c r="L752" s="17" t="s">
        <v>33</v>
      </c>
    </row>
    <row r="753" spans="1:12" x14ac:dyDescent="0.25">
      <c r="A753" s="16">
        <v>42978</v>
      </c>
      <c r="B753" s="17" t="s">
        <v>52</v>
      </c>
      <c r="C753" s="17" t="s">
        <v>20</v>
      </c>
      <c r="D753" s="17" t="s">
        <v>78</v>
      </c>
      <c r="E753" s="18"/>
      <c r="F753" s="18">
        <v>1000</v>
      </c>
      <c r="G753" s="80">
        <f t="shared" si="11"/>
        <v>-7225226</v>
      </c>
      <c r="H753" s="17" t="s">
        <v>79</v>
      </c>
      <c r="I753" s="17" t="s">
        <v>32</v>
      </c>
      <c r="J753" s="22" t="s">
        <v>58</v>
      </c>
      <c r="K753" s="17" t="s">
        <v>23</v>
      </c>
      <c r="L753" s="17" t="s">
        <v>33</v>
      </c>
    </row>
    <row r="754" spans="1:12" x14ac:dyDescent="0.25">
      <c r="A754" s="16">
        <v>42978</v>
      </c>
      <c r="B754" s="17" t="s">
        <v>80</v>
      </c>
      <c r="C754" s="17" t="s">
        <v>29</v>
      </c>
      <c r="D754" s="17" t="s">
        <v>78</v>
      </c>
      <c r="E754" s="18"/>
      <c r="F754" s="18">
        <v>1000</v>
      </c>
      <c r="G754" s="80">
        <f t="shared" si="11"/>
        <v>-7226226</v>
      </c>
      <c r="H754" s="17" t="s">
        <v>79</v>
      </c>
      <c r="I754" s="17" t="s">
        <v>32</v>
      </c>
      <c r="J754" s="22" t="s">
        <v>58</v>
      </c>
      <c r="K754" s="17" t="s">
        <v>23</v>
      </c>
      <c r="L754" s="17" t="s">
        <v>33</v>
      </c>
    </row>
    <row r="755" spans="1:12" x14ac:dyDescent="0.25">
      <c r="A755" s="16">
        <v>42978</v>
      </c>
      <c r="B755" s="17" t="s">
        <v>630</v>
      </c>
      <c r="C755" s="17" t="s">
        <v>29</v>
      </c>
      <c r="D755" s="17" t="s">
        <v>30</v>
      </c>
      <c r="E755" s="18"/>
      <c r="F755" s="18">
        <v>700</v>
      </c>
      <c r="G755" s="80">
        <f t="shared" si="11"/>
        <v>-7226926</v>
      </c>
      <c r="H755" s="17" t="s">
        <v>61</v>
      </c>
      <c r="I755" s="17" t="s">
        <v>32</v>
      </c>
      <c r="J755" s="22" t="s">
        <v>58</v>
      </c>
      <c r="K755" s="17" t="s">
        <v>23</v>
      </c>
      <c r="L755" s="17" t="s">
        <v>33</v>
      </c>
    </row>
    <row r="756" spans="1:12" x14ac:dyDescent="0.25">
      <c r="A756" s="16">
        <v>42978</v>
      </c>
      <c r="B756" s="17" t="s">
        <v>631</v>
      </c>
      <c r="C756" s="17" t="s">
        <v>48</v>
      </c>
      <c r="D756" s="17" t="s">
        <v>30</v>
      </c>
      <c r="E756" s="18"/>
      <c r="F756" s="18">
        <v>1600</v>
      </c>
      <c r="G756" s="80">
        <f t="shared" si="11"/>
        <v>-7228526</v>
      </c>
      <c r="H756" s="17" t="s">
        <v>61</v>
      </c>
      <c r="I756" s="17" t="s">
        <v>32</v>
      </c>
      <c r="J756" s="22" t="s">
        <v>58</v>
      </c>
      <c r="K756" s="17" t="s">
        <v>23</v>
      </c>
      <c r="L756" s="17" t="s">
        <v>33</v>
      </c>
    </row>
    <row r="757" spans="1:12" x14ac:dyDescent="0.25">
      <c r="A757" s="16">
        <v>42978</v>
      </c>
      <c r="B757" s="17" t="s">
        <v>632</v>
      </c>
      <c r="C757" s="17" t="s">
        <v>29</v>
      </c>
      <c r="D757" s="17" t="s">
        <v>30</v>
      </c>
      <c r="E757" s="18"/>
      <c r="F757" s="18">
        <v>700</v>
      </c>
      <c r="G757" s="80">
        <f t="shared" si="11"/>
        <v>-7229226</v>
      </c>
      <c r="H757" s="17" t="s">
        <v>61</v>
      </c>
      <c r="I757" s="17" t="s">
        <v>32</v>
      </c>
      <c r="J757" s="22" t="s">
        <v>58</v>
      </c>
      <c r="K757" s="17" t="s">
        <v>23</v>
      </c>
      <c r="L757" s="17" t="s">
        <v>33</v>
      </c>
    </row>
    <row r="758" spans="1:12" x14ac:dyDescent="0.25">
      <c r="A758" s="16">
        <v>42978</v>
      </c>
      <c r="B758" s="17" t="s">
        <v>633</v>
      </c>
      <c r="C758" s="17" t="s">
        <v>29</v>
      </c>
      <c r="D758" s="17" t="s">
        <v>30</v>
      </c>
      <c r="E758" s="18"/>
      <c r="F758" s="18">
        <v>700</v>
      </c>
      <c r="G758" s="80">
        <f t="shared" si="11"/>
        <v>-7229926</v>
      </c>
      <c r="H758" s="17" t="s">
        <v>61</v>
      </c>
      <c r="I758" s="17" t="s">
        <v>32</v>
      </c>
      <c r="J758" s="22" t="s">
        <v>58</v>
      </c>
      <c r="K758" s="17" t="s">
        <v>23</v>
      </c>
      <c r="L758" s="17" t="s">
        <v>33</v>
      </c>
    </row>
    <row r="759" spans="1:12" x14ac:dyDescent="0.25">
      <c r="A759" s="16">
        <v>42978</v>
      </c>
      <c r="B759" s="17" t="s">
        <v>634</v>
      </c>
      <c r="C759" s="17" t="s">
        <v>29</v>
      </c>
      <c r="D759" s="17" t="s">
        <v>30</v>
      </c>
      <c r="E759" s="18"/>
      <c r="F759" s="18">
        <v>700</v>
      </c>
      <c r="G759" s="80">
        <f t="shared" si="11"/>
        <v>-7230626</v>
      </c>
      <c r="H759" s="17" t="s">
        <v>61</v>
      </c>
      <c r="I759" s="17" t="s">
        <v>32</v>
      </c>
      <c r="J759" s="22" t="s">
        <v>58</v>
      </c>
      <c r="K759" s="17" t="s">
        <v>23</v>
      </c>
      <c r="L759" s="17" t="s">
        <v>33</v>
      </c>
    </row>
    <row r="760" spans="1:12" x14ac:dyDescent="0.25">
      <c r="A760" s="16">
        <v>42978</v>
      </c>
      <c r="B760" s="17" t="s">
        <v>635</v>
      </c>
      <c r="C760" s="17" t="s">
        <v>42</v>
      </c>
      <c r="D760" s="17" t="s">
        <v>27</v>
      </c>
      <c r="E760" s="18"/>
      <c r="F760" s="18">
        <v>1800</v>
      </c>
      <c r="G760" s="80">
        <f t="shared" si="11"/>
        <v>-7232426</v>
      </c>
      <c r="H760" s="17" t="s">
        <v>61</v>
      </c>
      <c r="I760" s="17" t="s">
        <v>32</v>
      </c>
      <c r="J760" s="17" t="s">
        <v>58</v>
      </c>
      <c r="K760" s="17" t="s">
        <v>23</v>
      </c>
      <c r="L760" s="17" t="s">
        <v>69</v>
      </c>
    </row>
    <row r="761" spans="1:12" x14ac:dyDescent="0.25">
      <c r="A761" s="16">
        <v>42978</v>
      </c>
      <c r="B761" s="17" t="s">
        <v>636</v>
      </c>
      <c r="C761" s="17" t="s">
        <v>29</v>
      </c>
      <c r="D761" s="17" t="s">
        <v>30</v>
      </c>
      <c r="E761" s="18"/>
      <c r="F761" s="18">
        <v>700</v>
      </c>
      <c r="G761" s="80">
        <f t="shared" si="11"/>
        <v>-7233126</v>
      </c>
      <c r="H761" s="17" t="s">
        <v>61</v>
      </c>
      <c r="I761" s="17" t="s">
        <v>32</v>
      </c>
      <c r="J761" s="22" t="s">
        <v>58</v>
      </c>
      <c r="K761" s="17" t="s">
        <v>23</v>
      </c>
      <c r="L761" s="17" t="s">
        <v>33</v>
      </c>
    </row>
    <row r="762" spans="1:12" x14ac:dyDescent="0.25">
      <c r="A762" s="16">
        <v>42978</v>
      </c>
      <c r="B762" s="17" t="s">
        <v>637</v>
      </c>
      <c r="C762" s="17" t="s">
        <v>29</v>
      </c>
      <c r="D762" s="17" t="s">
        <v>30</v>
      </c>
      <c r="E762" s="18"/>
      <c r="F762" s="18">
        <v>700</v>
      </c>
      <c r="G762" s="80">
        <f t="shared" si="11"/>
        <v>-7233826</v>
      </c>
      <c r="H762" s="17" t="s">
        <v>61</v>
      </c>
      <c r="I762" s="17" t="s">
        <v>32</v>
      </c>
      <c r="J762" s="22" t="s">
        <v>58</v>
      </c>
      <c r="K762" s="17" t="s">
        <v>23</v>
      </c>
      <c r="L762" s="17" t="s">
        <v>33</v>
      </c>
    </row>
    <row r="763" spans="1:12" x14ac:dyDescent="0.25">
      <c r="A763" s="16">
        <v>42978</v>
      </c>
      <c r="B763" s="17" t="s">
        <v>638</v>
      </c>
      <c r="C763" s="17" t="s">
        <v>29</v>
      </c>
      <c r="D763" s="17" t="s">
        <v>30</v>
      </c>
      <c r="E763" s="18"/>
      <c r="F763" s="18">
        <v>700</v>
      </c>
      <c r="G763" s="80">
        <f t="shared" si="11"/>
        <v>-7234526</v>
      </c>
      <c r="H763" s="17" t="s">
        <v>61</v>
      </c>
      <c r="I763" s="17" t="s">
        <v>32</v>
      </c>
      <c r="J763" s="22" t="s">
        <v>58</v>
      </c>
      <c r="K763" s="17" t="s">
        <v>23</v>
      </c>
      <c r="L763" s="17" t="s">
        <v>33</v>
      </c>
    </row>
    <row r="764" spans="1:12" x14ac:dyDescent="0.25">
      <c r="A764" s="16">
        <v>42978</v>
      </c>
      <c r="B764" s="17" t="s">
        <v>639</v>
      </c>
      <c r="C764" s="17" t="s">
        <v>29</v>
      </c>
      <c r="D764" s="17" t="s">
        <v>30</v>
      </c>
      <c r="E764" s="18"/>
      <c r="F764" s="18">
        <v>700</v>
      </c>
      <c r="G764" s="80">
        <f t="shared" si="11"/>
        <v>-7235226</v>
      </c>
      <c r="H764" s="17" t="s">
        <v>61</v>
      </c>
      <c r="I764" s="17" t="s">
        <v>32</v>
      </c>
      <c r="J764" s="22" t="s">
        <v>58</v>
      </c>
      <c r="K764" s="17" t="s">
        <v>23</v>
      </c>
      <c r="L764" s="17" t="s">
        <v>33</v>
      </c>
    </row>
    <row r="765" spans="1:12" x14ac:dyDescent="0.25">
      <c r="A765" s="16">
        <v>42978</v>
      </c>
      <c r="B765" s="17" t="s">
        <v>640</v>
      </c>
      <c r="C765" s="17" t="s">
        <v>29</v>
      </c>
      <c r="D765" s="17" t="s">
        <v>30</v>
      </c>
      <c r="E765" s="18"/>
      <c r="F765" s="18">
        <v>700</v>
      </c>
      <c r="G765" s="80">
        <f t="shared" si="11"/>
        <v>-7235926</v>
      </c>
      <c r="H765" s="17" t="s">
        <v>61</v>
      </c>
      <c r="I765" s="17" t="s">
        <v>32</v>
      </c>
      <c r="J765" s="22" t="s">
        <v>58</v>
      </c>
      <c r="K765" s="17" t="s">
        <v>23</v>
      </c>
      <c r="L765" s="17" t="s">
        <v>33</v>
      </c>
    </row>
    <row r="766" spans="1:12" x14ac:dyDescent="0.25">
      <c r="A766" s="16">
        <v>42978</v>
      </c>
      <c r="B766" s="17" t="s">
        <v>576</v>
      </c>
      <c r="C766" s="17" t="s">
        <v>29</v>
      </c>
      <c r="D766" s="17" t="s">
        <v>30</v>
      </c>
      <c r="E766" s="18"/>
      <c r="F766" s="18">
        <v>700</v>
      </c>
      <c r="G766" s="80">
        <f t="shared" si="11"/>
        <v>-7236626</v>
      </c>
      <c r="H766" s="17" t="s">
        <v>61</v>
      </c>
      <c r="I766" s="17" t="s">
        <v>32</v>
      </c>
      <c r="J766" s="22" t="s">
        <v>58</v>
      </c>
      <c r="K766" s="17" t="s">
        <v>23</v>
      </c>
      <c r="L766" s="17" t="s">
        <v>33</v>
      </c>
    </row>
    <row r="767" spans="1:12" x14ac:dyDescent="0.25">
      <c r="A767" s="16">
        <v>42978</v>
      </c>
      <c r="B767" s="17" t="s">
        <v>534</v>
      </c>
      <c r="C767" s="17" t="s">
        <v>29</v>
      </c>
      <c r="D767" s="17" t="s">
        <v>30</v>
      </c>
      <c r="E767" s="18"/>
      <c r="F767" s="18">
        <v>700</v>
      </c>
      <c r="G767" s="80">
        <f t="shared" si="11"/>
        <v>-7237326</v>
      </c>
      <c r="H767" s="17" t="s">
        <v>74</v>
      </c>
      <c r="I767" s="17" t="s">
        <v>32</v>
      </c>
      <c r="J767" s="22" t="s">
        <v>58</v>
      </c>
      <c r="K767" s="17" t="s">
        <v>23</v>
      </c>
      <c r="L767" s="17" t="s">
        <v>33</v>
      </c>
    </row>
    <row r="768" spans="1:12" s="104" customFormat="1" x14ac:dyDescent="0.25">
      <c r="A768" s="16">
        <v>42978</v>
      </c>
      <c r="B768" s="17" t="s">
        <v>641</v>
      </c>
      <c r="C768" s="17" t="s">
        <v>126</v>
      </c>
      <c r="D768" s="17" t="s">
        <v>30</v>
      </c>
      <c r="E768" s="18"/>
      <c r="F768" s="18">
        <v>45000</v>
      </c>
      <c r="G768" s="80">
        <f t="shared" si="11"/>
        <v>-7282326</v>
      </c>
      <c r="H768" s="17" t="s">
        <v>179</v>
      </c>
      <c r="I768" s="17" t="s">
        <v>34</v>
      </c>
      <c r="J768" s="22" t="s">
        <v>58</v>
      </c>
      <c r="K768" s="17" t="s">
        <v>23</v>
      </c>
      <c r="L768" s="17" t="s">
        <v>24</v>
      </c>
    </row>
    <row r="769" spans="1:12" x14ac:dyDescent="0.25">
      <c r="A769" s="16">
        <v>42978</v>
      </c>
      <c r="B769" s="17" t="s">
        <v>642</v>
      </c>
      <c r="C769" s="17" t="s">
        <v>29</v>
      </c>
      <c r="D769" s="17" t="s">
        <v>30</v>
      </c>
      <c r="E769" s="18"/>
      <c r="F769" s="18">
        <v>10000</v>
      </c>
      <c r="G769" s="80">
        <f t="shared" si="11"/>
        <v>-7292326</v>
      </c>
      <c r="H769" s="17" t="s">
        <v>179</v>
      </c>
      <c r="I769" s="17" t="s">
        <v>32</v>
      </c>
      <c r="J769" s="22" t="s">
        <v>58</v>
      </c>
      <c r="K769" s="17" t="s">
        <v>23</v>
      </c>
      <c r="L769" s="17" t="s">
        <v>69</v>
      </c>
    </row>
    <row r="770" spans="1:12" x14ac:dyDescent="0.25">
      <c r="A770" s="16">
        <v>42978</v>
      </c>
      <c r="B770" s="17" t="s">
        <v>643</v>
      </c>
      <c r="C770" s="17" t="s">
        <v>29</v>
      </c>
      <c r="D770" s="17" t="s">
        <v>30</v>
      </c>
      <c r="E770" s="18"/>
      <c r="F770" s="18">
        <v>3500</v>
      </c>
      <c r="G770" s="80">
        <f t="shared" si="11"/>
        <v>-7295826</v>
      </c>
      <c r="H770" s="17" t="s">
        <v>179</v>
      </c>
      <c r="I770" s="17" t="s">
        <v>32</v>
      </c>
      <c r="J770" s="22" t="s">
        <v>58</v>
      </c>
      <c r="K770" s="17" t="s">
        <v>23</v>
      </c>
      <c r="L770" s="17" t="s">
        <v>69</v>
      </c>
    </row>
    <row r="771" spans="1:12" x14ac:dyDescent="0.25">
      <c r="A771" s="16">
        <v>42978</v>
      </c>
      <c r="B771" s="17" t="s">
        <v>644</v>
      </c>
      <c r="C771" s="17" t="s">
        <v>126</v>
      </c>
      <c r="D771" s="17" t="s">
        <v>30</v>
      </c>
      <c r="E771" s="18"/>
      <c r="F771" s="18">
        <v>40000</v>
      </c>
      <c r="G771" s="80">
        <f t="shared" si="11"/>
        <v>-7335826</v>
      </c>
      <c r="H771" s="17" t="s">
        <v>179</v>
      </c>
      <c r="I771" s="17" t="s">
        <v>32</v>
      </c>
      <c r="J771" s="22" t="s">
        <v>58</v>
      </c>
      <c r="K771" s="17" t="s">
        <v>23</v>
      </c>
      <c r="L771" s="17" t="s">
        <v>69</v>
      </c>
    </row>
    <row r="772" spans="1:12" ht="16.5" x14ac:dyDescent="0.3">
      <c r="A772" s="109"/>
      <c r="B772" s="96"/>
      <c r="C772" s="96"/>
      <c r="D772" s="96"/>
      <c r="E772" s="97"/>
      <c r="F772" s="97"/>
      <c r="G772" s="96"/>
      <c r="H772" s="96"/>
      <c r="I772" s="96"/>
      <c r="J772" s="96"/>
      <c r="K772" s="96"/>
      <c r="L772" s="96"/>
    </row>
  </sheetData>
  <autoFilter ref="A10:L77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B1" workbookViewId="0">
      <selection activeCell="M27" sqref="M27"/>
    </sheetView>
  </sheetViews>
  <sheetFormatPr baseColWidth="10" defaultColWidth="9.140625" defaultRowHeight="15" x14ac:dyDescent="0.25"/>
  <cols>
    <col min="2" max="2" width="17" customWidth="1"/>
    <col min="3" max="3" width="14" customWidth="1"/>
    <col min="4" max="4" width="11.5703125" customWidth="1"/>
    <col min="5" max="5" width="12.85546875" customWidth="1"/>
    <col min="6" max="6" width="12.7109375" customWidth="1"/>
    <col min="7" max="7" width="13.140625" customWidth="1"/>
    <col min="8" max="8" width="13.5703125" customWidth="1"/>
    <col min="9" max="9" width="12.42578125" customWidth="1"/>
    <col min="10" max="10" width="12.140625" customWidth="1"/>
    <col min="11" max="12" width="13.42578125" customWidth="1"/>
    <col min="13" max="13" width="12.140625" customWidth="1"/>
    <col min="14" max="14" width="13" customWidth="1"/>
    <col min="15" max="15" width="2.140625" customWidth="1"/>
    <col min="16" max="16" width="18.140625" customWidth="1"/>
    <col min="17" max="17" width="8.140625" customWidth="1"/>
  </cols>
  <sheetData>
    <row r="1" spans="1:1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 x14ac:dyDescent="0.25">
      <c r="A2" s="116" t="s">
        <v>668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4"/>
      <c r="P2" s="24"/>
      <c r="Q2" s="25"/>
      <c r="R2" s="25"/>
      <c r="S2" s="23"/>
    </row>
    <row r="3" spans="1:19" ht="16.5" x14ac:dyDescent="0.3">
      <c r="A3" s="26"/>
      <c r="B3" s="27"/>
      <c r="C3" s="28"/>
      <c r="D3" s="28"/>
      <c r="E3" s="28"/>
      <c r="F3" s="28"/>
      <c r="G3" s="28"/>
      <c r="H3" s="28"/>
      <c r="I3" s="27"/>
      <c r="J3" s="27"/>
      <c r="K3" s="27"/>
      <c r="L3" s="27"/>
      <c r="M3" s="27"/>
      <c r="N3" s="27"/>
      <c r="O3" s="27"/>
      <c r="P3" s="27"/>
      <c r="Q3" s="25"/>
      <c r="R3" s="25"/>
      <c r="S3" s="23"/>
    </row>
    <row r="4" spans="1:19" ht="33" customHeight="1" x14ac:dyDescent="0.25">
      <c r="A4" s="117" t="s">
        <v>647</v>
      </c>
      <c r="B4" s="119" t="s">
        <v>648</v>
      </c>
      <c r="C4" s="121" t="s">
        <v>669</v>
      </c>
      <c r="D4" s="123" t="s">
        <v>649</v>
      </c>
      <c r="E4" s="124"/>
      <c r="F4" s="124"/>
      <c r="G4" s="124"/>
      <c r="H4" s="124"/>
      <c r="I4" s="124"/>
      <c r="J4" s="127" t="s">
        <v>650</v>
      </c>
      <c r="K4" s="128"/>
      <c r="L4" s="129" t="s">
        <v>651</v>
      </c>
      <c r="M4" s="130"/>
      <c r="N4" s="125" t="s">
        <v>671</v>
      </c>
      <c r="O4" s="29"/>
      <c r="P4" s="113" t="s">
        <v>652</v>
      </c>
      <c r="Q4" s="113"/>
      <c r="R4" s="113"/>
      <c r="S4" s="23"/>
    </row>
    <row r="5" spans="1:19" ht="16.5" x14ac:dyDescent="0.25">
      <c r="A5" s="118"/>
      <c r="B5" s="120"/>
      <c r="C5" s="122"/>
      <c r="D5" s="30" t="s">
        <v>56</v>
      </c>
      <c r="E5" s="31" t="s">
        <v>22</v>
      </c>
      <c r="F5" s="31" t="s">
        <v>179</v>
      </c>
      <c r="G5" s="31" t="s">
        <v>120</v>
      </c>
      <c r="H5" s="31" t="s">
        <v>81</v>
      </c>
      <c r="I5" s="83" t="s">
        <v>237</v>
      </c>
      <c r="J5" s="84" t="s">
        <v>674</v>
      </c>
      <c r="K5" s="85" t="s">
        <v>675</v>
      </c>
      <c r="L5" s="81" t="s">
        <v>674</v>
      </c>
      <c r="M5" s="81" t="s">
        <v>675</v>
      </c>
      <c r="N5" s="126"/>
      <c r="O5" s="29"/>
      <c r="P5" s="32" t="s">
        <v>653</v>
      </c>
      <c r="Q5" s="33" t="s">
        <v>654</v>
      </c>
      <c r="R5" s="32" t="s">
        <v>655</v>
      </c>
      <c r="S5" s="23"/>
    </row>
    <row r="6" spans="1:19" ht="16.5" x14ac:dyDescent="0.3">
      <c r="A6" s="34"/>
      <c r="B6" s="35" t="s">
        <v>656</v>
      </c>
      <c r="C6" s="36"/>
      <c r="D6" s="36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1"/>
      <c r="Q6" s="42"/>
      <c r="R6" s="3"/>
      <c r="S6" s="23"/>
    </row>
    <row r="7" spans="1:19" ht="16.5" x14ac:dyDescent="0.3">
      <c r="A7" s="47" t="s">
        <v>670</v>
      </c>
      <c r="B7" s="74" t="s">
        <v>79</v>
      </c>
      <c r="C7" s="73"/>
      <c r="D7" s="46"/>
      <c r="E7" s="43">
        <v>61000</v>
      </c>
      <c r="F7" s="43"/>
      <c r="G7" s="47"/>
      <c r="H7" s="43"/>
      <c r="I7" s="48"/>
      <c r="J7" s="48"/>
      <c r="K7" s="49"/>
      <c r="L7" s="50"/>
      <c r="M7" s="50">
        <v>57000</v>
      </c>
      <c r="N7" s="51">
        <f>+C7+D7+E7+F7+G7+H7+I7-K7-M7</f>
        <v>4000</v>
      </c>
      <c r="O7" s="40"/>
      <c r="P7" s="106">
        <v>4000</v>
      </c>
      <c r="Q7" s="78">
        <f>+N7-P7</f>
        <v>0</v>
      </c>
      <c r="R7" s="3" t="s">
        <v>657</v>
      </c>
      <c r="S7" s="23"/>
    </row>
    <row r="8" spans="1:19" ht="16.5" x14ac:dyDescent="0.3">
      <c r="A8" s="47" t="s">
        <v>670</v>
      </c>
      <c r="B8" s="74" t="s">
        <v>31</v>
      </c>
      <c r="C8" s="45">
        <v>192605</v>
      </c>
      <c r="D8" s="46"/>
      <c r="E8" s="43">
        <v>288000</v>
      </c>
      <c r="F8" s="43"/>
      <c r="G8" s="47"/>
      <c r="H8" s="43"/>
      <c r="I8" s="48"/>
      <c r="J8" s="48"/>
      <c r="K8" s="49">
        <v>16500</v>
      </c>
      <c r="L8" s="50"/>
      <c r="M8" s="50">
        <v>401200</v>
      </c>
      <c r="N8" s="51">
        <f>+C8+D8+E8+F8+G8+H8+I8-K8-M8</f>
        <v>62905</v>
      </c>
      <c r="O8" s="40"/>
      <c r="P8" s="106">
        <v>62905</v>
      </c>
      <c r="Q8" s="41">
        <f>+N8-P8</f>
        <v>0</v>
      </c>
      <c r="R8" s="3" t="s">
        <v>657</v>
      </c>
      <c r="S8" s="23"/>
    </row>
    <row r="9" spans="1:19" ht="16.5" x14ac:dyDescent="0.3">
      <c r="A9" s="47" t="s">
        <v>670</v>
      </c>
      <c r="B9" s="44" t="s">
        <v>74</v>
      </c>
      <c r="C9" s="45">
        <v>13000</v>
      </c>
      <c r="D9" s="46"/>
      <c r="E9" s="43">
        <v>209000</v>
      </c>
      <c r="F9" s="43"/>
      <c r="H9" s="47">
        <v>16500</v>
      </c>
      <c r="I9" s="48"/>
      <c r="J9" s="48"/>
      <c r="K9" s="49"/>
      <c r="L9" s="50"/>
      <c r="M9" s="50">
        <v>167200</v>
      </c>
      <c r="N9" s="51">
        <f t="shared" ref="N9:N20" si="0">+C9+D9+E9+F9+G9+H9+I9-K9-M9</f>
        <v>71300</v>
      </c>
      <c r="O9" s="40"/>
      <c r="P9" s="106">
        <v>71300</v>
      </c>
      <c r="Q9" s="41">
        <f t="shared" ref="Q9:Q20" si="1">+N9-P9</f>
        <v>0</v>
      </c>
      <c r="R9" s="3" t="s">
        <v>657</v>
      </c>
      <c r="S9" s="23"/>
    </row>
    <row r="10" spans="1:19" ht="16.5" x14ac:dyDescent="0.3">
      <c r="A10" s="47" t="s">
        <v>670</v>
      </c>
      <c r="B10" s="52" t="s">
        <v>658</v>
      </c>
      <c r="C10" s="45">
        <v>8855</v>
      </c>
      <c r="D10" s="45"/>
      <c r="E10" s="53">
        <v>30000</v>
      </c>
      <c r="F10" s="53"/>
      <c r="G10" s="53"/>
      <c r="H10" s="53"/>
      <c r="I10" s="54"/>
      <c r="J10" s="54"/>
      <c r="K10" s="53"/>
      <c r="L10" s="53"/>
      <c r="M10" s="53">
        <v>42000</v>
      </c>
      <c r="N10" s="51">
        <f t="shared" si="0"/>
        <v>-3145</v>
      </c>
      <c r="O10" s="40"/>
      <c r="P10" s="106">
        <v>-3145</v>
      </c>
      <c r="Q10" s="41">
        <f t="shared" si="1"/>
        <v>0</v>
      </c>
      <c r="R10" s="3" t="s">
        <v>657</v>
      </c>
      <c r="S10" s="23"/>
    </row>
    <row r="11" spans="1:19" ht="16.5" x14ac:dyDescent="0.3">
      <c r="A11" s="47" t="s">
        <v>670</v>
      </c>
      <c r="B11" s="52" t="s">
        <v>659</v>
      </c>
      <c r="C11" s="45">
        <v>25178</v>
      </c>
      <c r="D11" s="45"/>
      <c r="E11" s="53">
        <v>154000</v>
      </c>
      <c r="F11" s="53">
        <v>170000</v>
      </c>
      <c r="G11" s="53"/>
      <c r="H11" s="53"/>
      <c r="I11" s="54"/>
      <c r="J11" s="54"/>
      <c r="K11" s="53"/>
      <c r="L11" s="53"/>
      <c r="M11" s="55">
        <v>177520</v>
      </c>
      <c r="N11" s="51">
        <f t="shared" si="0"/>
        <v>171658</v>
      </c>
      <c r="O11" s="40"/>
      <c r="P11" s="106">
        <v>171658</v>
      </c>
      <c r="Q11" s="41">
        <f t="shared" si="1"/>
        <v>0</v>
      </c>
      <c r="R11" s="3" t="s">
        <v>657</v>
      </c>
      <c r="S11" s="23"/>
    </row>
    <row r="12" spans="1:19" ht="16.5" x14ac:dyDescent="0.3">
      <c r="A12" s="47" t="s">
        <v>670</v>
      </c>
      <c r="B12" s="52" t="s">
        <v>235</v>
      </c>
      <c r="C12" s="45">
        <v>75850</v>
      </c>
      <c r="D12" s="45"/>
      <c r="E12" s="53">
        <v>552000</v>
      </c>
      <c r="F12" s="3"/>
      <c r="G12" s="56"/>
      <c r="H12" s="53"/>
      <c r="I12" s="54"/>
      <c r="J12" s="54"/>
      <c r="K12" s="53"/>
      <c r="L12" s="53"/>
      <c r="M12" s="55">
        <v>566700</v>
      </c>
      <c r="N12" s="51">
        <f t="shared" si="0"/>
        <v>61150</v>
      </c>
      <c r="O12" s="40"/>
      <c r="P12" s="106">
        <v>61150</v>
      </c>
      <c r="Q12" s="41">
        <f t="shared" si="1"/>
        <v>0</v>
      </c>
      <c r="R12" s="3" t="s">
        <v>657</v>
      </c>
      <c r="S12" s="23"/>
    </row>
    <row r="13" spans="1:19" ht="16.5" x14ac:dyDescent="0.3">
      <c r="A13" s="47" t="s">
        <v>670</v>
      </c>
      <c r="B13" s="52" t="s">
        <v>194</v>
      </c>
      <c r="C13" s="45">
        <v>59724</v>
      </c>
      <c r="D13" s="45"/>
      <c r="E13" s="75">
        <v>557000</v>
      </c>
      <c r="F13" s="53"/>
      <c r="G13" s="53">
        <v>40000</v>
      </c>
      <c r="H13" s="53"/>
      <c r="I13" s="54"/>
      <c r="J13" s="54"/>
      <c r="K13" s="53"/>
      <c r="L13" s="3"/>
      <c r="M13" s="76">
        <v>552229</v>
      </c>
      <c r="N13" s="51">
        <f t="shared" si="0"/>
        <v>104495</v>
      </c>
      <c r="O13" s="40"/>
      <c r="P13" s="106">
        <v>104495</v>
      </c>
      <c r="Q13" s="41">
        <f t="shared" si="1"/>
        <v>0</v>
      </c>
      <c r="R13" s="3" t="s">
        <v>657</v>
      </c>
      <c r="S13" s="23"/>
    </row>
    <row r="14" spans="1:19" ht="16.5" x14ac:dyDescent="0.3">
      <c r="A14" s="47" t="s">
        <v>670</v>
      </c>
      <c r="B14" s="52" t="s">
        <v>236</v>
      </c>
      <c r="C14" s="45">
        <v>69250</v>
      </c>
      <c r="D14" s="45"/>
      <c r="E14" s="53">
        <v>510000</v>
      </c>
      <c r="F14" s="53"/>
      <c r="G14" s="53"/>
      <c r="H14" s="53"/>
      <c r="I14" s="54"/>
      <c r="J14" s="54"/>
      <c r="K14" s="53"/>
      <c r="L14" s="53"/>
      <c r="M14" s="55">
        <v>451300</v>
      </c>
      <c r="N14" s="51">
        <f t="shared" si="0"/>
        <v>127950</v>
      </c>
      <c r="O14" s="40"/>
      <c r="P14" s="106">
        <v>127950</v>
      </c>
      <c r="Q14" s="41">
        <f t="shared" si="1"/>
        <v>0</v>
      </c>
      <c r="R14" s="3" t="s">
        <v>657</v>
      </c>
      <c r="S14" s="23"/>
    </row>
    <row r="15" spans="1:19" ht="16.5" x14ac:dyDescent="0.3">
      <c r="A15" s="47" t="s">
        <v>670</v>
      </c>
      <c r="B15" s="52" t="s">
        <v>237</v>
      </c>
      <c r="C15" s="45">
        <v>109150</v>
      </c>
      <c r="D15" s="45"/>
      <c r="E15" s="53">
        <v>316000</v>
      </c>
      <c r="F15" s="53"/>
      <c r="G15" s="53"/>
      <c r="H15" s="53"/>
      <c r="I15" s="54"/>
      <c r="J15" s="54"/>
      <c r="K15" s="53">
        <v>50000</v>
      </c>
      <c r="L15" s="53"/>
      <c r="M15" s="55">
        <v>317500</v>
      </c>
      <c r="N15" s="51">
        <f t="shared" si="0"/>
        <v>57650</v>
      </c>
      <c r="O15" s="40"/>
      <c r="P15" s="106">
        <v>57650</v>
      </c>
      <c r="Q15" s="41">
        <f t="shared" si="1"/>
        <v>0</v>
      </c>
      <c r="R15" s="3" t="s">
        <v>657</v>
      </c>
      <c r="S15" s="23"/>
    </row>
    <row r="16" spans="1:19" ht="16.5" x14ac:dyDescent="0.3">
      <c r="A16" s="47" t="s">
        <v>670</v>
      </c>
      <c r="B16" s="52" t="s">
        <v>86</v>
      </c>
      <c r="C16" s="45">
        <v>156905</v>
      </c>
      <c r="D16" s="45"/>
      <c r="E16" s="53">
        <v>559000</v>
      </c>
      <c r="F16" s="53"/>
      <c r="G16" s="53"/>
      <c r="H16" s="53"/>
      <c r="I16" s="54"/>
      <c r="J16" s="54"/>
      <c r="K16" s="53"/>
      <c r="L16" s="53"/>
      <c r="M16" s="55">
        <v>565100</v>
      </c>
      <c r="N16" s="51">
        <f t="shared" si="0"/>
        <v>150805</v>
      </c>
      <c r="O16" s="40"/>
      <c r="P16" s="106">
        <v>150805</v>
      </c>
      <c r="Q16" s="41">
        <f t="shared" si="1"/>
        <v>0</v>
      </c>
      <c r="R16" s="3" t="s">
        <v>657</v>
      </c>
      <c r="S16" s="23"/>
    </row>
    <row r="17" spans="1:19" ht="16.5" x14ac:dyDescent="0.3">
      <c r="A17" s="47" t="s">
        <v>670</v>
      </c>
      <c r="B17" s="57" t="s">
        <v>660</v>
      </c>
      <c r="C17" s="45">
        <v>1479050</v>
      </c>
      <c r="D17" s="45">
        <v>6000000</v>
      </c>
      <c r="E17" s="58"/>
      <c r="F17" s="58"/>
      <c r="G17" s="53">
        <v>591000</v>
      </c>
      <c r="H17" s="58"/>
      <c r="I17" s="59">
        <v>50000</v>
      </c>
      <c r="J17" s="59"/>
      <c r="K17" s="58">
        <v>4126000</v>
      </c>
      <c r="L17" s="59"/>
      <c r="M17" s="60">
        <v>3434784</v>
      </c>
      <c r="N17" s="51">
        <f t="shared" si="0"/>
        <v>559266</v>
      </c>
      <c r="O17" s="40"/>
      <c r="P17" s="106">
        <v>559266</v>
      </c>
      <c r="Q17" s="41">
        <f t="shared" si="1"/>
        <v>0</v>
      </c>
      <c r="R17" s="3" t="s">
        <v>657</v>
      </c>
      <c r="S17" s="23"/>
    </row>
    <row r="18" spans="1:19" ht="16.5" x14ac:dyDescent="0.3">
      <c r="A18" s="47" t="s">
        <v>670</v>
      </c>
      <c r="B18" s="52" t="s">
        <v>661</v>
      </c>
      <c r="C18" s="45">
        <v>19250</v>
      </c>
      <c r="D18" s="73"/>
      <c r="E18" s="45">
        <v>890000</v>
      </c>
      <c r="F18" s="53"/>
      <c r="G18" s="53"/>
      <c r="H18" s="53"/>
      <c r="I18" s="54"/>
      <c r="J18" s="54"/>
      <c r="K18" s="53">
        <v>170000</v>
      </c>
      <c r="L18" s="53"/>
      <c r="M18" s="55">
        <v>645600</v>
      </c>
      <c r="N18" s="51">
        <f t="shared" si="0"/>
        <v>93650</v>
      </c>
      <c r="O18" s="40"/>
      <c r="P18" s="106">
        <v>93650</v>
      </c>
      <c r="Q18" s="41">
        <f t="shared" si="1"/>
        <v>0</v>
      </c>
      <c r="R18" s="3" t="s">
        <v>657</v>
      </c>
      <c r="S18" s="23"/>
    </row>
    <row r="19" spans="1:19" ht="16.5" x14ac:dyDescent="0.3">
      <c r="A19" s="47" t="s">
        <v>670</v>
      </c>
      <c r="B19" s="52" t="s">
        <v>662</v>
      </c>
      <c r="C19" s="45">
        <v>345238</v>
      </c>
      <c r="D19" s="45"/>
      <c r="E19" s="53"/>
      <c r="F19" s="53"/>
      <c r="G19" s="53"/>
      <c r="H19" s="53"/>
      <c r="I19" s="54"/>
      <c r="J19" s="54"/>
      <c r="K19" s="53"/>
      <c r="L19" s="53"/>
      <c r="M19" s="55"/>
      <c r="N19" s="51">
        <f t="shared" si="0"/>
        <v>345238</v>
      </c>
      <c r="O19" s="40"/>
      <c r="P19" s="106">
        <v>345238</v>
      </c>
      <c r="Q19" s="41">
        <f t="shared" si="1"/>
        <v>0</v>
      </c>
      <c r="R19" s="3" t="s">
        <v>657</v>
      </c>
      <c r="S19" s="23"/>
    </row>
    <row r="20" spans="1:19" ht="16.5" x14ac:dyDescent="0.3">
      <c r="A20" s="47" t="s">
        <v>670</v>
      </c>
      <c r="B20" s="52" t="s">
        <v>663</v>
      </c>
      <c r="C20" s="45">
        <v>2109710</v>
      </c>
      <c r="D20" s="45"/>
      <c r="E20" s="53"/>
      <c r="F20" s="53"/>
      <c r="G20" s="53"/>
      <c r="H20" s="53"/>
      <c r="I20" s="54"/>
      <c r="J20" s="82"/>
      <c r="K20" s="75">
        <v>631000</v>
      </c>
      <c r="L20" s="75"/>
      <c r="M20" s="55">
        <v>2000</v>
      </c>
      <c r="N20" s="51">
        <f t="shared" si="0"/>
        <v>1476710</v>
      </c>
      <c r="O20" s="40"/>
      <c r="P20" s="106">
        <v>1476710</v>
      </c>
      <c r="Q20" s="41">
        <f t="shared" si="1"/>
        <v>0</v>
      </c>
      <c r="R20" s="3" t="s">
        <v>657</v>
      </c>
      <c r="S20" s="23"/>
    </row>
    <row r="21" spans="1:19" ht="16.5" x14ac:dyDescent="0.3">
      <c r="A21" s="34"/>
      <c r="B21" s="35" t="s">
        <v>664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40"/>
      <c r="P21" s="106"/>
      <c r="Q21" s="42"/>
      <c r="R21" s="3"/>
      <c r="S21" s="23"/>
    </row>
    <row r="22" spans="1:19" ht="16.5" x14ac:dyDescent="0.3">
      <c r="A22" s="47" t="s">
        <v>670</v>
      </c>
      <c r="B22" s="61" t="s">
        <v>665</v>
      </c>
      <c r="C22" s="45">
        <v>2326397</v>
      </c>
      <c r="D22" s="46"/>
      <c r="E22" s="62"/>
      <c r="F22" s="62"/>
      <c r="G22" s="62"/>
      <c r="H22" s="62"/>
      <c r="I22" s="63"/>
      <c r="J22" s="63">
        <v>2320000</v>
      </c>
      <c r="K22" s="62"/>
      <c r="L22" s="53">
        <v>7329</v>
      </c>
      <c r="M22" s="73"/>
      <c r="N22" s="51">
        <f>+C22+D22+E22+F22+G22+H22+I22-J22-K22-L22-M22</f>
        <v>-932</v>
      </c>
      <c r="O22" s="40"/>
      <c r="P22" s="106">
        <v>-932</v>
      </c>
      <c r="Q22" s="42"/>
      <c r="R22" s="3" t="s">
        <v>657</v>
      </c>
      <c r="S22" s="23"/>
    </row>
    <row r="23" spans="1:19" ht="16.5" x14ac:dyDescent="0.3">
      <c r="A23" s="47" t="s">
        <v>670</v>
      </c>
      <c r="B23" s="64" t="s">
        <v>666</v>
      </c>
      <c r="C23" s="45">
        <v>17722375</v>
      </c>
      <c r="D23" s="45"/>
      <c r="E23" s="53"/>
      <c r="F23" s="53"/>
      <c r="G23" s="53"/>
      <c r="H23" s="53"/>
      <c r="I23" s="54"/>
      <c r="J23" s="54"/>
      <c r="K23" s="53">
        <v>6000000</v>
      </c>
      <c r="L23" s="53"/>
      <c r="M23" s="55">
        <v>17693</v>
      </c>
      <c r="N23" s="51">
        <f>+C23+D23+E23+F23+G23+H23+I23-K23-M23</f>
        <v>11704682</v>
      </c>
      <c r="O23" s="40"/>
      <c r="P23" s="106">
        <v>11704682</v>
      </c>
      <c r="Q23" s="42">
        <f>+N23-P23</f>
        <v>0</v>
      </c>
      <c r="R23" s="3" t="s">
        <v>657</v>
      </c>
      <c r="S23" s="23"/>
    </row>
    <row r="24" spans="1:19" ht="16.5" x14ac:dyDescent="0.3">
      <c r="A24" s="114" t="s">
        <v>667</v>
      </c>
      <c r="B24" s="115"/>
      <c r="C24" s="7">
        <f>SUM(C8:C23)</f>
        <v>24712537</v>
      </c>
      <c r="D24" s="7">
        <f>SUM(D7:D23)</f>
        <v>6000000</v>
      </c>
      <c r="E24" s="7">
        <f>SUM(E7:E23)</f>
        <v>4126000</v>
      </c>
      <c r="F24" s="7">
        <f>SUM(F7:F23)</f>
        <v>170000</v>
      </c>
      <c r="G24" s="7">
        <f t="shared" ref="G24:N24" si="2">SUM(G7:G23)</f>
        <v>631000</v>
      </c>
      <c r="H24" s="7">
        <f t="shared" si="2"/>
        <v>16500</v>
      </c>
      <c r="I24" s="7">
        <f>SUM(I7:I23)</f>
        <v>50000</v>
      </c>
      <c r="J24" s="7">
        <f>+J7+J8+J9+J10+J11+J12+J13+J14+J15+J16+J17+J18+J19+J22+J23</f>
        <v>2320000</v>
      </c>
      <c r="K24" s="7">
        <f>SUM(K7:K23)</f>
        <v>10993500</v>
      </c>
      <c r="L24" s="7">
        <f>+L7+L8+L9+L10+L11+L12+L13+L14+L15+L16+L17+L18+L19+L20+L22+L23</f>
        <v>7329</v>
      </c>
      <c r="M24" s="7">
        <f>SUM(M7:M23)</f>
        <v>7397826</v>
      </c>
      <c r="N24" s="7">
        <f t="shared" si="2"/>
        <v>14987382</v>
      </c>
      <c r="O24" s="77"/>
      <c r="P24" s="7">
        <f>+SUM(P7:P23)</f>
        <v>14987382</v>
      </c>
      <c r="Q24" s="79"/>
      <c r="R24" s="3"/>
      <c r="S24" s="23"/>
    </row>
    <row r="25" spans="1:19" ht="16.5" x14ac:dyDescent="0.3">
      <c r="A25" s="27"/>
      <c r="B25" s="27"/>
      <c r="C25" s="28"/>
      <c r="D25" s="28"/>
      <c r="E25" s="28"/>
      <c r="F25" s="28"/>
      <c r="G25" s="28"/>
      <c r="H25" s="28"/>
      <c r="I25" s="27"/>
      <c r="J25" s="27"/>
      <c r="K25" s="27"/>
      <c r="L25" s="27"/>
      <c r="M25" s="27"/>
      <c r="N25" s="65"/>
      <c r="O25" s="65"/>
      <c r="P25" s="65"/>
      <c r="Q25" s="23"/>
      <c r="R25" s="23"/>
      <c r="S25" s="23"/>
    </row>
    <row r="26" spans="1:19" ht="17.25" thickBot="1" x14ac:dyDescent="0.35">
      <c r="A26" s="66"/>
      <c r="B26" s="27" t="s">
        <v>672</v>
      </c>
      <c r="C26" s="28"/>
      <c r="D26" s="28"/>
      <c r="E26" s="28"/>
      <c r="F26" s="28"/>
      <c r="G26" s="28"/>
      <c r="H26" s="28"/>
      <c r="I26" s="27"/>
      <c r="J26" s="27"/>
      <c r="K26" s="65"/>
      <c r="L26" s="65"/>
      <c r="M26" s="27"/>
      <c r="N26" s="27"/>
      <c r="O26" s="27"/>
      <c r="P26" s="27"/>
      <c r="Q26" s="23"/>
      <c r="R26" s="23"/>
      <c r="S26" s="23"/>
    </row>
    <row r="27" spans="1:19" ht="17.25" thickBot="1" x14ac:dyDescent="0.35">
      <c r="A27" s="27"/>
      <c r="B27" s="67">
        <f>+C24</f>
        <v>24712537</v>
      </c>
      <c r="C27" s="68"/>
      <c r="D27" s="69">
        <f>M24</f>
        <v>7397826</v>
      </c>
      <c r="E27" s="70">
        <f>+J22+L22</f>
        <v>2327329</v>
      </c>
      <c r="F27" s="71">
        <f>+B27+C27-D27-E27</f>
        <v>14987382</v>
      </c>
      <c r="G27" s="72">
        <f>+F27-N24</f>
        <v>0</v>
      </c>
      <c r="H27" s="23"/>
      <c r="I27" s="42"/>
      <c r="J27" s="42"/>
      <c r="K27" s="65"/>
      <c r="L27" s="65"/>
      <c r="M27" s="65"/>
      <c r="N27" s="27"/>
      <c r="O27" s="27"/>
      <c r="P27" s="27"/>
      <c r="Q27" s="23"/>
      <c r="R27" s="23"/>
      <c r="S27" s="23"/>
    </row>
    <row r="28" spans="1:19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</sheetData>
  <mergeCells count="10">
    <mergeCell ref="P4:R4"/>
    <mergeCell ref="A24:B24"/>
    <mergeCell ref="A2:N2"/>
    <mergeCell ref="A4:A5"/>
    <mergeCell ref="B4:B5"/>
    <mergeCell ref="C4:C5"/>
    <mergeCell ref="D4:I4"/>
    <mergeCell ref="N4:N5"/>
    <mergeCell ref="J4:K4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Brut</vt:lpstr>
      <vt:lpstr>Tableau</vt:lpstr>
      <vt:lpstr>Activistes and Banks</vt:lpstr>
      <vt:lpstr>Datas</vt:lpstr>
      <vt:lpstr>Balance générale au 31 Août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2018-03-05T09:46:12Z</dcterms:modified>
</cp:coreProperties>
</file>