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firstSheet="1" activeTab="4"/>
  </bookViews>
  <sheets>
    <sheet name="Fichier Brut" sheetId="1" state="hidden" r:id="rId1"/>
    <sheet name="Datas" sheetId="4" r:id="rId2"/>
    <sheet name="Tableau" sheetId="6" r:id="rId3"/>
    <sheet name="Agents &amp; Banks" sheetId="5" r:id="rId4"/>
    <sheet name="Balance" sheetId="3" r:id="rId5"/>
  </sheets>
  <externalReferences>
    <externalReference r:id="rId6"/>
  </externalReferences>
  <definedNames>
    <definedName name="_xlnm._FilterDatabase" localSheetId="1" hidden="1">Datas!$A$10:$L$522</definedName>
    <definedName name="_xlnm._FilterDatabase" localSheetId="0" hidden="1">'Fichier Brut'!$A$10:$L$613</definedName>
  </definedNames>
  <calcPr calcId="145621"/>
  <pivotCaches>
    <pivotCache cacheId="0" r:id="rId7"/>
  </pivotCaches>
</workbook>
</file>

<file path=xl/calcChain.xml><?xml version="1.0" encoding="utf-8"?>
<calcChain xmlns="http://schemas.openxmlformats.org/spreadsheetml/2006/main">
  <c r="D25" i="3" l="1"/>
  <c r="P22" i="3"/>
  <c r="E25" i="3" s="1"/>
  <c r="O22" i="3"/>
  <c r="N22" i="3"/>
  <c r="M22" i="3"/>
  <c r="L22" i="3"/>
  <c r="K22" i="3"/>
  <c r="J22" i="3"/>
  <c r="I22" i="3"/>
  <c r="H22" i="3"/>
  <c r="G22" i="3"/>
  <c r="F22" i="3"/>
  <c r="D22" i="3"/>
  <c r="C22" i="3"/>
  <c r="B25" i="3" s="1"/>
  <c r="E21" i="3"/>
  <c r="E22" i="3" s="1"/>
  <c r="D21" i="3"/>
  <c r="Q20" i="3"/>
  <c r="T20" i="3" s="1"/>
  <c r="T19" i="3"/>
  <c r="Q19" i="3"/>
  <c r="Q18" i="3"/>
  <c r="T18" i="3" s="1"/>
  <c r="T17" i="3"/>
  <c r="Q17" i="3"/>
  <c r="Q16" i="3"/>
  <c r="T16" i="3" s="1"/>
  <c r="T15" i="3"/>
  <c r="Q15" i="3"/>
  <c r="Q14" i="3"/>
  <c r="T14" i="3" s="1"/>
  <c r="T13" i="3"/>
  <c r="Q13" i="3"/>
  <c r="Q12" i="3"/>
  <c r="T12" i="3" s="1"/>
  <c r="T11" i="3"/>
  <c r="Q11" i="3"/>
  <c r="H11" i="3"/>
  <c r="Q10" i="3"/>
  <c r="T10" i="3" s="1"/>
  <c r="T9" i="3"/>
  <c r="Q9" i="3"/>
  <c r="Q8" i="3"/>
  <c r="S7" i="3"/>
  <c r="Q7" i="3"/>
  <c r="E6" i="3"/>
  <c r="D6" i="3"/>
  <c r="C25" i="3" l="1"/>
  <c r="F25" i="3" s="1"/>
  <c r="T8" i="3"/>
  <c r="Q21" i="3"/>
  <c r="T21" i="3" s="1"/>
  <c r="Q22" i="3" l="1"/>
  <c r="G25" i="3" s="1"/>
  <c r="G12" i="1" l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P16" i="1"/>
  <c r="G11" i="1" l="1"/>
  <c r="G11" i="4" l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  <c r="G368" i="4" s="1"/>
  <c r="G369" i="4" s="1"/>
  <c r="G370" i="4" s="1"/>
  <c r="G371" i="4" s="1"/>
  <c r="G372" i="4" s="1"/>
  <c r="G373" i="4" s="1"/>
  <c r="G374" i="4" s="1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 s="1"/>
  <c r="G387" i="4" s="1"/>
  <c r="G388" i="4" s="1"/>
  <c r="G389" i="4" s="1"/>
  <c r="G390" i="4" s="1"/>
  <c r="G391" i="4" s="1"/>
  <c r="G392" i="4" s="1"/>
  <c r="G393" i="4" s="1"/>
  <c r="G394" i="4" s="1"/>
  <c r="G395" i="4" s="1"/>
  <c r="G396" i="4" s="1"/>
  <c r="G397" i="4" s="1"/>
  <c r="G398" i="4" s="1"/>
  <c r="G399" i="4" s="1"/>
  <c r="G400" i="4" s="1"/>
  <c r="G401" i="4" s="1"/>
  <c r="G402" i="4" s="1"/>
  <c r="G403" i="4" s="1"/>
  <c r="G404" i="4" s="1"/>
  <c r="G405" i="4" s="1"/>
  <c r="G406" i="4" s="1"/>
  <c r="G407" i="4" s="1"/>
  <c r="G408" i="4" s="1"/>
  <c r="G409" i="4" s="1"/>
  <c r="G410" i="4" s="1"/>
  <c r="G411" i="4" s="1"/>
  <c r="G412" i="4" s="1"/>
  <c r="G413" i="4" s="1"/>
  <c r="G414" i="4" s="1"/>
  <c r="G415" i="4" s="1"/>
  <c r="G416" i="4" s="1"/>
  <c r="G417" i="4" s="1"/>
  <c r="G418" i="4" s="1"/>
  <c r="G419" i="4" s="1"/>
  <c r="G420" i="4" s="1"/>
  <c r="G421" i="4" s="1"/>
  <c r="G422" i="4" s="1"/>
  <c r="G423" i="4" s="1"/>
  <c r="G424" i="4" s="1"/>
  <c r="G425" i="4" s="1"/>
  <c r="G426" i="4" s="1"/>
  <c r="G427" i="4" s="1"/>
  <c r="G428" i="4" s="1"/>
  <c r="G429" i="4" s="1"/>
  <c r="G430" i="4" s="1"/>
  <c r="G431" i="4" s="1"/>
  <c r="G432" i="4" s="1"/>
  <c r="G433" i="4" s="1"/>
  <c r="G434" i="4" s="1"/>
  <c r="G435" i="4" s="1"/>
  <c r="G436" i="4" s="1"/>
  <c r="G437" i="4" s="1"/>
  <c r="G438" i="4" s="1"/>
  <c r="G439" i="4" s="1"/>
  <c r="G440" i="4" s="1"/>
  <c r="G441" i="4" s="1"/>
  <c r="G442" i="4" s="1"/>
  <c r="G443" i="4" s="1"/>
  <c r="G444" i="4" s="1"/>
  <c r="G445" i="4" s="1"/>
  <c r="G446" i="4" s="1"/>
  <c r="G447" i="4" s="1"/>
  <c r="G448" i="4" s="1"/>
  <c r="G449" i="4" s="1"/>
  <c r="G450" i="4" s="1"/>
  <c r="G451" i="4" s="1"/>
  <c r="G452" i="4" s="1"/>
  <c r="G453" i="4" s="1"/>
  <c r="G454" i="4" s="1"/>
  <c r="G455" i="4" s="1"/>
  <c r="G456" i="4" s="1"/>
  <c r="G457" i="4" s="1"/>
  <c r="G458" i="4" s="1"/>
  <c r="G459" i="4" s="1"/>
  <c r="G460" i="4" s="1"/>
  <c r="G461" i="4" s="1"/>
  <c r="G462" i="4" s="1"/>
  <c r="G463" i="4" s="1"/>
  <c r="G464" i="4" s="1"/>
  <c r="G465" i="4" s="1"/>
  <c r="G466" i="4" s="1"/>
  <c r="G467" i="4" s="1"/>
  <c r="G468" i="4" s="1"/>
  <c r="G469" i="4" s="1"/>
  <c r="G470" i="4" s="1"/>
  <c r="G471" i="4" s="1"/>
  <c r="G472" i="4" s="1"/>
  <c r="G473" i="4" s="1"/>
  <c r="G474" i="4" s="1"/>
  <c r="G475" i="4" s="1"/>
  <c r="G476" i="4" s="1"/>
  <c r="G477" i="4" s="1"/>
  <c r="G478" i="4" s="1"/>
  <c r="G479" i="4" s="1"/>
  <c r="G480" i="4" s="1"/>
  <c r="G481" i="4" s="1"/>
  <c r="G482" i="4" s="1"/>
  <c r="G483" i="4" s="1"/>
  <c r="G484" i="4" s="1"/>
  <c r="G485" i="4" s="1"/>
  <c r="G486" i="4" s="1"/>
  <c r="G487" i="4" s="1"/>
  <c r="G488" i="4" s="1"/>
  <c r="G489" i="4" s="1"/>
  <c r="G490" i="4" s="1"/>
  <c r="G491" i="4" s="1"/>
  <c r="G492" i="4" s="1"/>
  <c r="G493" i="4" s="1"/>
  <c r="G494" i="4" s="1"/>
  <c r="G495" i="4" s="1"/>
  <c r="G496" i="4" s="1"/>
  <c r="G497" i="4" s="1"/>
  <c r="G498" i="4" s="1"/>
  <c r="G499" i="4" s="1"/>
  <c r="G500" i="4" s="1"/>
  <c r="G501" i="4" s="1"/>
  <c r="G502" i="4" s="1"/>
  <c r="G503" i="4" s="1"/>
  <c r="G504" i="4" s="1"/>
  <c r="G505" i="4" s="1"/>
  <c r="G506" i="4" s="1"/>
  <c r="G507" i="4" s="1"/>
  <c r="G508" i="4" s="1"/>
  <c r="G509" i="4" s="1"/>
  <c r="G510" i="4" s="1"/>
  <c r="G511" i="4" s="1"/>
  <c r="G512" i="4" s="1"/>
  <c r="G513" i="4" s="1"/>
  <c r="G514" i="4" s="1"/>
  <c r="G515" i="4" s="1"/>
  <c r="G516" i="4" s="1"/>
  <c r="G517" i="4" s="1"/>
  <c r="G518" i="4" s="1"/>
  <c r="G519" i="4" s="1"/>
  <c r="G520" i="4" s="1"/>
  <c r="G521" i="4" s="1"/>
  <c r="G522" i="4" s="1"/>
  <c r="C5" i="4" l="1"/>
  <c r="C4" i="4"/>
  <c r="C4" i="1"/>
  <c r="C6" i="4" l="1"/>
  <c r="N11" i="1" l="1"/>
  <c r="G525" i="1" l="1"/>
  <c r="G542" i="1" s="1"/>
  <c r="G557" i="1" s="1"/>
  <c r="G561" i="1" s="1"/>
  <c r="G563" i="1" s="1"/>
  <c r="G569" i="1" s="1"/>
  <c r="G585" i="1" s="1"/>
  <c r="G586" i="1" s="1"/>
  <c r="G592" i="1" s="1"/>
  <c r="G593" i="1" s="1"/>
  <c r="M604" i="1"/>
  <c r="M603" i="1"/>
  <c r="M602" i="1"/>
  <c r="M601" i="1"/>
  <c r="C5" i="1"/>
  <c r="C6" i="1" s="1"/>
</calcChain>
</file>

<file path=xl/comments1.xml><?xml version="1.0" encoding="utf-8"?>
<comments xmlns="http://schemas.openxmlformats.org/spreadsheetml/2006/main">
  <authors>
    <author>Auteur</author>
  </authors>
  <commentList>
    <comment ref="B89" authorId="0">
      <text>
        <r>
          <rPr>
            <b/>
            <sz val="9"/>
            <color indexed="81"/>
            <rFont val="Tahoma"/>
            <family val="2"/>
          </rPr>
          <t>PALF: Ecriture acceptée et sera déduite sur son bonus mensuel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55" authorId="0">
      <text>
        <r>
          <rPr>
            <b/>
            <sz val="9"/>
            <color indexed="81"/>
            <rFont val="Tahoma"/>
            <family val="2"/>
          </rPr>
          <t>PALF:le timbre a été collé sur la partie qu'arrache le controleur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Auteur</author>
  </authors>
  <commentList>
    <comment ref="B88" authorId="0">
      <text>
        <r>
          <rPr>
            <b/>
            <sz val="9"/>
            <color indexed="81"/>
            <rFont val="Tahoma"/>
            <family val="2"/>
          </rPr>
          <t>PALF: Ecriture acceptée et sera déduite sur son bonus mensuel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54" authorId="0">
      <text>
        <r>
          <rPr>
            <b/>
            <sz val="9"/>
            <color indexed="81"/>
            <rFont val="Tahoma"/>
            <family val="2"/>
          </rPr>
          <t>PALF:le timbre a été collé sur la partie qu'arrache le controleur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<sst xmlns="http://schemas.openxmlformats.org/spreadsheetml/2006/main" count="8330" uniqueCount="565">
  <si>
    <t>Rubriques</t>
  </si>
  <si>
    <t>Montant en FCFA Centrale</t>
  </si>
  <si>
    <t>Total montant reçu</t>
  </si>
  <si>
    <t>Total montant dépensé</t>
  </si>
  <si>
    <t>Solde</t>
  </si>
  <si>
    <t>Date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</si>
  <si>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</si>
  <si>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</si>
  <si>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</si>
  <si>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</si>
  <si>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</si>
  <si>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</si>
  <si>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</si>
  <si>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</si>
  <si>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</si>
  <si>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Country</t>
  </si>
  <si>
    <t>Contrôle</t>
  </si>
  <si>
    <t>Mavy</t>
  </si>
  <si>
    <t>Transfert</t>
  </si>
  <si>
    <t>Adam</t>
  </si>
  <si>
    <t>o</t>
  </si>
  <si>
    <t>Taxis Maison-Bureau/Bureau-Maison</t>
  </si>
  <si>
    <t>Transport</t>
  </si>
  <si>
    <t>Décharge</t>
  </si>
  <si>
    <t>ɣ</t>
  </si>
  <si>
    <t>Personnel</t>
  </si>
  <si>
    <t>Taxis Maison-Bureau/Bureau- Maison</t>
  </si>
  <si>
    <t>Taxi Bureau-Ministere de l'agriculture/Aller retour</t>
  </si>
  <si>
    <t>Stirve</t>
  </si>
  <si>
    <t>Legal</t>
  </si>
  <si>
    <t>Taxis Aeroport-bureau Palf PNR-DD-restaurant-Bureau Palf PNR</t>
  </si>
  <si>
    <t>Food Allowance mission PNR /du 07 au 09</t>
  </si>
  <si>
    <t>Travel subsistence</t>
  </si>
  <si>
    <t>Taxis Maison-Aeroport Brazzaville</t>
  </si>
  <si>
    <t>Taxis DD-parquet-parquet-DD/DD-restaurant/Me Kimpolo-Aeroport</t>
  </si>
  <si>
    <t>Achat billets d'avion retour sur BZV/Adam et Laurianne</t>
  </si>
  <si>
    <t>Flight</t>
  </si>
  <si>
    <t>Taxis bureau palf PNR-maison d'arret/parquet - restaurant</t>
  </si>
  <si>
    <t>Oui</t>
  </si>
  <si>
    <t>Taxi Hotel-Marché Boueta-Derrière Présidence-Mirolo (Investigation + rencontre avec les cibles)</t>
  </si>
  <si>
    <t>Investigations</t>
  </si>
  <si>
    <t>i23c</t>
  </si>
  <si>
    <t>Trust building</t>
  </si>
  <si>
    <t>Taxi chez Mbiyo - Hotel (Rétour à l'hotel)</t>
  </si>
  <si>
    <t>Taxi Hotel- Charden Farell-Hotel (cfr transfert du reste de budget par Stirve)</t>
  </si>
  <si>
    <t>Taxi Hotel-La Puaba-La présidence (Rencontrer cedrick pour aller voir son père)</t>
  </si>
  <si>
    <t>Achat bière &amp; repas (rencontre avec Papa Fils, le présumé traf)</t>
  </si>
  <si>
    <t>Taxi la presidence-Chez Mogou-Hotel</t>
  </si>
  <si>
    <t>Taxi Hotel-Village Koyo-Gare routière-Marché central-hotel (Rencontre des différentes cibles)</t>
  </si>
  <si>
    <t>Achat bière et flash crédit (renforcement trust building avec Mbiyo, Cédrick, Brice, Magou et Joel)</t>
  </si>
  <si>
    <t>Taxi hotel-Gare routière (Départ pour Oyo)</t>
  </si>
  <si>
    <t>Taxi Moto Ewo-Bundji (Départ pour Oyo en passant par Bundji)</t>
  </si>
  <si>
    <t>Taxi Moto Bundji-Oyo (Départ pour Oyo)</t>
  </si>
  <si>
    <t>Taxi Gare routière Oyo-Hotel-Océan du nord-Hotel (arriver et reservation à Océan pour le voyage vers Brazza)</t>
  </si>
  <si>
    <t>Achat repas, bière et crédit ( Rencontre et renforcement avec Vieux Kamba et abel à Oyo)</t>
  </si>
  <si>
    <t>Paiement une nuitée du 4 au 5 Fév à Ecodis (arriver à Oyo)</t>
  </si>
  <si>
    <t>Taxi hotel-Océan du nord Oyo (Départ pour Brazzaville)</t>
  </si>
  <si>
    <t>Achat billet brazzaville-Oyo</t>
  </si>
  <si>
    <t>oui</t>
  </si>
  <si>
    <t>Taxi Océan du nord Talangai- Ouenze (arrivé à brazzaville)</t>
  </si>
  <si>
    <t>Taxi Ouenze-Centre ville-Ouenze (Rencontre avec Mamadou le bijoutier)</t>
  </si>
  <si>
    <t>Flash crédit à Alex et Papy (Renforcement de trust building)</t>
  </si>
  <si>
    <t>Flash crédit à Magou, Brice et Joel (Cibles de Etoumbi, Renforcement de trust building)</t>
  </si>
  <si>
    <t>Flash crédit à 23-22 et Alex (Renforcer la confiance d'une part et Garder la couverture d'autre part)</t>
  </si>
  <si>
    <t>Taxi Es tv-Semaine Africaine</t>
  </si>
  <si>
    <t>Media</t>
  </si>
  <si>
    <t>Evariste</t>
  </si>
  <si>
    <t>Taxi Semaine Africaine-MN TV</t>
  </si>
  <si>
    <t>Taxi MN TV-Bureau</t>
  </si>
  <si>
    <t>Taxi Bureau-Ministère de l'EFDDE</t>
  </si>
  <si>
    <t>Taxi Ministère de l'EFDDE-Bureau</t>
  </si>
  <si>
    <t>Taxi Bureau-ES TV</t>
  </si>
  <si>
    <t>Taxi MN TV-Top Tv</t>
  </si>
  <si>
    <t>Taxi Top TV-Radio Librté</t>
  </si>
  <si>
    <t>Taxi Radio Liberté-Bureau</t>
  </si>
  <si>
    <t>Taxi Bureau-Top TV</t>
  </si>
  <si>
    <t>Taxi Radio Liberté-MN TV</t>
  </si>
  <si>
    <t>Taxi MN TV-ES TV</t>
  </si>
  <si>
    <t>Taxi ES TV-Bureau</t>
  </si>
  <si>
    <t>Taxi Bureau-MN TV</t>
  </si>
  <si>
    <t>Taxi Radio Liberté-Le Patriote</t>
  </si>
  <si>
    <t>Taxi Le Patriote-La Semaine Africaine</t>
  </si>
  <si>
    <t>Taxi La semaine Africaine-ES TV</t>
  </si>
  <si>
    <t>Taxi ES TV -Vox.cg</t>
  </si>
  <si>
    <t>Taxi Vox.cg-242infosnet.cg</t>
  </si>
  <si>
    <t>Taxi 242infosnet.cg-Bureau</t>
  </si>
  <si>
    <t>Taxi Bureau-Cyber de la Coupole au centre ville</t>
  </si>
  <si>
    <t>Transfert des pièces  sur dropbox au cyber ofis computers</t>
  </si>
  <si>
    <t>Internet</t>
  </si>
  <si>
    <t>Taxi Cyber de la coupole- MN TV</t>
  </si>
  <si>
    <t>Taxi MN TV-Radio Liberté</t>
  </si>
  <si>
    <t>Taxi Radio Liberté-ESTV</t>
  </si>
  <si>
    <t>Taxi Bureau-MEFDDE</t>
  </si>
  <si>
    <t>Taxi MEFDDE-Bureau</t>
  </si>
  <si>
    <t>Frais d'hotel une nuitée pour I73X à Etoumbi</t>
  </si>
  <si>
    <t>i73x</t>
  </si>
  <si>
    <t>CONGO</t>
  </si>
  <si>
    <t>Etoumbi -Mbomo</t>
  </si>
  <si>
    <t>Repas + Boisson de chirou - cibles</t>
  </si>
  <si>
    <t>Repas +Boisson deMayembo-cibles</t>
  </si>
  <si>
    <t>Hotel village Keba /Aller - retour</t>
  </si>
  <si>
    <t>Flash credit airtel pour chirou- cibles</t>
  </si>
  <si>
    <t>Repas +boisson de jean-cibles</t>
  </si>
  <si>
    <t>Repas+boisson de Stallone-cibles</t>
  </si>
  <si>
    <t>Repas +boisson de Ousmane-cibles</t>
  </si>
  <si>
    <t>Flash credit airtel pour Stallone- cibles</t>
  </si>
  <si>
    <t>Repas +boisson de Mocri -cibles</t>
  </si>
  <si>
    <t>Flash credit airtel pour Mocri cibles</t>
  </si>
  <si>
    <t>Frais d'hotel pour 6 Nuitées I73X à Mbomo</t>
  </si>
  <si>
    <t>Transfer fees</t>
  </si>
  <si>
    <t>office</t>
  </si>
  <si>
    <t>OUI</t>
  </si>
  <si>
    <t>Mbomo - Etoumbi/Retour</t>
  </si>
  <si>
    <t>Frais d'hotel pour une nuitée à Etoumbi I73X</t>
  </si>
  <si>
    <t xml:space="preserve">Etoumbi -Makoua/Aller </t>
  </si>
  <si>
    <t>Gare routiere mikalou- domicile</t>
  </si>
  <si>
    <t>Food allowance mission mbomo du 31au 8 /2/2017</t>
  </si>
  <si>
    <t>Taxi bureau -marché mampassi/Aller-retour</t>
  </si>
  <si>
    <t>Taxi bureau -Aeroport/Aller-retour</t>
  </si>
  <si>
    <t>Taxi bureau-moukondo / Aller-retour</t>
  </si>
  <si>
    <t>Decharge</t>
  </si>
  <si>
    <t>Office</t>
  </si>
  <si>
    <t>Flash credit airtel à JP-cibles</t>
  </si>
  <si>
    <t>décharge</t>
  </si>
  <si>
    <t>Flash credit du traf airtel willy</t>
  </si>
  <si>
    <t>Taxi bureau-moukondo/ Aller-retour</t>
  </si>
  <si>
    <t>Flash credit airtel à mocri-cibles</t>
  </si>
  <si>
    <t>Taxi bureau-marché total / Aller-retour</t>
  </si>
  <si>
    <t>Achat de 3 adaptateurs.</t>
  </si>
  <si>
    <t>Taxi maison - Aeroport-mikalou</t>
  </si>
  <si>
    <t>Taxi mikalou -maison</t>
  </si>
  <si>
    <t>Achat post- it</t>
  </si>
  <si>
    <t>Taxi bureau - centre ville/ Aller- retour</t>
  </si>
  <si>
    <t xml:space="preserve">Stirve </t>
  </si>
  <si>
    <t>Laurianne</t>
  </si>
  <si>
    <t>204/GCF</t>
  </si>
  <si>
    <t>Groupe Charden farell: transfert fonds à PNR</t>
  </si>
  <si>
    <t>Mésange</t>
  </si>
  <si>
    <t>205/GCF</t>
  </si>
  <si>
    <t>217/GCF</t>
  </si>
  <si>
    <t>Groupe Charden farell: transfert fonds à Ouesso</t>
  </si>
  <si>
    <t>Prestation Janvier 2017-Odile (pour 5 jours travaillés dans le mois)</t>
  </si>
  <si>
    <t>Services</t>
  </si>
  <si>
    <t>Taxis: Bureau-BCI-Bureau</t>
  </si>
  <si>
    <t>Management</t>
  </si>
  <si>
    <t>Taxis: Bureau-WCS-Bureau</t>
  </si>
  <si>
    <t>Taxis: Bureau-Centre ville-Bureau pour transfert d'argent à JB via EU</t>
  </si>
  <si>
    <t>EUI508411438</t>
  </si>
  <si>
    <t>Express Union: transfert fonds à Ouesso</t>
  </si>
  <si>
    <t>123/GCF</t>
  </si>
  <si>
    <t>Groupe Charden farell: transfert fonds à Ewo</t>
  </si>
  <si>
    <t>i55s</t>
  </si>
  <si>
    <t>63/GCF</t>
  </si>
  <si>
    <t>Groupe Charden farell: transfert fonds à Etoumbi</t>
  </si>
  <si>
    <t>02/MAOUENE</t>
  </si>
  <si>
    <t>MAOUENE Express: transfert fonds à Makoua</t>
  </si>
  <si>
    <t>Taxis: Bureau-UBA-Bureau</t>
  </si>
  <si>
    <t>Taxi Bureau-BCI-Bureau</t>
  </si>
  <si>
    <t>BCI</t>
  </si>
  <si>
    <t>Herick</t>
  </si>
  <si>
    <t>Taxi: Bureau-ONEMO-Bureau</t>
  </si>
  <si>
    <t>Net Honoraires de consultation Janvier 2017-i23c</t>
  </si>
  <si>
    <t>.01/2017</t>
  </si>
  <si>
    <t>269/GCF</t>
  </si>
  <si>
    <t>270/GCF</t>
  </si>
  <si>
    <t>Honoraires de consultation Janvier 2017-i55s</t>
  </si>
  <si>
    <t>Bonus Janvier 2017-Mésange</t>
  </si>
  <si>
    <t>Bonus</t>
  </si>
  <si>
    <t>Bonus Janvier 2017-i73x</t>
  </si>
  <si>
    <t>Bonus Janvier 2017-Evariste</t>
  </si>
  <si>
    <t>Bonus Janvier 2017-Herick</t>
  </si>
  <si>
    <t>Bonus Janvier 2017-i55s</t>
  </si>
  <si>
    <t>Bonus de responsabilité Janvier 2017-Mésange</t>
  </si>
  <si>
    <t xml:space="preserve">Bonus Janvier 2017 Jack-Bénisson </t>
  </si>
  <si>
    <t>Perrine</t>
  </si>
  <si>
    <t>Bonus de fin du mois Janvier 2017-i23c</t>
  </si>
  <si>
    <t>Bonus de responsabilité du mois Janvier 2017-i23c</t>
  </si>
  <si>
    <t>Taxi Bureau-Centre ville-Bureau pour achat crédits MTN et Airtel</t>
  </si>
  <si>
    <t>Achat crédits MTN et Airtel</t>
  </si>
  <si>
    <t>Telephone</t>
  </si>
  <si>
    <t>Taxi Bureau-Express Union-Bureau pour transfert d'argent à i55s</t>
  </si>
  <si>
    <t>EUI992184932</t>
  </si>
  <si>
    <t>EUI719583011</t>
  </si>
  <si>
    <t>EUI456772412</t>
  </si>
  <si>
    <t>Bonus opération du 14/02 à Ouesso-i55s</t>
  </si>
  <si>
    <t>65/GCF</t>
  </si>
  <si>
    <t>Taxi Domicile-Kombo-Domicile: remise de la copie du billet au Procureur d'Ewo</t>
  </si>
  <si>
    <t>Taxi APN-EU-Bureau: transfert d'argent à JB</t>
  </si>
  <si>
    <t>EUI822489769</t>
  </si>
  <si>
    <t>Bonus opération du 14/02 à Ouesso-i23c</t>
  </si>
  <si>
    <t>Bonus Medias sur Arrestations 2 trafs d'ivoire à Ouesso</t>
  </si>
  <si>
    <t>176/GCF</t>
  </si>
  <si>
    <t>Taxi Bureau-Marché total-Bureau</t>
  </si>
  <si>
    <t>Acquisition d'un ordinateur HP A6 Vision PALF</t>
  </si>
  <si>
    <t>Equipment</t>
  </si>
  <si>
    <t>Remboursement des frais d'achat des médicaments de i23c</t>
  </si>
  <si>
    <t>Team building</t>
  </si>
  <si>
    <t>146/GCF</t>
  </si>
  <si>
    <t>Taxi Bureau-BCI-Bureau pour dépôt des états de salaires Février 2017+recharge tél.</t>
  </si>
  <si>
    <t>Règlement Salaire du mois de Février 2017-Mavy MALELA</t>
  </si>
  <si>
    <t>Règlement Salaire du mois de Février 2017-Herick TCHICAYA</t>
  </si>
  <si>
    <t>Règlement Facture d'honoraires de consultation-i55s</t>
  </si>
  <si>
    <t>Taxi à BZV, Domicile-aéroport pour aller à Ouesso</t>
  </si>
  <si>
    <t>Taxi à Ouesso, Aéroport-hôtel</t>
  </si>
  <si>
    <t>Food allowance à Ouesso du 01 au 03 fevrier  par Herick</t>
  </si>
  <si>
    <t>Taxi à Ouesso  , Hôtel-DD police-hôtel, pour rencontrer les policiers au sujet du trasfèrement des Yogo et Jules</t>
  </si>
  <si>
    <t xml:space="preserve">Taxi à Ouesso, Hôtel-océan du nord-hôtel, pour l'achat du billet retour </t>
  </si>
  <si>
    <t>Achat du billet retour à l'agence océan du nord de Ouesso</t>
  </si>
  <si>
    <t>030205006565-20</t>
  </si>
  <si>
    <t>Taxi à Ouesso, hôtel-DD police-maison d'arrêt avec les policiers, en vue du transfèrement des trafs</t>
  </si>
  <si>
    <t>Taxi à Ouesso  , Maison d'arrêt-Hôtel, après la rencontre avec le directeur de la maison au sujet du transfèrement</t>
  </si>
  <si>
    <t>Taxi à Ouesso, hôtel-tribunal-hôtel en vue de suivre l'audience de Tonton et consorts(retour avec JB)</t>
  </si>
  <si>
    <t>Taxi à Ouesso avec JB,hôtel- pâtisserie-hotel, pour rencontrer Corneille de wwf au sujet du transfèrement</t>
  </si>
  <si>
    <t>Taxi à Ouesso, hôtel-domicile PR-Dir.mson d'ar. -hôtel, pour prendre la note portant saisine du Dir.mson d'arrêt en vue du transfèrement de Yogo et Jules</t>
  </si>
  <si>
    <t>Taxi à Ouesso, hôtel-Océan du nord-hôtel, pour le retour à BZ</t>
  </si>
  <si>
    <t>Taxi à BZV, gare routière-domicile</t>
  </si>
  <si>
    <t>Taxi à BZV, bureau-aéroport-maison d'arrêt-Bureau pour retiré le reçu du billet d'avion et effectuer la  visite geôle</t>
  </si>
  <si>
    <t>Rations des 4 détenus de la maison d'arrêt de BZV</t>
  </si>
  <si>
    <t xml:space="preserve">Taxi à BZV, bureau-aéroport, pour chercher à acheter le billet </t>
  </si>
  <si>
    <t>Taxi à BZV, domicile-gare routière (pour allerà Ouesso)</t>
  </si>
  <si>
    <t>Taxi à Ouesso, Routigare routière-Avec Perrine(on est passé dans un premier hôtel, puis dans autre pour avoir des chambres)</t>
  </si>
  <si>
    <t>Food allowance à Ouesso, du 14 au 25/02/2017</t>
  </si>
  <si>
    <t>Taxi à Ouesso, hôtel-I55s, pour lui remettre le flash money</t>
  </si>
  <si>
    <t>Billet BZV-OUESSO par ocean du nord</t>
  </si>
  <si>
    <t>140206008787-36</t>
  </si>
  <si>
    <t xml:space="preserve">Taxi à ouesso, hôtel-DDEF- pour rencontrer les agents de l'opération </t>
  </si>
  <si>
    <t>Taxi à Ouesso, DDEF-Gendarmerie-DDEF-DDPO (avec les agents des eaux et forêts) pour aller rencontrer les gendarmes et les policiers en vue de l'opération</t>
  </si>
  <si>
    <t>Taxi à Ouesso, le soir avec JB, Hôtel-commissariatsn°1 et 2, visites geôles</t>
  </si>
  <si>
    <t>Ration des prisonniers à Ouesso</t>
  </si>
  <si>
    <t>Taxi à Ouesso, Hôtel-DDEF pour rencontrer les agents afin d'arrêter les suspects en fuite</t>
  </si>
  <si>
    <t xml:space="preserve">Taxi à ouesso, avec les policiers et les agents des eaux et forêts pour arrêter le suspect Alex </t>
  </si>
  <si>
    <t>Taxi à Ouesso, hôtel-prisons,visites geôles</t>
  </si>
  <si>
    <t>Ration des prévenus à Ouesso</t>
  </si>
  <si>
    <t>Taxi à ouesso, hôtel-prisons(commissariat n°1et 2 pour la visite geôle)-DDEF-port(avec les agents des eaux et forêts d'extraire le traf papy pour aller chercherl'arme)</t>
  </si>
  <si>
    <t>Ration des prevenus</t>
  </si>
  <si>
    <t>Taxi à Ouesso, hôtel-prisons-hôtel,visite geôle le soir</t>
  </si>
  <si>
    <t>Taxi à ouesso, hôtel-prisons-hôtel (visite geôle)</t>
  </si>
  <si>
    <t>Ration des prevenus le matin, à Ouesso</t>
  </si>
  <si>
    <t>Taxi à Oueso, Hôtel-sécrétariat bureautique-DDEF-sécrétariat-DDEF,pour imprimer les fiches des scellés</t>
  </si>
  <si>
    <t>Taxi à Ouesso, DDEF-Hôtel-DDEF, pour prendre la machine et saisir les fiches des scellés</t>
  </si>
  <si>
    <t>Impression des fiches des scellés et des photos des trafs</t>
  </si>
  <si>
    <t>Office materials</t>
  </si>
  <si>
    <t>Taxi à Ouesso, DDEF-Prisons-DDEF, visite geôle</t>
  </si>
  <si>
    <t>Ration du chauffeur en garde à vue à Ouesso</t>
  </si>
  <si>
    <t>Taxi à Ouesso, hôtel-prisons,visite geôle</t>
  </si>
  <si>
    <t>Taxi à Ouesso (avec les agents E.F), Prisons-DDEF-prisons-DDEF, pour faire signer les pv aux prévenus et les extraires en vue du déferrement</t>
  </si>
  <si>
    <t>Taxi pour le retour des policiers et des agents E.F, après le déferrement</t>
  </si>
  <si>
    <t>Taxi  à Ouesso, Tribunal-Hôtel, après le déferrement: Pour des raisons de sécurité, plusieurs taxi ont été necessaires)</t>
  </si>
  <si>
    <t>Taxi à Ouesso, Hôtel-maison d'arrêt-Hôtel, visite geôle</t>
  </si>
  <si>
    <t>Taxi à Ouesso, hôtel-DDEF-HÖTEL-sécrétariat bureautique-DDEF-Hôtel pour corriger et  imprimer la fiche des scellés</t>
  </si>
  <si>
    <t xml:space="preserve">Impression de la fiche des scellés </t>
  </si>
  <si>
    <t>Taxi à Ouesso le soir, Hôtel-maison d'arrêt-hôtel, visite geôle</t>
  </si>
  <si>
    <t xml:space="preserve">Ration des trafs à la maison d'arrêt de Ouesso ( le soir pour calmer les trafs qui ne voulaient pas sortir des geôles)  </t>
  </si>
  <si>
    <t>Taxi à Ouesso; hôtel-maison d'arrêt,visite geôle</t>
  </si>
  <si>
    <t>Ration de 4 prévenus à Ouesso</t>
  </si>
  <si>
    <t>Taxi à Ouesso, tribunal-Hôtel: Après l'audience de Papy et consorts, plusieurs taxi ont été necessaires pour des raisons de sécurité</t>
  </si>
  <si>
    <t>Taxi à Ouesso; hôtel-maison d'arrêt-Hôtel,  visite geôle</t>
  </si>
  <si>
    <t>Taxi à Ouesso, Hôtel-Tribunal-aéroport-hôtel, après avoir rencontrer le substitut Ulrich sur l'affaire de Alex de 2016, et prendre des renseignements pour les vols du samedi quant à mon retour à BZ</t>
  </si>
  <si>
    <t>Taxi, à Ouesso hôtel-océan du nord pour l'achat du billet</t>
  </si>
  <si>
    <t>Achat du billet retour</t>
  </si>
  <si>
    <t>250205006565-42</t>
  </si>
  <si>
    <t>Taxi à Ouesso, Océan du nord-Charden  farrel-hôtel, pour retirer l'argent</t>
  </si>
  <si>
    <t>87/GCF</t>
  </si>
  <si>
    <t>Taxi à Ouesso, hôtel-gere routière pour prendre le bus</t>
  </si>
  <si>
    <t>Achat de nourriture et boisson pour cibles</t>
  </si>
  <si>
    <t>Trust Building</t>
  </si>
  <si>
    <t>Location moto pour investigation</t>
  </si>
  <si>
    <t>Course moto pour recherche de l'Hotel à etoumbi</t>
  </si>
  <si>
    <t xml:space="preserve">Flash crédit téléphonique a la  cible </t>
  </si>
  <si>
    <t>Frais d’hotel Mission Etoumbi du 31 janvier au 04 fevrier 2017</t>
  </si>
  <si>
    <t>Taxi Moto hotel-Gare Eoumbi pour voyage sur makoua</t>
  </si>
  <si>
    <t>Billet Etoumbi -Makoua</t>
  </si>
  <si>
    <t>Billet Makoua -Oyo</t>
  </si>
  <si>
    <t>Frais d’ hotel OYO Mission Etoumbi du 05  Fevrierr au 06 fevrier 2017</t>
  </si>
  <si>
    <t>Billet OYO-Brazzaville</t>
  </si>
  <si>
    <t>060206006565-8</t>
  </si>
  <si>
    <t>Food allowance mission Etoumbi du 31 janvier au 06 fevrier 2017</t>
  </si>
  <si>
    <t xml:space="preserve">Taxi gare Ocean -domicile </t>
  </si>
  <si>
    <t>Taxi Bureau-Marché Moungali-Bureau pour materiel Bureau</t>
  </si>
  <si>
    <t xml:space="preserve">Achat chargeur Toshiba pour ordinateur de Bureau </t>
  </si>
  <si>
    <t>Taxi bureau - Marche Moungali</t>
  </si>
  <si>
    <t xml:space="preserve">Taxi Bureau-Marché moungali-Marche Total -Bureau </t>
  </si>
  <si>
    <t xml:space="preserve">Taxi domicile -Aeroport-Bureau-gare ocean -domicile pour achat billet mission Ouesso </t>
  </si>
  <si>
    <t>Achat billet pour BZV- Ouesso</t>
  </si>
  <si>
    <t>120207007373-43</t>
  </si>
  <si>
    <t xml:space="preserve">Taxi domicile- gare ouesso pour depart pour mission </t>
  </si>
  <si>
    <t>Taxi recherche d’hotel à ouesso</t>
  </si>
  <si>
    <t>Achat boisson et nourriture pour les cibles</t>
  </si>
  <si>
    <t>Taxi deplacement à Ouesso</t>
  </si>
  <si>
    <t>Achat boisson nourriture pourles cibles</t>
  </si>
  <si>
    <t xml:space="preserve">Flash crédit téléphonique à la  cible </t>
  </si>
  <si>
    <t>Achat billet boite de nuit pour 6 cibles</t>
  </si>
  <si>
    <t xml:space="preserve">Achat boisson pour cible en boite de nuit </t>
  </si>
  <si>
    <t>Frais d’hotel à owando Mission Ouesso nuitée du 15 au16 fevrier 2017</t>
  </si>
  <si>
    <t xml:space="preserve">Taxi Hotel - gare routiere  Owando </t>
  </si>
  <si>
    <t>Billet Owando-Oyo</t>
  </si>
  <si>
    <t>Food allowance mission Ouesso du 12 fevrier au 16 fevrier 2017</t>
  </si>
  <si>
    <t>Taxi gare routiere Ouesso- Domicile</t>
  </si>
  <si>
    <t>Taxi bureau - Marche Total pour cherche de chargeur solaire pour telephone</t>
  </si>
  <si>
    <t>Taxi Bureau - Congo Telecom- Marche Total - bureau pour régularisation facture internet bureau et échanger la batterie pour ordinateur de Mavy</t>
  </si>
  <si>
    <t xml:space="preserve">Taxi Maison -Bureau </t>
  </si>
  <si>
    <t xml:space="preserve">Jahima </t>
  </si>
  <si>
    <t xml:space="preserve">Décharge </t>
  </si>
  <si>
    <t>Taxi Ouesso/Hôtel-Maison d'arrêt</t>
  </si>
  <si>
    <t>Jack-Bénisson</t>
  </si>
  <si>
    <t>Photocopie du dossier à remettre à la maison d'Arrêt/chemise</t>
  </si>
  <si>
    <t>Taxi Ouesso DDEFS-Hôtel-Charden Farell</t>
  </si>
  <si>
    <t>Taxi Ouesso Charden Farell-DDPS</t>
  </si>
  <si>
    <t xml:space="preserve">Achat de 2 filtres à huile et gasoil et la main d'œuvre pour vidange du Véhicule de la DDPS </t>
  </si>
  <si>
    <t xml:space="preserve">Achat de 11 litres d'huile pour la vidange du Véhicule de la DDPS </t>
  </si>
  <si>
    <t>Frais Ration et hébergement Agent NGUIMBI KOKOLO Dieudonné de la Police/Mission OUESSO</t>
  </si>
  <si>
    <t>Frais Ration et hébergement Agent TSENGOU ABEL FABRICE de la Police/Mission OUESSO</t>
  </si>
  <si>
    <t>Frais Ration et hébergement Agent EBATA FULBERT de la Police/Mission OUESSO</t>
  </si>
  <si>
    <t>Taxi Ouesso DDEFS-Cyber-café-Maison d'Arrêt</t>
  </si>
  <si>
    <t>Taxi Ouesso Hôtel-DDPS-Maison d'arrêt-Hôtel-TGI</t>
  </si>
  <si>
    <t>Taxi Ouesso TGI-Hôtel avec Herick</t>
  </si>
  <si>
    <t>Taxi Ouesso Hotel -Western union-Express Union Congo</t>
  </si>
  <si>
    <t>Taxi Ouesso-Express Union Congo-Hôtel</t>
  </si>
  <si>
    <t>Frais d'hôtel mission 01 nuitée à Ouesso</t>
  </si>
  <si>
    <t>Taxi Ouesso-Hôtel-Domicile du PR-Rencontre avec le Chef du Greffe de la maison d'arrêt de Ouesso</t>
  </si>
  <si>
    <t>Frais ration et hébergement du Chef de greffe de la maison d'arrêt de Ouesso</t>
  </si>
  <si>
    <t>Taxi Ouesso-Hôtel-Maison d'arrêt-Rencontre avec le Chef du Greffe de la maison d'arrêt de Ouesso-Hôtel</t>
  </si>
  <si>
    <t>Ration de 2 détenus en tranfèrement de Ouesso à Brazzaville</t>
  </si>
  <si>
    <t>Photocopie du dossier à remettre à la maison d'Arrêt de Brazzaville/Impression décharges pour agents de sécurité</t>
  </si>
  <si>
    <t>Taxi Maison d'arrêt de Brazzaville-PALF</t>
  </si>
  <si>
    <t>Taxi bureau-domicile</t>
  </si>
  <si>
    <t>Taxi domicile-Maison d'arrêt</t>
  </si>
  <si>
    <t>Ration des prévenus en garde à vue à la Gendarmerie</t>
  </si>
  <si>
    <t>Taxi Maison d'arrêt-domicile</t>
  </si>
  <si>
    <t>Taxi domicile -Bureau/Aller-retour</t>
  </si>
  <si>
    <t>Taxi bureau -Maison d'arrêt de Brazzaville/Aller-retour</t>
  </si>
  <si>
    <t>Ration des détenus à la maiqon d'arrêt de Brazzaville</t>
  </si>
  <si>
    <t>Taxi domicile-Bureau -Aeroport-domicile</t>
  </si>
  <si>
    <t xml:space="preserve">Maison/Gare routière Océan du Nord pour Ouesso </t>
  </si>
  <si>
    <t>Taxi Hôtel-Hôtel de I55s-Restaurant le Mirage (Plan B)-Hôtel</t>
  </si>
  <si>
    <t>Taxi Hôtel-rencotre avec le taximan chargé d'évacuer I55s-Gendarmerie-DDEFS-TGI</t>
  </si>
  <si>
    <t>Taxi Ouesso/DDPS-Positionnement en diagonal de l'hôtel de I55s</t>
  </si>
  <si>
    <t>Rafraichissement et gateaux en diagonal de l'hôtel de I55s</t>
  </si>
  <si>
    <t>Taxi Ouesso/Hôtel-Owando pour évacuation de I55s</t>
  </si>
  <si>
    <t>Taxi Ouesso/Station-DDSP-Hôtel</t>
  </si>
  <si>
    <t>Taxi Ouesso/Hôtel-Commissariat de Nzalangoy-Commissariat de l'Arrondissement 2-Hôtel</t>
  </si>
  <si>
    <t>Ration du prévenu en garde à vue au commissariat de Nzalangoy</t>
  </si>
  <si>
    <t xml:space="preserve">Taxi Ouesso/Commissariat de Nzalangoy-Commissariat de Mbindzo </t>
  </si>
  <si>
    <t>Ration du prévenu en garde à vue au commissariat de Mbindzo</t>
  </si>
  <si>
    <t>Taxi Ouesso/Commissariat de Mbindzo-DDEFS -Commissariat de Nzalangoy-DDEFS-hotel</t>
  </si>
  <si>
    <t>Ration des prévenus (03) en garde à vue au commissariat de Nzalangoy</t>
  </si>
  <si>
    <t>Ration des prévenus (02) en garde à vue au commissariat de Mbindzo</t>
  </si>
  <si>
    <t>Taxi Ouesso/Commissariat de Mbindzo-DDEFS -hotel</t>
  </si>
  <si>
    <t>Taxi Ouesso/DDEFS-Commissariat de Mbindzo -Pour extraction avec 1 agent des EF des 2 prévenus pour audition</t>
  </si>
  <si>
    <t>Taxi Ouesso/Commissariat de Mbindzo-DDEFS -Extraction des 2 prévenus pour audition+1 agent des EF</t>
  </si>
  <si>
    <t>Taxi Ouesso/DDEFS-Charden Farell-Charden Farell-Gare routière Océan du Nord pour achat billet de Perrine</t>
  </si>
  <si>
    <t xml:space="preserve">Taxi Ouesso/Gare routière Océan du Nord-DDEFS-Commissariat de Mbindzo-Hôtel </t>
  </si>
  <si>
    <t>Taxi Ouesso/DDEFS-Commissariat de Nzalangoy-Pour replacement avec 1 agent des EF des 2 prévenus après audition</t>
  </si>
  <si>
    <t>Taxi Ouesso/Commissariat de Nzalangoy-DDEFS -Retour du replacement des 2 prévenus auditionnés avec un agent des EF</t>
  </si>
  <si>
    <t>Taxi Ouesso/DDEFS-Hôtel-Pour replacement avec 1 angent des EF des 2 prévenus après audition</t>
  </si>
  <si>
    <t>Ration des prévenus en garde à vue au commissariat de Nzalangoy</t>
  </si>
  <si>
    <t xml:space="preserve">Taxi Ouesso/Commissariat de Nzalangoy-Commissariat de Mbindzo-Visite geôle </t>
  </si>
  <si>
    <t>Ration des prévenus en garde à vue au commissariat de Mbindzo</t>
  </si>
  <si>
    <t>Taxi Ouesso/Commissariat de Nzalangoy-DDEFS-Visite geôle</t>
  </si>
  <si>
    <t>Taxi Ouesso/DDEFS-Commissariat de Mbindzo -Pour extraction de Papy pour l'opération de récupération de l'arme à Tokou</t>
  </si>
  <si>
    <t>Taxi Ouesso/Commissariat de Mbindzo-Port de Ouesso -Pour extraction de Papy pour l'opération de récupération de l'arme à Tokou</t>
  </si>
  <si>
    <t xml:space="preserve">Taxi Ouesso/Port de Ouesso-Hôtel </t>
  </si>
  <si>
    <t>Taxi Ouesso/Hôtel-Maison d'arrêt-Commissariat de Mbindzo-Commissariat de Nzalangoy-visite geoles</t>
  </si>
  <si>
    <t>Taxi Ouesso/Commissariat de Nzalangoy-Commissariat de Mbindzo -visite geoles</t>
  </si>
  <si>
    <t xml:space="preserve">Taxi Ouesso/Commissariat de Mbindzo-Hôtel </t>
  </si>
  <si>
    <t>Taxi Ouesso/El Cubano-Hôtel retour de la rencontre du Juriste Alban de WCS</t>
  </si>
  <si>
    <t>Taxi Ouesso/Commissariat de Nzalangoy-Cyber-café-Commissariat de Mbindzo</t>
  </si>
  <si>
    <t>Taxi Ouesso/Commissariat de Mbindzo-DDEFS -hotel-EUI-hotel</t>
  </si>
  <si>
    <t>Taxi Ouesso/DDEFS-DDPS</t>
  </si>
  <si>
    <t xml:space="preserve">Taxi Ouesso/Commissariat de Nzalangoy-Commissariat de Mbindzo -Hôtel </t>
  </si>
  <si>
    <t>Taxi Ouesso/Commissariat de Nzalangoy-Commissariat de Mbindzo -DDEFS-visite geoles</t>
  </si>
  <si>
    <t xml:space="preserve">Taxi Ouesso/Commissariat de Mbindzo-DDEFS -TGI pour deferrement des prevenus avec un agent des EF avec les PV </t>
  </si>
  <si>
    <t>Taxi Ouesso/Commissariat de Mbindzo-DDEFS -Pour extraction de Biel et signature des PV avec un agent des EF</t>
  </si>
  <si>
    <t>Taxi Ouesso/Commissariat de Mbindzo-Commissariat de Nzalangoy-Pour extraction de Biel et signature des PV avec un agent des EF</t>
  </si>
  <si>
    <t xml:space="preserve">Taxi Ouesso/TGI-Charden farell-Aéroport-Hôtel </t>
  </si>
  <si>
    <t>Frais d'hôtel mission 4 nuitées à Ouesso DU 18 AU 22/02/17</t>
  </si>
  <si>
    <t>Taxi Ouesso/Hôtel-Aéroport</t>
  </si>
  <si>
    <t>Billet d'avion OUESSO-BZV</t>
  </si>
  <si>
    <t>Travel expenses</t>
  </si>
  <si>
    <t>Food alowance  à Ouesso DU 14 AU 22/02/17</t>
  </si>
  <si>
    <t>Taxi Aéroport-bureau-domicile</t>
  </si>
  <si>
    <t>TAXI:Hotel-Maison PALF</t>
  </si>
  <si>
    <t>TAXI:Maison PALF-Restaurant</t>
  </si>
  <si>
    <t>TAXI:Restaurant-Grand Marché</t>
  </si>
  <si>
    <t>TAXI:Grand Marché - FAAKI</t>
  </si>
  <si>
    <t>TAXI:Grand Marché - Achat Table</t>
  </si>
  <si>
    <t>TAXI:Grand Marché -Maison PALF</t>
  </si>
  <si>
    <t>TAXI:Maison PALF-Maison D'arrêt</t>
  </si>
  <si>
    <t>Achat de nourriture pour les prévenus</t>
  </si>
  <si>
    <t>Frais d'hotel pour 03 nuitées</t>
  </si>
  <si>
    <t>TAXI:Maison -Bureau</t>
  </si>
  <si>
    <t>TAXI:Bureau- Maison</t>
  </si>
  <si>
    <t>TAXI:Maison-Bureau</t>
  </si>
  <si>
    <t>TAXI:Ministère-Bureau</t>
  </si>
  <si>
    <t>Achat de 2 billets d'Avion pour ADAM et LAURIANNE</t>
  </si>
  <si>
    <t>Achat de 2 timbres pour ADAM et LAURIANNE</t>
  </si>
  <si>
    <t>TAXI:Maison-Aeroport</t>
  </si>
  <si>
    <t>Food -allowance DU 07 AU 09/02/17</t>
  </si>
  <si>
    <t>non</t>
  </si>
  <si>
    <t>TAXI:Maison -Maison d'arrêt PNR</t>
  </si>
  <si>
    <t>TAXI:Maison d'arrêt-Parquet PNR</t>
  </si>
  <si>
    <t>TAXI: Parquet-Eaux et Forêt PNR</t>
  </si>
  <si>
    <t>TAXI:Maison- Eaux et Forêt PNR</t>
  </si>
  <si>
    <t>TAXI:Restaurant-charden Farell</t>
  </si>
  <si>
    <t xml:space="preserve">TAXI:Aeroport PNR pour achat billet </t>
  </si>
  <si>
    <t>TAXI:Maison PALF -Maison d'arrêt PNR</t>
  </si>
  <si>
    <t>TAXI::Restaurant-Maison PALF</t>
  </si>
  <si>
    <t>TAXI:Maison PALF -Aeroport PNR</t>
  </si>
  <si>
    <t>TAXI:Maison-bureau</t>
  </si>
  <si>
    <t>TAXI:Bureau- Parquet de Brazzaville</t>
  </si>
  <si>
    <t>TAXI:Parquet-Bureau</t>
  </si>
  <si>
    <t>TAXI:Bureau-Maison</t>
  </si>
  <si>
    <t>Taxi domicile-Bureau/Aller retour</t>
  </si>
  <si>
    <t>Taxi Bureau ONEMO/Suivi des dossiers</t>
  </si>
  <si>
    <t>Bonus Janvier 2017-Stirve MOUANGA</t>
  </si>
  <si>
    <t xml:space="preserve">Taxi Bureau ONEMO/depôt du courrier au secretariat du directeur départemental- Aller retour </t>
  </si>
  <si>
    <t>Taxi domicile-Bureau-Aller retour/Urgence pour venir remettre l'ordinateur au bureau</t>
  </si>
  <si>
    <t>Taxi Bureau ONEMO Aller retour/Suivi des dossiers</t>
  </si>
  <si>
    <t>Taxi Bureau-Ambassade du Gabon/Aller retour</t>
  </si>
  <si>
    <t>Taxi Bureau-ONEMO/Suivi des dossiers</t>
  </si>
  <si>
    <t>Taxi Bureau -Societés d'assuarnaces/ ARC-NSIA-AGC</t>
  </si>
  <si>
    <t>Taxi Bureau-WCS</t>
  </si>
  <si>
    <t>Taxi Bureau -domicile Grâce-Avenue ITOUMBI /décharges janvier2017</t>
  </si>
  <si>
    <t>Bureau-domicile Jahima/déchages de janvier et signature de la fiche de suivi du credit téléphonique</t>
  </si>
  <si>
    <t>Taxi Bureau -Service MTN/Aller -retour</t>
  </si>
  <si>
    <t>Taxi:ancien grand marché-foire</t>
  </si>
  <si>
    <t>Taxi:foire-rond point loandjili</t>
  </si>
  <si>
    <t>Taxi:loandjili-grand marché</t>
  </si>
  <si>
    <t>Taxi:marché-hotel,hotel-palf</t>
  </si>
  <si>
    <t>Taxi:palf-grand marché,farell-achat table</t>
  </si>
  <si>
    <t>Achat rechaud à gaz</t>
  </si>
  <si>
    <t>Achat deux tables avec 8 chaises</t>
  </si>
  <si>
    <t>Achat Bouteille de gaz +detendeur</t>
  </si>
  <si>
    <t xml:space="preserve">Achat Ustensiles pour equipements loyer PNR </t>
  </si>
  <si>
    <t>Transport des deux tables + chaises jusqu'au palf</t>
  </si>
  <si>
    <t>Taxi:ancien marché-palf,palf-ville,ville resto,resto-hotel</t>
  </si>
  <si>
    <t>Equipements: oreiller,tonnelet,rideaux,torchons,serpiere,deux sceaux,3 petits couteaux,3 gros couteaux,pallaisson,poele,raclette,</t>
  </si>
  <si>
    <t>Taxi:hotel-aéroport pour achat billet,aéroport-hotel /billets mésange et laurianne</t>
  </si>
  <si>
    <t>Taxi:hotel-palf,palf-restaurant</t>
  </si>
  <si>
    <t>Billets PNR-BRAZZA/Laurianne et Mésange</t>
  </si>
  <si>
    <t>Frais d'hôtel Mission Pointe Noire du 30/01 au 02/02/17 à midi</t>
  </si>
  <si>
    <t>06/HTM/17</t>
  </si>
  <si>
    <t>Taxi:resto-grand marché,grand marché-palf</t>
  </si>
  <si>
    <t>Taxi:palf aéroport pour voyage</t>
  </si>
  <si>
    <t>Taxi:aéroport brazza-maison</t>
  </si>
  <si>
    <t>Taxi:Bureau-lusaka pour deposer les courriers et rencontrer arnaud</t>
  </si>
  <si>
    <t>Taxi:luska-bureau</t>
  </si>
  <si>
    <t>Achat Papier hygienique pour toilette</t>
  </si>
  <si>
    <t>Taxi:maison-hotel radisson blue pour participer a un atelier et retour</t>
  </si>
  <si>
    <t>Taxi:bureu-maison d'arret pour visite geoles de yogo,bozenga,ibata et ndinga</t>
  </si>
  <si>
    <t>Taxi:maison-pharmacie plateau aller/retour</t>
  </si>
  <si>
    <t>Taxi:maison d'arret-bureau</t>
  </si>
  <si>
    <t>Taxi Office &gt; DFAP&gt; Office mise au point sur POINTE-NOIRE</t>
  </si>
  <si>
    <t>Perrine Odier</t>
  </si>
  <si>
    <t>BONUS Jack-Bénisson, réussite du transfert des prisonniers de Ouesso à Brazzaville après avoir passé 15 jours à Ouesso</t>
  </si>
  <si>
    <t xml:space="preserve">oui </t>
  </si>
  <si>
    <t>Office &gt; Station Bus Talagai</t>
  </si>
  <si>
    <t xml:space="preserve">Operations </t>
  </si>
  <si>
    <t>Bus Océan du Nord Mission opération Brazza/Ouesso</t>
  </si>
  <si>
    <t>140206008787-35</t>
  </si>
  <si>
    <t>Bonus Eaux-et-Forêts 4 éléments Ouesso (opération 2 trafiquants arrêtés le 15/02/2017)</t>
  </si>
  <si>
    <t xml:space="preserve">Carburant opération arrestation du 15/02/2017 à Ouesso </t>
  </si>
  <si>
    <t>27/17/EO</t>
  </si>
  <si>
    <t xml:space="preserve">Bonus Policiers X 4  arrestation de deux autres complices </t>
  </si>
  <si>
    <t xml:space="preserve">Bonus arrestation des deux complices + déplacement à Mokeko pour le chauffeur complice toujours en fuite </t>
  </si>
  <si>
    <t>6 Nuitées X 15000 du 16 au 18/02/2017 Ouesso (nuit Hérick, JB, Perrine)</t>
  </si>
  <si>
    <t>Bus Océan du Nord Mission opération Ouesso/Brazza</t>
  </si>
  <si>
    <t>180205006565-47</t>
  </si>
  <si>
    <t xml:space="preserve">Station Bus TALANGAI &gt; Office </t>
  </si>
  <si>
    <t>Office/PANE-PANI_Radisson/Office</t>
  </si>
  <si>
    <t>Taxi Office/MEFDDE/Office</t>
  </si>
  <si>
    <t>Taxi Office/ Congotel/Office</t>
  </si>
  <si>
    <t>Taxi Ouesso/Commissariat de Nzalangoy-Hôtel avec I55s</t>
  </si>
  <si>
    <t>Agios du 31/12/2016 au 31/01/2017</t>
  </si>
  <si>
    <t>FRAIS RET.DEPLACE Chq n° 03592792</t>
  </si>
  <si>
    <t>Petty cash</t>
  </si>
  <si>
    <t>Grant Wildcat</t>
  </si>
  <si>
    <t xml:space="preserve"> Instructions content 101157 et frais de retrait chq n°03592793</t>
  </si>
  <si>
    <t>Cotisation web bank</t>
  </si>
  <si>
    <t>FRAIS RET.DEPLACE Chq n° 03592794</t>
  </si>
  <si>
    <t>Grant USFWS</t>
  </si>
  <si>
    <t>Virement salaire Février 2017-Mésange</t>
  </si>
  <si>
    <t>Virement salaire Février 2017-Evariste</t>
  </si>
  <si>
    <t>Virement salaire Février 2017-Stirve</t>
  </si>
  <si>
    <t>Virement salaire Février 2017-i73x</t>
  </si>
  <si>
    <t>Frais vrt salaires Février 2017</t>
  </si>
  <si>
    <t>Bank fees</t>
  </si>
  <si>
    <t>Ordre VRT</t>
  </si>
  <si>
    <t>Relevé</t>
  </si>
  <si>
    <t>Frais de tenue de compte</t>
  </si>
  <si>
    <t>UBA</t>
  </si>
  <si>
    <t>Mois</t>
  </si>
  <si>
    <t>Noms &amp; prénoms</t>
  </si>
  <si>
    <t>Montant reçu de</t>
  </si>
  <si>
    <t>Transféré</t>
  </si>
  <si>
    <t>Dépensé</t>
  </si>
  <si>
    <t>Rapprochements soldes</t>
  </si>
  <si>
    <t>Jack Bénisson</t>
  </si>
  <si>
    <t>PALF</t>
  </si>
  <si>
    <t>Fichiers individuels</t>
  </si>
  <si>
    <t>Ecart</t>
  </si>
  <si>
    <t>Observations</t>
  </si>
  <si>
    <t>Evariste LELOUSSI</t>
  </si>
  <si>
    <t>OK</t>
  </si>
  <si>
    <t>Hérick TCHICAYA</t>
  </si>
  <si>
    <t>Jahima BASSAFOULA</t>
  </si>
  <si>
    <t>Mésange CIGNAS</t>
  </si>
  <si>
    <t>Perrine ODIER</t>
  </si>
  <si>
    <t>Stirve MOUANGA</t>
  </si>
  <si>
    <t>Mavy MALELA</t>
  </si>
  <si>
    <t>BCI-PALF</t>
  </si>
  <si>
    <t>TOTAUX</t>
  </si>
  <si>
    <t>BALANCE AU 28 Février 2017</t>
  </si>
  <si>
    <t>Balance au          01 Février 2017</t>
  </si>
  <si>
    <t>Balance au 28 Février 2017</t>
  </si>
  <si>
    <t>Balance au 1 Fév + montant reçu en Fév - dépenses faites en Fév - transferts extérieurs = Balance au 28 Février 2017</t>
  </si>
  <si>
    <t>Fev17</t>
  </si>
  <si>
    <t>UBA-PALF</t>
  </si>
  <si>
    <t>Hérick</t>
  </si>
  <si>
    <t>Comptabilité tenue en FCFA</t>
  </si>
  <si>
    <t>Adam GNEKOUMOU</t>
  </si>
  <si>
    <t>PCR</t>
  </si>
  <si>
    <t>Achat bière (rencontre C et M, les 2 autres présumées cibles)</t>
  </si>
  <si>
    <t>Achat bière et transport ( rencontre avec 2 cibles (B et J)</t>
  </si>
  <si>
    <t>Flash Crédit à C pour appeler leur fournisseur de Gabon</t>
  </si>
  <si>
    <t>Taxi mirolo- chez vieux mbiyo (Rencontre avec une ancienne cible)</t>
  </si>
  <si>
    <t>Achat bière et repas (Rencontre avec une Ancienne cible)</t>
  </si>
  <si>
    <t>Ration des prevenus le soir</t>
  </si>
  <si>
    <t>Jail visit</t>
  </si>
  <si>
    <t>Food allowance pendant les pauses du 01 au 03/02; 06/02;10/02 et 13/02-Adam(stagiaire)</t>
  </si>
  <si>
    <t>Food allowance pendant les pauses du 06/02; 08/02;09/02; 13/02; 24/02; 27/02 et 28/02-Jack-Bénisson(stagiaire)</t>
  </si>
  <si>
    <t>Food  allowance pendant les pauses le 10/02 et du 14 au 16/02 Laurianne</t>
  </si>
  <si>
    <t>Food Allowance pendant les pauses du 1er au 28 février 2017-Mavy</t>
  </si>
  <si>
    <t>Règlement Frais de prestation du mois de février 2017-Odile (pour 4 jours travaillés)</t>
  </si>
  <si>
    <t>Achat de 2 téléphones HUAWEI pour Mésange et i23c</t>
  </si>
  <si>
    <t>Wildcat</t>
  </si>
  <si>
    <t>EAGLE-USFWS</t>
  </si>
  <si>
    <t>EAGLE-PPI</t>
  </si>
  <si>
    <t>STOP IVORY</t>
  </si>
  <si>
    <t>Envoi du crédit à Joel (Présumé traf parti à Etoumbi)</t>
  </si>
  <si>
    <t>Étiquettes de lignes</t>
  </si>
  <si>
    <t>(vide)</t>
  </si>
  <si>
    <t>Total général</t>
  </si>
  <si>
    <t>Somme de Spent</t>
  </si>
  <si>
    <t>Étiquettes de colonnes</t>
  </si>
  <si>
    <t>Rapport financier mensuel PALF- Février 2017</t>
  </si>
  <si>
    <t>Montant en USD</t>
  </si>
  <si>
    <t>Achat de 300 litres de gasoil du Véhicule de la DDPS pour le transferement des prisonniers</t>
  </si>
  <si>
    <t>Frais d'hôtel mission OUESSO 10 nuitées -arrestation trafiquants ivoires et transfert des prisonniers</t>
  </si>
  <si>
    <t>Jus à la pâtisserie pour JB, Herick et Corneille lors de la rencontre au sujet du transfèrement des trafs</t>
  </si>
  <si>
    <t>Frais d'hôtel à Ouesso, du 01 au 03/02/2017 -suivi audiences</t>
  </si>
  <si>
    <t xml:space="preserve">Paiement de 5 nuitées du 30 janv au 4 fév (investigation à Ewo) </t>
  </si>
  <si>
    <t>Frais de reception sur mbomo</t>
  </si>
  <si>
    <t>Makoua - Brazzaville /ocean du Nord</t>
  </si>
  <si>
    <t>Achat Boite de disque dur externe pour reparer les ordinateurs</t>
  </si>
  <si>
    <t>Frais d’hotel Mission Ouesso nuitées du 12 au15 fevrier 2017</t>
  </si>
  <si>
    <t>Frais d'hôtel à Ouesso, du 18 au 25 février-suivi juridique</t>
  </si>
  <si>
    <t>Achat Medicaments du condamné yogo à la maison d'arret de Brazzaville</t>
  </si>
  <si>
    <t>Jus ceres au restaurant mamati -rencontre bzv juge TONI mémoire criminalité faunique</t>
  </si>
  <si>
    <t xml:space="preserve">Bonus X 4 OPJ à Ouesso- arrestation de deux complices au lendemain de la première arrestation </t>
  </si>
  <si>
    <t>Achat carburant 30 litres carburant déplacement à Mokeko(Sud Ouesso) pour attraper le chauffeur du taxi</t>
  </si>
  <si>
    <t>Frais d'hotel 6 Nuitées X 15000 du 14 au 16/02/2017 Ouesso (nuit Hérick, JB, Perrine)</t>
  </si>
  <si>
    <t>Carburant, huile, bougies, Récupération de l'arme suite à l'opération du 15/02/2018</t>
  </si>
  <si>
    <t>Bonus, Récupération de l'arme suite à l'opération du 15/02/2017</t>
  </si>
  <si>
    <t>Achat timbre pour le voyage à OUESSO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</si>
</sst>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 Narrow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i/>
      <sz val="8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B0F0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gray0625">
        <bgColor theme="2" tint="-0.249977111117893"/>
      </patternFill>
    </fill>
    <fill>
      <patternFill patternType="gray125">
        <bgColor theme="2" tint="-0.249977111117893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lightGray">
        <bgColor theme="2" tint="-0.24997711111789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49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1" fontId="5" fillId="0" borderId="2" xfId="0" applyNumberFormat="1" applyFont="1" applyFill="1" applyBorder="1" applyAlignment="1">
      <alignment horizontal="left"/>
    </xf>
    <xf numFmtId="164" fontId="4" fillId="0" borderId="0" xfId="1" applyNumberFormat="1" applyFont="1"/>
    <xf numFmtId="164" fontId="4" fillId="0" borderId="0" xfId="1" applyNumberFormat="1" applyFont="1" applyFill="1" applyBorder="1"/>
    <xf numFmtId="0" fontId="6" fillId="0" borderId="0" xfId="0" applyFont="1"/>
    <xf numFmtId="3" fontId="4" fillId="0" borderId="2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center" indent="60"/>
    </xf>
    <xf numFmtId="0" fontId="8" fillId="0" borderId="0" xfId="0" applyFont="1" applyAlignment="1"/>
    <xf numFmtId="165" fontId="9" fillId="3" borderId="0" xfId="0" applyNumberFormat="1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left"/>
    </xf>
    <xf numFmtId="164" fontId="9" fillId="2" borderId="0" xfId="1" applyNumberFormat="1" applyFont="1" applyFill="1" applyBorder="1"/>
    <xf numFmtId="0" fontId="5" fillId="2" borderId="0" xfId="0" applyFont="1" applyFill="1" applyBorder="1"/>
    <xf numFmtId="164" fontId="0" fillId="0" borderId="0" xfId="1" applyNumberFormat="1" applyFont="1"/>
    <xf numFmtId="164" fontId="8" fillId="0" borderId="0" xfId="1" applyNumberFormat="1" applyFont="1" applyAlignment="1"/>
    <xf numFmtId="0" fontId="6" fillId="0" borderId="0" xfId="0" applyFont="1" applyFill="1" applyBorder="1"/>
    <xf numFmtId="164" fontId="6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0" xfId="0" applyFont="1" applyFill="1" applyBorder="1" applyAlignment="1"/>
    <xf numFmtId="1" fontId="6" fillId="0" borderId="0" xfId="0" applyNumberFormat="1" applyFont="1" applyFill="1" applyBorder="1" applyAlignment="1">
      <alignment vertical="top"/>
    </xf>
    <xf numFmtId="164" fontId="6" fillId="0" borderId="0" xfId="1" applyNumberFormat="1" applyFont="1" applyFill="1" applyBorder="1" applyAlignment="1">
      <alignment vertical="top"/>
    </xf>
    <xf numFmtId="15" fontId="6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15" fontId="6" fillId="0" borderId="0" xfId="0" applyNumberFormat="1" applyFont="1" applyFill="1" applyBorder="1"/>
    <xf numFmtId="0" fontId="9" fillId="0" borderId="0" xfId="0" applyFont="1" applyFill="1"/>
    <xf numFmtId="164" fontId="6" fillId="0" borderId="0" xfId="1" applyNumberFormat="1" applyFont="1" applyFill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1" xfId="0" applyFont="1" applyFill="1" applyBorder="1"/>
    <xf numFmtId="164" fontId="3" fillId="0" borderId="1" xfId="1" applyNumberFormat="1" applyFont="1" applyBorder="1"/>
    <xf numFmtId="164" fontId="6" fillId="0" borderId="1" xfId="1" applyNumberFormat="1" applyFont="1" applyFill="1" applyBorder="1"/>
    <xf numFmtId="164" fontId="3" fillId="0" borderId="1" xfId="0" applyNumberFormat="1" applyFont="1" applyBorder="1"/>
    <xf numFmtId="164" fontId="3" fillId="0" borderId="0" xfId="0" applyNumberFormat="1" applyFont="1"/>
    <xf numFmtId="0" fontId="6" fillId="0" borderId="6" xfId="0" applyFont="1" applyFill="1" applyBorder="1"/>
    <xf numFmtId="0" fontId="9" fillId="0" borderId="6" xfId="0" applyFont="1" applyFill="1" applyBorder="1"/>
    <xf numFmtId="164" fontId="9" fillId="0" borderId="0" xfId="1" applyNumberFormat="1" applyFont="1" applyFill="1" applyBorder="1"/>
    <xf numFmtId="0" fontId="3" fillId="0" borderId="0" xfId="0" applyFont="1" applyFill="1" applyBorder="1"/>
    <xf numFmtId="164" fontId="6" fillId="0" borderId="0" xfId="0" applyNumberFormat="1" applyFont="1" applyFill="1"/>
    <xf numFmtId="17" fontId="6" fillId="0" borderId="0" xfId="0" applyNumberFormat="1" applyFont="1" applyFill="1" applyBorder="1"/>
    <xf numFmtId="164" fontId="9" fillId="0" borderId="8" xfId="0" applyNumberFormat="1" applyFont="1" applyFill="1" applyBorder="1"/>
    <xf numFmtId="164" fontId="9" fillId="0" borderId="9" xfId="1" applyNumberFormat="1" applyFont="1" applyFill="1" applyBorder="1"/>
    <xf numFmtId="164" fontId="9" fillId="0" borderId="9" xfId="0" applyNumberFormat="1" applyFont="1" applyFill="1" applyBorder="1"/>
    <xf numFmtId="164" fontId="9" fillId="0" borderId="11" xfId="0" applyNumberFormat="1" applyFont="1" applyFill="1" applyBorder="1"/>
    <xf numFmtId="164" fontId="9" fillId="0" borderId="0" xfId="0" applyNumberFormat="1" applyFont="1" applyFill="1" applyBorder="1"/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164" fontId="9" fillId="0" borderId="7" xfId="1" applyNumberFormat="1" applyFont="1" applyFill="1" applyBorder="1" applyAlignment="1">
      <alignment horizontal="center" vertical="center"/>
    </xf>
    <xf numFmtId="164" fontId="6" fillId="0" borderId="7" xfId="1" applyNumberFormat="1" applyFont="1" applyFill="1" applyBorder="1" applyAlignment="1">
      <alignment horizontal="center" vertical="center"/>
    </xf>
    <xf numFmtId="164" fontId="12" fillId="0" borderId="7" xfId="1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43" fontId="3" fillId="0" borderId="0" xfId="1" applyFont="1"/>
    <xf numFmtId="164" fontId="9" fillId="0" borderId="10" xfId="1" applyNumberFormat="1" applyFont="1" applyFill="1" applyBorder="1"/>
    <xf numFmtId="164" fontId="9" fillId="0" borderId="13" xfId="1" applyNumberFormat="1" applyFont="1" applyFill="1" applyBorder="1" applyAlignment="1">
      <alignment horizontal="center" vertical="center"/>
    </xf>
    <xf numFmtId="164" fontId="6" fillId="0" borderId="4" xfId="1" applyNumberFormat="1" applyFont="1" applyFill="1" applyBorder="1"/>
    <xf numFmtId="165" fontId="6" fillId="0" borderId="7" xfId="0" applyNumberFormat="1" applyFont="1" applyFill="1" applyBorder="1" applyAlignment="1">
      <alignment horizontal="center" vertical="center"/>
    </xf>
    <xf numFmtId="164" fontId="12" fillId="0" borderId="7" xfId="1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/>
    <xf numFmtId="164" fontId="3" fillId="0" borderId="15" xfId="0" applyNumberFormat="1" applyFont="1" applyBorder="1"/>
    <xf numFmtId="0" fontId="3" fillId="0" borderId="0" xfId="0" applyFont="1" applyFill="1"/>
    <xf numFmtId="164" fontId="12" fillId="0" borderId="1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164" fontId="6" fillId="0" borderId="0" xfId="1" applyNumberFormat="1" applyFont="1" applyFill="1" applyBorder="1" applyAlignment="1" applyProtection="1"/>
    <xf numFmtId="0" fontId="6" fillId="0" borderId="0" xfId="0" applyFont="1" applyAlignment="1"/>
    <xf numFmtId="164" fontId="6" fillId="0" borderId="0" xfId="1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indent="35"/>
    </xf>
    <xf numFmtId="0" fontId="2" fillId="0" borderId="0" xfId="0" applyFont="1" applyFill="1" applyAlignment="1"/>
    <xf numFmtId="164" fontId="2" fillId="0" borderId="0" xfId="1" applyNumberFormat="1" applyFont="1" applyFill="1" applyAlignment="1"/>
    <xf numFmtId="164" fontId="3" fillId="0" borderId="0" xfId="1" applyNumberFormat="1" applyFont="1" applyFill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/>
    </xf>
    <xf numFmtId="164" fontId="4" fillId="0" borderId="0" xfId="1" applyNumberFormat="1" applyFont="1" applyFill="1"/>
    <xf numFmtId="164" fontId="7" fillId="0" borderId="1" xfId="1" applyNumberFormat="1" applyFont="1" applyFill="1" applyBorder="1"/>
    <xf numFmtId="0" fontId="8" fillId="0" borderId="0" xfId="0" applyFont="1" applyFill="1" applyAlignment="1">
      <alignment horizontal="left" vertical="center" indent="60"/>
    </xf>
    <xf numFmtId="0" fontId="8" fillId="0" borderId="0" xfId="0" applyFont="1" applyFill="1" applyAlignment="1"/>
    <xf numFmtId="164" fontId="8" fillId="0" borderId="0" xfId="1" applyNumberFormat="1" applyFont="1" applyFill="1" applyAlignment="1"/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/>
    <xf numFmtId="165" fontId="9" fillId="4" borderId="0" xfId="0" applyNumberFormat="1" applyFont="1" applyFill="1" applyBorder="1"/>
    <xf numFmtId="0" fontId="9" fillId="4" borderId="0" xfId="0" applyFont="1" applyFill="1" applyBorder="1"/>
    <xf numFmtId="0" fontId="9" fillId="4" borderId="0" xfId="0" applyFont="1" applyFill="1" applyBorder="1" applyAlignment="1">
      <alignment horizontal="left"/>
    </xf>
    <xf numFmtId="164" fontId="9" fillId="4" borderId="0" xfId="1" applyNumberFormat="1" applyFont="1" applyFill="1" applyBorder="1"/>
    <xf numFmtId="0" fontId="5" fillId="4" borderId="0" xfId="0" applyFont="1" applyFill="1" applyBorder="1"/>
    <xf numFmtId="164" fontId="6" fillId="0" borderId="0" xfId="1" applyNumberFormat="1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/>
    <xf numFmtId="164" fontId="0" fillId="0" borderId="0" xfId="0" pivotButton="1" applyNumberFormat="1"/>
    <xf numFmtId="164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indent="1"/>
    </xf>
    <xf numFmtId="0" fontId="3" fillId="4" borderId="0" xfId="0" applyFont="1" applyFill="1"/>
    <xf numFmtId="0" fontId="9" fillId="0" borderId="0" xfId="0" applyFont="1"/>
    <xf numFmtId="164" fontId="6" fillId="0" borderId="0" xfId="0" applyNumberFormat="1" applyFont="1"/>
    <xf numFmtId="0" fontId="6" fillId="0" borderId="0" xfId="0" applyFont="1" applyAlignment="1">
      <alignment vertical="center"/>
    </xf>
    <xf numFmtId="43" fontId="6" fillId="0" borderId="0" xfId="1" applyFont="1" applyFill="1" applyBorder="1"/>
    <xf numFmtId="43" fontId="6" fillId="0" borderId="0" xfId="0" applyNumberFormat="1" applyFont="1"/>
    <xf numFmtId="164" fontId="6" fillId="0" borderId="0" xfId="1" applyNumberFormat="1" applyFont="1"/>
    <xf numFmtId="1" fontId="9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vertical="top"/>
    </xf>
    <xf numFmtId="0" fontId="14" fillId="0" borderId="0" xfId="0" applyFont="1" applyFill="1"/>
    <xf numFmtId="0" fontId="13" fillId="0" borderId="0" xfId="0" applyFont="1" applyFill="1"/>
    <xf numFmtId="0" fontId="17" fillId="0" borderId="0" xfId="0" applyFont="1" applyFill="1"/>
    <xf numFmtId="0" fontId="6" fillId="0" borderId="0" xfId="0" applyFont="1" applyFill="1" applyBorder="1" applyAlignment="1">
      <alignment horizontal="left" vertical="center"/>
    </xf>
    <xf numFmtId="164" fontId="6" fillId="0" borderId="0" xfId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4" fontId="7" fillId="0" borderId="7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165" fontId="7" fillId="6" borderId="3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164" fontId="7" fillId="6" borderId="3" xfId="1" applyNumberFormat="1" applyFont="1" applyFill="1" applyBorder="1" applyAlignment="1">
      <alignment horizontal="center" vertical="center" wrapText="1"/>
    </xf>
    <xf numFmtId="164" fontId="7" fillId="6" borderId="12" xfId="1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165" fontId="7" fillId="6" borderId="7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164" fontId="7" fillId="6" borderId="7" xfId="1" applyNumberFormat="1" applyFont="1" applyFill="1" applyBorder="1" applyAlignment="1">
      <alignment horizontal="center" vertical="center" wrapText="1"/>
    </xf>
    <xf numFmtId="164" fontId="7" fillId="6" borderId="7" xfId="1" applyNumberFormat="1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164" fontId="7" fillId="6" borderId="15" xfId="1" applyNumberFormat="1" applyFont="1" applyFill="1" applyBorder="1" applyAlignment="1">
      <alignment vertical="center"/>
    </xf>
    <xf numFmtId="0" fontId="9" fillId="6" borderId="7" xfId="0" applyFont="1" applyFill="1" applyBorder="1" applyAlignment="1">
      <alignment horizontal="center" vertical="center" wrapText="1"/>
    </xf>
    <xf numFmtId="17" fontId="9" fillId="5" borderId="4" xfId="0" applyNumberFormat="1" applyFont="1" applyFill="1" applyBorder="1" applyAlignment="1">
      <alignment horizontal="center"/>
    </xf>
    <xf numFmtId="17" fontId="9" fillId="5" borderId="6" xfId="0" applyNumberFormat="1" applyFont="1" applyFill="1" applyBorder="1" applyAlignment="1">
      <alignment horizontal="center"/>
    </xf>
    <xf numFmtId="164" fontId="9" fillId="5" borderId="1" xfId="1" applyNumberFormat="1" applyFont="1" applyFill="1" applyBorder="1"/>
    <xf numFmtId="164" fontId="9" fillId="5" borderId="4" xfId="1" applyNumberFormat="1" applyFont="1" applyFill="1" applyBorder="1"/>
    <xf numFmtId="0" fontId="11" fillId="6" borderId="0" xfId="0" applyFont="1" applyFill="1" applyAlignment="1"/>
    <xf numFmtId="0" fontId="3" fillId="6" borderId="0" xfId="0" applyFont="1" applyFill="1"/>
    <xf numFmtId="0" fontId="9" fillId="6" borderId="0" xfId="0" applyFont="1" applyFill="1" applyAlignment="1">
      <alignment vertical="center"/>
    </xf>
    <xf numFmtId="0" fontId="18" fillId="6" borderId="0" xfId="0" applyFont="1" applyFill="1"/>
  </cellXfs>
  <cellStyles count="3">
    <cellStyle name="Excel Built-in Normal" xfId="2"/>
    <cellStyle name="Milliers" xfId="1" builtinId="3"/>
    <cellStyle name="Normal" xfId="0" builtinId="0"/>
  </cellStyles>
  <dxfs count="2"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port%20financier%20F&#233;vrier%202017-PAL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ier Brut"/>
      <sheetName val="Agents &amp; Banks"/>
      <sheetName val="Tableau"/>
      <sheetName val="Datas"/>
      <sheetName val="Balance"/>
    </sheetNames>
    <sheetDataSet>
      <sheetData sheetId="0">
        <row r="255">
          <cell r="B255" t="str">
            <v>Grant Wildcat</v>
          </cell>
          <cell r="E255">
            <v>5871061</v>
          </cell>
        </row>
        <row r="576">
          <cell r="B576" t="str">
            <v>Grant USFWS</v>
          </cell>
          <cell r="E576">
            <v>12016580</v>
          </cell>
        </row>
      </sheetData>
      <sheetData sheetId="1"/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815.604849074072" createdVersion="4" refreshedVersion="4" minRefreshableVersion="3" recordCount="512">
  <cacheSource type="worksheet">
    <worksheetSource ref="A10:L522" sheet="Datas"/>
  </cacheSource>
  <cacheFields count="12">
    <cacheField name="Date" numFmtId="15">
      <sharedItems containsSemiMixedTypes="0" containsNonDate="0" containsDate="1" containsString="0" minDate="2017-02-01T00:00:00" maxDate="2017-03-01T00:00:00"/>
    </cacheField>
    <cacheField name="Details" numFmtId="0">
      <sharedItems/>
    </cacheField>
    <cacheField name="Type de dépenses" numFmtId="0">
      <sharedItems containsBlank="1" count="17">
        <s v="Transport"/>
        <s v="Trust building"/>
        <s v="Travel subsistence"/>
        <s v="Transfer fees"/>
        <s v="Services"/>
        <s v="Office materials"/>
        <s v="Equipment"/>
        <s v="Personnel"/>
        <s v="Flight"/>
        <s v="Jail visit"/>
        <s v="Bank fees"/>
        <s v="Bonus"/>
        <s v="Travel expenses"/>
        <m/>
        <s v="Telephone"/>
        <s v="Internet"/>
        <s v="Bonus " u="1"/>
      </sharedItems>
    </cacheField>
    <cacheField name="Departement" numFmtId="0">
      <sharedItems containsBlank="1" count="11">
        <s v="Legal"/>
        <s v="Investigations"/>
        <s v="Media"/>
        <s v="Office"/>
        <s v="Management"/>
        <m/>
        <s v="Operations "/>
        <s v="Team building"/>
        <s v="Operations" u="1"/>
        <s v="Legal " u="1"/>
        <s v="Management " u="1"/>
      </sharedItems>
    </cacheField>
    <cacheField name="Received" numFmtId="0">
      <sharedItems containsString="0" containsBlank="1" containsNumber="1" containsInteger="1" minValue="5871061" maxValue="12016580"/>
    </cacheField>
    <cacheField name="Spent" numFmtId="164">
      <sharedItems containsString="0" containsBlank="1" containsNumber="1" minValue="350" maxValue="450000"/>
    </cacheField>
    <cacheField name="Balance" numFmtId="164">
      <sharedItems containsSemiMixedTypes="0" containsString="0" containsNumber="1" minValue="-2583810" maxValue="12475356.5"/>
    </cacheField>
    <cacheField name="Name" numFmtId="0">
      <sharedItems count="15">
        <s v="Adam"/>
        <s v="i23c"/>
        <s v="Evariste"/>
        <s v="i73x"/>
        <s v="Stirve "/>
        <s v="Herick"/>
        <s v="i55s"/>
        <s v="Jack-Bénisson"/>
        <s v="Mavy"/>
        <s v="Mésange"/>
        <s v="Perrine Odier"/>
        <s v="Jahima "/>
        <s v="Laurianne"/>
        <s v="BCI"/>
        <s v="UBA"/>
      </sharedItems>
    </cacheField>
    <cacheField name="Receipt" numFmtId="0">
      <sharedItems containsBlank="1" containsMixedTypes="1" containsNumber="1" containsInteger="1" minValue="1" maxValue="10776"/>
    </cacheField>
    <cacheField name="Donor" numFmtId="0">
      <sharedItems count="4">
        <s v="EAGLE-PPI"/>
        <s v="Wildcat"/>
        <s v="EAGLE-USFWS"/>
        <s v="STOP IVORY"/>
      </sharedItems>
    </cacheField>
    <cacheField name="Country" numFmtId="0">
      <sharedItems/>
    </cacheField>
    <cacheField name="Contrô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2">
  <r>
    <d v="2017-02-01T00:00:00"/>
    <s v="Taxis Maison-Bureau/Bureau-Maison"/>
    <x v="0"/>
    <x v="0"/>
    <m/>
    <n v="2000"/>
    <n v="-2000"/>
    <x v="0"/>
    <s v="Décharge"/>
    <x v="0"/>
    <s v="CONGO"/>
    <s v="ɣ"/>
  </r>
  <r>
    <d v="2017-02-01T00:00:00"/>
    <s v="Taxi Hotel-Marché Boueta-Derrière Présidence-Mirolo (Investigation + rencontre avec les cibles)"/>
    <x v="0"/>
    <x v="1"/>
    <m/>
    <n v="3500"/>
    <n v="-5500"/>
    <x v="1"/>
    <s v="Décharge"/>
    <x v="1"/>
    <s v="CONGO"/>
    <s v="ɣ"/>
  </r>
  <r>
    <d v="2017-02-01T00:00:00"/>
    <s v="Achat bière (rencontre C et M, les 2 autres présumées cibles)"/>
    <x v="1"/>
    <x v="1"/>
    <m/>
    <n v="7500"/>
    <n v="-13000"/>
    <x v="1"/>
    <s v="Décharge"/>
    <x v="1"/>
    <s v="CONGO"/>
    <s v="ɣ"/>
  </r>
  <r>
    <d v="2017-02-01T00:00:00"/>
    <s v="Achat bière et transport ( rencontre avec 2 cibles (B et J)"/>
    <x v="1"/>
    <x v="1"/>
    <m/>
    <n v="6500"/>
    <n v="-19500"/>
    <x v="1"/>
    <s v="Décharge"/>
    <x v="1"/>
    <s v="CONGO"/>
    <s v="ɣ"/>
  </r>
  <r>
    <d v="2017-02-01T00:00:00"/>
    <s v="Flash Crédit à C pour appeler leur fournisseur de Gabon"/>
    <x v="1"/>
    <x v="1"/>
    <m/>
    <n v="2000"/>
    <n v="-21500"/>
    <x v="1"/>
    <s v="Décharge"/>
    <x v="1"/>
    <s v="CONGO"/>
    <s v="ɣ"/>
  </r>
  <r>
    <d v="2017-02-01T00:00:00"/>
    <s v="Taxi mirolo- chez vieux mbiyo (Rencontre avec une ancienne cible)"/>
    <x v="0"/>
    <x v="1"/>
    <m/>
    <n v="1000"/>
    <n v="-22500"/>
    <x v="1"/>
    <s v="Décharge"/>
    <x v="1"/>
    <s v="CONGO"/>
    <s v="ɣ"/>
  </r>
  <r>
    <d v="2017-02-01T00:00:00"/>
    <s v="Achat bière et repas (Rencontre avec une Ancienne cible)"/>
    <x v="1"/>
    <x v="1"/>
    <m/>
    <n v="5000"/>
    <n v="-27500"/>
    <x v="1"/>
    <s v="Décharge"/>
    <x v="1"/>
    <s v="CONGO"/>
    <s v="ɣ"/>
  </r>
  <r>
    <d v="2017-02-01T00:00:00"/>
    <s v="Taxi chez Mbiyo - Hotel (Rétour à l'hotel)"/>
    <x v="0"/>
    <x v="1"/>
    <m/>
    <n v="1000"/>
    <n v="-28500"/>
    <x v="1"/>
    <s v="Décharge"/>
    <x v="1"/>
    <s v="CONGO"/>
    <s v="ɣ"/>
  </r>
  <r>
    <d v="2017-02-01T00:00:00"/>
    <s v="Taxi Es tv-Semaine Africaine"/>
    <x v="0"/>
    <x v="2"/>
    <m/>
    <n v="1000"/>
    <n v="-29500"/>
    <x v="2"/>
    <s v="Décharge"/>
    <x v="2"/>
    <s v="CONGO"/>
    <s v="ɣ"/>
  </r>
  <r>
    <d v="2017-02-01T00:00:00"/>
    <s v="Taxi Semaine Africaine-MN TV"/>
    <x v="0"/>
    <x v="2"/>
    <m/>
    <n v="1000"/>
    <n v="-30500"/>
    <x v="2"/>
    <s v="Décharge"/>
    <x v="2"/>
    <s v="CONGO"/>
    <s v="ɣ"/>
  </r>
  <r>
    <d v="2017-02-01T00:00:00"/>
    <s v="Taxi MN TV-Bureau"/>
    <x v="0"/>
    <x v="2"/>
    <m/>
    <n v="1000"/>
    <n v="-31500"/>
    <x v="2"/>
    <s v="Décharge"/>
    <x v="2"/>
    <s v="CONGO"/>
    <s v="ɣ"/>
  </r>
  <r>
    <d v="2017-02-01T00:00:00"/>
    <s v="Frais d'hotel une nuitée pour I73X à Etoumbi"/>
    <x v="2"/>
    <x v="1"/>
    <m/>
    <n v="15000"/>
    <n v="-46500"/>
    <x v="3"/>
    <n v="21"/>
    <x v="0"/>
    <s v="CONGO"/>
    <s v="o"/>
  </r>
  <r>
    <d v="2017-02-01T00:00:00"/>
    <s v="Etoumbi -Mbomo"/>
    <x v="0"/>
    <x v="1"/>
    <m/>
    <n v="10000"/>
    <n v="-56500"/>
    <x v="3"/>
    <s v="Décharge"/>
    <x v="0"/>
    <s v="CONGO"/>
    <s v="ɣ"/>
  </r>
  <r>
    <d v="2017-02-01T00:00:00"/>
    <s v="Groupe Charden farell: transfert fonds à PNR"/>
    <x v="3"/>
    <x v="3"/>
    <m/>
    <n v="1505"/>
    <n v="-58005"/>
    <x v="4"/>
    <s v="204/GCF"/>
    <x v="1"/>
    <s v="CONGO"/>
    <s v="o"/>
  </r>
  <r>
    <d v="2017-02-01T00:00:00"/>
    <s v="Groupe Charden farell: transfert fonds à PNR"/>
    <x v="3"/>
    <x v="3"/>
    <m/>
    <n v="12400"/>
    <n v="-70405"/>
    <x v="4"/>
    <s v="205/GCF"/>
    <x v="1"/>
    <s v="CONGO"/>
    <s v="o"/>
  </r>
  <r>
    <d v="2017-02-01T00:00:00"/>
    <s v="Groupe Charden farell: transfert fonds à Ouesso"/>
    <x v="3"/>
    <x v="3"/>
    <m/>
    <n v="12390"/>
    <n v="-82795"/>
    <x v="4"/>
    <s v="217/GCF"/>
    <x v="1"/>
    <s v="CONGO"/>
    <s v="o"/>
  </r>
  <r>
    <d v="2017-02-01T00:00:00"/>
    <s v="Prestation Janvier 2017-Odile (pour 5 jours travaillés dans le mois)"/>
    <x v="4"/>
    <x v="3"/>
    <m/>
    <n v="45000"/>
    <n v="-127795"/>
    <x v="4"/>
    <n v="14"/>
    <x v="1"/>
    <s v="CONGO"/>
    <s v="o"/>
  </r>
  <r>
    <d v="2017-02-01T00:00:00"/>
    <s v="Taxis: Bureau-BCI-Bureau"/>
    <x v="0"/>
    <x v="4"/>
    <m/>
    <n v="2000"/>
    <n v="-129795"/>
    <x v="4"/>
    <s v="Décharge"/>
    <x v="1"/>
    <s v="CONGO"/>
    <s v="ɣ"/>
  </r>
  <r>
    <d v="2017-02-01T00:00:00"/>
    <s v="Taxi à BZV, Domicile-aéroport pour aller à Ouesso"/>
    <x v="0"/>
    <x v="0"/>
    <m/>
    <n v="1000"/>
    <n v="-130795"/>
    <x v="5"/>
    <s v="Décharge"/>
    <x v="0"/>
    <s v="CONGO"/>
    <s v="ɣ"/>
  </r>
  <r>
    <d v="2017-02-01T00:00:00"/>
    <s v="Taxi à Ouesso, Aéroport-hôtel"/>
    <x v="0"/>
    <x v="0"/>
    <m/>
    <n v="500"/>
    <n v="-131295"/>
    <x v="5"/>
    <s v="Décharge"/>
    <x v="0"/>
    <s v="CONGO"/>
    <s v="ɣ"/>
  </r>
  <r>
    <d v="2017-02-01T00:00:00"/>
    <s v="Food allowance à Ouesso du 01 au 03 fevrier  par Herick"/>
    <x v="2"/>
    <x v="0"/>
    <m/>
    <n v="30000"/>
    <n v="-161295"/>
    <x v="5"/>
    <s v="Décharge"/>
    <x v="0"/>
    <s v="CONGO"/>
    <s v="ɣ"/>
  </r>
  <r>
    <d v="2017-02-01T00:00:00"/>
    <s v="Taxi à Ouesso  , Hôtel-DD police-hôtel, pour rencontrer les policiers au sujet du trasfèrement des Yogo et Jules"/>
    <x v="0"/>
    <x v="0"/>
    <m/>
    <n v="1000"/>
    <n v="-162295"/>
    <x v="5"/>
    <s v="Décharge"/>
    <x v="0"/>
    <s v="CONGO"/>
    <s v="ɣ"/>
  </r>
  <r>
    <d v="2017-02-01T00:00:00"/>
    <s v="Taxi à Ouesso, Hôtel-océan du nord-hôtel, pour l'achat du billet retour "/>
    <x v="0"/>
    <x v="0"/>
    <m/>
    <n v="1000"/>
    <n v="-163295"/>
    <x v="5"/>
    <s v="Décharge"/>
    <x v="0"/>
    <s v="CONGO"/>
    <s v="ɣ"/>
  </r>
  <r>
    <d v="2017-02-01T00:00:00"/>
    <s v="Achat de nourriture et boisson pour cibles"/>
    <x v="1"/>
    <x v="1"/>
    <m/>
    <n v="6500"/>
    <n v="-169795"/>
    <x v="6"/>
    <s v="Décharge"/>
    <x v="0"/>
    <s v="CONGO"/>
    <s v="ɣ"/>
  </r>
  <r>
    <d v="2017-02-01T00:00:00"/>
    <s v="Location moto pour investigation"/>
    <x v="0"/>
    <x v="1"/>
    <m/>
    <n v="5000"/>
    <n v="-174795"/>
    <x v="6"/>
    <s v="Décharge"/>
    <x v="0"/>
    <s v="CONGO"/>
    <s v="ɣ"/>
  </r>
  <r>
    <d v="2017-02-01T00:00:00"/>
    <s v="Achat de nourriture et boisson pour cibles"/>
    <x v="1"/>
    <x v="1"/>
    <m/>
    <n v="11500"/>
    <n v="-186295"/>
    <x v="6"/>
    <s v="Décharge"/>
    <x v="0"/>
    <s v="CONGO"/>
    <s v="ɣ"/>
  </r>
  <r>
    <d v="2017-02-01T00:00:00"/>
    <s v="Course moto pour recherche de l'Hotel à etoumbi"/>
    <x v="0"/>
    <x v="1"/>
    <m/>
    <n v="1000"/>
    <n v="-187295"/>
    <x v="6"/>
    <s v="Décharge"/>
    <x v="0"/>
    <s v="CONGO"/>
    <s v="ɣ"/>
  </r>
  <r>
    <d v="2017-02-01T00:00:00"/>
    <s v="Taxi Ouesso/Hôtel-Maison d'arrêt"/>
    <x v="0"/>
    <x v="0"/>
    <m/>
    <n v="1000"/>
    <n v="-188295"/>
    <x v="7"/>
    <s v="Décharge"/>
    <x v="2"/>
    <s v="CONGO"/>
    <s v="ɣ"/>
  </r>
  <r>
    <d v="2017-02-01T00:00:00"/>
    <s v="Frais d'hôtel mission OUESSO 10 nuitées -arrestation trafiquants ivoires et transfert des prisonniers"/>
    <x v="2"/>
    <x v="0"/>
    <m/>
    <n v="150000"/>
    <n v="-338295"/>
    <x v="7"/>
    <s v="Oui"/>
    <x v="2"/>
    <s v="CONGO"/>
    <s v="o"/>
  </r>
  <r>
    <d v="2017-02-01T00:00:00"/>
    <s v="Photocopie du dossier à remettre à la maison d'Arrêt/chemise"/>
    <x v="5"/>
    <x v="3"/>
    <m/>
    <n v="350"/>
    <n v="-338645"/>
    <x v="7"/>
    <s v="Décharge"/>
    <x v="2"/>
    <s v="CONGO"/>
    <s v="ɣ"/>
  </r>
  <r>
    <d v="2017-02-01T00:00:00"/>
    <s v="Taxi Ouesso DDEFS-Hôtel-Charden Farell"/>
    <x v="0"/>
    <x v="0"/>
    <m/>
    <n v="1000"/>
    <n v="-339645"/>
    <x v="7"/>
    <s v="Décharge"/>
    <x v="2"/>
    <s v="CONGO"/>
    <s v="ɣ"/>
  </r>
  <r>
    <d v="2017-02-01T00:00:00"/>
    <s v="Taxi Ouesso Charden Farell-DDPS"/>
    <x v="0"/>
    <x v="0"/>
    <m/>
    <n v="500"/>
    <n v="-340145"/>
    <x v="7"/>
    <s v="Décharge"/>
    <x v="2"/>
    <s v="CONGO"/>
    <s v="ɣ"/>
  </r>
  <r>
    <d v="2017-02-01T00:00:00"/>
    <s v="Achat de 300 litres de gasoil du Véhicule de la DDPS pour le transferement des prisonniers"/>
    <x v="0"/>
    <x v="0"/>
    <m/>
    <n v="142500"/>
    <n v="-482645"/>
    <x v="7"/>
    <n v="78"/>
    <x v="2"/>
    <s v="CONGO"/>
    <s v="o"/>
  </r>
  <r>
    <d v="2017-02-01T00:00:00"/>
    <s v="Achat de 2 filtres à huile et gasoil et la main d'œuvre pour vidange du Véhicule de la DDPS "/>
    <x v="0"/>
    <x v="0"/>
    <m/>
    <n v="25000"/>
    <n v="-507645"/>
    <x v="7"/>
    <n v="3047"/>
    <x v="2"/>
    <s v="CONGO"/>
    <s v="o"/>
  </r>
  <r>
    <d v="2017-02-01T00:00:00"/>
    <s v="Achat de 11 litres d'huile pour la vidange du Véhicule de la DDPS "/>
    <x v="0"/>
    <x v="0"/>
    <m/>
    <n v="27500"/>
    <n v="-535145"/>
    <x v="7"/>
    <n v="1557"/>
    <x v="2"/>
    <s v="CONGO"/>
    <s v="o"/>
  </r>
  <r>
    <d v="2017-02-01T00:00:00"/>
    <s v="Frais Ration et hébergement Agent NGUIMBI KOKOLO Dieudonné de la Police/Mission OUESSO"/>
    <x v="2"/>
    <x v="0"/>
    <m/>
    <n v="25000"/>
    <n v="-560145"/>
    <x v="7"/>
    <s v="Décharge"/>
    <x v="2"/>
    <s v="CONGO"/>
    <s v="ɣ"/>
  </r>
  <r>
    <d v="2017-02-01T00:00:00"/>
    <s v="Frais Ration et hébergement Agent TSENGOU ABEL FABRICE de la Police/Mission OUESSO"/>
    <x v="2"/>
    <x v="0"/>
    <m/>
    <n v="25000"/>
    <n v="-585145"/>
    <x v="7"/>
    <s v="Décharge"/>
    <x v="2"/>
    <s v="CONGO"/>
    <s v="ɣ"/>
  </r>
  <r>
    <d v="2017-02-01T00:00:00"/>
    <s v="Frais Ration et hébergement Agent EBATA FULBERT de la Police/Mission OUESSO"/>
    <x v="2"/>
    <x v="0"/>
    <m/>
    <n v="25000"/>
    <n v="-610145"/>
    <x v="7"/>
    <s v="Décharge"/>
    <x v="2"/>
    <s v="CONGO"/>
    <s v="ɣ"/>
  </r>
  <r>
    <d v="2017-02-01T00:00:00"/>
    <s v="Taxi Ouesso DDEFS-Cyber-café-Maison d'Arrêt"/>
    <x v="0"/>
    <x v="0"/>
    <m/>
    <n v="1000"/>
    <n v="-611145"/>
    <x v="7"/>
    <s v="Décharge"/>
    <x v="2"/>
    <s v="CONGO"/>
    <s v="ɣ"/>
  </r>
  <r>
    <d v="2017-02-01T00:00:00"/>
    <s v="Taxi domicile-Bureau/Aller retour"/>
    <x v="0"/>
    <x v="4"/>
    <m/>
    <n v="2000"/>
    <n v="-613145"/>
    <x v="8"/>
    <s v="Décharge"/>
    <x v="0"/>
    <s v="CONGO"/>
    <s v="ɣ"/>
  </r>
  <r>
    <d v="2017-02-01T00:00:00"/>
    <s v="Taxi:ancien grand marché-foire"/>
    <x v="0"/>
    <x v="0"/>
    <m/>
    <n v="1000"/>
    <n v="-614145"/>
    <x v="9"/>
    <s v="Décharge"/>
    <x v="1"/>
    <s v="CONGO"/>
    <s v="ɣ"/>
  </r>
  <r>
    <d v="2017-02-01T00:00:00"/>
    <s v="Taxi:foire-rond point loandjili"/>
    <x v="0"/>
    <x v="0"/>
    <m/>
    <n v="1000"/>
    <n v="-615145"/>
    <x v="9"/>
    <s v="Décharge"/>
    <x v="1"/>
    <s v="CONGO"/>
    <s v="ɣ"/>
  </r>
  <r>
    <d v="2017-02-01T00:00:00"/>
    <s v="Taxi:loandjili-grand marché"/>
    <x v="0"/>
    <x v="0"/>
    <m/>
    <n v="1000"/>
    <n v="-616145"/>
    <x v="9"/>
    <s v="Décharge"/>
    <x v="1"/>
    <s v="CONGO"/>
    <s v="ɣ"/>
  </r>
  <r>
    <d v="2017-02-01T00:00:00"/>
    <s v="Taxi:marché-hotel,hotel-palf"/>
    <x v="0"/>
    <x v="0"/>
    <m/>
    <n v="2000"/>
    <n v="-618145"/>
    <x v="9"/>
    <s v="Décharge"/>
    <x v="1"/>
    <s v="CONGO"/>
    <s v="ɣ"/>
  </r>
  <r>
    <d v="2017-02-01T00:00:00"/>
    <s v="Taxi:palf-grand marché,farell-achat table"/>
    <x v="0"/>
    <x v="0"/>
    <m/>
    <n v="2000"/>
    <n v="-620145"/>
    <x v="9"/>
    <s v="Décharge"/>
    <x v="1"/>
    <s v="CONGO"/>
    <s v="ɣ"/>
  </r>
  <r>
    <d v="2017-02-01T00:00:00"/>
    <s v="Achat rechaud à gaz"/>
    <x v="5"/>
    <x v="3"/>
    <m/>
    <n v="20000"/>
    <n v="-640145"/>
    <x v="9"/>
    <n v="10776"/>
    <x v="1"/>
    <s v="CONGO"/>
    <s v="o"/>
  </r>
  <r>
    <d v="2017-02-01T00:00:00"/>
    <s v="Achat deux tables avec 8 chaises"/>
    <x v="6"/>
    <x v="3"/>
    <m/>
    <n v="125000"/>
    <n v="-765145"/>
    <x v="9"/>
    <s v="Oui"/>
    <x v="1"/>
    <s v="CONGO"/>
    <s v="o"/>
  </r>
  <r>
    <d v="2017-02-01T00:00:00"/>
    <s v="Achat Bouteille de gaz +detendeur"/>
    <x v="5"/>
    <x v="3"/>
    <m/>
    <n v="51500"/>
    <n v="-816645"/>
    <x v="9"/>
    <n v="38"/>
    <x v="1"/>
    <s v="CONGO"/>
    <s v="o"/>
  </r>
  <r>
    <d v="2017-02-01T00:00:00"/>
    <s v="Achat Ustensiles pour equipements loyer PNR "/>
    <x v="5"/>
    <x v="3"/>
    <m/>
    <n v="23500"/>
    <n v="-840145"/>
    <x v="9"/>
    <s v="Oui"/>
    <x v="1"/>
    <s v="CONGO"/>
    <s v="o"/>
  </r>
  <r>
    <d v="2017-02-01T00:00:00"/>
    <s v="Transport des deux tables + chaises jusqu'au palf"/>
    <x v="0"/>
    <x v="0"/>
    <m/>
    <n v="8000"/>
    <n v="-848145"/>
    <x v="9"/>
    <s v="Décharge"/>
    <x v="1"/>
    <s v="CONGO"/>
    <s v="ɣ"/>
  </r>
  <r>
    <d v="2017-02-01T00:00:00"/>
    <s v="Taxi:ancien marché-palf,palf-ville,ville resto,resto-hotel"/>
    <x v="0"/>
    <x v="0"/>
    <m/>
    <n v="4000"/>
    <n v="-852145"/>
    <x v="9"/>
    <s v="Décharge"/>
    <x v="1"/>
    <s v="CONGO"/>
    <s v="ɣ"/>
  </r>
  <r>
    <d v="2017-02-01T00:00:00"/>
    <s v="Equipements: oreiller,tonnelet,rideaux,torchons,serpiere,deux sceaux,3 petits couteaux,3 gros couteaux,pallaisson,poele,raclette,"/>
    <x v="5"/>
    <x v="3"/>
    <m/>
    <n v="46600"/>
    <n v="-898745"/>
    <x v="9"/>
    <s v="Décharge"/>
    <x v="1"/>
    <s v="CONGO"/>
    <s v="ɣ"/>
  </r>
  <r>
    <d v="2017-02-01T00:00:00"/>
    <s v="Taxi Office &gt; DFAP&gt; Office mise au point sur POINTE-NOIRE"/>
    <x v="0"/>
    <x v="4"/>
    <m/>
    <n v="2000"/>
    <n v="-900745"/>
    <x v="10"/>
    <s v="Décharge"/>
    <x v="1"/>
    <s v="CONGO"/>
    <s v="ɣ"/>
  </r>
  <r>
    <d v="2017-02-01T00:00:00"/>
    <s v="Taxi Maison -Bureau "/>
    <x v="0"/>
    <x v="0"/>
    <m/>
    <n v="1000"/>
    <n v="-901745"/>
    <x v="11"/>
    <s v="Décharge "/>
    <x v="0"/>
    <s v="CONGO"/>
    <s v="ɣ"/>
  </r>
  <r>
    <d v="2017-02-01T00:00:00"/>
    <s v="TAXI:Hotel-Maison PALF"/>
    <x v="0"/>
    <x v="0"/>
    <m/>
    <n v="1000"/>
    <n v="-902745"/>
    <x v="12"/>
    <s v="Décharge"/>
    <x v="1"/>
    <s v="CONGO"/>
    <s v="ɣ"/>
  </r>
  <r>
    <d v="2017-02-01T00:00:00"/>
    <s v="TAXI:Maison PALF-Restaurant"/>
    <x v="0"/>
    <x v="0"/>
    <m/>
    <n v="1000"/>
    <n v="-903745"/>
    <x v="12"/>
    <s v="Décharge"/>
    <x v="1"/>
    <s v="CONGO"/>
    <s v="ɣ"/>
  </r>
  <r>
    <d v="2017-02-01T00:00:00"/>
    <s v="TAXI:Restaurant-Grand Marché"/>
    <x v="0"/>
    <x v="0"/>
    <m/>
    <n v="1000"/>
    <n v="-904745"/>
    <x v="12"/>
    <s v="Décharge"/>
    <x v="1"/>
    <s v="CONGO"/>
    <s v="ɣ"/>
  </r>
  <r>
    <d v="2017-02-01T00:00:00"/>
    <s v="TAXI:Grand Marché - FAAKI"/>
    <x v="0"/>
    <x v="0"/>
    <m/>
    <n v="1000"/>
    <n v="-905745"/>
    <x v="12"/>
    <s v="Décharge"/>
    <x v="1"/>
    <s v="CONGO"/>
    <s v="ɣ"/>
  </r>
  <r>
    <d v="2017-02-01T00:00:00"/>
    <s v="TAXI:Grand Marché - Achat Table"/>
    <x v="0"/>
    <x v="0"/>
    <m/>
    <n v="1000"/>
    <n v="-906745"/>
    <x v="12"/>
    <s v="Décharge"/>
    <x v="1"/>
    <s v="CONGO"/>
    <s v="ɣ"/>
  </r>
  <r>
    <d v="2017-02-01T00:00:00"/>
    <s v="TAXI:Grand Marché -Maison PALF"/>
    <x v="0"/>
    <x v="0"/>
    <m/>
    <n v="1000"/>
    <n v="-907745"/>
    <x v="12"/>
    <s v="Décharge"/>
    <x v="1"/>
    <s v="CONGO"/>
    <s v="ɣ"/>
  </r>
  <r>
    <d v="2017-02-02T00:00:00"/>
    <s v="Taxis Maison-Bureau/Bureau- Maison"/>
    <x v="0"/>
    <x v="0"/>
    <m/>
    <n v="2000"/>
    <n v="-909745"/>
    <x v="0"/>
    <s v="Décharge"/>
    <x v="0"/>
    <s v="CONGO"/>
    <s v="ɣ"/>
  </r>
  <r>
    <d v="2017-02-02T00:00:00"/>
    <s v="Taxi Bureau-Ministere de l'agriculture/Aller retour"/>
    <x v="0"/>
    <x v="0"/>
    <m/>
    <n v="2000"/>
    <n v="-911745"/>
    <x v="0"/>
    <s v="Décharge"/>
    <x v="0"/>
    <s v="CONGO"/>
    <s v="ɣ"/>
  </r>
  <r>
    <d v="2017-02-02T00:00:00"/>
    <s v="Taxi Hotel- Charden Farell-Hotel (cfr transfert du reste de budget par Stirve)"/>
    <x v="0"/>
    <x v="1"/>
    <m/>
    <n v="1500"/>
    <n v="-913245"/>
    <x v="1"/>
    <s v="Décharge"/>
    <x v="1"/>
    <s v="CONGO"/>
    <s v="ɣ"/>
  </r>
  <r>
    <d v="2017-02-02T00:00:00"/>
    <s v="Taxi Hotel-La Puaba-La présidence (Rencontrer cedrick pour aller voir son père)"/>
    <x v="0"/>
    <x v="1"/>
    <m/>
    <n v="1000"/>
    <n v="-914245"/>
    <x v="1"/>
    <s v="Décharge"/>
    <x v="1"/>
    <s v="CONGO"/>
    <s v="ɣ"/>
  </r>
  <r>
    <d v="2017-02-02T00:00:00"/>
    <s v="Envoi du crédit à Joel (Présumé traf parti à Etoumbi)"/>
    <x v="1"/>
    <x v="1"/>
    <m/>
    <n v="1000"/>
    <n v="-915245"/>
    <x v="1"/>
    <s v="Décharge"/>
    <x v="1"/>
    <s v="CONGO"/>
    <s v="ɣ"/>
  </r>
  <r>
    <d v="2017-02-02T00:00:00"/>
    <s v="Achat bière &amp; repas (rencontre avec Papa Fils, le présumé traf)"/>
    <x v="1"/>
    <x v="1"/>
    <m/>
    <n v="15750"/>
    <n v="-930995"/>
    <x v="1"/>
    <s v="Décharge"/>
    <x v="1"/>
    <s v="CONGO"/>
    <s v="ɣ"/>
  </r>
  <r>
    <d v="2017-02-02T00:00:00"/>
    <s v="Taxi la presidence-Chez Mogou-Hotel"/>
    <x v="0"/>
    <x v="1"/>
    <m/>
    <n v="1500"/>
    <n v="-932495"/>
    <x v="1"/>
    <s v="Décharge"/>
    <x v="1"/>
    <s v="CONGO"/>
    <s v="ɣ"/>
  </r>
  <r>
    <d v="2017-02-02T00:00:00"/>
    <s v="Repas + Boisson de chirou - cibles"/>
    <x v="1"/>
    <x v="1"/>
    <m/>
    <n v="5000"/>
    <n v="-937495"/>
    <x v="3"/>
    <s v="Décharge"/>
    <x v="0"/>
    <s v="CONGO"/>
    <s v="ɣ"/>
  </r>
  <r>
    <d v="2017-02-02T00:00:00"/>
    <s v="Repas +Boisson deMayembo-cibles"/>
    <x v="1"/>
    <x v="1"/>
    <m/>
    <n v="5000"/>
    <n v="-942495"/>
    <x v="3"/>
    <s v="Décharge"/>
    <x v="0"/>
    <s v="CONGO"/>
    <s v="ɣ"/>
  </r>
  <r>
    <d v="2017-02-02T00:00:00"/>
    <s v="Taxis: Bureau-WCS-Bureau"/>
    <x v="0"/>
    <x v="4"/>
    <m/>
    <n v="2000"/>
    <n v="-944495"/>
    <x v="4"/>
    <s v="Décharge"/>
    <x v="1"/>
    <s v="CONGO"/>
    <s v="ɣ"/>
  </r>
  <r>
    <d v="2017-02-02T00:00:00"/>
    <s v="Taxis: Bureau-Centre ville-Bureau pour transfert d'argent à JB via EU"/>
    <x v="0"/>
    <x v="4"/>
    <m/>
    <n v="2000"/>
    <n v="-946495"/>
    <x v="4"/>
    <s v="Décharge"/>
    <x v="1"/>
    <s v="CONGO"/>
    <s v="ɣ"/>
  </r>
  <r>
    <d v="2017-02-02T00:00:00"/>
    <s v="Express Union: transfert fonds à Ouesso"/>
    <x v="3"/>
    <x v="3"/>
    <m/>
    <n v="1600"/>
    <n v="-948095"/>
    <x v="4"/>
    <s v="EUI508411438"/>
    <x v="1"/>
    <s v="CONGO"/>
    <s v="o"/>
  </r>
  <r>
    <d v="2017-02-02T00:00:00"/>
    <s v="Groupe Charden farell: transfert fonds à Ewo"/>
    <x v="3"/>
    <x v="3"/>
    <m/>
    <n v="6200"/>
    <n v="-954295"/>
    <x v="4"/>
    <s v="123/GCF"/>
    <x v="1"/>
    <s v="CONGO"/>
    <s v="o"/>
  </r>
  <r>
    <d v="2017-02-02T00:00:00"/>
    <s v="Taxi à Ouesso, hôtel-DD police-maison d'arrêt avec les policiers, en vue du transfèrement des trafs"/>
    <x v="0"/>
    <x v="0"/>
    <m/>
    <n v="2500"/>
    <n v="-956795"/>
    <x v="5"/>
    <s v="Décharge"/>
    <x v="0"/>
    <s v="CONGO"/>
    <s v="ɣ"/>
  </r>
  <r>
    <d v="2017-02-02T00:00:00"/>
    <s v="Taxi à Ouesso  , Maison d'arrêt-Hôtel, après la rencontre avec le directeur de la maison au sujet du transfèrement"/>
    <x v="0"/>
    <x v="0"/>
    <m/>
    <n v="500"/>
    <n v="-957295"/>
    <x v="5"/>
    <s v="Décharge"/>
    <x v="0"/>
    <s v="CONGO"/>
    <s v="ɣ"/>
  </r>
  <r>
    <d v="2017-02-02T00:00:00"/>
    <s v="Taxi à Ouesso, hôtel-tribunal-hôtel en vue de suivre l'audience de Tonton et consorts(retour avec JB)"/>
    <x v="0"/>
    <x v="0"/>
    <m/>
    <n v="1500"/>
    <n v="-958795"/>
    <x v="5"/>
    <s v="Décharge"/>
    <x v="0"/>
    <s v="CONGO"/>
    <s v="ɣ"/>
  </r>
  <r>
    <d v="2017-02-02T00:00:00"/>
    <s v="Taxi à Ouesso avec JB,hôtel- pâtisserie-hotel, pour rencontrer Corneille de wwf au sujet du transfèrement"/>
    <x v="0"/>
    <x v="0"/>
    <m/>
    <n v="2000"/>
    <n v="-960795"/>
    <x v="5"/>
    <s v="Décharge"/>
    <x v="0"/>
    <s v="CONGO"/>
    <s v="ɣ"/>
  </r>
  <r>
    <d v="2017-02-02T00:00:00"/>
    <s v="Jus à la pâtisserie pour JB, Herick et Corneille lors de la rencontre au sujet du transfèrement des trafs"/>
    <x v="7"/>
    <x v="0"/>
    <m/>
    <n v="3000"/>
    <n v="-963795"/>
    <x v="5"/>
    <s v="Oui"/>
    <x v="0"/>
    <s v="CONGO"/>
    <s v="o"/>
  </r>
  <r>
    <d v="2017-02-02T00:00:00"/>
    <s v="Frais d'hôtel à Ouesso, du 01 au 03/02/2017 -suivi audiences"/>
    <x v="2"/>
    <x v="0"/>
    <m/>
    <n v="30000"/>
    <n v="-993795"/>
    <x v="5"/>
    <s v="Oui"/>
    <x v="0"/>
    <s v="CONGO"/>
    <s v="o"/>
  </r>
  <r>
    <d v="2017-02-02T00:00:00"/>
    <s v="Taxi à Ouesso, hôtel-domicile PR-Dir.mson d'ar. -hôtel, pour prendre la note portant saisine du Dir.mson d'arrêt en vue du transfèrement de Yogo et Jules"/>
    <x v="0"/>
    <x v="0"/>
    <m/>
    <n v="1500"/>
    <n v="-995295"/>
    <x v="5"/>
    <s v="Décharge"/>
    <x v="0"/>
    <s v="CONGO"/>
    <s v="ɣ"/>
  </r>
  <r>
    <d v="2017-02-02T00:00:00"/>
    <s v="Flash crédit téléphonique a la  cible "/>
    <x v="1"/>
    <x v="1"/>
    <m/>
    <n v="2000"/>
    <n v="-997295"/>
    <x v="6"/>
    <s v="Décharge"/>
    <x v="0"/>
    <s v="CONGO"/>
    <s v="ɣ"/>
  </r>
  <r>
    <d v="2017-02-02T00:00:00"/>
    <s v="Achat de nourriture et boisson pour cibles"/>
    <x v="1"/>
    <x v="1"/>
    <m/>
    <n v="12500"/>
    <n v="-1009795"/>
    <x v="6"/>
    <s v="Décharge"/>
    <x v="0"/>
    <s v="CONGO"/>
    <s v="ɣ"/>
  </r>
  <r>
    <d v="2017-02-02T00:00:00"/>
    <s v="Location moto pour investigation"/>
    <x v="0"/>
    <x v="1"/>
    <m/>
    <n v="5000"/>
    <n v="-1014795"/>
    <x v="6"/>
    <s v="Décharge"/>
    <x v="0"/>
    <s v="CONGO"/>
    <s v="ɣ"/>
  </r>
  <r>
    <d v="2017-02-02T00:00:00"/>
    <s v="Taxi Ouesso Hôtel-DDPS-Maison d'arrêt-Hôtel-TGI"/>
    <x v="0"/>
    <x v="0"/>
    <m/>
    <n v="1500"/>
    <n v="-1016295"/>
    <x v="7"/>
    <s v="Décharge"/>
    <x v="2"/>
    <s v="CONGO"/>
    <s v="ɣ"/>
  </r>
  <r>
    <d v="2017-02-02T00:00:00"/>
    <s v="Taxi Ouesso TGI-Hôtel avec Herick"/>
    <x v="0"/>
    <x v="0"/>
    <m/>
    <n v="1000"/>
    <n v="-1017295"/>
    <x v="7"/>
    <s v="Décharge"/>
    <x v="2"/>
    <s v="CONGO"/>
    <s v="ɣ"/>
  </r>
  <r>
    <d v="2017-02-02T00:00:00"/>
    <s v="Taxi Ouesso Hotel -Western union-Express Union Congo"/>
    <x v="0"/>
    <x v="0"/>
    <m/>
    <n v="750"/>
    <n v="-1018045"/>
    <x v="7"/>
    <s v="Décharge"/>
    <x v="2"/>
    <s v="CONGO"/>
    <s v="ɣ"/>
  </r>
  <r>
    <d v="2017-02-02T00:00:00"/>
    <s v="Taxi Ouesso-Express Union Congo-Hôtel"/>
    <x v="0"/>
    <x v="0"/>
    <m/>
    <n v="500"/>
    <n v="-1018545"/>
    <x v="7"/>
    <s v="Décharge"/>
    <x v="2"/>
    <s v="CONGO"/>
    <s v="ɣ"/>
  </r>
  <r>
    <d v="2017-02-02T00:00:00"/>
    <s v="Frais d'hôtel mission 01 nuitée à Ouesso"/>
    <x v="2"/>
    <x v="0"/>
    <m/>
    <n v="15000"/>
    <n v="-1033545"/>
    <x v="7"/>
    <n v="1977"/>
    <x v="2"/>
    <s v="CONGO"/>
    <s v="o"/>
  </r>
  <r>
    <d v="2017-02-02T00:00:00"/>
    <s v="Taxi Ouesso-Hôtel-Domicile du PR-Rencontre avec le Chef du Greffe de la maison d'arrêt de Ouesso"/>
    <x v="0"/>
    <x v="0"/>
    <m/>
    <n v="1000"/>
    <n v="-1034545"/>
    <x v="7"/>
    <s v="Décharge"/>
    <x v="2"/>
    <s v="CONGO"/>
    <s v="ɣ"/>
  </r>
  <r>
    <d v="2017-02-02T00:00:00"/>
    <s v="Frais ration et hébergement du Chef de greffe de la maison d'arrêt de Ouesso"/>
    <x v="2"/>
    <x v="0"/>
    <m/>
    <n v="25000"/>
    <n v="-1059545"/>
    <x v="7"/>
    <s v="Décharge"/>
    <x v="2"/>
    <s v="CONGO"/>
    <s v="ɣ"/>
  </r>
  <r>
    <d v="2017-02-02T00:00:00"/>
    <s v="Taxi Ouesso-Hôtel-Maison d'arrêt-Rencontre avec le Chef du Greffe de la maison d'arrêt de Ouesso-Hôtel"/>
    <x v="0"/>
    <x v="0"/>
    <m/>
    <n v="1000"/>
    <n v="-1060545"/>
    <x v="7"/>
    <s v="Décharge"/>
    <x v="2"/>
    <s v="CONGO"/>
    <s v="ɣ"/>
  </r>
  <r>
    <d v="2017-02-02T00:00:00"/>
    <s v="Taxi domicile-Bureau/Aller retour"/>
    <x v="0"/>
    <x v="4"/>
    <m/>
    <n v="2000"/>
    <n v="-1062545"/>
    <x v="8"/>
    <s v="Décharge"/>
    <x v="0"/>
    <s v="CONGO"/>
    <s v="ɣ"/>
  </r>
  <r>
    <d v="2017-02-02T00:00:00"/>
    <s v="Taxi:hotel-aéroport pour achat billet,aéroport-hotel /billets mésange et laurianne"/>
    <x v="0"/>
    <x v="0"/>
    <m/>
    <n v="2000"/>
    <n v="-1064545"/>
    <x v="9"/>
    <s v="Décharge"/>
    <x v="1"/>
    <s v="CONGO"/>
    <s v="ɣ"/>
  </r>
  <r>
    <d v="2017-02-02T00:00:00"/>
    <s v="Taxi:hotel-palf,palf-restaurant"/>
    <x v="0"/>
    <x v="0"/>
    <m/>
    <n v="2500"/>
    <n v="-1067045"/>
    <x v="9"/>
    <s v="Décharge"/>
    <x v="1"/>
    <s v="CONGO"/>
    <s v="ɣ"/>
  </r>
  <r>
    <d v="2017-02-02T00:00:00"/>
    <s v="Billets PNR-BRAZZA/Laurianne et Mésange"/>
    <x v="8"/>
    <x v="0"/>
    <m/>
    <n v="80000"/>
    <n v="-1147045"/>
    <x v="9"/>
    <s v="Oui"/>
    <x v="1"/>
    <s v="CONGO"/>
    <s v="o"/>
  </r>
  <r>
    <d v="2017-02-02T00:00:00"/>
    <s v="Frais d'hôtel Mission Pointe Noire du 30/01 au 02/02/17 à midi"/>
    <x v="2"/>
    <x v="0"/>
    <m/>
    <n v="45000"/>
    <n v="-1192045"/>
    <x v="9"/>
    <s v="06/HTM/17"/>
    <x v="1"/>
    <s v="CONGO"/>
    <s v="o"/>
  </r>
  <r>
    <d v="2017-02-02T00:00:00"/>
    <s v="Taxi:resto-grand marché,grand marché-palf"/>
    <x v="0"/>
    <x v="0"/>
    <m/>
    <n v="2000"/>
    <n v="-1194045"/>
    <x v="9"/>
    <s v="Décharge"/>
    <x v="1"/>
    <s v="CONGO"/>
    <s v="ɣ"/>
  </r>
  <r>
    <d v="2017-02-02T00:00:00"/>
    <s v="Taxi:palf aéroport pour voyage"/>
    <x v="0"/>
    <x v="0"/>
    <m/>
    <n v="1000"/>
    <n v="-1195045"/>
    <x v="9"/>
    <s v="Décharge"/>
    <x v="1"/>
    <s v="CONGO"/>
    <s v="ɣ"/>
  </r>
  <r>
    <d v="2017-02-02T00:00:00"/>
    <s v="Taxi:aéroport brazza-maison"/>
    <x v="0"/>
    <x v="0"/>
    <m/>
    <n v="1000"/>
    <n v="-1196045"/>
    <x v="9"/>
    <s v="Décharge"/>
    <x v="1"/>
    <s v="CONGO"/>
    <s v="ɣ"/>
  </r>
  <r>
    <d v="2017-02-02T00:00:00"/>
    <s v="Achat de nourriture pour les prévenus"/>
    <x v="9"/>
    <x v="0"/>
    <m/>
    <n v="5000"/>
    <n v="-1201045"/>
    <x v="12"/>
    <s v="Décharge"/>
    <x v="1"/>
    <s v="CONGO"/>
    <s v="ɣ"/>
  </r>
  <r>
    <d v="2017-02-02T00:00:00"/>
    <s v="Frais d'hotel pour 03 nuitées"/>
    <x v="2"/>
    <x v="0"/>
    <m/>
    <n v="45000"/>
    <n v="-1246045"/>
    <x v="12"/>
    <s v="Oui"/>
    <x v="1"/>
    <s v="CONGO"/>
    <s v="o"/>
  </r>
  <r>
    <d v="2017-02-02T00:00:00"/>
    <s v="TAXI:Maison PALF-Maison D'arrêt"/>
    <x v="0"/>
    <x v="0"/>
    <m/>
    <n v="1000"/>
    <n v="-1247045"/>
    <x v="12"/>
    <s v="Décharge"/>
    <x v="1"/>
    <s v="CONGO"/>
    <s v="ɣ"/>
  </r>
  <r>
    <d v="2017-02-02T00:00:00"/>
    <s v="Agios du 31/12/2016 au 31/01/2017"/>
    <x v="10"/>
    <x v="3"/>
    <m/>
    <n v="4815"/>
    <n v="-1251860"/>
    <x v="13"/>
    <s v="Relevé"/>
    <x v="3"/>
    <s v="CONGO"/>
    <s v="o"/>
  </r>
  <r>
    <d v="2017-02-03T00:00:00"/>
    <s v="Taxis Maison-Bureau/Bureau- Maison"/>
    <x v="0"/>
    <x v="0"/>
    <m/>
    <n v="2000"/>
    <n v="-1253860"/>
    <x v="0"/>
    <s v="Décharge"/>
    <x v="0"/>
    <s v="CONGO"/>
    <s v="ɣ"/>
  </r>
  <r>
    <d v="2017-02-03T00:00:00"/>
    <s v="Taxi Hotel-Village Koyo-Gare routière-Marché central-hotel (Rencontre des différentes cibles)"/>
    <x v="0"/>
    <x v="1"/>
    <m/>
    <n v="7500"/>
    <n v="-1261360"/>
    <x v="1"/>
    <s v="Décharge"/>
    <x v="1"/>
    <s v="CONGO"/>
    <s v="ɣ"/>
  </r>
  <r>
    <d v="2017-02-03T00:00:00"/>
    <s v="Achat bière et flash crédit (renforcement trust building avec Mbiyo, Cédrick, Brice, Magou et Joel)"/>
    <x v="1"/>
    <x v="1"/>
    <m/>
    <n v="10500"/>
    <n v="-1271860"/>
    <x v="1"/>
    <s v="Décharge"/>
    <x v="1"/>
    <s v="CONGO"/>
    <s v="ɣ"/>
  </r>
  <r>
    <d v="2017-02-03T00:00:00"/>
    <s v="Paiement de 5 nuitées du 30 janv au 4 fév (investigation à Ewo) "/>
    <x v="2"/>
    <x v="1"/>
    <m/>
    <n v="75000"/>
    <n v="-1346860"/>
    <x v="1"/>
    <n v="20"/>
    <x v="1"/>
    <s v="CONGO"/>
    <s v="o"/>
  </r>
  <r>
    <d v="2017-02-03T00:00:00"/>
    <s v="Hotel village Keba /Aller - retour"/>
    <x v="0"/>
    <x v="1"/>
    <m/>
    <n v="10000"/>
    <n v="-1356860"/>
    <x v="3"/>
    <s v="Décharge"/>
    <x v="0"/>
    <s v="CONGO"/>
    <s v="ɣ"/>
  </r>
  <r>
    <d v="2017-02-03T00:00:00"/>
    <s v="Flash credit airtel pour chirou- cibles"/>
    <x v="1"/>
    <x v="1"/>
    <m/>
    <n v="1000"/>
    <n v="-1357860"/>
    <x v="3"/>
    <s v="Décharge"/>
    <x v="0"/>
    <s v="CONGO"/>
    <s v="ɣ"/>
  </r>
  <r>
    <d v="2017-02-03T00:00:00"/>
    <s v="Repas +boisson de jean-cibles"/>
    <x v="1"/>
    <x v="1"/>
    <m/>
    <n v="5000"/>
    <n v="-1362860"/>
    <x v="3"/>
    <s v="Décharge"/>
    <x v="0"/>
    <s v="CONGO"/>
    <s v="ɣ"/>
  </r>
  <r>
    <d v="2017-02-03T00:00:00"/>
    <s v="Groupe Charden farell: transfert fonds à Etoumbi"/>
    <x v="3"/>
    <x v="3"/>
    <m/>
    <n v="6490"/>
    <n v="-1369350"/>
    <x v="4"/>
    <s v="63/GCF"/>
    <x v="1"/>
    <s v="CONGO"/>
    <s v="o"/>
  </r>
  <r>
    <d v="2017-02-03T00:00:00"/>
    <s v="MAOUENE Express: transfert fonds à Makoua"/>
    <x v="3"/>
    <x v="3"/>
    <m/>
    <n v="7800"/>
    <n v="-1377150"/>
    <x v="4"/>
    <s v="02/MAOUENE"/>
    <x v="1"/>
    <s v="CONGO"/>
    <s v="o"/>
  </r>
  <r>
    <d v="2017-02-03T00:00:00"/>
    <s v="Taxis: Bureau-UBA-Bureau"/>
    <x v="0"/>
    <x v="4"/>
    <m/>
    <n v="2000"/>
    <n v="-1379150"/>
    <x v="4"/>
    <s v="Décharge"/>
    <x v="1"/>
    <s v="CONGO"/>
    <s v="ɣ"/>
  </r>
  <r>
    <d v="2017-02-03T00:00:00"/>
    <s v="Achat du billet retour à l'agence océan du nord de Ouesso"/>
    <x v="0"/>
    <x v="0"/>
    <m/>
    <n v="20000"/>
    <n v="-1399150"/>
    <x v="5"/>
    <s v="030205006565-20"/>
    <x v="0"/>
    <s v="CONGO"/>
    <s v="o"/>
  </r>
  <r>
    <d v="2017-02-03T00:00:00"/>
    <s v="Taxi à Ouesso, hôtel-Océan du nord-hôtel, pour le retour à BZ"/>
    <x v="0"/>
    <x v="0"/>
    <m/>
    <n v="500"/>
    <n v="-1399650"/>
    <x v="5"/>
    <s v="Décharge"/>
    <x v="0"/>
    <s v="CONGO"/>
    <s v="ɣ"/>
  </r>
  <r>
    <d v="2017-02-03T00:00:00"/>
    <s v="Taxi à BZV, gare routière-domicile"/>
    <x v="0"/>
    <x v="0"/>
    <m/>
    <n v="2000"/>
    <n v="-1401650"/>
    <x v="5"/>
    <s v="Décharge"/>
    <x v="0"/>
    <s v="CONGO"/>
    <s v="ɣ"/>
  </r>
  <r>
    <d v="2017-02-03T00:00:00"/>
    <s v="Achat de nourriture et boisson pour cibles"/>
    <x v="1"/>
    <x v="1"/>
    <m/>
    <n v="14500"/>
    <n v="-1416150"/>
    <x v="6"/>
    <s v="Décharge"/>
    <x v="0"/>
    <s v="CONGO"/>
    <s v="ɣ"/>
  </r>
  <r>
    <d v="2017-02-03T00:00:00"/>
    <s v="Location moto pour investigation"/>
    <x v="0"/>
    <x v="1"/>
    <m/>
    <n v="5000"/>
    <n v="-1421150"/>
    <x v="6"/>
    <s v="Décharge"/>
    <x v="0"/>
    <s v="CONGO"/>
    <s v="ɣ"/>
  </r>
  <r>
    <d v="2017-02-03T00:00:00"/>
    <s v="Ration de 2 détenus en tranfèrement de Ouesso à Brazzaville"/>
    <x v="9"/>
    <x v="0"/>
    <m/>
    <n v="10000"/>
    <n v="-1431150"/>
    <x v="7"/>
    <s v="Décharge"/>
    <x v="2"/>
    <s v="CONGO"/>
    <s v="ɣ"/>
  </r>
  <r>
    <d v="2017-02-03T00:00:00"/>
    <s v="Photocopie du dossier à remettre à la maison d'Arrêt de Brazzaville/Impression décharges pour agents de sécurité"/>
    <x v="5"/>
    <x v="3"/>
    <m/>
    <n v="425"/>
    <n v="-1431575"/>
    <x v="7"/>
    <s v="Décharge"/>
    <x v="2"/>
    <s v="CONGO"/>
    <s v="ɣ"/>
  </r>
  <r>
    <d v="2017-02-03T00:00:00"/>
    <s v="Taxi Maison d'arrêt de Brazzaville-PALF"/>
    <x v="0"/>
    <x v="0"/>
    <m/>
    <n v="1000"/>
    <n v="-1432575"/>
    <x v="7"/>
    <s v="Décharge"/>
    <x v="2"/>
    <s v="CONGO"/>
    <s v="ɣ"/>
  </r>
  <r>
    <d v="2017-02-03T00:00:00"/>
    <s v="Taxi bureau-domicile"/>
    <x v="0"/>
    <x v="0"/>
    <m/>
    <n v="1000"/>
    <n v="-1433575"/>
    <x v="7"/>
    <s v="Décharge"/>
    <x v="2"/>
    <s v="CONGO"/>
    <s v="ɣ"/>
  </r>
  <r>
    <d v="2017-02-03T00:00:00"/>
    <s v="Taxi domicile-Bureau/Aller retour"/>
    <x v="0"/>
    <x v="4"/>
    <m/>
    <n v="2000"/>
    <n v="-1435575"/>
    <x v="8"/>
    <s v="Décharge"/>
    <x v="0"/>
    <s v="CONGO"/>
    <s v="ɣ"/>
  </r>
  <r>
    <d v="2017-02-03T00:00:00"/>
    <s v="BONUS Jack-Bénisson, réussite du transfert des prisonniers de Ouesso à Brazzaville après avoir passé 15 jours à Ouesso"/>
    <x v="11"/>
    <x v="4"/>
    <m/>
    <n v="25000"/>
    <n v="-1460575"/>
    <x v="10"/>
    <s v="oui "/>
    <x v="1"/>
    <s v="CONGO"/>
    <s v="o"/>
  </r>
  <r>
    <d v="2017-02-03T00:00:00"/>
    <s v="TAXI:Maison -Bureau"/>
    <x v="0"/>
    <x v="0"/>
    <m/>
    <n v="1000"/>
    <n v="-1461575"/>
    <x v="12"/>
    <s v="Décharge"/>
    <x v="1"/>
    <s v="CONGO"/>
    <s v="ɣ"/>
  </r>
  <r>
    <d v="2017-02-03T00:00:00"/>
    <s v="TAXI:Bureau- Maison"/>
    <x v="0"/>
    <x v="0"/>
    <m/>
    <n v="1000"/>
    <n v="-1462575"/>
    <x v="12"/>
    <s v="Décharge"/>
    <x v="1"/>
    <s v="CONGO"/>
    <s v="ɣ"/>
  </r>
  <r>
    <d v="2017-02-04T00:00:00"/>
    <s v="Taxi hotel-Gare routière (Départ pour Oyo)"/>
    <x v="0"/>
    <x v="1"/>
    <m/>
    <n v="1000"/>
    <n v="-1463575"/>
    <x v="1"/>
    <s v="Décharge"/>
    <x v="1"/>
    <s v="CONGO"/>
    <s v="ɣ"/>
  </r>
  <r>
    <d v="2017-02-04T00:00:00"/>
    <s v="Taxi Moto Ewo-Bundji (Départ pour Oyo en passant par Bundji)"/>
    <x v="0"/>
    <x v="1"/>
    <m/>
    <n v="12000"/>
    <n v="-1475575"/>
    <x v="1"/>
    <s v="Décharge"/>
    <x v="1"/>
    <s v="CONGO"/>
    <s v="ɣ"/>
  </r>
  <r>
    <d v="2017-02-04T00:00:00"/>
    <s v="Taxi Moto Bundji-Oyo (Départ pour Oyo)"/>
    <x v="0"/>
    <x v="1"/>
    <m/>
    <n v="8000"/>
    <n v="-1483575"/>
    <x v="1"/>
    <s v="Décharge"/>
    <x v="1"/>
    <s v="CONGO"/>
    <s v="ɣ"/>
  </r>
  <r>
    <d v="2017-02-04T00:00:00"/>
    <s v="Taxi Gare routière Oyo-Hotel-Océan du nord-Hotel (arriver et reservation à Océan pour le voyage vers Brazza)"/>
    <x v="1"/>
    <x v="1"/>
    <m/>
    <n v="1500"/>
    <n v="-1485075"/>
    <x v="1"/>
    <s v="Décharge"/>
    <x v="1"/>
    <s v="CONGO"/>
    <s v="ɣ"/>
  </r>
  <r>
    <d v="2017-02-04T00:00:00"/>
    <s v="Achat repas, bière et crédit ( Rencontre et renforcement avec Vieux Kamba et abel à Oyo)"/>
    <x v="1"/>
    <x v="1"/>
    <m/>
    <n v="9500"/>
    <n v="-1494575"/>
    <x v="1"/>
    <s v="Décharge"/>
    <x v="1"/>
    <s v="CONGO"/>
    <s v="ɣ"/>
  </r>
  <r>
    <d v="2017-02-04T00:00:00"/>
    <s v="Repas+boisson de Stallone-cibles"/>
    <x v="1"/>
    <x v="1"/>
    <m/>
    <n v="5000"/>
    <n v="-1499575"/>
    <x v="3"/>
    <s v="Décharge"/>
    <x v="0"/>
    <s v="CONGO"/>
    <s v="ɣ"/>
  </r>
  <r>
    <d v="2017-02-04T00:00:00"/>
    <s v="Frais d’hotel Mission Etoumbi du 31 janvier au 04 fevrier 2017"/>
    <x v="2"/>
    <x v="1"/>
    <m/>
    <n v="75000"/>
    <n v="-1574575"/>
    <x v="6"/>
    <n v="4"/>
    <x v="0"/>
    <s v="CONGO"/>
    <s v="o"/>
  </r>
  <r>
    <d v="2017-02-04T00:00:00"/>
    <s v="Location moto pour investigation"/>
    <x v="0"/>
    <x v="1"/>
    <m/>
    <n v="5000"/>
    <n v="-1579575"/>
    <x v="6"/>
    <s v="Décharge"/>
    <x v="0"/>
    <s v="CONGO"/>
    <s v="ɣ"/>
  </r>
  <r>
    <d v="2017-02-04T00:00:00"/>
    <s v="Achat de nourriture et boisson pour cibles"/>
    <x v="1"/>
    <x v="1"/>
    <m/>
    <n v="13500"/>
    <n v="-1593075"/>
    <x v="6"/>
    <s v="Décharge"/>
    <x v="0"/>
    <s v="CONGO"/>
    <s v="ɣ"/>
  </r>
  <r>
    <d v="2017-02-04T00:00:00"/>
    <s v="Taxi domicile-Maison d'arrêt"/>
    <x v="0"/>
    <x v="0"/>
    <m/>
    <n v="1000"/>
    <n v="-1594075"/>
    <x v="7"/>
    <s v="Décharge"/>
    <x v="2"/>
    <s v="CONGO"/>
    <s v="ɣ"/>
  </r>
  <r>
    <d v="2017-02-04T00:00:00"/>
    <s v="Ration des prévenus en garde à vue à la Gendarmerie"/>
    <x v="9"/>
    <x v="0"/>
    <m/>
    <n v="4000"/>
    <n v="-1598075"/>
    <x v="7"/>
    <s v="Décharge"/>
    <x v="2"/>
    <s v="CONGO"/>
    <s v="ɣ"/>
  </r>
  <r>
    <d v="2017-02-04T00:00:00"/>
    <s v="Taxi Maison d'arrêt-domicile"/>
    <x v="0"/>
    <x v="0"/>
    <m/>
    <n v="1000"/>
    <n v="-1599075"/>
    <x v="7"/>
    <s v="Décharge"/>
    <x v="2"/>
    <s v="CONGO"/>
    <s v="ɣ"/>
  </r>
  <r>
    <d v="2017-02-05T00:00:00"/>
    <s v="Paiement une nuitée du 4 au 5 Fév à Ecodis (arriver à Oyo)"/>
    <x v="2"/>
    <x v="1"/>
    <m/>
    <n v="15000"/>
    <n v="-1614075"/>
    <x v="1"/>
    <n v="5"/>
    <x v="1"/>
    <s v="CONGO"/>
    <s v="o"/>
  </r>
  <r>
    <d v="2017-02-05T00:00:00"/>
    <s v="Taxi hotel-Océan du nord Oyo (Départ pour Brazzaville)"/>
    <x v="0"/>
    <x v="1"/>
    <m/>
    <n v="500"/>
    <n v="-1614575"/>
    <x v="1"/>
    <s v="Décharge"/>
    <x v="1"/>
    <s v="CONGO"/>
    <s v="ɣ"/>
  </r>
  <r>
    <d v="2017-02-05T00:00:00"/>
    <s v="Achat billet brazzaville-Oyo"/>
    <x v="0"/>
    <x v="1"/>
    <m/>
    <n v="6000"/>
    <n v="-1620575"/>
    <x v="1"/>
    <s v="Oui"/>
    <x v="1"/>
    <s v="CONGO"/>
    <s v="o"/>
  </r>
  <r>
    <d v="2017-02-05T00:00:00"/>
    <s v="Taxi Océan du nord Talangai- Ouenze (arrivé à brazzaville)"/>
    <x v="0"/>
    <x v="1"/>
    <m/>
    <n v="1500"/>
    <n v="-1622075"/>
    <x v="1"/>
    <s v="Décharge"/>
    <x v="1"/>
    <s v="CONGO"/>
    <s v="ɣ"/>
  </r>
  <r>
    <d v="2017-02-05T00:00:00"/>
    <s v="Repas +boisson de Ousmane-cibles"/>
    <x v="1"/>
    <x v="1"/>
    <m/>
    <n v="5000"/>
    <n v="-1627075"/>
    <x v="3"/>
    <s v="Décharge"/>
    <x v="0"/>
    <s v="CONGO"/>
    <s v="ɣ"/>
  </r>
  <r>
    <d v="2017-02-05T00:00:00"/>
    <s v="Flash credit airtel pour Stallone- cibles"/>
    <x v="1"/>
    <x v="1"/>
    <m/>
    <n v="1000"/>
    <n v="-1628075"/>
    <x v="3"/>
    <s v="Décharge"/>
    <x v="0"/>
    <s v="CONGO"/>
    <s v="ɣ"/>
  </r>
  <r>
    <d v="2017-02-05T00:00:00"/>
    <s v="Repas +boisson de Mocri -cibles"/>
    <x v="1"/>
    <x v="1"/>
    <m/>
    <n v="5000"/>
    <n v="-1633075"/>
    <x v="3"/>
    <s v="Décharge"/>
    <x v="0"/>
    <s v="CONGO"/>
    <s v="ɣ"/>
  </r>
  <r>
    <d v="2017-02-05T00:00:00"/>
    <s v="Flash credit airtel pour Mocri cibles"/>
    <x v="1"/>
    <x v="1"/>
    <m/>
    <n v="1000"/>
    <n v="-1634075"/>
    <x v="3"/>
    <s v="Décharge"/>
    <x v="0"/>
    <s v="CONGO"/>
    <s v="ɣ"/>
  </r>
  <r>
    <d v="2017-02-05T00:00:00"/>
    <s v="Taxi Moto hotel-Gare Eoumbi pour voyage sur makoua"/>
    <x v="0"/>
    <x v="1"/>
    <m/>
    <n v="1000"/>
    <n v="-1635075"/>
    <x v="6"/>
    <s v="Décharge"/>
    <x v="0"/>
    <s v="CONGO"/>
    <s v="ɣ"/>
  </r>
  <r>
    <d v="2017-02-05T00:00:00"/>
    <s v="Billet Etoumbi -Makoua"/>
    <x v="0"/>
    <x v="1"/>
    <m/>
    <n v="5000"/>
    <n v="-1640075"/>
    <x v="6"/>
    <s v="Décharge"/>
    <x v="0"/>
    <s v="CONGO"/>
    <s v="ɣ"/>
  </r>
  <r>
    <d v="2017-02-05T00:00:00"/>
    <s v="Billet Makoua -Oyo"/>
    <x v="0"/>
    <x v="1"/>
    <m/>
    <n v="7000"/>
    <n v="-1647075"/>
    <x v="6"/>
    <s v="Décharge"/>
    <x v="0"/>
    <s v="CONGO"/>
    <s v="ɣ"/>
  </r>
  <r>
    <d v="2017-02-05T00:00:00"/>
    <s v="Frais d’ hotel OYO Mission Etoumbi du 05  Fevrierr au 06 fevrier 2017"/>
    <x v="2"/>
    <x v="1"/>
    <m/>
    <n v="15000"/>
    <n v="-1662075"/>
    <x v="6"/>
    <n v="11"/>
    <x v="0"/>
    <s v="CONGO"/>
    <s v="o"/>
  </r>
  <r>
    <d v="2017-02-06T00:00:00"/>
    <s v="Taxis Maison-Bureau/Bureau- Maison"/>
    <x v="0"/>
    <x v="0"/>
    <m/>
    <n v="2000"/>
    <n v="-1664075"/>
    <x v="0"/>
    <s v="Décharge"/>
    <x v="0"/>
    <s v="CONGO"/>
    <s v="ɣ"/>
  </r>
  <r>
    <d v="2017-02-06T00:00:00"/>
    <s v="Taxi Bureau-Ministère de l'EFDDE"/>
    <x v="0"/>
    <x v="2"/>
    <m/>
    <n v="1000"/>
    <n v="-1665075"/>
    <x v="2"/>
    <s v="Décharge"/>
    <x v="2"/>
    <s v="CONGO"/>
    <s v="ɣ"/>
  </r>
  <r>
    <d v="2017-02-06T00:00:00"/>
    <s v="Frais d'hotel pour 6 Nuitées I73X à Mbomo"/>
    <x v="2"/>
    <x v="1"/>
    <m/>
    <n v="90000"/>
    <n v="-1755075"/>
    <x v="3"/>
    <s v="Oui"/>
    <x v="0"/>
    <s v="CONGO"/>
    <s v="o"/>
  </r>
  <r>
    <d v="2017-02-06T00:00:00"/>
    <s v="Frais de reception sur mbomo"/>
    <x v="3"/>
    <x v="3"/>
    <m/>
    <n v="7800"/>
    <n v="-1762875"/>
    <x v="3"/>
    <s v="Oui"/>
    <x v="0"/>
    <s v="CONGO"/>
    <s v="o"/>
  </r>
  <r>
    <d v="2017-02-06T00:00:00"/>
    <s v="Taxi Bureau-BCI-Bureau"/>
    <x v="0"/>
    <x v="4"/>
    <m/>
    <n v="2000"/>
    <n v="-1764875"/>
    <x v="4"/>
    <s v="Décharge"/>
    <x v="1"/>
    <s v="CONGO"/>
    <s v="ɣ"/>
  </r>
  <r>
    <d v="2017-02-06T00:00:00"/>
    <s v="Billet OYO-Brazzaville"/>
    <x v="0"/>
    <x v="1"/>
    <m/>
    <n v="6000"/>
    <n v="-1770875"/>
    <x v="6"/>
    <s v="060206006565-8"/>
    <x v="0"/>
    <s v="CONGO"/>
    <s v="o"/>
  </r>
  <r>
    <d v="2017-02-06T00:00:00"/>
    <s v="Food allowance mission Etoumbi du 31 janvier au 06 fevrier 2017"/>
    <x v="2"/>
    <x v="1"/>
    <m/>
    <n v="70000"/>
    <n v="-1840875"/>
    <x v="6"/>
    <s v="Décharge"/>
    <x v="0"/>
    <s v="CONGO"/>
    <s v="ɣ"/>
  </r>
  <r>
    <d v="2017-02-06T00:00:00"/>
    <s v="Taxi gare Ocean -domicile "/>
    <x v="0"/>
    <x v="1"/>
    <m/>
    <n v="2000"/>
    <n v="-1842875"/>
    <x v="6"/>
    <s v="Décharge"/>
    <x v="0"/>
    <s v="CONGO"/>
    <s v="ɣ"/>
  </r>
  <r>
    <d v="2017-02-06T00:00:00"/>
    <s v="Taxi domicile -Bureau/Aller-retour"/>
    <x v="0"/>
    <x v="0"/>
    <m/>
    <n v="2000"/>
    <n v="-1844875"/>
    <x v="7"/>
    <s v="Décharge"/>
    <x v="2"/>
    <s v="CONGO"/>
    <s v="ɣ"/>
  </r>
  <r>
    <d v="2017-02-06T00:00:00"/>
    <s v="Taxi domicile-Bureau/Aller retour"/>
    <x v="0"/>
    <x v="4"/>
    <m/>
    <n v="2000"/>
    <n v="-1846875"/>
    <x v="8"/>
    <s v="Décharge"/>
    <x v="0"/>
    <s v="CONGO"/>
    <s v="ɣ"/>
  </r>
  <r>
    <d v="2017-02-06T00:00:00"/>
    <s v="TAXI:Ministère-Bureau"/>
    <x v="0"/>
    <x v="0"/>
    <m/>
    <n v="1000"/>
    <n v="-1847875"/>
    <x v="12"/>
    <s v="Décharge"/>
    <x v="1"/>
    <s v="CONGO"/>
    <s v="ɣ"/>
  </r>
  <r>
    <d v="2017-02-06T00:00:00"/>
    <s v="TAXI:Bureau- Maison"/>
    <x v="0"/>
    <x v="0"/>
    <m/>
    <n v="1000"/>
    <n v="-1848875"/>
    <x v="12"/>
    <s v="Décharge"/>
    <x v="1"/>
    <s v="CONGO"/>
    <s v="ɣ"/>
  </r>
  <r>
    <d v="2017-02-06T00:00:00"/>
    <s v="Achat de 2 billets d'Avion pour ADAM et LAURIANNE"/>
    <x v="8"/>
    <x v="0"/>
    <m/>
    <n v="72000"/>
    <n v="-1920875"/>
    <x v="12"/>
    <n v="28"/>
    <x v="1"/>
    <s v="CONGO"/>
    <s v="o"/>
  </r>
  <r>
    <d v="2017-02-06T00:00:00"/>
    <s v="Achat de 2 timbres pour ADAM et LAURIANNE"/>
    <x v="12"/>
    <x v="0"/>
    <m/>
    <n v="2000"/>
    <n v="-1922875"/>
    <x v="12"/>
    <s v="Oui"/>
    <x v="1"/>
    <s v="CONGO"/>
    <s v="o"/>
  </r>
  <r>
    <d v="2017-02-06T00:00:00"/>
    <s v="TAXI:Maison-Bureau"/>
    <x v="0"/>
    <x v="0"/>
    <m/>
    <n v="1000"/>
    <n v="-1923875"/>
    <x v="12"/>
    <s v="Décharge"/>
    <x v="1"/>
    <s v="CONGO"/>
    <s v="ɣ"/>
  </r>
  <r>
    <d v="2017-02-06T00:00:00"/>
    <s v="FRAIS RET.DEPLACE Chq n° 03592792"/>
    <x v="10"/>
    <x v="3"/>
    <m/>
    <n v="3265"/>
    <n v="-1927140"/>
    <x v="13"/>
    <s v="Relevé"/>
    <x v="3"/>
    <s v="CONGO"/>
    <s v="o"/>
  </r>
  <r>
    <d v="2017-02-07T00:00:00"/>
    <s v="Taxis Aeroport-bureau Palf PNR-DD-restaurant-Bureau Palf PNR"/>
    <x v="0"/>
    <x v="0"/>
    <m/>
    <n v="3000"/>
    <n v="-1930140"/>
    <x v="0"/>
    <s v="Décharge"/>
    <x v="0"/>
    <s v="CONGO"/>
    <s v="ɣ"/>
  </r>
  <r>
    <d v="2017-02-07T00:00:00"/>
    <s v="Food Allowance mission PNR /du 07 au 09"/>
    <x v="2"/>
    <x v="0"/>
    <m/>
    <n v="30000"/>
    <n v="-1960140"/>
    <x v="0"/>
    <s v="Décharge"/>
    <x v="0"/>
    <s v="CONGO"/>
    <s v="ɣ"/>
  </r>
  <r>
    <d v="2017-02-07T00:00:00"/>
    <s v="Taxis Maison-Aeroport Brazzaville"/>
    <x v="0"/>
    <x v="0"/>
    <m/>
    <n v="1000"/>
    <n v="-1961140"/>
    <x v="0"/>
    <s v="Décharge"/>
    <x v="0"/>
    <s v="CONGO"/>
    <s v="ɣ"/>
  </r>
  <r>
    <d v="2017-02-07T00:00:00"/>
    <s v="Mbomo - Etoumbi/Retour"/>
    <x v="0"/>
    <x v="1"/>
    <m/>
    <n v="10000"/>
    <n v="-1971140"/>
    <x v="3"/>
    <s v="Décharge"/>
    <x v="0"/>
    <s v="CONGO"/>
    <s v="ɣ"/>
  </r>
  <r>
    <d v="2017-02-07T00:00:00"/>
    <s v="Frais d'hotel pour une nuitée à Etoumbi I73X"/>
    <x v="2"/>
    <x v="1"/>
    <m/>
    <n v="10000"/>
    <n v="-1981140"/>
    <x v="3"/>
    <s v="Oui"/>
    <x v="0"/>
    <s v="CONGO"/>
    <s v="o"/>
  </r>
  <r>
    <d v="2017-02-07T00:00:00"/>
    <s v="Taxi: Bureau-ONEMO-Bureau"/>
    <x v="0"/>
    <x v="4"/>
    <m/>
    <n v="3000"/>
    <n v="-1984140"/>
    <x v="4"/>
    <m/>
    <x v="1"/>
    <s v="CONGO"/>
    <s v="ɣ"/>
  </r>
  <r>
    <d v="2017-02-07T00:00:00"/>
    <s v="Net Honoraires de consultation Janvier 2017-i23c"/>
    <x v="4"/>
    <x v="3"/>
    <m/>
    <n v="130000"/>
    <n v="-2114140"/>
    <x v="4"/>
    <s v=".01/2017"/>
    <x v="1"/>
    <s v="CONGO"/>
    <s v="o"/>
  </r>
  <r>
    <d v="2017-02-07T00:00:00"/>
    <s v="Taxi à BZV, bureau-aéroport-maison d'arrêt-Bureau pour retiré le reçu du billet d'avion et effectuer la  visite geôle"/>
    <x v="0"/>
    <x v="0"/>
    <m/>
    <n v="2700"/>
    <n v="-2116840"/>
    <x v="5"/>
    <s v="Décharge"/>
    <x v="0"/>
    <s v="CONGO"/>
    <s v="ɣ"/>
  </r>
  <r>
    <d v="2017-02-07T00:00:00"/>
    <s v="Rations des 4 détenus de la maison d'arrêt de BZV"/>
    <x v="9"/>
    <x v="0"/>
    <m/>
    <n v="4500"/>
    <n v="-2121340"/>
    <x v="5"/>
    <s v="Décharge"/>
    <x v="0"/>
    <s v="CONGO"/>
    <s v="ɣ"/>
  </r>
  <r>
    <d v="2017-02-07T00:00:00"/>
    <s v="Taxi domicile-Bureau/Aller retour"/>
    <x v="0"/>
    <x v="4"/>
    <m/>
    <n v="2000"/>
    <n v="-2123340"/>
    <x v="8"/>
    <s v="Décharge"/>
    <x v="0"/>
    <s v="CONGO"/>
    <s v="ɣ"/>
  </r>
  <r>
    <d v="2017-02-07T00:00:00"/>
    <s v="Taxi Bureau ONEMO/Suivi des dossiers"/>
    <x v="0"/>
    <x v="4"/>
    <m/>
    <n v="3000"/>
    <n v="-2126340"/>
    <x v="8"/>
    <s v="Décharge"/>
    <x v="0"/>
    <s v="CONGO"/>
    <s v="ɣ"/>
  </r>
  <r>
    <d v="2017-02-07T00:00:00"/>
    <s v="TAXI:Maison-Aeroport"/>
    <x v="0"/>
    <x v="0"/>
    <m/>
    <n v="1000"/>
    <n v="-2127340"/>
    <x v="12"/>
    <s v="Décharge"/>
    <x v="1"/>
    <s v="CONGO"/>
    <s v="ɣ"/>
  </r>
  <r>
    <d v="2017-02-07T00:00:00"/>
    <s v="TAXI:Maison -Maison d'arrêt PNR"/>
    <x v="0"/>
    <x v="0"/>
    <m/>
    <n v="1000"/>
    <n v="-2128340"/>
    <x v="12"/>
    <s v="Décharge"/>
    <x v="1"/>
    <s v="CONGO"/>
    <s v="ɣ"/>
  </r>
  <r>
    <d v="2017-02-07T00:00:00"/>
    <s v="TAXI:Maison d'arrêt-Parquet PNR"/>
    <x v="0"/>
    <x v="0"/>
    <m/>
    <n v="1000"/>
    <n v="-2129340"/>
    <x v="12"/>
    <s v="Décharge"/>
    <x v="1"/>
    <s v="CONGO"/>
    <s v="ɣ"/>
  </r>
  <r>
    <d v="2017-02-07T00:00:00"/>
    <s v="TAXI: Parquet-Eaux et Forêt PNR"/>
    <x v="0"/>
    <x v="0"/>
    <m/>
    <n v="1000"/>
    <n v="-2130340"/>
    <x v="12"/>
    <s v="Décharge"/>
    <x v="1"/>
    <s v="CONGO"/>
    <s v="ɣ"/>
  </r>
  <r>
    <d v="2017-02-07T00:00:00"/>
    <s v="Food -allowance DU 07 AU 09/02/17"/>
    <x v="2"/>
    <x v="0"/>
    <m/>
    <n v="30000"/>
    <n v="-2160340"/>
    <x v="12"/>
    <s v="non"/>
    <x v="1"/>
    <s v="CONGO"/>
    <s v="ɣ"/>
  </r>
  <r>
    <d v="2017-02-08T00:00:00"/>
    <s v="Taxis DD-parquet-parquet-DD/DD-restaurant/Me Kimpolo-Aeroport"/>
    <x v="0"/>
    <x v="0"/>
    <m/>
    <n v="4000"/>
    <n v="-2164340"/>
    <x v="0"/>
    <s v="Décharge"/>
    <x v="0"/>
    <s v="CONGO"/>
    <s v="ɣ"/>
  </r>
  <r>
    <d v="2017-02-08T00:00:00"/>
    <s v="Achat billets d'avion retour sur BZV/Adam et Laurianne"/>
    <x v="8"/>
    <x v="0"/>
    <m/>
    <n v="74200"/>
    <n v="-2238540"/>
    <x v="0"/>
    <n v="13"/>
    <x v="0"/>
    <s v="CONGO"/>
    <s v="o"/>
  </r>
  <r>
    <d v="2017-02-08T00:00:00"/>
    <s v="Etoumbi -Makoua/Aller "/>
    <x v="0"/>
    <x v="1"/>
    <m/>
    <n v="10000"/>
    <n v="-2248540"/>
    <x v="3"/>
    <s v="Décharge"/>
    <x v="0"/>
    <s v="CONGO"/>
    <s v="ɣ"/>
  </r>
  <r>
    <d v="2017-02-08T00:00:00"/>
    <s v="Makoua - Brazzaville /ocean du Nord"/>
    <x v="0"/>
    <x v="1"/>
    <m/>
    <n v="12000"/>
    <n v="-2260540"/>
    <x v="3"/>
    <s v="OUI"/>
    <x v="0"/>
    <s v="CONGO"/>
    <s v="o"/>
  </r>
  <r>
    <d v="2017-02-08T00:00:00"/>
    <s v="Gare routiere mikalou- domicile"/>
    <x v="0"/>
    <x v="1"/>
    <m/>
    <n v="3500"/>
    <n v="-2264040"/>
    <x v="3"/>
    <s v="Décharge"/>
    <x v="0"/>
    <s v="CONGO"/>
    <s v="ɣ"/>
  </r>
  <r>
    <d v="2017-02-08T00:00:00"/>
    <s v="Food allowance mission mbomo du 31au 8 /2/2017"/>
    <x v="2"/>
    <x v="1"/>
    <m/>
    <n v="90000"/>
    <n v="-2354040"/>
    <x v="3"/>
    <s v="Décharge"/>
    <x v="0"/>
    <s v="CONGO"/>
    <s v="ɣ"/>
  </r>
  <r>
    <d v="2017-02-08T00:00:00"/>
    <s v="Groupe Charden farell: transfert fonds à PNR"/>
    <x v="3"/>
    <x v="3"/>
    <m/>
    <n v="905"/>
    <n v="-2354945"/>
    <x v="4"/>
    <s v="269/GCF"/>
    <x v="1"/>
    <s v="CONGO"/>
    <s v="o"/>
  </r>
  <r>
    <d v="2017-02-08T00:00:00"/>
    <s v="Groupe Charden farell: transfert fonds à PNR"/>
    <x v="3"/>
    <x v="3"/>
    <m/>
    <n v="3865"/>
    <n v="-2358810"/>
    <x v="4"/>
    <s v="270/GCF"/>
    <x v="1"/>
    <s v="CONGO"/>
    <s v="o"/>
  </r>
  <r>
    <d v="2017-02-08T00:00:00"/>
    <s v="Honoraires de consultation Janvier 2017-i55s"/>
    <x v="4"/>
    <x v="3"/>
    <m/>
    <n v="180000"/>
    <n v="-2538810"/>
    <x v="4"/>
    <s v=".01/2017"/>
    <x v="1"/>
    <s v="CONGO"/>
    <s v="o"/>
  </r>
  <r>
    <d v="2017-02-08T00:00:00"/>
    <s v="Taxi Bureau-Marché Moungali-Bureau pour materiel Bureau"/>
    <x v="0"/>
    <x v="1"/>
    <m/>
    <n v="2000"/>
    <n v="-2540810"/>
    <x v="6"/>
    <s v="Décharge"/>
    <x v="0"/>
    <s v="CONGO"/>
    <s v="ɣ"/>
  </r>
  <r>
    <d v="2017-02-08T00:00:00"/>
    <s v="Taxi domicile -Bureau/Aller-retour"/>
    <x v="0"/>
    <x v="0"/>
    <m/>
    <n v="2000"/>
    <n v="-2542810"/>
    <x v="7"/>
    <s v="Décharge"/>
    <x v="2"/>
    <s v="CONGO"/>
    <s v="ɣ"/>
  </r>
  <r>
    <d v="2017-02-08T00:00:00"/>
    <s v="Taxi domicile-Bureau/Aller retour"/>
    <x v="0"/>
    <x v="4"/>
    <m/>
    <n v="2000"/>
    <n v="-2544810"/>
    <x v="8"/>
    <s v="Décharge"/>
    <x v="0"/>
    <s v="CONGO"/>
    <s v="ɣ"/>
  </r>
  <r>
    <d v="2017-02-08T00:00:00"/>
    <s v="TAXI:Maison- Eaux et Forêt PNR"/>
    <x v="0"/>
    <x v="0"/>
    <m/>
    <n v="1000"/>
    <n v="-2545810"/>
    <x v="12"/>
    <s v="Décharge"/>
    <x v="1"/>
    <s v="CONGO"/>
    <s v="ɣ"/>
  </r>
  <r>
    <d v="2017-02-08T00:00:00"/>
    <s v="TAXI:Restaurant-charden Farell"/>
    <x v="0"/>
    <x v="0"/>
    <m/>
    <n v="1000"/>
    <n v="-2546810"/>
    <x v="12"/>
    <s v="Décharge"/>
    <x v="1"/>
    <s v="CONGO"/>
    <s v="ɣ"/>
  </r>
  <r>
    <d v="2017-02-08T00:00:00"/>
    <s v="TAXI:Aeroport PNR pour achat billet "/>
    <x v="0"/>
    <x v="0"/>
    <m/>
    <n v="1000"/>
    <n v="-2547810"/>
    <x v="12"/>
    <s v="Décharge"/>
    <x v="1"/>
    <s v="CONGO"/>
    <s v="ɣ"/>
  </r>
  <r>
    <d v="2017-02-09T00:00:00"/>
    <s v="Taxis bureau palf PNR-maison d'arret/parquet - restaurant"/>
    <x v="0"/>
    <x v="0"/>
    <m/>
    <n v="2000"/>
    <n v="-2549810"/>
    <x v="0"/>
    <s v="Décharge"/>
    <x v="0"/>
    <s v="CONGO"/>
    <s v="ɣ"/>
  </r>
  <r>
    <d v="2017-02-09T00:00:00"/>
    <s v="Taxi Bureau-Ministère de l'EFDDE"/>
    <x v="0"/>
    <x v="2"/>
    <m/>
    <n v="1000"/>
    <n v="-2550810"/>
    <x v="2"/>
    <s v="Décharge"/>
    <x v="2"/>
    <s v="CONGO"/>
    <s v="ɣ"/>
  </r>
  <r>
    <d v="2017-02-09T00:00:00"/>
    <s v="Taxi Ministère de l'EFDDE-Bureau"/>
    <x v="0"/>
    <x v="2"/>
    <m/>
    <n v="1000"/>
    <n v="-2551810"/>
    <x v="2"/>
    <s v="Décharge"/>
    <x v="2"/>
    <s v="CONGO"/>
    <s v="ɣ"/>
  </r>
  <r>
    <d v="2017-02-09T00:00:00"/>
    <s v="Achat chargeur Toshiba pour ordinateur de Bureau "/>
    <x v="5"/>
    <x v="3"/>
    <m/>
    <n v="20000"/>
    <n v="-2571810"/>
    <x v="6"/>
    <n v="18"/>
    <x v="0"/>
    <s v="CONGO"/>
    <s v="o"/>
  </r>
  <r>
    <d v="2017-02-09T00:00:00"/>
    <s v="Taxi bureau - Marche Moungali"/>
    <x v="0"/>
    <x v="1"/>
    <m/>
    <n v="2000"/>
    <n v="-2573810"/>
    <x v="6"/>
    <s v="Décharge"/>
    <x v="0"/>
    <s v="CONGO"/>
    <s v="ɣ"/>
  </r>
  <r>
    <d v="2017-02-09T00:00:00"/>
    <s v="Taxi domicile -Bureau/Aller-retour"/>
    <x v="0"/>
    <x v="0"/>
    <m/>
    <n v="2000"/>
    <n v="-2575810"/>
    <x v="7"/>
    <s v="Décharge"/>
    <x v="2"/>
    <s v="CONGO"/>
    <s v="ɣ"/>
  </r>
  <r>
    <d v="2017-02-09T00:00:00"/>
    <s v="Taxi domicile-Bureau/Aller retour"/>
    <x v="0"/>
    <x v="4"/>
    <m/>
    <n v="2000"/>
    <n v="-2577810"/>
    <x v="8"/>
    <s v="Décharge"/>
    <x v="0"/>
    <s v="CONGO"/>
    <s v="ɣ"/>
  </r>
  <r>
    <d v="2017-02-09T00:00:00"/>
    <s v="Taxi Bureau ONEMO/Suivi des dossiers"/>
    <x v="0"/>
    <x v="4"/>
    <m/>
    <n v="3000"/>
    <n v="-2580810"/>
    <x v="8"/>
    <s v="Décharge"/>
    <x v="0"/>
    <s v="CONGO"/>
    <s v="ɣ"/>
  </r>
  <r>
    <d v="2017-02-09T00:00:00"/>
    <s v="TAXI:Maison PALF -Maison d'arrêt PNR"/>
    <x v="0"/>
    <x v="0"/>
    <m/>
    <n v="1000"/>
    <n v="-2581810"/>
    <x v="12"/>
    <s v="Décharge"/>
    <x v="1"/>
    <s v="CONGO"/>
    <s v="ɣ"/>
  </r>
  <r>
    <d v="2017-02-09T00:00:00"/>
    <s v="TAXI::Restaurant-Maison PALF"/>
    <x v="0"/>
    <x v="0"/>
    <m/>
    <n v="1000"/>
    <n v="-2582810"/>
    <x v="12"/>
    <s v="Décharge"/>
    <x v="1"/>
    <s v="CONGO"/>
    <s v="ɣ"/>
  </r>
  <r>
    <d v="2017-02-09T00:00:00"/>
    <s v="TAXI:Maison PALF -Aeroport PNR"/>
    <x v="0"/>
    <x v="0"/>
    <m/>
    <n v="1000"/>
    <n v="-2583810"/>
    <x v="12"/>
    <s v="Décharge"/>
    <x v="1"/>
    <s v="CONGO"/>
    <s v="ɣ"/>
  </r>
  <r>
    <d v="2017-02-09T00:00:00"/>
    <s v="Grant Wildcat"/>
    <x v="13"/>
    <x v="5"/>
    <n v="5871061"/>
    <m/>
    <n v="3287251"/>
    <x v="13"/>
    <s v="Relevé"/>
    <x v="1"/>
    <s v="CONGO"/>
    <s v="o"/>
  </r>
  <r>
    <d v="2017-02-10T00:00:00"/>
    <s v="Taxis Maison-Bureau/Bureau- Maison"/>
    <x v="0"/>
    <x v="0"/>
    <m/>
    <n v="2000"/>
    <n v="3285251"/>
    <x v="0"/>
    <s v="Décharge"/>
    <x v="0"/>
    <s v="CONGO"/>
    <s v="ɣ"/>
  </r>
  <r>
    <d v="2017-02-10T00:00:00"/>
    <s v="Taxi Bureau-Ministère de l'EFDDE"/>
    <x v="0"/>
    <x v="2"/>
    <m/>
    <n v="1000"/>
    <n v="3284251"/>
    <x v="2"/>
    <s v="Décharge"/>
    <x v="2"/>
    <s v="CONGO"/>
    <s v="ɣ"/>
  </r>
  <r>
    <d v="2017-02-10T00:00:00"/>
    <s v="Taxi Ministère de l'EFDDE-Bureau"/>
    <x v="0"/>
    <x v="2"/>
    <m/>
    <n v="1000"/>
    <n v="3283251"/>
    <x v="2"/>
    <s v="Décharge"/>
    <x v="2"/>
    <s v="CONGO"/>
    <s v="ɣ"/>
  </r>
  <r>
    <d v="2017-02-10T00:00:00"/>
    <s v="Bonus Janvier 2017-Mésange"/>
    <x v="11"/>
    <x v="0"/>
    <m/>
    <n v="15000"/>
    <n v="3268251"/>
    <x v="4"/>
    <n v="23"/>
    <x v="1"/>
    <s v="CONGO"/>
    <s v="o"/>
  </r>
  <r>
    <d v="2017-02-10T00:00:00"/>
    <s v="Bonus Janvier 2017-i73x"/>
    <x v="11"/>
    <x v="1"/>
    <m/>
    <n v="15000"/>
    <n v="3253251"/>
    <x v="4"/>
    <n v="25"/>
    <x v="1"/>
    <s v="CONGO"/>
    <s v="o"/>
  </r>
  <r>
    <d v="2017-02-10T00:00:00"/>
    <s v="Bonus Janvier 2017-Evariste"/>
    <x v="11"/>
    <x v="2"/>
    <m/>
    <n v="15000"/>
    <n v="3238251"/>
    <x v="4"/>
    <n v="26"/>
    <x v="1"/>
    <s v="CONGO"/>
    <s v="o"/>
  </r>
  <r>
    <d v="2017-02-10T00:00:00"/>
    <s v="Bonus Janvier 2017-Herick"/>
    <x v="11"/>
    <x v="0"/>
    <m/>
    <n v="13000"/>
    <n v="3225251"/>
    <x v="4"/>
    <n v="27"/>
    <x v="1"/>
    <s v="CONGO"/>
    <s v="o"/>
  </r>
  <r>
    <d v="2017-02-10T00:00:00"/>
    <s v="Bonus Janvier 2017-i55s"/>
    <x v="11"/>
    <x v="1"/>
    <m/>
    <n v="20000"/>
    <n v="3205251"/>
    <x v="4"/>
    <n v="28"/>
    <x v="1"/>
    <s v="CONGO"/>
    <s v="o"/>
  </r>
  <r>
    <d v="2017-02-10T00:00:00"/>
    <s v="Bonus de responsabilité Janvier 2017-Mésange"/>
    <x v="11"/>
    <x v="0"/>
    <m/>
    <n v="15000"/>
    <n v="3190251"/>
    <x v="4"/>
    <n v="29"/>
    <x v="1"/>
    <s v="CONGO"/>
    <s v="o"/>
  </r>
  <r>
    <d v="2017-02-10T00:00:00"/>
    <s v="Bonus Janvier 2017 Jack-Bénisson "/>
    <x v="11"/>
    <x v="0"/>
    <m/>
    <n v="13000"/>
    <n v="3177251"/>
    <x v="4"/>
    <n v="30"/>
    <x v="1"/>
    <s v="CONGO"/>
    <s v="o"/>
  </r>
  <r>
    <d v="2017-02-10T00:00:00"/>
    <s v="Taxi Bureau-Marché moungali-Marche Total -Bureau "/>
    <x v="0"/>
    <x v="1"/>
    <m/>
    <n v="3000"/>
    <n v="3174251"/>
    <x v="6"/>
    <s v="Décharge"/>
    <x v="0"/>
    <s v="CONGO"/>
    <s v="ɣ"/>
  </r>
  <r>
    <d v="2017-02-10T00:00:00"/>
    <s v="Achat Boite de disque dur externe pour reparer les ordinateurs"/>
    <x v="0"/>
    <x v="1"/>
    <m/>
    <n v="4000"/>
    <n v="3170251"/>
    <x v="6"/>
    <n v="19"/>
    <x v="0"/>
    <s v="CONGO"/>
    <s v="o"/>
  </r>
  <r>
    <d v="2017-02-10T00:00:00"/>
    <s v="Taxi domicile -Bureau/Aller-retour"/>
    <x v="0"/>
    <x v="0"/>
    <m/>
    <n v="2000"/>
    <n v="3168251"/>
    <x v="7"/>
    <s v="Décharge"/>
    <x v="2"/>
    <s v="CONGO"/>
    <s v="ɣ"/>
  </r>
  <r>
    <d v="2017-02-10T00:00:00"/>
    <s v="Taxi bureau -Maison d'arrêt de Brazzaville/Aller-retour"/>
    <x v="0"/>
    <x v="0"/>
    <m/>
    <n v="2000"/>
    <n v="3166251"/>
    <x v="7"/>
    <s v="Décharge"/>
    <x v="2"/>
    <s v="CONGO"/>
    <s v="ɣ"/>
  </r>
  <r>
    <d v="2017-02-10T00:00:00"/>
    <s v="Ration des détenus à la maiqon d'arrêt de Brazzaville"/>
    <x v="9"/>
    <x v="0"/>
    <m/>
    <n v="4000"/>
    <n v="3162251"/>
    <x v="7"/>
    <s v="Décharge"/>
    <x v="2"/>
    <s v="CONGO"/>
    <s v="ɣ"/>
  </r>
  <r>
    <d v="2017-02-10T00:00:00"/>
    <s v="Bonus Janvier 2017-Stirve MOUANGA"/>
    <x v="11"/>
    <x v="4"/>
    <m/>
    <n v="11000"/>
    <n v="3151251"/>
    <x v="8"/>
    <n v="38"/>
    <x v="0"/>
    <s v="CONGO"/>
    <s v="o"/>
  </r>
  <r>
    <d v="2017-02-10T00:00:00"/>
    <s v="Taxi domicile-Bureau/Aller retour"/>
    <x v="0"/>
    <x v="4"/>
    <m/>
    <n v="2000"/>
    <n v="3149251"/>
    <x v="8"/>
    <s v="Décharge"/>
    <x v="0"/>
    <s v="CONGO"/>
    <s v="ɣ"/>
  </r>
  <r>
    <d v="2017-02-10T00:00:00"/>
    <s v="Taxi Bureau ONEMO/depôt du courrier au secretariat du directeur départemental- Aller retour "/>
    <x v="0"/>
    <x v="4"/>
    <m/>
    <n v="3000"/>
    <n v="3146251"/>
    <x v="8"/>
    <s v="Décharge"/>
    <x v="0"/>
    <s v="CONGO"/>
    <s v="ɣ"/>
  </r>
  <r>
    <d v="2017-02-10T00:00:00"/>
    <s v="Taxi:Bureau-lusaka pour deposer les courriers et rencontrer arnaud"/>
    <x v="0"/>
    <x v="0"/>
    <m/>
    <n v="1000"/>
    <n v="3145251"/>
    <x v="9"/>
    <s v="Décharge"/>
    <x v="1"/>
    <s v="CONGO"/>
    <s v="ɣ"/>
  </r>
  <r>
    <d v="2017-02-10T00:00:00"/>
    <s v="Taxi:luska-bureau"/>
    <x v="0"/>
    <x v="0"/>
    <m/>
    <n v="1000"/>
    <n v="3144251"/>
    <x v="9"/>
    <s v="Décharge"/>
    <x v="1"/>
    <s v="CONGO"/>
    <s v="ɣ"/>
  </r>
  <r>
    <d v="2017-02-10T00:00:00"/>
    <s v="TAXI:Maison-bureau"/>
    <x v="0"/>
    <x v="0"/>
    <m/>
    <n v="1000"/>
    <n v="3143251"/>
    <x v="12"/>
    <s v="Décharge"/>
    <x v="1"/>
    <s v="CONGO"/>
    <s v="ɣ"/>
  </r>
  <r>
    <d v="2017-02-10T00:00:00"/>
    <s v="TAXI:Bureau- Parquet de Brazzaville"/>
    <x v="0"/>
    <x v="0"/>
    <m/>
    <n v="1000"/>
    <n v="3142251"/>
    <x v="12"/>
    <s v="Décharge"/>
    <x v="1"/>
    <s v="CONGO"/>
    <s v="ɣ"/>
  </r>
  <r>
    <d v="2017-02-10T00:00:00"/>
    <s v="TAXI:Parquet-Bureau"/>
    <x v="0"/>
    <x v="0"/>
    <m/>
    <n v="1000"/>
    <n v="3141251"/>
    <x v="12"/>
    <s v="Décharge"/>
    <x v="1"/>
    <s v="CONGO"/>
    <s v="ɣ"/>
  </r>
  <r>
    <d v="2017-02-10T00:00:00"/>
    <s v="TAXI:Bureau-Maison"/>
    <x v="0"/>
    <x v="0"/>
    <m/>
    <n v="1000"/>
    <n v="3140251"/>
    <x v="12"/>
    <s v="Décharge"/>
    <x v="1"/>
    <s v="CONGO"/>
    <s v="ɣ"/>
  </r>
  <r>
    <d v="2017-02-11T00:00:00"/>
    <s v="Taxi domicile -Aeroport-Bureau-gare ocean -domicile pour achat billet mission Ouesso "/>
    <x v="0"/>
    <x v="1"/>
    <m/>
    <n v="5000"/>
    <n v="3135251"/>
    <x v="6"/>
    <s v="Décharge"/>
    <x v="0"/>
    <s v="CONGO"/>
    <s v="ɣ"/>
  </r>
  <r>
    <d v="2017-02-12T00:00:00"/>
    <s v="Achat billet pour BZV- Ouesso"/>
    <x v="0"/>
    <x v="1"/>
    <m/>
    <n v="20000"/>
    <n v="3115251"/>
    <x v="6"/>
    <s v="120207007373-43"/>
    <x v="0"/>
    <s v="CONGO"/>
    <s v="o"/>
  </r>
  <r>
    <d v="2017-02-11T00:00:00"/>
    <s v="Taxi domicile-Bureau-Aller retour/Urgence pour venir remettre l'ordinateur au bureau"/>
    <x v="0"/>
    <x v="4"/>
    <m/>
    <n v="3000"/>
    <n v="3112251"/>
    <x v="8"/>
    <s v="Décharge"/>
    <x v="0"/>
    <s v="CONGO"/>
    <s v="ɣ"/>
  </r>
  <r>
    <d v="2017-02-12T00:00:00"/>
    <s v="Taxi domicile- gare ouesso pour depart pour mission "/>
    <x v="0"/>
    <x v="1"/>
    <m/>
    <n v="2000"/>
    <n v="3110251"/>
    <x v="6"/>
    <s v="Décharge"/>
    <x v="0"/>
    <s v="CONGO"/>
    <s v="ɣ"/>
  </r>
  <r>
    <d v="2017-02-12T00:00:00"/>
    <s v="Taxi recherche d’hotel à ouesso"/>
    <x v="0"/>
    <x v="1"/>
    <m/>
    <n v="2500"/>
    <n v="3107751"/>
    <x v="6"/>
    <s v="Décharge"/>
    <x v="0"/>
    <s v="CONGO"/>
    <s v="ɣ"/>
  </r>
  <r>
    <d v="2017-02-13T00:00:00"/>
    <s v="Taxis Maison-Bureau/Bureau- Maison"/>
    <x v="0"/>
    <x v="0"/>
    <m/>
    <n v="2000"/>
    <n v="3105751"/>
    <x v="0"/>
    <s v="Décharge"/>
    <x v="0"/>
    <s v="CONGO"/>
    <s v="ɣ"/>
  </r>
  <r>
    <d v="2017-02-13T00:00:00"/>
    <s v="Food allowance pendant les pauses du 01 au 03/02; 06/02;10/02 et 13/02-Adam(stagiaire)"/>
    <x v="7"/>
    <x v="0"/>
    <m/>
    <n v="6000"/>
    <n v="3099751"/>
    <x v="0"/>
    <s v="Décharge"/>
    <x v="0"/>
    <s v="CONGO"/>
    <s v="ɣ"/>
  </r>
  <r>
    <d v="2017-02-13T00:00:00"/>
    <s v="Taxi Ouenze-Centre ville-Ouenze (Rencontre avec Mamadou le bijoutier)"/>
    <x v="1"/>
    <x v="1"/>
    <m/>
    <n v="2000"/>
    <n v="3097751"/>
    <x v="1"/>
    <s v="Décharge"/>
    <x v="1"/>
    <s v="CONGO"/>
    <s v="ɣ"/>
  </r>
  <r>
    <d v="2017-02-13T00:00:00"/>
    <s v="Flash crédit à Alex et Papy (Renforcement de trust building)"/>
    <x v="1"/>
    <x v="1"/>
    <m/>
    <n v="2000"/>
    <n v="3095751"/>
    <x v="1"/>
    <s v="Décharge"/>
    <x v="1"/>
    <s v="CONGO"/>
    <s v="ɣ"/>
  </r>
  <r>
    <d v="2017-02-13T00:00:00"/>
    <s v="Taxi bureau -marché mampassi/Aller-retour"/>
    <x v="0"/>
    <x v="1"/>
    <m/>
    <n v="2000"/>
    <n v="3093751"/>
    <x v="3"/>
    <s v="Décharge"/>
    <x v="0"/>
    <s v="CONGO"/>
    <s v="ɣ"/>
  </r>
  <r>
    <d v="2017-02-13T00:00:00"/>
    <s v="Bonus de fin du mois Janvier 2017-i23c"/>
    <x v="11"/>
    <x v="1"/>
    <m/>
    <n v="15000"/>
    <n v="3078751"/>
    <x v="4"/>
    <n v="32"/>
    <x v="1"/>
    <s v="CONGO"/>
    <s v="o"/>
  </r>
  <r>
    <d v="2017-02-13T00:00:00"/>
    <s v="Bonus de responsabilité du mois Janvier 2017-i23c"/>
    <x v="11"/>
    <x v="1"/>
    <m/>
    <n v="20000"/>
    <n v="3058751"/>
    <x v="4"/>
    <n v="33"/>
    <x v="1"/>
    <s v="CONGO"/>
    <s v="o"/>
  </r>
  <r>
    <d v="2017-02-13T00:00:00"/>
    <s v="Taxi Bureau-BCI-Bureau"/>
    <x v="0"/>
    <x v="4"/>
    <m/>
    <n v="2000"/>
    <n v="3056751"/>
    <x v="4"/>
    <s v="Décharge"/>
    <x v="1"/>
    <s v="CONGO"/>
    <s v="ɣ"/>
  </r>
  <r>
    <d v="2017-02-13T00:00:00"/>
    <s v="Taxi à BZV, bureau-aéroport, pour chercher à acheter le billet "/>
    <x v="0"/>
    <x v="0"/>
    <m/>
    <n v="1000"/>
    <n v="3055751"/>
    <x v="5"/>
    <s v="Décharge"/>
    <x v="0"/>
    <s v="CONGO"/>
    <s v="ɣ"/>
  </r>
  <r>
    <d v="2017-02-13T00:00:00"/>
    <s v="Achat boisson et nourriture pour les cibles"/>
    <x v="1"/>
    <x v="1"/>
    <m/>
    <n v="16500"/>
    <n v="3039251"/>
    <x v="6"/>
    <s v="Décharge"/>
    <x v="0"/>
    <s v="CONGO"/>
    <s v="ɣ"/>
  </r>
  <r>
    <d v="2017-02-13T00:00:00"/>
    <s v="Taxi deplacement à Ouesso"/>
    <x v="0"/>
    <x v="1"/>
    <m/>
    <n v="5000"/>
    <n v="3034251"/>
    <x v="6"/>
    <s v="Décharge"/>
    <x v="0"/>
    <s v="CONGO"/>
    <s v="ɣ"/>
  </r>
  <r>
    <d v="2017-02-13T00:00:00"/>
    <s v="Achat boisson nourriture pourles cibles"/>
    <x v="1"/>
    <x v="1"/>
    <m/>
    <n v="13500"/>
    <n v="3020751"/>
    <x v="6"/>
    <s v="Décharge"/>
    <x v="0"/>
    <s v="CONGO"/>
    <s v="ɣ"/>
  </r>
  <r>
    <d v="2017-02-13T00:00:00"/>
    <s v="Taxi domicile-Bureau -Aeroport-domicile"/>
    <x v="0"/>
    <x v="0"/>
    <m/>
    <n v="3000"/>
    <n v="3017751"/>
    <x v="7"/>
    <s v="Décharge"/>
    <x v="2"/>
    <s v="CONGO"/>
    <s v="ɣ"/>
  </r>
  <r>
    <d v="2017-02-13T00:00:00"/>
    <s v="Taxi domicile-Bureau/Aller retour"/>
    <x v="0"/>
    <x v="4"/>
    <m/>
    <n v="2000"/>
    <n v="3015751"/>
    <x v="8"/>
    <s v="Décharge"/>
    <x v="0"/>
    <s v="CONGO"/>
    <s v="ɣ"/>
  </r>
  <r>
    <d v="2017-02-13T00:00:00"/>
    <s v="TAXI:Maison -Bureau"/>
    <x v="0"/>
    <x v="0"/>
    <m/>
    <n v="1000"/>
    <n v="3014751"/>
    <x v="12"/>
    <s v="Décharge"/>
    <x v="1"/>
    <s v="CONGO"/>
    <s v="ɣ"/>
  </r>
  <r>
    <d v="2017-02-13T00:00:00"/>
    <s v="TAXI:Bureau-Maison"/>
    <x v="0"/>
    <x v="0"/>
    <m/>
    <n v="1000"/>
    <n v="3013751"/>
    <x v="12"/>
    <s v="Décharge"/>
    <x v="1"/>
    <s v="CONGO"/>
    <s v="ɣ"/>
  </r>
  <r>
    <d v="2017-02-13T00:00:00"/>
    <s v=" Instructions content 101157 et frais de retrait chq n°03592793"/>
    <x v="10"/>
    <x v="3"/>
    <m/>
    <n v="8830"/>
    <n v="3004921"/>
    <x v="13"/>
    <s v="Relevé"/>
    <x v="3"/>
    <s v="CONGO"/>
    <s v="o"/>
  </r>
  <r>
    <d v="2017-02-14T00:00:00"/>
    <s v="Taxi Bureau-Centre ville-Bureau pour achat crédits MTN et Airtel"/>
    <x v="0"/>
    <x v="4"/>
    <m/>
    <n v="2000"/>
    <n v="3002921"/>
    <x v="4"/>
    <s v="Décharge"/>
    <x v="1"/>
    <s v="CONGO"/>
    <s v="ɣ"/>
  </r>
  <r>
    <d v="2017-02-14T00:00:00"/>
    <s v="Achat crédits MTN et Airtel"/>
    <x v="14"/>
    <x v="3"/>
    <m/>
    <n v="142500"/>
    <n v="2860421"/>
    <x v="4"/>
    <n v="71"/>
    <x v="1"/>
    <s v="CONGO"/>
    <s v="o"/>
  </r>
  <r>
    <d v="2017-02-14T00:00:00"/>
    <s v="Taxi Bureau-Express Union-Bureau pour transfert d'argent à i55s"/>
    <x v="0"/>
    <x v="4"/>
    <m/>
    <n v="2000"/>
    <n v="2858421"/>
    <x v="4"/>
    <s v="Décharge"/>
    <x v="1"/>
    <s v="CONGO"/>
    <s v="ɣ"/>
  </r>
  <r>
    <d v="2017-02-14T00:00:00"/>
    <s v="Express Union: transfert fonds à Ouesso"/>
    <x v="3"/>
    <x v="3"/>
    <m/>
    <n v="3000"/>
    <n v="2855421"/>
    <x v="4"/>
    <s v="EUI992184932"/>
    <x v="1"/>
    <s v="CONGO"/>
    <s v="o"/>
  </r>
  <r>
    <d v="2017-02-14T00:00:00"/>
    <s v="Express Union: transfert fonds à Ouesso"/>
    <x v="3"/>
    <x v="3"/>
    <m/>
    <n v="3000"/>
    <n v="2852421"/>
    <x v="4"/>
    <s v="EUI719583011"/>
    <x v="1"/>
    <s v="CONGO"/>
    <s v="o"/>
  </r>
  <r>
    <d v="2017-02-14T00:00:00"/>
    <s v="Express Union: transfert fonds à Ouesso"/>
    <x v="3"/>
    <x v="3"/>
    <m/>
    <n v="2000"/>
    <n v="2850421"/>
    <x v="4"/>
    <s v="EUI456772412"/>
    <x v="1"/>
    <s v="CONGO"/>
    <s v="o"/>
  </r>
  <r>
    <d v="2017-02-14T00:00:00"/>
    <s v="Taxi à BZV, domicile-gare routière (pour allerà Ouesso)"/>
    <x v="0"/>
    <x v="0"/>
    <m/>
    <n v="1000"/>
    <n v="2849421"/>
    <x v="5"/>
    <s v="Décharge"/>
    <x v="0"/>
    <s v="CONGO"/>
    <s v="ɣ"/>
  </r>
  <r>
    <d v="2017-02-14T00:00:00"/>
    <s v="Taxi à Ouesso, Routigare routière-Avec Perrine(on est passé dans un premier hôtel, puis dans autre pour avoir des chambres)"/>
    <x v="0"/>
    <x v="0"/>
    <m/>
    <n v="2000"/>
    <n v="2847421"/>
    <x v="5"/>
    <s v="Décharge"/>
    <x v="0"/>
    <s v="CONGO"/>
    <s v="ɣ"/>
  </r>
  <r>
    <d v="2017-02-14T00:00:00"/>
    <s v="Food allowance à Ouesso, du 14 au 25/02/2017"/>
    <x v="2"/>
    <x v="0"/>
    <m/>
    <n v="120000"/>
    <n v="2727421"/>
    <x v="5"/>
    <s v="Décharge"/>
    <x v="0"/>
    <s v="CONGO"/>
    <s v="ɣ"/>
  </r>
  <r>
    <d v="2017-02-14T00:00:00"/>
    <s v="Taxi à Ouesso, hôtel-I55s, pour lui remettre le flash money"/>
    <x v="0"/>
    <x v="0"/>
    <m/>
    <n v="1000"/>
    <n v="2726421"/>
    <x v="5"/>
    <s v="Décharge"/>
    <x v="0"/>
    <s v="CONGO"/>
    <s v="ɣ"/>
  </r>
  <r>
    <d v="2017-02-14T00:00:00"/>
    <s v="Billet BZV-OUESSO par ocean du nord"/>
    <x v="0"/>
    <x v="0"/>
    <m/>
    <n v="20000"/>
    <n v="2706421"/>
    <x v="5"/>
    <s v="140206008787-36"/>
    <x v="0"/>
    <s v="CONGO"/>
    <s v="o"/>
  </r>
  <r>
    <d v="2017-02-14T00:00:00"/>
    <s v="Taxi deplacement à Ouesso"/>
    <x v="0"/>
    <x v="1"/>
    <m/>
    <n v="3500"/>
    <n v="2702921"/>
    <x v="6"/>
    <s v="Décharge"/>
    <x v="0"/>
    <s v="CONGO"/>
    <s v="ɣ"/>
  </r>
  <r>
    <d v="2017-02-14T00:00:00"/>
    <s v="Achat boisson et nourriture pour les cibles"/>
    <x v="1"/>
    <x v="1"/>
    <m/>
    <n v="15800"/>
    <n v="2687121"/>
    <x v="6"/>
    <s v="Décharge"/>
    <x v="0"/>
    <s v="CONGO"/>
    <s v="ɣ"/>
  </r>
  <r>
    <d v="2017-02-14T00:00:00"/>
    <s v="Flash crédit téléphonique à la  cible "/>
    <x v="1"/>
    <x v="1"/>
    <m/>
    <n v="2000"/>
    <n v="2685121"/>
    <x v="6"/>
    <s v="Décharge"/>
    <x v="0"/>
    <s v="CONGO"/>
    <s v="ɣ"/>
  </r>
  <r>
    <d v="2017-02-14T00:00:00"/>
    <s v="Achat boisson et nourriture pour les cibles"/>
    <x v="1"/>
    <x v="1"/>
    <m/>
    <n v="14200"/>
    <n v="2670921"/>
    <x v="6"/>
    <s v="Décharge"/>
    <x v="0"/>
    <s v="CONGO"/>
    <s v="ɣ"/>
  </r>
  <r>
    <d v="2017-02-14T00:00:00"/>
    <s v="Achat billet boite de nuit pour 6 cibles"/>
    <x v="1"/>
    <x v="1"/>
    <m/>
    <n v="18000"/>
    <n v="2652921"/>
    <x v="6"/>
    <s v="Décharge"/>
    <x v="0"/>
    <s v="CONGO"/>
    <s v="ɣ"/>
  </r>
  <r>
    <d v="2017-02-14T00:00:00"/>
    <s v="Achat boisson pour cible en boite de nuit "/>
    <x v="1"/>
    <x v="1"/>
    <m/>
    <n v="37000"/>
    <n v="2615921"/>
    <x v="6"/>
    <s v="Décharge"/>
    <x v="0"/>
    <s v="CONGO"/>
    <s v="ɣ"/>
  </r>
  <r>
    <d v="2017-02-14T00:00:00"/>
    <s v="Maison/Gare routière Océan du Nord pour Ouesso "/>
    <x v="0"/>
    <x v="0"/>
    <m/>
    <n v="1000"/>
    <n v="2614921"/>
    <x v="7"/>
    <s v="Décharge"/>
    <x v="2"/>
    <s v="CONGO"/>
    <s v="ɣ"/>
  </r>
  <r>
    <d v="2017-02-14T00:00:00"/>
    <s v="Taxi Hôtel-Hôtel de I55s-Restaurant le Mirage (Plan B)-Hôtel"/>
    <x v="0"/>
    <x v="0"/>
    <m/>
    <n v="1500"/>
    <n v="2613421"/>
    <x v="7"/>
    <s v="Décharge"/>
    <x v="2"/>
    <s v="CONGO"/>
    <s v="ɣ"/>
  </r>
  <r>
    <d v="2017-02-14T00:00:00"/>
    <s v="Taxi domicile-Bureau/Aller retour"/>
    <x v="0"/>
    <x v="4"/>
    <m/>
    <n v="2000"/>
    <n v="2611421"/>
    <x v="8"/>
    <s v="Décharge"/>
    <x v="0"/>
    <s v="CONGO"/>
    <s v="ɣ"/>
  </r>
  <r>
    <d v="2017-02-14T00:00:00"/>
    <s v="Office &gt; Station Bus Talagai"/>
    <x v="0"/>
    <x v="6"/>
    <m/>
    <n v="2000"/>
    <n v="2609421"/>
    <x v="10"/>
    <s v="Décharge"/>
    <x v="1"/>
    <s v="CONGO"/>
    <s v="ɣ"/>
  </r>
  <r>
    <d v="2017-02-14T00:00:00"/>
    <s v="Bus Océan du Nord Mission opération Brazza/Ouesso"/>
    <x v="0"/>
    <x v="6"/>
    <m/>
    <n v="20000"/>
    <n v="2589421"/>
    <x v="10"/>
    <s v="140206008787-35"/>
    <x v="1"/>
    <s v="CONGO"/>
    <s v="o"/>
  </r>
  <r>
    <d v="2017-02-14T00:00:00"/>
    <s v="Bonus Eaux-et-Forêts 4 éléments Ouesso (opération 2 trafiquants arrêtés le 15/02/2017)"/>
    <x v="11"/>
    <x v="6"/>
    <m/>
    <n v="40000"/>
    <n v="2549421"/>
    <x v="10"/>
    <n v="27"/>
    <x v="1"/>
    <s v="CONGO"/>
    <s v="o"/>
  </r>
  <r>
    <d v="2017-02-14T00:00:00"/>
    <s v="TAXI:Maison -Bureau"/>
    <x v="0"/>
    <x v="0"/>
    <m/>
    <n v="1000"/>
    <n v="2548421"/>
    <x v="12"/>
    <s v="Décharge"/>
    <x v="1"/>
    <s v="CONGO"/>
    <s v="ɣ"/>
  </r>
  <r>
    <d v="2017-02-14T00:00:00"/>
    <s v="TAXI:Bureau-Maison"/>
    <x v="0"/>
    <x v="0"/>
    <m/>
    <n v="1000"/>
    <n v="2547421"/>
    <x v="12"/>
    <s v="Décharge"/>
    <x v="1"/>
    <s v="CONGO"/>
    <s v="ɣ"/>
  </r>
  <r>
    <d v="2017-02-15T00:00:00"/>
    <s v="Taxi à ouesso, hôtel-DDEF- pour rencontrer les agents de l'opération "/>
    <x v="0"/>
    <x v="0"/>
    <m/>
    <n v="500"/>
    <n v="2546921"/>
    <x v="5"/>
    <s v="Décharge"/>
    <x v="0"/>
    <s v="CONGO"/>
    <s v="ɣ"/>
  </r>
  <r>
    <d v="2017-02-15T00:00:00"/>
    <s v="Taxi à Ouesso, DDEF-Gendarmerie-DDEF-DDPO (avec les agents des eaux et forêts) pour aller rencontrer les gendarmes et les policiers en vue de l'opération"/>
    <x v="0"/>
    <x v="0"/>
    <m/>
    <n v="2250"/>
    <n v="2544671"/>
    <x v="5"/>
    <s v="Décharge"/>
    <x v="0"/>
    <s v="CONGO"/>
    <s v="ɣ"/>
  </r>
  <r>
    <d v="2017-02-15T00:00:00"/>
    <s v="Taxi à Ouesso, le soir avec JB, Hôtel-commissariatsn°1 et 2, visites geôles"/>
    <x v="0"/>
    <x v="0"/>
    <m/>
    <n v="2500"/>
    <n v="2542171"/>
    <x v="5"/>
    <s v="Décharge"/>
    <x v="0"/>
    <s v="CONGO"/>
    <s v="ɣ"/>
  </r>
  <r>
    <d v="2017-02-15T00:00:00"/>
    <s v="Ration des prisonniers à Ouesso"/>
    <x v="9"/>
    <x v="0"/>
    <m/>
    <n v="3000"/>
    <n v="2539171"/>
    <x v="5"/>
    <s v="Décharge"/>
    <x v="0"/>
    <s v="CONGO"/>
    <s v="ɣ"/>
  </r>
  <r>
    <d v="2017-02-15T00:00:00"/>
    <s v="Frais d’hotel Mission Ouesso nuitées du 12 au15 fevrier 2017"/>
    <x v="2"/>
    <x v="1"/>
    <m/>
    <n v="45000"/>
    <n v="2494171"/>
    <x v="6"/>
    <s v="Oui"/>
    <x v="0"/>
    <s v="CONGO"/>
    <s v="o"/>
  </r>
  <r>
    <d v="2017-02-15T00:00:00"/>
    <s v="Frais d’hotel à owando Mission Ouesso nuitée du 15 au16 fevrier 2017"/>
    <x v="2"/>
    <x v="1"/>
    <m/>
    <n v="15000"/>
    <n v="2479171"/>
    <x v="6"/>
    <n v="100"/>
    <x v="0"/>
    <s v="CONGO"/>
    <s v="o"/>
  </r>
  <r>
    <d v="2017-02-15T00:00:00"/>
    <s v="Taxi Hôtel-rencotre avec le taximan chargé d'évacuer I55s-Gendarmerie-DDEFS-TGI"/>
    <x v="0"/>
    <x v="0"/>
    <m/>
    <n v="1500"/>
    <n v="2477671"/>
    <x v="7"/>
    <s v="Décharge"/>
    <x v="2"/>
    <s v="CONGO"/>
    <s v="ɣ"/>
  </r>
  <r>
    <d v="2017-02-15T00:00:00"/>
    <s v="Taxi Ouesso/DDPS-Positionnement en diagonal de l'hôtel de I55s"/>
    <x v="0"/>
    <x v="0"/>
    <m/>
    <n v="1000"/>
    <n v="2476671"/>
    <x v="7"/>
    <s v="Décharge"/>
    <x v="2"/>
    <s v="CONGO"/>
    <s v="ɣ"/>
  </r>
  <r>
    <d v="2017-02-15T00:00:00"/>
    <s v="Rafraichissement et gateaux en diagonal de l'hôtel de I55s"/>
    <x v="7"/>
    <x v="0"/>
    <m/>
    <n v="1000"/>
    <n v="2475671"/>
    <x v="7"/>
    <s v="Décharge"/>
    <x v="2"/>
    <s v="CONGO"/>
    <s v="ɣ"/>
  </r>
  <r>
    <d v="2017-02-15T00:00:00"/>
    <s v="Taxi Ouesso/Commissariat de Nzalangoy-Hôtel avec I55s"/>
    <x v="0"/>
    <x v="0"/>
    <m/>
    <n v="1000"/>
    <n v="2474671"/>
    <x v="7"/>
    <s v="Décharge"/>
    <x v="2"/>
    <s v="CONGO"/>
    <s v="ɣ"/>
  </r>
  <r>
    <d v="2017-02-15T00:00:00"/>
    <s v="Taxi Ouesso/Hôtel-Owando pour évacuation de I55s"/>
    <x v="0"/>
    <x v="0"/>
    <m/>
    <n v="50000"/>
    <n v="2424671"/>
    <x v="7"/>
    <s v="Décharge"/>
    <x v="2"/>
    <s v="CONGO"/>
    <s v="ɣ"/>
  </r>
  <r>
    <d v="2017-02-15T00:00:00"/>
    <s v="Taxi Ouesso/Station-DDSP-Hôtel"/>
    <x v="0"/>
    <x v="0"/>
    <m/>
    <n v="1000"/>
    <n v="2423671"/>
    <x v="7"/>
    <s v="Décharge"/>
    <x v="2"/>
    <s v="CONGO"/>
    <s v="ɣ"/>
  </r>
  <r>
    <d v="2017-02-15T00:00:00"/>
    <s v="Taxi Ouesso/Hôtel-Commissariat de Nzalangoy-Commissariat de l'Arrondissement 2-Hôtel"/>
    <x v="0"/>
    <x v="0"/>
    <m/>
    <n v="1500"/>
    <n v="2422171"/>
    <x v="7"/>
    <s v="Décharge"/>
    <x v="2"/>
    <s v="CONGO"/>
    <s v="ɣ"/>
  </r>
  <r>
    <d v="2017-02-15T00:00:00"/>
    <s v="Taxi domicile-Bureau/Aller retour"/>
    <x v="0"/>
    <x v="4"/>
    <m/>
    <n v="2000"/>
    <n v="2420171"/>
    <x v="8"/>
    <s v="Décharge"/>
    <x v="0"/>
    <s v="CONGO"/>
    <s v="ɣ"/>
  </r>
  <r>
    <d v="2017-02-15T00:00:00"/>
    <s v="Taxi Bureau ONEMO Aller retour/Suivi des dossiers"/>
    <x v="0"/>
    <x v="4"/>
    <m/>
    <n v="3000"/>
    <n v="2417171"/>
    <x v="8"/>
    <s v="Décharge"/>
    <x v="0"/>
    <s v="CONGO"/>
    <s v="ɣ"/>
  </r>
  <r>
    <d v="2017-02-15T00:00:00"/>
    <s v="Carburant opération arrestation du 15/02/2017 à Ouesso "/>
    <x v="0"/>
    <x v="6"/>
    <m/>
    <n v="15000"/>
    <n v="2402171"/>
    <x v="10"/>
    <n v="28"/>
    <x v="1"/>
    <s v="CONGO"/>
    <s v="o"/>
  </r>
  <r>
    <d v="2017-02-15T00:00:00"/>
    <s v="Bonus X 4 OPJ à Ouesso- arrestation de deux complices au lendemain de la première arrestation "/>
    <x v="11"/>
    <x v="6"/>
    <m/>
    <n v="50000"/>
    <n v="2352171"/>
    <x v="10"/>
    <s v="Décharge"/>
    <x v="1"/>
    <s v="CONGO"/>
    <s v="ɣ"/>
  </r>
  <r>
    <d v="2017-02-15T00:00:00"/>
    <s v="Achat carburant 30 litres carburant déplacement à Mokeko(Sud Ouesso) pour attraper le chauffeur du taxi"/>
    <x v="0"/>
    <x v="6"/>
    <m/>
    <n v="15000"/>
    <n v="2337171"/>
    <x v="10"/>
    <s v="Décharge"/>
    <x v="1"/>
    <s v="CONGO"/>
    <s v="ɣ"/>
  </r>
  <r>
    <d v="2017-02-15T00:00:00"/>
    <s v="TAXI:Maison-bureau"/>
    <x v="0"/>
    <x v="0"/>
    <m/>
    <n v="1000"/>
    <n v="2336171"/>
    <x v="12"/>
    <s v="Décharge"/>
    <x v="1"/>
    <s v="CONGO"/>
    <s v="ɣ"/>
  </r>
  <r>
    <d v="2017-02-15T00:00:00"/>
    <s v="TAXI:Bureau-Maison"/>
    <x v="0"/>
    <x v="0"/>
    <m/>
    <n v="1000"/>
    <n v="2335171"/>
    <x v="12"/>
    <s v="Décharge"/>
    <x v="1"/>
    <s v="CONGO"/>
    <s v="ɣ"/>
  </r>
  <r>
    <d v="2017-02-16T00:00:00"/>
    <s v="Taxi Bureau-ES TV"/>
    <x v="0"/>
    <x v="2"/>
    <m/>
    <n v="1000"/>
    <n v="2334171"/>
    <x v="2"/>
    <s v="Décharge"/>
    <x v="2"/>
    <s v="CONGO"/>
    <s v="ɣ"/>
  </r>
  <r>
    <d v="2017-02-16T00:00:00"/>
    <s v="Taxi Es tv-Semaine Africaine"/>
    <x v="0"/>
    <x v="2"/>
    <m/>
    <n v="1000"/>
    <n v="2333171"/>
    <x v="2"/>
    <s v="Décharge"/>
    <x v="2"/>
    <s v="CONGO"/>
    <s v="ɣ"/>
  </r>
  <r>
    <d v="2017-02-16T00:00:00"/>
    <s v="Taxi Semaine Africaine-MN TV"/>
    <x v="0"/>
    <x v="2"/>
    <m/>
    <n v="1000"/>
    <n v="2332171"/>
    <x v="2"/>
    <s v="Décharge"/>
    <x v="2"/>
    <s v="CONGO"/>
    <s v="ɣ"/>
  </r>
  <r>
    <d v="2017-02-16T00:00:00"/>
    <s v="Taxi MN TV-Top Tv"/>
    <x v="0"/>
    <x v="2"/>
    <m/>
    <n v="1000"/>
    <n v="2331171"/>
    <x v="2"/>
    <s v="Décharge"/>
    <x v="2"/>
    <s v="CONGO"/>
    <s v="ɣ"/>
  </r>
  <r>
    <d v="2017-02-16T00:00:00"/>
    <s v="Taxi Top TV-Radio Librté"/>
    <x v="0"/>
    <x v="2"/>
    <m/>
    <n v="1000"/>
    <n v="2330171"/>
    <x v="2"/>
    <s v="Décharge"/>
    <x v="2"/>
    <s v="CONGO"/>
    <s v="ɣ"/>
  </r>
  <r>
    <d v="2017-02-16T00:00:00"/>
    <s v="Taxi Radio Liberté-Bureau"/>
    <x v="0"/>
    <x v="2"/>
    <m/>
    <n v="1000"/>
    <n v="2329171"/>
    <x v="2"/>
    <s v="Décharge"/>
    <x v="2"/>
    <s v="CONGO"/>
    <s v="ɣ"/>
  </r>
  <r>
    <d v="2017-02-16T00:00:00"/>
    <s v="Taxi bureau -Aeroport/Aller-retour"/>
    <x v="0"/>
    <x v="1"/>
    <m/>
    <n v="2000"/>
    <n v="2327171"/>
    <x v="3"/>
    <s v="Décharge"/>
    <x v="0"/>
    <s v="CONGO"/>
    <s v="ɣ"/>
  </r>
  <r>
    <d v="2017-02-16T00:00:00"/>
    <s v="Taxi bureau-moukondo / Aller-retour"/>
    <x v="0"/>
    <x v="1"/>
    <m/>
    <n v="2000"/>
    <n v="2325171"/>
    <x v="3"/>
    <s v="Decharge"/>
    <x v="0"/>
    <s v="CONGO"/>
    <s v="ɣ"/>
  </r>
  <r>
    <d v="2017-02-16T00:00:00"/>
    <s v="Taxi à Ouesso, Hôtel-DDEF pour rencontrer les agents afin d'arrêter les suspects en fuite"/>
    <x v="0"/>
    <x v="0"/>
    <m/>
    <n v="1000"/>
    <n v="2324171"/>
    <x v="5"/>
    <s v="Décharge"/>
    <x v="0"/>
    <s v="CONGO"/>
    <s v="ɣ"/>
  </r>
  <r>
    <d v="2017-02-16T00:00:00"/>
    <s v="Taxi à ouesso, avec les policiers et les agents des eaux et forêts pour arrêter le suspect Alex "/>
    <x v="0"/>
    <x v="0"/>
    <m/>
    <n v="3000"/>
    <n v="2321171"/>
    <x v="5"/>
    <s v="Décharge"/>
    <x v="0"/>
    <s v="CONGO"/>
    <s v="ɣ"/>
  </r>
  <r>
    <d v="2017-02-16T00:00:00"/>
    <s v="Taxi Hotel - gare routiere  Owando "/>
    <x v="0"/>
    <x v="1"/>
    <m/>
    <n v="1000"/>
    <n v="2320171"/>
    <x v="6"/>
    <s v="Décharge"/>
    <x v="0"/>
    <s v="CONGO"/>
    <s v="ɣ"/>
  </r>
  <r>
    <d v="2017-02-16T00:00:00"/>
    <s v="Billet Owando-Oyo"/>
    <x v="0"/>
    <x v="1"/>
    <m/>
    <n v="3000"/>
    <n v="2317171"/>
    <x v="6"/>
    <s v="Décharge"/>
    <x v="0"/>
    <s v="CONGO"/>
    <s v="ɣ"/>
  </r>
  <r>
    <d v="2017-02-16T00:00:00"/>
    <s v="Billet OYO-Brazzaville"/>
    <x v="0"/>
    <x v="1"/>
    <m/>
    <n v="6000"/>
    <n v="2311171"/>
    <x v="6"/>
    <s v="Décharge"/>
    <x v="0"/>
    <s v="CONGO"/>
    <s v="ɣ"/>
  </r>
  <r>
    <d v="2017-02-16T00:00:00"/>
    <s v="Food allowance mission Ouesso du 12 fevrier au 16 fevrier 2017"/>
    <x v="2"/>
    <x v="1"/>
    <m/>
    <n v="50000"/>
    <n v="2261171"/>
    <x v="6"/>
    <s v="Décharge"/>
    <x v="0"/>
    <s v="CONGO"/>
    <s v="ɣ"/>
  </r>
  <r>
    <d v="2017-02-16T00:00:00"/>
    <s v="Taxi gare routiere Ouesso- Domicile"/>
    <x v="0"/>
    <x v="1"/>
    <m/>
    <n v="2000"/>
    <n v="2259171"/>
    <x v="6"/>
    <s v="Décharge"/>
    <x v="0"/>
    <s v="CONGO"/>
    <s v="ɣ"/>
  </r>
  <r>
    <d v="2017-02-16T00:00:00"/>
    <s v="Ration du prévenu en garde à vue au commissariat de Nzalangoy"/>
    <x v="9"/>
    <x v="0"/>
    <m/>
    <n v="1000"/>
    <n v="2258171"/>
    <x v="7"/>
    <s v="Décharge"/>
    <x v="2"/>
    <s v="CONGO"/>
    <s v="ɣ"/>
  </r>
  <r>
    <d v="2017-02-16T00:00:00"/>
    <s v="Taxi Ouesso/Commissariat de Nzalangoy-Commissariat de Mbindzo "/>
    <x v="0"/>
    <x v="0"/>
    <m/>
    <n v="1000"/>
    <n v="2257171"/>
    <x v="7"/>
    <s v="Décharge"/>
    <x v="2"/>
    <s v="CONGO"/>
    <s v="ɣ"/>
  </r>
  <r>
    <d v="2017-02-16T00:00:00"/>
    <s v="Ration du prévenu en garde à vue au commissariat de Mbindzo"/>
    <x v="9"/>
    <x v="0"/>
    <m/>
    <n v="1500"/>
    <n v="2255671"/>
    <x v="7"/>
    <s v="Décharge"/>
    <x v="2"/>
    <s v="CONGO"/>
    <s v="ɣ"/>
  </r>
  <r>
    <d v="2017-02-16T00:00:00"/>
    <s v="Taxi Ouesso/Commissariat de Mbindzo-DDEFS -Commissariat de Nzalangoy-DDEFS-hotel"/>
    <x v="0"/>
    <x v="0"/>
    <m/>
    <n v="1500"/>
    <n v="2254171"/>
    <x v="7"/>
    <s v="Décharge"/>
    <x v="2"/>
    <s v="CONGO"/>
    <s v="ɣ"/>
  </r>
  <r>
    <d v="2017-02-16T00:00:00"/>
    <s v="Ration des prévenus (03) en garde à vue au commissariat de Nzalangoy"/>
    <x v="9"/>
    <x v="0"/>
    <m/>
    <n v="3700"/>
    <n v="2250471"/>
    <x v="7"/>
    <s v="Décharge"/>
    <x v="2"/>
    <s v="CONGO"/>
    <s v="ɣ"/>
  </r>
  <r>
    <d v="2017-02-16T00:00:00"/>
    <s v="Ration des prévenus (02) en garde à vue au commissariat de Mbindzo"/>
    <x v="9"/>
    <x v="0"/>
    <m/>
    <n v="2700"/>
    <n v="2247771"/>
    <x v="7"/>
    <s v="Décharge"/>
    <x v="2"/>
    <s v="CONGO"/>
    <s v="ɣ"/>
  </r>
  <r>
    <d v="2017-02-16T00:00:00"/>
    <s v="Taxi Bureau-Ambassade du Gabon/Aller retour"/>
    <x v="0"/>
    <x v="4"/>
    <m/>
    <n v="2000"/>
    <n v="2245771"/>
    <x v="8"/>
    <s v="Décharge"/>
    <x v="0"/>
    <s v="CONGO"/>
    <s v="ɣ"/>
  </r>
  <r>
    <d v="2017-02-16T00:00:00"/>
    <s v="Taxi domicile-Bureau/Aller retour"/>
    <x v="0"/>
    <x v="4"/>
    <m/>
    <n v="2000"/>
    <n v="2243771"/>
    <x v="8"/>
    <s v="Décharge"/>
    <x v="0"/>
    <s v="CONGO"/>
    <s v="ɣ"/>
  </r>
  <r>
    <d v="2017-02-16T00:00:00"/>
    <s v="Frais d'hotel 6 Nuitées X 15000 du 14 au 16/02/2017 Ouesso (nuit Hérick, JB, Perrine)"/>
    <x v="2"/>
    <x v="6"/>
    <m/>
    <n v="90000"/>
    <n v="2153771"/>
    <x v="10"/>
    <s v="27/17/EO"/>
    <x v="1"/>
    <s v="CONGO"/>
    <s v="o"/>
  </r>
  <r>
    <d v="2017-02-16T00:00:00"/>
    <s v="Bonus Policiers X 4  arrestation de deux autres complices "/>
    <x v="11"/>
    <x v="6"/>
    <m/>
    <n v="40000"/>
    <n v="2113771"/>
    <x v="10"/>
    <s v="Décharge"/>
    <x v="1"/>
    <s v="CONGO"/>
    <s v="ɣ"/>
  </r>
  <r>
    <d v="2017-02-16T00:00:00"/>
    <s v="Bonus arrestation des deux complices + déplacement à Mokeko pour le chauffeur complice toujours en fuite "/>
    <x v="11"/>
    <x v="6"/>
    <m/>
    <n v="40000"/>
    <n v="2073771"/>
    <x v="10"/>
    <n v="30"/>
    <x v="1"/>
    <s v="CONGO"/>
    <s v="o"/>
  </r>
  <r>
    <d v="2017-02-16T00:00:00"/>
    <s v="TAXI:Maison-bureau"/>
    <x v="0"/>
    <x v="0"/>
    <m/>
    <n v="1000"/>
    <n v="2072771"/>
    <x v="12"/>
    <s v="Décharge"/>
    <x v="1"/>
    <s v="CONGO"/>
    <s v="ɣ"/>
  </r>
  <r>
    <d v="2017-02-16T00:00:00"/>
    <s v="Food  allowance pendant les pauses le 10/02 et du 14 au 16/02 Laurianne"/>
    <x v="7"/>
    <x v="0"/>
    <m/>
    <n v="4000"/>
    <n v="2068771"/>
    <x v="12"/>
    <s v="Décharge"/>
    <x v="1"/>
    <s v="CONGO"/>
    <s v="ɣ"/>
  </r>
  <r>
    <d v="2017-02-16T00:00:00"/>
    <s v="TAXI:Bureau-Maison"/>
    <x v="0"/>
    <x v="0"/>
    <m/>
    <n v="1000"/>
    <n v="2067771"/>
    <x v="12"/>
    <s v="Décharge"/>
    <x v="1"/>
    <s v="CONGO"/>
    <s v="ɣ"/>
  </r>
  <r>
    <d v="2017-02-17T00:00:00"/>
    <s v="Flash crédit à Magou, Brice et Joel (Cibles de Etoumbi, Renforcement de trust building)"/>
    <x v="1"/>
    <x v="1"/>
    <m/>
    <n v="3000"/>
    <n v="2064771"/>
    <x v="1"/>
    <s v="Décharge"/>
    <x v="1"/>
    <s v="CONGO"/>
    <s v="ɣ"/>
  </r>
  <r>
    <d v="2017-02-17T00:00:00"/>
    <s v="Taxi Bureau-Top TV"/>
    <x v="0"/>
    <x v="2"/>
    <m/>
    <n v="1000"/>
    <n v="2063771"/>
    <x v="2"/>
    <s v="Décharge"/>
    <x v="2"/>
    <s v="CONGO"/>
    <s v="ɣ"/>
  </r>
  <r>
    <d v="2017-02-17T00:00:00"/>
    <s v="Taxi Top TV-Radio Librté"/>
    <x v="0"/>
    <x v="2"/>
    <m/>
    <n v="1000"/>
    <n v="2062771"/>
    <x v="2"/>
    <s v="Décharge"/>
    <x v="2"/>
    <s v="CONGO"/>
    <s v="ɣ"/>
  </r>
  <r>
    <d v="2017-02-17T00:00:00"/>
    <s v="Taxi Radio Liberté-MN TV"/>
    <x v="0"/>
    <x v="2"/>
    <m/>
    <n v="1000"/>
    <n v="2061771"/>
    <x v="2"/>
    <s v="Décharge"/>
    <x v="2"/>
    <s v="CONGO"/>
    <s v="ɣ"/>
  </r>
  <r>
    <d v="2017-02-17T00:00:00"/>
    <s v="Taxi MN TV-ES TV"/>
    <x v="0"/>
    <x v="2"/>
    <m/>
    <n v="1000"/>
    <n v="2060771"/>
    <x v="2"/>
    <s v="Décharge"/>
    <x v="2"/>
    <s v="CONGO"/>
    <s v="ɣ"/>
  </r>
  <r>
    <d v="2017-02-17T00:00:00"/>
    <s v="Taxi ES TV-Bureau"/>
    <x v="0"/>
    <x v="2"/>
    <m/>
    <n v="1000"/>
    <n v="2059771"/>
    <x v="2"/>
    <s v="Décharge"/>
    <x v="2"/>
    <s v="CONGO"/>
    <s v="ɣ"/>
  </r>
  <r>
    <d v="2017-02-17T00:00:00"/>
    <s v="Bonus opération du 14/02 à Ouesso-i55s"/>
    <x v="11"/>
    <x v="6"/>
    <m/>
    <n v="150000"/>
    <n v="1909771"/>
    <x v="4"/>
    <n v="36"/>
    <x v="1"/>
    <s v="CONGO"/>
    <s v="o"/>
  </r>
  <r>
    <d v="2017-02-17T00:00:00"/>
    <s v="Groupe Charden farell: transfert fonds à Ouesso"/>
    <x v="3"/>
    <x v="3"/>
    <m/>
    <n v="16000"/>
    <n v="1893771"/>
    <x v="4"/>
    <s v="65/GCF"/>
    <x v="1"/>
    <s v="CONGO"/>
    <s v="o"/>
  </r>
  <r>
    <d v="2017-02-17T00:00:00"/>
    <s v="Taxi à Ouesso, hôtel-prisons,visites geôles"/>
    <x v="0"/>
    <x v="0"/>
    <m/>
    <n v="1000"/>
    <n v="1892771"/>
    <x v="5"/>
    <s v="Décharge"/>
    <x v="0"/>
    <s v="CONGO"/>
    <s v="ɣ"/>
  </r>
  <r>
    <d v="2017-02-17T00:00:00"/>
    <s v="Ration des prévenus à Ouesso"/>
    <x v="9"/>
    <x v="0"/>
    <m/>
    <n v="5500"/>
    <n v="1887271"/>
    <x v="5"/>
    <s v="Décharge"/>
    <x v="0"/>
    <s v="CONGO"/>
    <s v="ɣ"/>
  </r>
  <r>
    <d v="2017-02-17T00:00:00"/>
    <s v="Taxi Ouesso/Commissariat de Nzalangoy-Commissariat de Mbindzo "/>
    <x v="0"/>
    <x v="0"/>
    <m/>
    <n v="500"/>
    <n v="1886771"/>
    <x v="7"/>
    <s v="Décharge"/>
    <x v="2"/>
    <s v="CONGO"/>
    <s v="ɣ"/>
  </r>
  <r>
    <d v="2017-02-17T00:00:00"/>
    <s v="Taxi Ouesso/Commissariat de Mbindzo-DDEFS -hotel"/>
    <x v="0"/>
    <x v="0"/>
    <m/>
    <n v="1000"/>
    <n v="1885771"/>
    <x v="7"/>
    <s v="Décharge"/>
    <x v="2"/>
    <s v="CONGO"/>
    <s v="ɣ"/>
  </r>
  <r>
    <d v="2017-02-17T00:00:00"/>
    <s v="Taxi Ouesso/DDEFS-Commissariat de Mbindzo -Pour extraction avec 1 agent des EF des 2 prévenus pour audition"/>
    <x v="0"/>
    <x v="0"/>
    <m/>
    <n v="1000"/>
    <n v="1884771"/>
    <x v="7"/>
    <s v="Décharge"/>
    <x v="2"/>
    <s v="CONGO"/>
    <s v="ɣ"/>
  </r>
  <r>
    <d v="2017-02-17T00:00:00"/>
    <s v="Taxi Ouesso/Commissariat de Mbindzo-DDEFS -Extraction des 2 prévenus pour audition+1 agent des EF"/>
    <x v="0"/>
    <x v="0"/>
    <m/>
    <n v="2000"/>
    <n v="1882771"/>
    <x v="7"/>
    <s v="Décharge"/>
    <x v="2"/>
    <s v="CONGO"/>
    <s v="ɣ"/>
  </r>
  <r>
    <d v="2017-02-17T00:00:00"/>
    <s v="Taxi Ouesso/DDEFS-Charden Farell-Charden Farell-Gare routière Océan du Nord pour achat billet de Perrine"/>
    <x v="0"/>
    <x v="0"/>
    <m/>
    <n v="500"/>
    <n v="1882271"/>
    <x v="7"/>
    <s v="Décharge"/>
    <x v="2"/>
    <s v="CONGO"/>
    <s v="ɣ"/>
  </r>
  <r>
    <d v="2017-02-17T00:00:00"/>
    <s v="Taxi Ouesso/Gare routière Océan du Nord-DDEFS-Commissariat de Mbindzo-Hôtel "/>
    <x v="0"/>
    <x v="0"/>
    <m/>
    <n v="750"/>
    <n v="1881521"/>
    <x v="7"/>
    <s v="Décharge"/>
    <x v="2"/>
    <s v="CONGO"/>
    <s v="ɣ"/>
  </r>
  <r>
    <d v="2017-02-17T00:00:00"/>
    <s v="Taxi Ouesso/DDEFS-Commissariat de Nzalangoy-Pour replacement avec 1 agent des EF des 2 prévenus après audition"/>
    <x v="0"/>
    <x v="0"/>
    <m/>
    <n v="2000"/>
    <n v="1879521"/>
    <x v="7"/>
    <s v="Décharge"/>
    <x v="2"/>
    <s v="CONGO"/>
    <s v="ɣ"/>
  </r>
  <r>
    <d v="2017-02-17T00:00:00"/>
    <s v="Taxi Ouesso/Commissariat de Nzalangoy-DDEFS -Retour du replacement des 2 prévenus auditionnés avec un agent des EF"/>
    <x v="0"/>
    <x v="0"/>
    <m/>
    <n v="1000"/>
    <n v="1878521"/>
    <x v="7"/>
    <s v="Décharge"/>
    <x v="2"/>
    <s v="CONGO"/>
    <s v="ɣ"/>
  </r>
  <r>
    <d v="2017-02-17T00:00:00"/>
    <s v="Taxi Ouesso/DDEFS-Hôtel-Pour replacement avec 1 angent des EF des 2 prévenus après audition"/>
    <x v="0"/>
    <x v="0"/>
    <m/>
    <n v="500"/>
    <n v="1878021"/>
    <x v="7"/>
    <s v="Décharge"/>
    <x v="2"/>
    <s v="CONGO"/>
    <s v="ɣ"/>
  </r>
  <r>
    <d v="2017-02-17T00:00:00"/>
    <s v="Ration des prévenus en garde à vue au commissariat de Nzalangoy"/>
    <x v="9"/>
    <x v="0"/>
    <m/>
    <n v="3000"/>
    <n v="1875021"/>
    <x v="7"/>
    <s v="Décharge"/>
    <x v="2"/>
    <s v="CONGO"/>
    <s v="ɣ"/>
  </r>
  <r>
    <d v="2017-02-17T00:00:00"/>
    <s v="Taxi Ouesso/Commissariat de Nzalangoy-Commissariat de Mbindzo-Visite geôle "/>
    <x v="0"/>
    <x v="0"/>
    <m/>
    <n v="500"/>
    <n v="1874521"/>
    <x v="7"/>
    <s v="Décharge"/>
    <x v="2"/>
    <s v="CONGO"/>
    <s v="ɣ"/>
  </r>
  <r>
    <d v="2017-02-17T00:00:00"/>
    <s v="Ration des prévenus en garde à vue au commissariat de Mbindzo"/>
    <x v="9"/>
    <x v="0"/>
    <m/>
    <n v="3000"/>
    <n v="1871521"/>
    <x v="7"/>
    <s v="Décharge"/>
    <x v="2"/>
    <s v="CONGO"/>
    <s v="ɣ"/>
  </r>
  <r>
    <d v="2017-02-17T00:00:00"/>
    <s v="Taxi Bureau-ONEMO/Suivi des dossiers"/>
    <x v="0"/>
    <x v="4"/>
    <m/>
    <n v="3000"/>
    <n v="1868521"/>
    <x v="8"/>
    <s v="Décharge"/>
    <x v="0"/>
    <s v="CONGO"/>
    <s v="ɣ"/>
  </r>
  <r>
    <d v="2017-02-17T00:00:00"/>
    <s v="Taxi Bureau -Societés d'assuarnaces/ ARC-NSIA-AGC"/>
    <x v="0"/>
    <x v="4"/>
    <m/>
    <n v="3000"/>
    <n v="1865521"/>
    <x v="8"/>
    <s v="Décharge"/>
    <x v="0"/>
    <s v="CONGO"/>
    <s v="ɣ"/>
  </r>
  <r>
    <d v="2017-02-17T00:00:00"/>
    <s v="Taxi domicile-Bureau/Aller retour"/>
    <x v="0"/>
    <x v="4"/>
    <m/>
    <n v="2000"/>
    <n v="1863521"/>
    <x v="8"/>
    <s v="Décharge"/>
    <x v="0"/>
    <s v="CONGO"/>
    <s v="ɣ"/>
  </r>
  <r>
    <d v="2017-02-17T00:00:00"/>
    <s v="Achat Papier hygienique pour toilette"/>
    <x v="5"/>
    <x v="3"/>
    <m/>
    <n v="3000"/>
    <n v="1860521"/>
    <x v="9"/>
    <s v="Décharge"/>
    <x v="1"/>
    <s v="CONGO"/>
    <s v="ɣ"/>
  </r>
  <r>
    <d v="2017-02-17T00:00:00"/>
    <s v="6 Nuitées X 15000 du 16 au 18/02/2017 Ouesso (nuit Hérick, JB, Perrine)"/>
    <x v="2"/>
    <x v="6"/>
    <m/>
    <n v="90000"/>
    <n v="1770521"/>
    <x v="10"/>
    <s v="oui "/>
    <x v="1"/>
    <s v="CONGO"/>
    <s v="o"/>
  </r>
  <r>
    <d v="2017-02-17T00:00:00"/>
    <s v="Bonus, Récupération de l'arme suite à l'opération du 15/02/2017"/>
    <x v="11"/>
    <x v="6"/>
    <m/>
    <n v="80000"/>
    <n v="1690521"/>
    <x v="10"/>
    <s v="Décharge"/>
    <x v="1"/>
    <s v="CONGO"/>
    <s v="ɣ"/>
  </r>
  <r>
    <d v="2017-02-17T00:00:00"/>
    <s v="Carburant, huile, bougies, Récupération de l'arme suite à l'opération du 15/02/2018"/>
    <x v="0"/>
    <x v="6"/>
    <m/>
    <n v="95000"/>
    <n v="1595521"/>
    <x v="10"/>
    <s v="Décharge"/>
    <x v="1"/>
    <s v="CONGO"/>
    <s v="ɣ"/>
  </r>
  <r>
    <d v="2017-02-18T00:00:00"/>
    <s v="Flash credit airtel à JP-cibles"/>
    <x v="1"/>
    <x v="1"/>
    <m/>
    <n v="1000"/>
    <n v="1594521"/>
    <x v="3"/>
    <s v="décharge"/>
    <x v="0"/>
    <s v="CONGO"/>
    <s v="ɣ"/>
  </r>
  <r>
    <d v="2017-02-18T00:00:00"/>
    <s v="Flash credit du traf airtel willy"/>
    <x v="1"/>
    <x v="1"/>
    <m/>
    <n v="1000"/>
    <n v="1593521"/>
    <x v="3"/>
    <s v="décharge"/>
    <x v="0"/>
    <s v="CONGO"/>
    <s v="ɣ"/>
  </r>
  <r>
    <d v="2017-02-18T00:00:00"/>
    <s v="Taxi Domicile-Kombo-Domicile: remise de la copie du billet au Procureur d'Ewo"/>
    <x v="0"/>
    <x v="4"/>
    <m/>
    <n v="5000"/>
    <n v="1588521"/>
    <x v="4"/>
    <s v="Décharge"/>
    <x v="1"/>
    <s v="CONGO"/>
    <s v="ɣ"/>
  </r>
  <r>
    <d v="2017-02-18T00:00:00"/>
    <s v="Taxi à ouesso, hôtel-prisons(commissariat n°1et 2 pour la visite geôle)-DDEF-port(avec les agents des eaux et forêts d'extraire le traf papy pour aller chercherl'arme)"/>
    <x v="0"/>
    <x v="0"/>
    <m/>
    <n v="3250"/>
    <n v="1585271"/>
    <x v="5"/>
    <s v="Décharge"/>
    <x v="0"/>
    <s v="CONGO"/>
    <s v="ɣ"/>
  </r>
  <r>
    <d v="2017-02-18T00:00:00"/>
    <s v="Ration des prevenus"/>
    <x v="9"/>
    <x v="0"/>
    <m/>
    <n v="6000"/>
    <n v="1579271"/>
    <x v="5"/>
    <s v="Décharge"/>
    <x v="0"/>
    <s v="CONGO"/>
    <s v="ɣ"/>
  </r>
  <r>
    <d v="2017-02-18T00:00:00"/>
    <s v="Taxi à Ouesso, hôtel-prisons-hôtel,visite geôle le soir"/>
    <x v="0"/>
    <x v="0"/>
    <m/>
    <n v="1000"/>
    <n v="1578271"/>
    <x v="5"/>
    <s v="Décharge"/>
    <x v="0"/>
    <s v="CONGO"/>
    <s v="ɣ"/>
  </r>
  <r>
    <d v="2017-02-18T00:00:00"/>
    <s v="Ration des prevenus le soir"/>
    <x v="9"/>
    <x v="0"/>
    <m/>
    <n v="4000"/>
    <n v="1574271"/>
    <x v="5"/>
    <s v="Décharge"/>
    <x v="0"/>
    <s v="CONGO"/>
    <s v="ɣ"/>
  </r>
  <r>
    <d v="2017-02-18T00:00:00"/>
    <s v="Taxi Ouesso/Commissariat de Nzalangoy-DDEFS-Visite geôle"/>
    <x v="0"/>
    <x v="0"/>
    <m/>
    <n v="500"/>
    <n v="1573771"/>
    <x v="7"/>
    <s v="Décharge"/>
    <x v="2"/>
    <s v="CONGO"/>
    <s v="ɣ"/>
  </r>
  <r>
    <d v="2017-02-18T00:00:00"/>
    <s v="Taxi Ouesso/DDEFS-Commissariat de Mbindzo -Pour extraction de Papy pour l'opération de récupération de l'arme à Tokou"/>
    <x v="0"/>
    <x v="0"/>
    <m/>
    <n v="500"/>
    <n v="1573271"/>
    <x v="7"/>
    <s v="Décharge"/>
    <x v="2"/>
    <s v="CONGO"/>
    <s v="ɣ"/>
  </r>
  <r>
    <d v="2017-02-18T00:00:00"/>
    <s v="Taxi Ouesso/Commissariat de Mbindzo-Port de Ouesso -Pour extraction de Papy pour l'opération de récupération de l'arme à Tokou"/>
    <x v="0"/>
    <x v="0"/>
    <m/>
    <n v="500"/>
    <n v="1572771"/>
    <x v="7"/>
    <s v="Décharge"/>
    <x v="2"/>
    <s v="CONGO"/>
    <s v="ɣ"/>
  </r>
  <r>
    <d v="2017-02-18T00:00:00"/>
    <s v="Taxi Ouesso/Port de Ouesso-Hôtel "/>
    <x v="0"/>
    <x v="0"/>
    <m/>
    <n v="500"/>
    <n v="1572271"/>
    <x v="7"/>
    <s v="Décharge"/>
    <x v="2"/>
    <s v="CONGO"/>
    <s v="ɣ"/>
  </r>
  <r>
    <d v="2017-02-18T00:00:00"/>
    <s v="Taxi Ouesso/Hôtel-Maison d'arrêt-Commissariat de Mbindzo-Commissariat de Nzalangoy-visite geoles"/>
    <x v="0"/>
    <x v="0"/>
    <m/>
    <n v="1500"/>
    <n v="1570771"/>
    <x v="7"/>
    <s v="Décharge"/>
    <x v="2"/>
    <s v="CONGO"/>
    <s v="ɣ"/>
  </r>
  <r>
    <d v="2017-02-18T00:00:00"/>
    <s v="Bus Océan du Nord Mission opération Ouesso/Brazza"/>
    <x v="0"/>
    <x v="6"/>
    <m/>
    <n v="20000"/>
    <n v="1550771"/>
    <x v="10"/>
    <s v="180205006565-47"/>
    <x v="1"/>
    <s v="CONGO"/>
    <s v="o"/>
  </r>
  <r>
    <d v="2017-02-18T00:00:00"/>
    <s v="Station Bus TALANGAI &gt; Office "/>
    <x v="0"/>
    <x v="4"/>
    <m/>
    <n v="1500"/>
    <n v="1549271"/>
    <x v="10"/>
    <s v="Décharge"/>
    <x v="1"/>
    <s v="CONGO"/>
    <s v="ɣ"/>
  </r>
  <r>
    <d v="2017-02-19T00:00:00"/>
    <s v="Taxi à ouesso, hôtel-prisons-hôtel (visite geôle)"/>
    <x v="0"/>
    <x v="0"/>
    <m/>
    <n v="1000"/>
    <n v="1548271"/>
    <x v="5"/>
    <s v="Décharge"/>
    <x v="0"/>
    <s v="CONGO"/>
    <s v="ɣ"/>
  </r>
  <r>
    <d v="2017-02-19T00:00:00"/>
    <s v="Ration des prevenus le matin, à Ouesso"/>
    <x v="9"/>
    <x v="0"/>
    <m/>
    <n v="5000"/>
    <n v="1543271"/>
    <x v="5"/>
    <s v="Décharge"/>
    <x v="0"/>
    <s v="CONGO"/>
    <s v="ɣ"/>
  </r>
  <r>
    <d v="2017-02-19T00:00:00"/>
    <s v="Taxi Ouesso/Commissariat de Nzalangoy-Commissariat de Mbindzo -visite geoles"/>
    <x v="0"/>
    <x v="0"/>
    <m/>
    <n v="1000"/>
    <n v="1542271"/>
    <x v="7"/>
    <s v="Décharge"/>
    <x v="2"/>
    <s v="CONGO"/>
    <s v="ɣ"/>
  </r>
  <r>
    <d v="2017-02-19T00:00:00"/>
    <s v="Ration des prévenus en garde à vue au commissariat de Mbindzo"/>
    <x v="9"/>
    <x v="0"/>
    <m/>
    <n v="1700"/>
    <n v="1540571"/>
    <x v="7"/>
    <s v="Décharge"/>
    <x v="2"/>
    <s v="CONGO"/>
    <s v="ɣ"/>
  </r>
  <r>
    <d v="2017-02-19T00:00:00"/>
    <s v="Taxi Ouesso/Commissariat de Mbindzo-Hôtel "/>
    <x v="0"/>
    <x v="0"/>
    <m/>
    <n v="500"/>
    <n v="1540071"/>
    <x v="7"/>
    <s v="Décharge"/>
    <x v="2"/>
    <s v="CONGO"/>
    <s v="ɣ"/>
  </r>
  <r>
    <d v="2017-02-19T00:00:00"/>
    <s v="Ration des prévenus en garde à vue au commissariat de Nzalangoy"/>
    <x v="9"/>
    <x v="0"/>
    <m/>
    <n v="4000"/>
    <n v="1536071"/>
    <x v="7"/>
    <s v="Décharge"/>
    <x v="2"/>
    <s v="CONGO"/>
    <s v="ɣ"/>
  </r>
  <r>
    <d v="2017-02-19T00:00:00"/>
    <s v="Ration du prévenu en garde à vue au commissariat de Mbindzo"/>
    <x v="9"/>
    <x v="0"/>
    <m/>
    <n v="1000"/>
    <n v="1535071"/>
    <x v="7"/>
    <s v="Décharge"/>
    <x v="2"/>
    <s v="CONGO"/>
    <s v="ɣ"/>
  </r>
  <r>
    <d v="2017-02-19T00:00:00"/>
    <s v="Taxi Ouesso/El Cubano-Hôtel retour de la rencontre du Juriste Alban de WCS"/>
    <x v="0"/>
    <x v="0"/>
    <m/>
    <n v="500"/>
    <n v="1534571"/>
    <x v="7"/>
    <s v="Décharge"/>
    <x v="2"/>
    <s v="CONGO"/>
    <s v="ɣ"/>
  </r>
  <r>
    <d v="2017-02-20T00:00:00"/>
    <s v="Taxi APN-EU-Bureau: transfert d'argent à JB"/>
    <x v="0"/>
    <x v="4"/>
    <m/>
    <n v="2000"/>
    <n v="1532571"/>
    <x v="4"/>
    <s v="Décharge"/>
    <x v="1"/>
    <s v="CONGO"/>
    <s v="ɣ"/>
  </r>
  <r>
    <d v="2017-02-20T00:00:00"/>
    <s v="Express Union: transfert fonds à Ouesso"/>
    <x v="3"/>
    <x v="3"/>
    <m/>
    <n v="4000"/>
    <n v="1528571"/>
    <x v="4"/>
    <s v="EUI822489769"/>
    <x v="1"/>
    <s v="CONGO"/>
    <s v="o"/>
  </r>
  <r>
    <d v="2017-02-20T00:00:00"/>
    <s v="Bonus opération du 14/02 à Ouesso-i23c"/>
    <x v="11"/>
    <x v="6"/>
    <m/>
    <n v="50000"/>
    <n v="1478571"/>
    <x v="4"/>
    <n v="39"/>
    <x v="1"/>
    <s v="CONGO"/>
    <s v="o"/>
  </r>
  <r>
    <d v="2017-02-20T00:00:00"/>
    <s v="Taxi à Oueso, Hôtel-sécrétariat bureautique-DDEF-sécrétariat-DDEF,pour imprimer les fiches des scellés"/>
    <x v="0"/>
    <x v="0"/>
    <m/>
    <n v="2000"/>
    <n v="1476571"/>
    <x v="5"/>
    <s v="Décharge"/>
    <x v="0"/>
    <s v="CONGO"/>
    <s v="ɣ"/>
  </r>
  <r>
    <d v="2017-02-20T00:00:00"/>
    <s v="Taxi à Ouesso, DDEF-Hôtel-DDEF, pour prendre la machine et saisir les fiches des scellés"/>
    <x v="0"/>
    <x v="0"/>
    <m/>
    <n v="1000"/>
    <n v="1475571"/>
    <x v="5"/>
    <s v="Décharge"/>
    <x v="0"/>
    <s v="CONGO"/>
    <s v="ɣ"/>
  </r>
  <r>
    <d v="2017-02-20T00:00:00"/>
    <s v="Impression des fiches des scellés et des photos des trafs"/>
    <x v="5"/>
    <x v="3"/>
    <m/>
    <n v="3000"/>
    <n v="1472571"/>
    <x v="5"/>
    <s v="Oui"/>
    <x v="0"/>
    <s v="CONGO"/>
    <s v="o"/>
  </r>
  <r>
    <d v="2017-02-20T00:00:00"/>
    <s v="Impression des fiches des scellés et des photos des trafs"/>
    <x v="5"/>
    <x v="3"/>
    <m/>
    <n v="1350"/>
    <n v="1471221"/>
    <x v="5"/>
    <s v="Oui"/>
    <x v="0"/>
    <s v="CONGO"/>
    <s v="o"/>
  </r>
  <r>
    <d v="2017-02-20T00:00:00"/>
    <s v="Taxi à Ouesso, DDEF-Prisons-DDEF, visite geôle"/>
    <x v="0"/>
    <x v="0"/>
    <m/>
    <n v="1000"/>
    <n v="1470221"/>
    <x v="5"/>
    <s v="Décharge"/>
    <x v="0"/>
    <s v="CONGO"/>
    <s v="ɣ"/>
  </r>
  <r>
    <d v="2017-02-20T00:00:00"/>
    <s v="Ration du chauffeur en garde à vue à Ouesso"/>
    <x v="9"/>
    <x v="0"/>
    <m/>
    <n v="1000"/>
    <n v="1469221"/>
    <x v="5"/>
    <s v="Décharge"/>
    <x v="0"/>
    <s v="CONGO"/>
    <s v="ɣ"/>
  </r>
  <r>
    <d v="2017-02-20T00:00:00"/>
    <s v="Ration des prévenus en garde à vue au commissariat de Nzalangoy"/>
    <x v="9"/>
    <x v="0"/>
    <m/>
    <n v="4000"/>
    <n v="1465221"/>
    <x v="7"/>
    <s v="Décharge"/>
    <x v="2"/>
    <s v="CONGO"/>
    <s v="ɣ"/>
  </r>
  <r>
    <d v="2017-02-20T00:00:00"/>
    <s v="Taxi Ouesso/Commissariat de Nzalangoy-Cyber-café-Commissariat de Mbindzo"/>
    <x v="0"/>
    <x v="0"/>
    <m/>
    <n v="1000"/>
    <n v="1464221"/>
    <x v="7"/>
    <s v="Décharge"/>
    <x v="2"/>
    <s v="CONGO"/>
    <s v="ɣ"/>
  </r>
  <r>
    <d v="2017-02-20T00:00:00"/>
    <s v="Taxi Ouesso/Commissariat de Mbindzo-DDEFS -hotel-EUI-hotel"/>
    <x v="0"/>
    <x v="0"/>
    <m/>
    <n v="2000"/>
    <n v="1462221"/>
    <x v="7"/>
    <s v="Décharge"/>
    <x v="2"/>
    <s v="CONGO"/>
    <s v="ɣ"/>
  </r>
  <r>
    <d v="2017-02-20T00:00:00"/>
    <s v="Taxi Ouesso/DDEFS-DDPS"/>
    <x v="0"/>
    <x v="0"/>
    <m/>
    <n v="2000"/>
    <n v="1460221"/>
    <x v="7"/>
    <s v="Décharge"/>
    <x v="2"/>
    <s v="CONGO"/>
    <s v="ɣ"/>
  </r>
  <r>
    <d v="2017-02-20T00:00:00"/>
    <s v="Ration des prévenus en garde à vue au commissariat de Nzalangoy"/>
    <x v="9"/>
    <x v="0"/>
    <m/>
    <n v="4000"/>
    <n v="1456221"/>
    <x v="7"/>
    <s v="Décharge"/>
    <x v="2"/>
    <s v="CONGO"/>
    <s v="ɣ"/>
  </r>
  <r>
    <d v="2017-02-20T00:00:00"/>
    <s v="Taxi Ouesso/Commissariat de Nzalangoy-Commissariat de Mbindzo -Hôtel "/>
    <x v="0"/>
    <x v="0"/>
    <m/>
    <n v="1000"/>
    <n v="1455221"/>
    <x v="7"/>
    <s v="Décharge"/>
    <x v="2"/>
    <s v="CONGO"/>
    <s v="ɣ"/>
  </r>
  <r>
    <d v="2017-02-20T00:00:00"/>
    <s v="Ration du prévenu en garde à vue au commissariat de Mbindzo"/>
    <x v="9"/>
    <x v="0"/>
    <m/>
    <n v="1000"/>
    <n v="1454221"/>
    <x v="7"/>
    <s v="Décharge"/>
    <x v="2"/>
    <s v="CONGO"/>
    <s v="ɣ"/>
  </r>
  <r>
    <d v="2017-02-20T00:00:00"/>
    <s v="Taxi Bureau-WCS"/>
    <x v="0"/>
    <x v="4"/>
    <m/>
    <n v="1000"/>
    <n v="1453221"/>
    <x v="8"/>
    <s v="Décharge"/>
    <x v="0"/>
    <s v="CONGO"/>
    <s v="ɣ"/>
  </r>
  <r>
    <d v="2017-02-20T00:00:00"/>
    <s v="Taxi domicile-Bureau/Aller retour"/>
    <x v="0"/>
    <x v="4"/>
    <m/>
    <n v="2000"/>
    <n v="1451221"/>
    <x v="8"/>
    <s v="Décharge"/>
    <x v="0"/>
    <s v="CONGO"/>
    <s v="ɣ"/>
  </r>
  <r>
    <d v="2017-02-20T00:00:00"/>
    <s v="Taxi:maison-hotel radisson blue pour participer a un atelier et retour"/>
    <x v="0"/>
    <x v="0"/>
    <m/>
    <n v="2000"/>
    <n v="1449221"/>
    <x v="9"/>
    <s v="Décharge"/>
    <x v="1"/>
    <s v="CONGO"/>
    <s v="ɣ"/>
  </r>
  <r>
    <d v="2017-02-20T00:00:00"/>
    <s v="Office/PANE-PANI_Radisson/Office"/>
    <x v="0"/>
    <x v="4"/>
    <m/>
    <n v="2000"/>
    <n v="1447221"/>
    <x v="10"/>
    <s v="Décharge"/>
    <x v="1"/>
    <s v="CONGO"/>
    <s v="ɣ"/>
  </r>
  <r>
    <d v="2017-02-21T00:00:00"/>
    <s v="Taxi Bureau-MN TV"/>
    <x v="0"/>
    <x v="2"/>
    <m/>
    <n v="1000"/>
    <n v="1446221"/>
    <x v="2"/>
    <s v="Décharge"/>
    <x v="2"/>
    <s v="CONGO"/>
    <s v="ɣ"/>
  </r>
  <r>
    <d v="2017-02-21T00:00:00"/>
    <s v="Taxi MN TV-Top Tv"/>
    <x v="0"/>
    <x v="2"/>
    <m/>
    <n v="1000"/>
    <n v="1445221"/>
    <x v="2"/>
    <s v="Décharge"/>
    <x v="2"/>
    <s v="CONGO"/>
    <s v="ɣ"/>
  </r>
  <r>
    <d v="2017-02-21T00:00:00"/>
    <s v="Taxi Top TV-Radio Librté"/>
    <x v="0"/>
    <x v="2"/>
    <m/>
    <n v="1000"/>
    <n v="1444221"/>
    <x v="2"/>
    <s v="Décharge"/>
    <x v="2"/>
    <s v="CONGO"/>
    <s v="ɣ"/>
  </r>
  <r>
    <d v="2017-02-21T00:00:00"/>
    <s v="Taxi Radio Liberté-Le Patriote"/>
    <x v="0"/>
    <x v="2"/>
    <m/>
    <n v="1000"/>
    <n v="1443221"/>
    <x v="2"/>
    <s v="Décharge"/>
    <x v="2"/>
    <s v="CONGO"/>
    <s v="ɣ"/>
  </r>
  <r>
    <d v="2017-02-21T00:00:00"/>
    <s v="Taxi Le Patriote-La Semaine Africaine"/>
    <x v="0"/>
    <x v="2"/>
    <m/>
    <n v="1000"/>
    <n v="1442221"/>
    <x v="2"/>
    <s v="Décharge"/>
    <x v="2"/>
    <s v="CONGO"/>
    <s v="ɣ"/>
  </r>
  <r>
    <d v="2017-02-21T00:00:00"/>
    <s v="Taxi La semaine Africaine-ES TV"/>
    <x v="0"/>
    <x v="2"/>
    <m/>
    <n v="1000"/>
    <n v="1441221"/>
    <x v="2"/>
    <s v="Décharge"/>
    <x v="2"/>
    <s v="CONGO"/>
    <s v="ɣ"/>
  </r>
  <r>
    <d v="2017-02-21T00:00:00"/>
    <s v="Taxi ES TV -Vox.cg"/>
    <x v="0"/>
    <x v="2"/>
    <m/>
    <n v="1000"/>
    <n v="1440221"/>
    <x v="2"/>
    <s v="Décharge"/>
    <x v="2"/>
    <s v="CONGO"/>
    <s v="ɣ"/>
  </r>
  <r>
    <d v="2017-02-21T00:00:00"/>
    <s v="Taxi Vox.cg-242infosnet.cg"/>
    <x v="0"/>
    <x v="2"/>
    <m/>
    <n v="1000"/>
    <n v="1439221"/>
    <x v="2"/>
    <s v="Décharge"/>
    <x v="2"/>
    <s v="CONGO"/>
    <s v="ɣ"/>
  </r>
  <r>
    <d v="2017-02-21T00:00:00"/>
    <s v="Taxi 242infosnet.cg-Bureau"/>
    <x v="0"/>
    <x v="2"/>
    <m/>
    <n v="1000"/>
    <n v="1438221"/>
    <x v="2"/>
    <s v="Décharge"/>
    <x v="2"/>
    <s v="CONGO"/>
    <s v="ɣ"/>
  </r>
  <r>
    <d v="2017-02-21T00:00:00"/>
    <s v="Bonus Medias sur Arrestations 2 trafs d'ivoire à Ouesso"/>
    <x v="11"/>
    <x v="2"/>
    <m/>
    <n v="330000"/>
    <n v="1108221"/>
    <x v="4"/>
    <n v="41"/>
    <x v="1"/>
    <s v="CONGO"/>
    <s v="o"/>
  </r>
  <r>
    <d v="2017-02-21T00:00:00"/>
    <s v="Groupe Charden farell: transfert fonds à Ouesso"/>
    <x v="3"/>
    <x v="3"/>
    <m/>
    <n v="5200"/>
    <n v="1103021"/>
    <x v="4"/>
    <s v="176/GCF"/>
    <x v="1"/>
    <s v="CONGO"/>
    <s v="o"/>
  </r>
  <r>
    <d v="2017-02-21T00:00:00"/>
    <s v="Taxi à Ouesso, hôtel-prisons,visite geôle"/>
    <x v="0"/>
    <x v="0"/>
    <m/>
    <n v="1000"/>
    <n v="1102021"/>
    <x v="5"/>
    <s v="Décharge"/>
    <x v="0"/>
    <s v="CONGO"/>
    <s v="ɣ"/>
  </r>
  <r>
    <d v="2017-02-21T00:00:00"/>
    <s v="Ration du chauffeur en garde à vue à Ouesso"/>
    <x v="9"/>
    <x v="0"/>
    <m/>
    <n v="1000"/>
    <n v="1101021"/>
    <x v="5"/>
    <s v="Décharge"/>
    <x v="0"/>
    <s v="CONGO"/>
    <s v="ɣ"/>
  </r>
  <r>
    <d v="2017-02-21T00:00:00"/>
    <s v="Taxi à Ouesso (avec les agents E.F), Prisons-DDEF-prisons-DDEF, pour faire signer les pv aux prévenus et les extraires en vue du déferrement"/>
    <x v="0"/>
    <x v="0"/>
    <m/>
    <n v="2000"/>
    <n v="1099021"/>
    <x v="5"/>
    <s v="Décharge"/>
    <x v="0"/>
    <s v="CONGO"/>
    <s v="ɣ"/>
  </r>
  <r>
    <d v="2017-02-21T00:00:00"/>
    <s v="Taxi pour le retour des policiers et des agents E.F, après le déferrement"/>
    <x v="0"/>
    <x v="0"/>
    <m/>
    <n v="3000"/>
    <n v="1096021"/>
    <x v="5"/>
    <s v="Décharge"/>
    <x v="0"/>
    <s v="CONGO"/>
    <s v="ɣ"/>
  </r>
  <r>
    <d v="2017-02-21T00:00:00"/>
    <s v="Taxi  à Ouesso, Tribunal-Hôtel, après le déferrement: Pour des raisons de sécurité, plusieurs taxi ont été necessaires)"/>
    <x v="0"/>
    <x v="0"/>
    <m/>
    <n v="1500"/>
    <n v="1094521"/>
    <x v="5"/>
    <s v="Décharge"/>
    <x v="0"/>
    <s v="CONGO"/>
    <s v="ɣ"/>
  </r>
  <r>
    <d v="2017-02-21T00:00:00"/>
    <s v="Ration des prévenus en garde à vue au commissariat de Nzalangoy"/>
    <x v="9"/>
    <x v="0"/>
    <m/>
    <n v="4000"/>
    <n v="1090521"/>
    <x v="7"/>
    <s v="Décharge"/>
    <x v="2"/>
    <s v="CONGO"/>
    <s v="ɣ"/>
  </r>
  <r>
    <d v="2017-02-21T00:00:00"/>
    <s v="Taxi Ouesso/Commissariat de Nzalangoy-Commissariat de Mbindzo -DDEFS-visite geoles"/>
    <x v="0"/>
    <x v="0"/>
    <m/>
    <n v="1000"/>
    <n v="1089521"/>
    <x v="7"/>
    <s v="Décharge"/>
    <x v="2"/>
    <s v="CONGO"/>
    <s v="ɣ"/>
  </r>
  <r>
    <d v="2017-02-21T00:00:00"/>
    <s v="Ration du prévenu en garde à vue au commissariat de Mbindzo"/>
    <x v="9"/>
    <x v="0"/>
    <m/>
    <n v="1000"/>
    <n v="1088521"/>
    <x v="7"/>
    <s v="Décharge"/>
    <x v="2"/>
    <s v="CONGO"/>
    <s v="ɣ"/>
  </r>
  <r>
    <d v="2017-02-21T00:00:00"/>
    <s v="Taxi Ouesso/Commissariat de Mbindzo-DDEFS -TGI pour deferrement des prevenus avec un agent des EF avec les PV "/>
    <x v="0"/>
    <x v="0"/>
    <m/>
    <n v="1500"/>
    <n v="1087021"/>
    <x v="7"/>
    <s v="Décharge"/>
    <x v="2"/>
    <s v="CONGO"/>
    <s v="ɣ"/>
  </r>
  <r>
    <d v="2017-02-21T00:00:00"/>
    <s v="Taxi Ouesso/Commissariat de Mbindzo-DDEFS -Pour extraction de Biel et signature des PV avec un agent des EF"/>
    <x v="0"/>
    <x v="0"/>
    <m/>
    <n v="1000"/>
    <n v="1086021"/>
    <x v="7"/>
    <s v="Décharge"/>
    <x v="2"/>
    <s v="CONGO"/>
    <s v="ɣ"/>
  </r>
  <r>
    <d v="2017-02-21T00:00:00"/>
    <s v="Taxi Ouesso/Commissariat de Mbindzo-Commissariat de Nzalangoy-Pour extraction de Biel et signature des PV avec un agent des EF"/>
    <x v="0"/>
    <x v="0"/>
    <m/>
    <n v="1500"/>
    <n v="1084521"/>
    <x v="7"/>
    <s v="Décharge"/>
    <x v="2"/>
    <s v="CONGO"/>
    <s v="ɣ"/>
  </r>
  <r>
    <d v="2017-02-21T00:00:00"/>
    <s v="Taxi Ouesso/TGI-Charden farell-Aéroport-Hôtel "/>
    <x v="0"/>
    <x v="0"/>
    <m/>
    <n v="1250"/>
    <n v="1083271"/>
    <x v="7"/>
    <s v="Décharge"/>
    <x v="2"/>
    <s v="CONGO"/>
    <s v="ɣ"/>
  </r>
  <r>
    <d v="2017-02-21T00:00:00"/>
    <s v="Frais d'hôtel mission 4 nuitées à Ouesso DU 18 AU 22/02/17"/>
    <x v="2"/>
    <x v="0"/>
    <m/>
    <n v="60000"/>
    <n v="1023271"/>
    <x v="7"/>
    <n v="23"/>
    <x v="2"/>
    <s v="CONGO"/>
    <s v="o"/>
  </r>
  <r>
    <d v="2017-02-21T00:00:00"/>
    <s v="Taxi domicile-Bureau/Aller retour"/>
    <x v="0"/>
    <x v="4"/>
    <m/>
    <n v="2000"/>
    <n v="1021271"/>
    <x v="8"/>
    <s v="Décharge"/>
    <x v="0"/>
    <s v="CONGO"/>
    <s v="ɣ"/>
  </r>
  <r>
    <d v="2017-02-21T00:00:00"/>
    <s v="Taxi:bureu-maison d'arret pour visite geoles de yogo,bozenga,ibata et ndinga"/>
    <x v="0"/>
    <x v="0"/>
    <m/>
    <n v="1000"/>
    <n v="1020271"/>
    <x v="9"/>
    <s v="Décharge"/>
    <x v="1"/>
    <s v="CONGO"/>
    <s v="ɣ"/>
  </r>
  <r>
    <d v="2017-02-21T00:00:00"/>
    <s v="Achat Medicaments du condamné yogo à la maison d'arret de Brazzaville"/>
    <x v="9"/>
    <x v="0"/>
    <m/>
    <n v="3900"/>
    <n v="1016371"/>
    <x v="9"/>
    <s v="Décharge"/>
    <x v="1"/>
    <s v="CONGO"/>
    <s v="ɣ"/>
  </r>
  <r>
    <d v="2017-02-21T00:00:00"/>
    <s v="Taxi:maison-pharmacie plateau aller/retour"/>
    <x v="0"/>
    <x v="0"/>
    <m/>
    <n v="1000"/>
    <n v="1015371"/>
    <x v="9"/>
    <s v="Décharge"/>
    <x v="1"/>
    <s v="CONGO"/>
    <s v="ɣ"/>
  </r>
  <r>
    <d v="2017-02-21T00:00:00"/>
    <s v="Taxi:maison d'arret-bureau"/>
    <x v="0"/>
    <x v="0"/>
    <m/>
    <n v="1000"/>
    <n v="1014371"/>
    <x v="9"/>
    <s v="Décharge"/>
    <x v="1"/>
    <s v="CONGO"/>
    <s v="ɣ"/>
  </r>
  <r>
    <d v="2017-02-21T00:00:00"/>
    <s v="Office/PANE-PANI_Radisson/Office"/>
    <x v="0"/>
    <x v="4"/>
    <m/>
    <n v="2000"/>
    <n v="1012371"/>
    <x v="10"/>
    <s v="Décharge"/>
    <x v="1"/>
    <s v="CONGO"/>
    <s v="ɣ"/>
  </r>
  <r>
    <d v="2017-02-21T00:00:00"/>
    <s v="Cotisation web bank"/>
    <x v="10"/>
    <x v="3"/>
    <m/>
    <n v="6257"/>
    <n v="1006114"/>
    <x v="13"/>
    <s v="Relevé"/>
    <x v="3"/>
    <s v="CONGO"/>
    <s v="o"/>
  </r>
  <r>
    <d v="2017-02-22T00:00:00"/>
    <s v="Taxi bureau-moukondo/ Aller-retour"/>
    <x v="0"/>
    <x v="1"/>
    <m/>
    <n v="2000"/>
    <n v="1004114"/>
    <x v="3"/>
    <s v="décharge"/>
    <x v="0"/>
    <s v="CONGO"/>
    <s v="ɣ"/>
  </r>
  <r>
    <d v="2017-02-22T00:00:00"/>
    <s v="Taxi Bureau-BCI-Bureau"/>
    <x v="0"/>
    <x v="4"/>
    <m/>
    <n v="2000"/>
    <n v="1002114"/>
    <x v="4"/>
    <s v="Décharge"/>
    <x v="1"/>
    <s v="CONGO"/>
    <s v="ɣ"/>
  </r>
  <r>
    <d v="2017-02-22T00:00:00"/>
    <s v="Taxi Bureau-Marché total-Bureau"/>
    <x v="0"/>
    <x v="4"/>
    <m/>
    <n v="2000"/>
    <n v="1000114"/>
    <x v="4"/>
    <s v="Décharge"/>
    <x v="1"/>
    <s v="CONGO"/>
    <s v="ɣ"/>
  </r>
  <r>
    <d v="2017-02-22T00:00:00"/>
    <s v="Acquisition d'un ordinateur HP A6 Vision PALF"/>
    <x v="6"/>
    <x v="3"/>
    <m/>
    <n v="200000"/>
    <n v="800114"/>
    <x v="4"/>
    <n v="10"/>
    <x v="1"/>
    <s v="CONGO"/>
    <s v="o"/>
  </r>
  <r>
    <d v="2017-02-22T00:00:00"/>
    <s v="Taxi à Ouesso, Hôtel-maison d'arrêt-Hôtel, visite geôle"/>
    <x v="0"/>
    <x v="0"/>
    <m/>
    <n v="1000"/>
    <n v="799114"/>
    <x v="5"/>
    <s v="Décharge"/>
    <x v="0"/>
    <s v="CONGO"/>
    <s v="ɣ"/>
  </r>
  <r>
    <d v="2017-02-22T00:00:00"/>
    <s v="Ration des prévenus à Ouesso"/>
    <x v="9"/>
    <x v="0"/>
    <m/>
    <n v="4000"/>
    <n v="795114"/>
    <x v="5"/>
    <s v="Décharge"/>
    <x v="0"/>
    <s v="CONGO"/>
    <s v="ɣ"/>
  </r>
  <r>
    <d v="2017-02-22T00:00:00"/>
    <s v="Taxi à Ouesso, hôtel-DDEF-HÖTEL-sécrétariat bureautique-DDEF-Hôtel pour corriger et  imprimer la fiche des scellés"/>
    <x v="0"/>
    <x v="0"/>
    <m/>
    <n v="2500"/>
    <n v="792614"/>
    <x v="5"/>
    <s v="Décharge"/>
    <x v="0"/>
    <s v="CONGO"/>
    <s v="ɣ"/>
  </r>
  <r>
    <d v="2017-02-22T00:00:00"/>
    <s v="Impression de la fiche des scellés "/>
    <x v="5"/>
    <x v="3"/>
    <m/>
    <n v="500"/>
    <n v="792114"/>
    <x v="5"/>
    <s v="Oui"/>
    <x v="0"/>
    <s v="CONGO"/>
    <s v="o"/>
  </r>
  <r>
    <d v="2017-02-22T00:00:00"/>
    <s v="Taxi à Ouesso le soir, Hôtel-maison d'arrêt-hôtel, visite geôle"/>
    <x v="0"/>
    <x v="0"/>
    <m/>
    <n v="1000"/>
    <n v="791114"/>
    <x v="5"/>
    <s v="Décharge"/>
    <x v="0"/>
    <s v="CONGO"/>
    <s v="ɣ"/>
  </r>
  <r>
    <d v="2017-02-22T00:00:00"/>
    <s v="Ration des trafs à la maison d'arrêt de Ouesso ( le soir pour calmer les trafs qui ne voulaient pas sortir des geôles)  "/>
    <x v="9"/>
    <x v="0"/>
    <m/>
    <n v="4000"/>
    <n v="787114"/>
    <x v="5"/>
    <s v="Décharge"/>
    <x v="0"/>
    <s v="CONGO"/>
    <s v="ɣ"/>
  </r>
  <r>
    <d v="2017-02-22T00:00:00"/>
    <s v="Taxi Ouesso/Hôtel-Aéroport"/>
    <x v="0"/>
    <x v="0"/>
    <m/>
    <n v="500"/>
    <n v="786614"/>
    <x v="7"/>
    <s v="Décharge"/>
    <x v="2"/>
    <s v="CONGO"/>
    <s v="ɣ"/>
  </r>
  <r>
    <d v="2017-02-22T00:00:00"/>
    <s v="Billet d'avion OUESSO-BZV"/>
    <x v="8"/>
    <x v="0"/>
    <m/>
    <n v="50000"/>
    <n v="736614"/>
    <x v="7"/>
    <n v="7"/>
    <x v="2"/>
    <s v="CONGO"/>
    <s v="o"/>
  </r>
  <r>
    <d v="2017-02-22T00:00:00"/>
    <s v="Achat timbre pour le voyage à OUESSO"/>
    <x v="12"/>
    <x v="0"/>
    <m/>
    <n v="1400"/>
    <n v="735214"/>
    <x v="7"/>
    <s v="Décharge"/>
    <x v="2"/>
    <s v="CONGO"/>
    <s v="ɣ"/>
  </r>
  <r>
    <d v="2017-02-22T00:00:00"/>
    <s v="Food alowance  à Ouesso DU 14 AU 22/02/17"/>
    <x v="2"/>
    <x v="0"/>
    <m/>
    <n v="90000"/>
    <n v="645214"/>
    <x v="7"/>
    <m/>
    <x v="2"/>
    <s v="CONGO"/>
    <s v="ɣ"/>
  </r>
  <r>
    <d v="2017-02-22T00:00:00"/>
    <s v="Taxi Aéroport-bureau-domicile"/>
    <x v="0"/>
    <x v="0"/>
    <m/>
    <n v="2000"/>
    <n v="643214"/>
    <x v="7"/>
    <s v="Décharge"/>
    <x v="2"/>
    <s v="CONGO"/>
    <s v="ɣ"/>
  </r>
  <r>
    <d v="2017-02-22T00:00:00"/>
    <s v="Taxi Bureau -domicile Grâce-Avenue ITOUMBI /décharges janvier2017"/>
    <x v="0"/>
    <x v="4"/>
    <m/>
    <n v="3000"/>
    <n v="640214"/>
    <x v="8"/>
    <s v="Décharge"/>
    <x v="0"/>
    <s v="CONGO"/>
    <s v="ɣ"/>
  </r>
  <r>
    <d v="2017-02-22T00:00:00"/>
    <s v="Taxi domicile-Bureau/Aller retour"/>
    <x v="0"/>
    <x v="4"/>
    <m/>
    <n v="2000"/>
    <n v="638214"/>
    <x v="8"/>
    <s v="Décharge"/>
    <x v="0"/>
    <s v="CONGO"/>
    <s v="ɣ"/>
  </r>
  <r>
    <d v="2017-02-22T00:00:00"/>
    <s v="Office/PANE-PANI_Radisson/Office"/>
    <x v="0"/>
    <x v="4"/>
    <m/>
    <n v="2000"/>
    <n v="636214"/>
    <x v="10"/>
    <s v="Décharge"/>
    <x v="1"/>
    <s v="CONGO"/>
    <s v="ɣ"/>
  </r>
  <r>
    <d v="2017-02-22T00:00:00"/>
    <s v="FRAIS RET.DEPLACE Chq n° 03592794"/>
    <x v="10"/>
    <x v="3"/>
    <m/>
    <n v="3265"/>
    <n v="632949"/>
    <x v="13"/>
    <s v="Relevé"/>
    <x v="3"/>
    <s v="CONGO"/>
    <s v="o"/>
  </r>
  <r>
    <d v="2017-02-23T00:00:00"/>
    <s v="Taxi Bureau-Cyber de la Coupole au centre ville"/>
    <x v="0"/>
    <x v="2"/>
    <m/>
    <n v="1000"/>
    <n v="631949"/>
    <x v="2"/>
    <s v="Décharge"/>
    <x v="2"/>
    <s v="CONGO"/>
    <s v="ɣ"/>
  </r>
  <r>
    <d v="2017-02-23T00:00:00"/>
    <s v="Transfert des pièces  sur dropbox au cyber ofis computers"/>
    <x v="15"/>
    <x v="2"/>
    <m/>
    <n v="1500"/>
    <n v="630449"/>
    <x v="2"/>
    <n v="1"/>
    <x v="2"/>
    <s v="CONGO"/>
    <s v="o"/>
  </r>
  <r>
    <d v="2017-02-23T00:00:00"/>
    <s v="Taxi Cyber de la coupole- MN TV"/>
    <x v="0"/>
    <x v="2"/>
    <m/>
    <n v="1000"/>
    <n v="629449"/>
    <x v="2"/>
    <s v="Décharge"/>
    <x v="2"/>
    <s v="CONGO"/>
    <s v="ɣ"/>
  </r>
  <r>
    <d v="2017-02-23T00:00:00"/>
    <s v="Taxi MN TV-Radio Liberté"/>
    <x v="0"/>
    <x v="2"/>
    <m/>
    <n v="1000"/>
    <n v="628449"/>
    <x v="2"/>
    <s v="Décharge"/>
    <x v="2"/>
    <s v="CONGO"/>
    <s v="ɣ"/>
  </r>
  <r>
    <d v="2017-02-23T00:00:00"/>
    <s v="Taxi Radio Liberté-ESTV"/>
    <x v="0"/>
    <x v="2"/>
    <m/>
    <n v="1000"/>
    <n v="627449"/>
    <x v="2"/>
    <s v="Décharge"/>
    <x v="2"/>
    <s v="CONGO"/>
    <s v="ɣ"/>
  </r>
  <r>
    <d v="2017-02-23T00:00:00"/>
    <s v="Taxi ES TV-Bureau"/>
    <x v="0"/>
    <x v="2"/>
    <m/>
    <n v="1000"/>
    <n v="626449"/>
    <x v="2"/>
    <s v="Décharge"/>
    <x v="2"/>
    <s v="CONGO"/>
    <s v="ɣ"/>
  </r>
  <r>
    <d v="2017-02-23T00:00:00"/>
    <s v="Remboursement des frais d'achat des médicaments de i23c"/>
    <x v="4"/>
    <x v="7"/>
    <m/>
    <n v="23872.5"/>
    <n v="602576.5"/>
    <x v="4"/>
    <n v="1575"/>
    <x v="1"/>
    <s v="CONGO"/>
    <s v="o"/>
  </r>
  <r>
    <d v="2017-02-23T00:00:00"/>
    <s v="Taxi à Ouesso; hôtel-maison d'arrêt,visite geôle"/>
    <x v="0"/>
    <x v="0"/>
    <m/>
    <n v="500"/>
    <n v="602076.5"/>
    <x v="5"/>
    <s v="Décharge"/>
    <x v="0"/>
    <s v="CONGO"/>
    <s v="ɣ"/>
  </r>
  <r>
    <d v="2017-02-23T00:00:00"/>
    <s v="Ration de 4 prévenus à Ouesso"/>
    <x v="9"/>
    <x v="0"/>
    <m/>
    <n v="4000"/>
    <n v="598076.5"/>
    <x v="5"/>
    <s v="Décharge"/>
    <x v="0"/>
    <s v="CONGO"/>
    <s v="ɣ"/>
  </r>
  <r>
    <d v="2017-02-23T00:00:00"/>
    <s v="Taxi à Ouesso, tribunal-Hôtel: Après l'audience de Papy et consorts, plusieurs taxi ont été necessaires pour des raisons de sécurité"/>
    <x v="0"/>
    <x v="0"/>
    <m/>
    <n v="1000"/>
    <n v="597076.5"/>
    <x v="5"/>
    <s v="Décharge"/>
    <x v="0"/>
    <s v="CONGO"/>
    <s v="ɣ"/>
  </r>
  <r>
    <d v="2017-02-23T00:00:00"/>
    <s v="Taxi bureau - Marche Total pour cherche de chargeur solaire pour telephone"/>
    <x v="0"/>
    <x v="1"/>
    <m/>
    <n v="2000"/>
    <n v="595076.5"/>
    <x v="6"/>
    <s v="Décharge"/>
    <x v="0"/>
    <s v="CONGO"/>
    <s v="ɣ"/>
  </r>
  <r>
    <d v="2017-02-23T00:00:00"/>
    <s v="Taxi domicile-Bureau/Aller retour"/>
    <x v="0"/>
    <x v="4"/>
    <m/>
    <n v="2000"/>
    <n v="593076.5"/>
    <x v="8"/>
    <s v="Décharge"/>
    <x v="0"/>
    <s v="CONGO"/>
    <s v="ɣ"/>
  </r>
  <r>
    <d v="2017-02-23T00:00:00"/>
    <s v="Taxi Office/MEFDDE/Office"/>
    <x v="0"/>
    <x v="4"/>
    <m/>
    <n v="2000"/>
    <n v="591076.5"/>
    <x v="10"/>
    <s v="Décharge"/>
    <x v="1"/>
    <s v="CONGO"/>
    <s v="ɣ"/>
  </r>
  <r>
    <d v="2017-02-24T00:00:00"/>
    <s v="Flash credit airtel à mocri-cibles"/>
    <x v="1"/>
    <x v="1"/>
    <m/>
    <n v="1000"/>
    <n v="590076.5"/>
    <x v="3"/>
    <s v="décharge"/>
    <x v="0"/>
    <s v="CONGO"/>
    <s v="ɣ"/>
  </r>
  <r>
    <d v="2017-02-24T00:00:00"/>
    <s v="Taxi bureau-marché total / Aller-retour"/>
    <x v="0"/>
    <x v="1"/>
    <m/>
    <n v="2000"/>
    <n v="588076.5"/>
    <x v="3"/>
    <s v="décharge"/>
    <x v="0"/>
    <s v="CONGO"/>
    <s v="ɣ"/>
  </r>
  <r>
    <d v="2017-02-24T00:00:00"/>
    <s v="Achat de 3 adaptateurs."/>
    <x v="5"/>
    <x v="3"/>
    <m/>
    <n v="2500"/>
    <n v="585576.5"/>
    <x v="3"/>
    <s v="oui"/>
    <x v="0"/>
    <s v="CONGO"/>
    <s v="o"/>
  </r>
  <r>
    <d v="2017-02-24T00:00:00"/>
    <s v="Groupe Charden farell: transfert fonds à Ouesso"/>
    <x v="3"/>
    <x v="3"/>
    <m/>
    <n v="4800"/>
    <n v="580776.5"/>
    <x v="4"/>
    <s v="146/GCF"/>
    <x v="1"/>
    <s v="CONGO"/>
    <s v="o"/>
  </r>
  <r>
    <d v="2017-02-24T00:00:00"/>
    <s v="Taxi à Ouesso; hôtel-maison d'arrêt-Hôtel,  visite geôle"/>
    <x v="0"/>
    <x v="0"/>
    <m/>
    <n v="1000"/>
    <n v="579776.5"/>
    <x v="5"/>
    <s v="Décharge"/>
    <x v="0"/>
    <s v="CONGO"/>
    <s v="ɣ"/>
  </r>
  <r>
    <d v="2017-02-24T00:00:00"/>
    <s v="Ration de 4 prévenus à Ouesso"/>
    <x v="9"/>
    <x v="0"/>
    <m/>
    <n v="4000"/>
    <n v="575776.5"/>
    <x v="5"/>
    <s v="Décharge"/>
    <x v="0"/>
    <s v="CONGO"/>
    <s v="ɣ"/>
  </r>
  <r>
    <d v="2017-02-24T00:00:00"/>
    <s v="Taxi à Ouesso, Hôtel-Tribunal-aéroport-hôtel, après avoir rencontrer le substitut Ulrich sur l'affaire de Alex de 2016, et prendre des renseignements pour les vols du samedi quant à mon retour à BZ"/>
    <x v="0"/>
    <x v="0"/>
    <m/>
    <n v="1500"/>
    <n v="574276.5"/>
    <x v="5"/>
    <s v="Décharge"/>
    <x v="0"/>
    <s v="CONGO"/>
    <s v="ɣ"/>
  </r>
  <r>
    <d v="2017-02-24T00:00:00"/>
    <s v="Taxi, à Ouesso hôtel-océan du nord pour l'achat du billet"/>
    <x v="0"/>
    <x v="0"/>
    <m/>
    <n v="500"/>
    <n v="573776.5"/>
    <x v="5"/>
    <s v="Décharge"/>
    <x v="0"/>
    <s v="CONGO"/>
    <s v="ɣ"/>
  </r>
  <r>
    <d v="2017-02-24T00:00:00"/>
    <s v="Taxi à Ouesso, Océan du nord-Charden  farrel-hôtel, pour retirer l'argent"/>
    <x v="0"/>
    <x v="0"/>
    <m/>
    <n v="1000"/>
    <n v="572776.5"/>
    <x v="5"/>
    <s v="Décharge"/>
    <x v="0"/>
    <s v="CONGO"/>
    <s v="ɣ"/>
  </r>
  <r>
    <d v="2017-02-24T00:00:00"/>
    <s v="Taxi à Ouesso le soir, Hôtel-maison d'arrêt-hôtel, visite geôle"/>
    <x v="0"/>
    <x v="0"/>
    <m/>
    <n v="1000"/>
    <n v="571776.5"/>
    <x v="5"/>
    <s v="Décharge"/>
    <x v="0"/>
    <s v="CONGO"/>
    <s v="ɣ"/>
  </r>
  <r>
    <d v="2017-02-24T00:00:00"/>
    <s v="Frais d'hôtel à Ouesso, du 18 au 25 février-suivi juridique"/>
    <x v="2"/>
    <x v="0"/>
    <m/>
    <n v="105000"/>
    <n v="466776.5"/>
    <x v="5"/>
    <s v="Oui"/>
    <x v="0"/>
    <s v="CONGO"/>
    <s v="o"/>
  </r>
  <r>
    <d v="2017-02-24T00:00:00"/>
    <s v="Taxi domicile -Bureau/Aller-retour"/>
    <x v="0"/>
    <x v="0"/>
    <m/>
    <n v="2000"/>
    <n v="464776.5"/>
    <x v="7"/>
    <s v="Décharge"/>
    <x v="2"/>
    <s v="CONGO"/>
    <s v="ɣ"/>
  </r>
  <r>
    <d v="2017-02-24T00:00:00"/>
    <s v="Bureau-domicile Jahima/déchages de janvier et signature de la fiche de suivi du credit téléphonique"/>
    <x v="0"/>
    <x v="4"/>
    <m/>
    <n v="2000"/>
    <n v="462776.5"/>
    <x v="8"/>
    <s v="Décharge"/>
    <x v="0"/>
    <s v="CONGO"/>
    <s v="ɣ"/>
  </r>
  <r>
    <d v="2017-02-24T00:00:00"/>
    <s v="Taxi domicile-Bureau/Aller retour"/>
    <x v="0"/>
    <x v="4"/>
    <m/>
    <n v="2000"/>
    <n v="460776.5"/>
    <x v="8"/>
    <s v="Décharge"/>
    <x v="0"/>
    <s v="CONGO"/>
    <s v="ɣ"/>
  </r>
  <r>
    <d v="2017-02-24T00:00:00"/>
    <s v="Taxi Office/MEFDDE/Office"/>
    <x v="0"/>
    <x v="4"/>
    <m/>
    <n v="2000"/>
    <n v="458776.5"/>
    <x v="10"/>
    <s v="Décharge"/>
    <x v="1"/>
    <s v="CONGO"/>
    <s v="ɣ"/>
  </r>
  <r>
    <d v="2017-02-24T00:00:00"/>
    <s v="Grant USFWS"/>
    <x v="13"/>
    <x v="5"/>
    <n v="12016580"/>
    <m/>
    <n v="12475356.5"/>
    <x v="13"/>
    <s v="Relevé"/>
    <x v="2"/>
    <s v="CONGO"/>
    <s v="o"/>
  </r>
  <r>
    <d v="2017-02-25T00:00:00"/>
    <s v="Flash crédit à 23-22 et Alex (Renforcer la confiance d'une part et Garder la couverture d'autre part)"/>
    <x v="1"/>
    <x v="1"/>
    <m/>
    <n v="3000"/>
    <n v="12472356.5"/>
    <x v="1"/>
    <s v="Décharge"/>
    <x v="1"/>
    <s v="CONGO"/>
    <s v="ɣ"/>
  </r>
  <r>
    <d v="2017-02-25T00:00:00"/>
    <s v="Taxi maison - Aeroport-mikalou"/>
    <x v="0"/>
    <x v="1"/>
    <m/>
    <n v="3000"/>
    <n v="12469356.5"/>
    <x v="3"/>
    <s v="décharge"/>
    <x v="0"/>
    <s v="CONGO"/>
    <s v="ɣ"/>
  </r>
  <r>
    <d v="2017-02-25T00:00:00"/>
    <s v="Taxi mikalou -maison"/>
    <x v="0"/>
    <x v="1"/>
    <m/>
    <n v="2000"/>
    <n v="12467356.5"/>
    <x v="3"/>
    <s v="décharge"/>
    <x v="0"/>
    <s v="CONGO"/>
    <s v="ɣ"/>
  </r>
  <r>
    <d v="2017-02-25T00:00:00"/>
    <s v="Achat du billet retour"/>
    <x v="0"/>
    <x v="0"/>
    <m/>
    <n v="20000"/>
    <n v="12447356.5"/>
    <x v="5"/>
    <s v="250205006565-42"/>
    <x v="0"/>
    <s v="CONGO"/>
    <s v="o"/>
  </r>
  <r>
    <d v="2017-02-25T00:00:00"/>
    <s v="Taxi à Ouesso, hôtel-gere routière pour prendre le bus"/>
    <x v="0"/>
    <x v="0"/>
    <m/>
    <n v="500"/>
    <n v="12446856.5"/>
    <x v="5"/>
    <s v="Décharge"/>
    <x v="0"/>
    <s v="CONGO"/>
    <s v="ɣ"/>
  </r>
  <r>
    <d v="2017-02-25T00:00:00"/>
    <s v="Taxi à BZV, gare routière-domicile"/>
    <x v="0"/>
    <x v="0"/>
    <m/>
    <n v="2000"/>
    <n v="12444856.5"/>
    <x v="5"/>
    <s v="Décharge"/>
    <x v="0"/>
    <s v="CONGO"/>
    <s v="ɣ"/>
  </r>
  <r>
    <d v="2017-02-27T00:00:00"/>
    <s v="Taxi Bureau-MEFDDE"/>
    <x v="0"/>
    <x v="2"/>
    <m/>
    <n v="1000"/>
    <n v="12443856.5"/>
    <x v="2"/>
    <s v="Décharge"/>
    <x v="2"/>
    <s v="CONGO"/>
    <s v="ɣ"/>
  </r>
  <r>
    <d v="2017-02-27T00:00:00"/>
    <s v="Taxi MEFDDE-Bureau"/>
    <x v="0"/>
    <x v="2"/>
    <m/>
    <n v="1000"/>
    <n v="12442856.5"/>
    <x v="2"/>
    <s v="Décharge"/>
    <x v="2"/>
    <s v="CONGO"/>
    <s v="ɣ"/>
  </r>
  <r>
    <d v="2017-02-27T00:00:00"/>
    <s v="Achat de 2 téléphones HUAWEI pour Mésange et i23c"/>
    <x v="6"/>
    <x v="3"/>
    <m/>
    <n v="77800"/>
    <n v="12365056.5"/>
    <x v="3"/>
    <s v="oui"/>
    <x v="0"/>
    <s v="CONGO"/>
    <s v="o"/>
  </r>
  <r>
    <d v="2017-02-27T00:00:00"/>
    <s v="Achat post- it"/>
    <x v="5"/>
    <x v="3"/>
    <m/>
    <n v="1200"/>
    <n v="12363856.5"/>
    <x v="3"/>
    <s v="Décharge"/>
    <x v="0"/>
    <s v="CONGO"/>
    <s v="o"/>
  </r>
  <r>
    <d v="2017-02-27T00:00:00"/>
    <s v="Taxi bureau - centre ville/ Aller- retour"/>
    <x v="0"/>
    <x v="1"/>
    <m/>
    <n v="2000"/>
    <n v="12361856.5"/>
    <x v="3"/>
    <s v="décharge"/>
    <x v="0"/>
    <s v="CONGO"/>
    <s v="ɣ"/>
  </r>
  <r>
    <d v="2017-02-27T00:00:00"/>
    <s v="Taxi Bureau-BCI-Bureau pour dépôt des états de salaires Février 2017+recharge tél."/>
    <x v="0"/>
    <x v="4"/>
    <m/>
    <n v="2000"/>
    <n v="12359856.5"/>
    <x v="4"/>
    <s v="Décharge"/>
    <x v="1"/>
    <s v="CONGO"/>
    <s v="ɣ"/>
  </r>
  <r>
    <d v="2017-02-27T00:00:00"/>
    <s v="Achat crédits MTN et Airtel"/>
    <x v="14"/>
    <x v="3"/>
    <m/>
    <n v="142500"/>
    <n v="12217356.5"/>
    <x v="4"/>
    <n v="53"/>
    <x v="1"/>
    <s v="CONGO"/>
    <s v="o"/>
  </r>
  <r>
    <d v="2017-02-27T00:00:00"/>
    <s v="Taxi Bureau - Congo Telecom- Marche Total - bureau pour régularisation facture internet bureau et échanger la batterie pour ordinateur de Mavy"/>
    <x v="0"/>
    <x v="1"/>
    <m/>
    <n v="3000"/>
    <n v="12214356.5"/>
    <x v="6"/>
    <s v="Décharge"/>
    <x v="0"/>
    <s v="CONGO"/>
    <s v="ɣ"/>
  </r>
  <r>
    <d v="2017-02-27T00:00:00"/>
    <s v="Taxi domicile -Bureau/Aller-retour"/>
    <x v="0"/>
    <x v="0"/>
    <m/>
    <n v="2000"/>
    <n v="12212356.5"/>
    <x v="7"/>
    <s v="Décharge"/>
    <x v="2"/>
    <s v="CONGO"/>
    <s v="ɣ"/>
  </r>
  <r>
    <d v="2017-02-27T00:00:00"/>
    <s v="Taxi domicile-Bureau/Aller retour"/>
    <x v="0"/>
    <x v="4"/>
    <m/>
    <n v="2000"/>
    <n v="12210356.5"/>
    <x v="8"/>
    <s v="Décharge"/>
    <x v="0"/>
    <s v="CONGO"/>
    <s v="ɣ"/>
  </r>
  <r>
    <d v="2017-02-27T00:00:00"/>
    <s v="Virement salaire Février 2017-Mésange"/>
    <x v="7"/>
    <x v="0"/>
    <m/>
    <n v="306358"/>
    <n v="11903998.5"/>
    <x v="13"/>
    <s v="Ordre VRT"/>
    <x v="2"/>
    <s v="CONGO"/>
    <s v="o"/>
  </r>
  <r>
    <d v="2017-02-27T00:00:00"/>
    <s v="Virement salaire Février 2017-Evariste"/>
    <x v="7"/>
    <x v="2"/>
    <m/>
    <n v="140000"/>
    <n v="11763998.5"/>
    <x v="13"/>
    <s v="Ordre VRT"/>
    <x v="2"/>
    <s v="CONGO"/>
    <s v="o"/>
  </r>
  <r>
    <d v="2017-02-27T00:00:00"/>
    <s v="Virement salaire Février 2017-Stirve"/>
    <x v="7"/>
    <x v="4"/>
    <m/>
    <n v="450000"/>
    <n v="11313998.5"/>
    <x v="13"/>
    <s v="Ordre VRT"/>
    <x v="2"/>
    <s v="CONGO"/>
    <s v="o"/>
  </r>
  <r>
    <d v="2017-02-27T00:00:00"/>
    <s v="Virement salaire Février 2017-i73x"/>
    <x v="7"/>
    <x v="1"/>
    <m/>
    <n v="160000"/>
    <n v="11153998.5"/>
    <x v="13"/>
    <s v="Ordre VRT"/>
    <x v="0"/>
    <s v="CONGO"/>
    <s v="o"/>
  </r>
  <r>
    <d v="2017-02-28T00:00:00"/>
    <s v="Règlement Salaire du mois de Février 2017-Mavy MALELA"/>
    <x v="7"/>
    <x v="4"/>
    <m/>
    <n v="289600"/>
    <n v="10864398.5"/>
    <x v="4"/>
    <n v="46"/>
    <x v="1"/>
    <s v="CONGO"/>
    <s v="o"/>
  </r>
  <r>
    <d v="2017-02-28T00:00:00"/>
    <s v="Règlement Salaire du mois de Février 2017-Herick TCHICAYA"/>
    <x v="7"/>
    <x v="0"/>
    <m/>
    <n v="193600"/>
    <n v="10670798.5"/>
    <x v="4"/>
    <n v="47"/>
    <x v="1"/>
    <s v="CONGO"/>
    <s v="o"/>
  </r>
  <r>
    <d v="2017-02-28T00:00:00"/>
    <s v="Règlement Facture d'honoraires de consultation-i55s"/>
    <x v="4"/>
    <x v="3"/>
    <m/>
    <n v="180000"/>
    <n v="10490798.5"/>
    <x v="4"/>
    <s v="Oui"/>
    <x v="1"/>
    <s v="CONGO"/>
    <s v="o"/>
  </r>
  <r>
    <d v="2017-02-28T00:00:00"/>
    <s v="Règlement Frais de prestation du mois de février 2017-Odile (pour 4 jours travaillés)"/>
    <x v="4"/>
    <x v="3"/>
    <m/>
    <n v="36000"/>
    <n v="10454798.5"/>
    <x v="4"/>
    <n v="49"/>
    <x v="1"/>
    <s v="CONGO"/>
    <s v="o"/>
  </r>
  <r>
    <d v="2017-02-28T00:00:00"/>
    <s v="Taxi domicile -Bureau/Aller-retour"/>
    <x v="0"/>
    <x v="0"/>
    <m/>
    <n v="2000"/>
    <n v="10452798.5"/>
    <x v="7"/>
    <s v="Décharge"/>
    <x v="2"/>
    <s v="CONGO"/>
    <s v="ɣ"/>
  </r>
  <r>
    <d v="2017-02-28T00:00:00"/>
    <s v="Food allowance pendant les pauses du 06/02; 08/02;09/02; 13/02; 24/02; 27/02 et 28/02-Jack-Bénisson(stagiaire)"/>
    <x v="7"/>
    <x v="0"/>
    <m/>
    <n v="7000"/>
    <n v="10445798.5"/>
    <x v="7"/>
    <s v="Décharge"/>
    <x v="2"/>
    <s v="CONGO"/>
    <s v="ɣ"/>
  </r>
  <r>
    <d v="2017-02-28T00:00:00"/>
    <s v="Taxi Bureau -Service MTN/Aller -retour"/>
    <x v="0"/>
    <x v="4"/>
    <m/>
    <n v="2000"/>
    <n v="10443798.5"/>
    <x v="8"/>
    <s v="Décharge"/>
    <x v="0"/>
    <s v="CONGO"/>
    <s v="ɣ"/>
  </r>
  <r>
    <d v="2017-02-28T00:00:00"/>
    <s v="Taxi domicile-Bureau/Aller retour"/>
    <x v="0"/>
    <x v="4"/>
    <m/>
    <n v="2000"/>
    <n v="10441798.5"/>
    <x v="8"/>
    <s v="Décharge"/>
    <x v="0"/>
    <s v="CONGO"/>
    <s v="ɣ"/>
  </r>
  <r>
    <d v="2017-02-28T00:00:00"/>
    <s v="Food Allowance pendant les pauses du 1er au 28 février 2017-Mavy"/>
    <x v="7"/>
    <x v="4"/>
    <m/>
    <n v="20000"/>
    <n v="10421798.5"/>
    <x v="8"/>
    <s v="Décharge"/>
    <x v="0"/>
    <s v="CONGO"/>
    <s v="ɣ"/>
  </r>
  <r>
    <d v="2017-02-28T00:00:00"/>
    <s v="Jus ceres au restaurant mamati -rencontre bzv juge TONI mémoire criminalité faunique"/>
    <x v="7"/>
    <x v="0"/>
    <m/>
    <n v="2500"/>
    <n v="10419298.5"/>
    <x v="9"/>
    <s v="Décharge"/>
    <x v="1"/>
    <s v="CONGO"/>
    <s v="ɣ"/>
  </r>
  <r>
    <d v="2017-02-28T00:00:00"/>
    <s v="Taxi Office/ Congotel/Office"/>
    <x v="0"/>
    <x v="4"/>
    <m/>
    <n v="2000"/>
    <n v="10417298.5"/>
    <x v="10"/>
    <s v="Décharge"/>
    <x v="1"/>
    <s v="CONGO"/>
    <s v="ɣ"/>
  </r>
  <r>
    <d v="2017-02-28T00:00:00"/>
    <s v="Frais vrt salaires Février 2017"/>
    <x v="7"/>
    <x v="3"/>
    <m/>
    <n v="8347"/>
    <n v="10408951.5"/>
    <x v="13"/>
    <s v="Relevé"/>
    <x v="3"/>
    <s v="CONGO"/>
    <s v="o"/>
  </r>
  <r>
    <d v="2017-02-28T00:00:00"/>
    <s v="Frais de tenue de compte"/>
    <x v="10"/>
    <x v="3"/>
    <m/>
    <n v="4000"/>
    <n v="10404951.5"/>
    <x v="14"/>
    <s v="Relevé"/>
    <x v="1"/>
    <s v="CONGO"/>
    <s v="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R27" firstHeaderRow="1" firstDataRow="2" firstDataCol="1"/>
  <pivotFields count="12">
    <pivotField numFmtId="15" showAll="0"/>
    <pivotField showAll="0"/>
    <pivotField axis="axisCol" showAll="0">
      <items count="18">
        <item x="10"/>
        <item x="11"/>
        <item m="1" x="16"/>
        <item x="6"/>
        <item x="8"/>
        <item x="15"/>
        <item x="9"/>
        <item x="5"/>
        <item x="7"/>
        <item x="4"/>
        <item x="14"/>
        <item x="3"/>
        <item x="0"/>
        <item x="12"/>
        <item x="2"/>
        <item x="1"/>
        <item x="13"/>
        <item t="default"/>
      </items>
    </pivotField>
    <pivotField axis="axisRow" showAll="0">
      <items count="12">
        <item x="1"/>
        <item x="0"/>
        <item m="1" x="9"/>
        <item x="4"/>
        <item m="1" x="10"/>
        <item x="2"/>
        <item x="3"/>
        <item m="1" x="8"/>
        <item x="6"/>
        <item x="7"/>
        <item x="5"/>
        <item t="default"/>
      </items>
    </pivotField>
    <pivotField showAll="0"/>
    <pivotField dataField="1" showAll="0"/>
    <pivotField numFmtId="164" showAll="0"/>
    <pivotField showAll="0"/>
    <pivotField showAll="0"/>
    <pivotField axis="axisRow" showAll="0">
      <items count="5">
        <item x="0"/>
        <item x="2"/>
        <item x="3"/>
        <item x="1"/>
        <item t="default"/>
      </items>
    </pivotField>
    <pivotField showAll="0"/>
    <pivotField showAll="0"/>
  </pivotFields>
  <rowFields count="2">
    <field x="9"/>
    <field x="3"/>
  </rowFields>
  <rowItems count="23">
    <i>
      <x/>
    </i>
    <i r="1">
      <x/>
    </i>
    <i r="1">
      <x v="1"/>
    </i>
    <i r="1">
      <x v="3"/>
    </i>
    <i r="1">
      <x v="6"/>
    </i>
    <i>
      <x v="1"/>
    </i>
    <i r="1">
      <x v="1"/>
    </i>
    <i r="1">
      <x v="3"/>
    </i>
    <i r="1">
      <x v="5"/>
    </i>
    <i r="1">
      <x v="6"/>
    </i>
    <i r="1">
      <x v="10"/>
    </i>
    <i>
      <x v="2"/>
    </i>
    <i r="1">
      <x v="6"/>
    </i>
    <i>
      <x v="3"/>
    </i>
    <i r="1">
      <x/>
    </i>
    <i r="1">
      <x v="1"/>
    </i>
    <i r="1">
      <x v="3"/>
    </i>
    <i r="1">
      <x v="5"/>
    </i>
    <i r="1">
      <x v="6"/>
    </i>
    <i r="1">
      <x v="8"/>
    </i>
    <i r="1">
      <x v="9"/>
    </i>
    <i r="1">
      <x v="10"/>
    </i>
    <i t="grand">
      <x/>
    </i>
  </rowItems>
  <colFields count="1">
    <field x="2"/>
  </colFields>
  <colItems count="17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Somme de Spent" fld="5" baseField="9" baseItem="0"/>
  </dataFields>
  <formats count="1">
    <format dxfId="0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B19" firstHeaderRow="1" firstDataRow="1" firstDataCol="1"/>
  <pivotFields count="12">
    <pivotField numFmtId="15" showAll="0"/>
    <pivotField showAll="0"/>
    <pivotField showAll="0"/>
    <pivotField showAll="0"/>
    <pivotField showAll="0"/>
    <pivotField dataField="1" showAll="0"/>
    <pivotField numFmtId="164" showAll="0"/>
    <pivotField axis="axisRow" showAll="0">
      <items count="16">
        <item x="0"/>
        <item x="13"/>
        <item x="2"/>
        <item x="5"/>
        <item x="1"/>
        <item x="6"/>
        <item x="3"/>
        <item x="7"/>
        <item x="11"/>
        <item x="12"/>
        <item x="8"/>
        <item x="9"/>
        <item x="10"/>
        <item x="4"/>
        <item x="14"/>
        <item t="default"/>
      </items>
    </pivotField>
    <pivotField showAll="0"/>
    <pivotField showAll="0"/>
    <pivotField showAll="0"/>
    <pivotField showAll="0"/>
  </pivotFields>
  <rowFields count="1">
    <field x="7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omme de Spent" fld="5" baseField="7" baseItem="0"/>
  </dataFields>
  <formats count="1">
    <format dxfId="1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IV614"/>
  <sheetViews>
    <sheetView workbookViewId="0">
      <selection activeCell="F1" sqref="F1:F1048576"/>
    </sheetView>
  </sheetViews>
  <sheetFormatPr baseColWidth="10" defaultColWidth="9.140625" defaultRowHeight="15" x14ac:dyDescent="0.25"/>
  <cols>
    <col min="1" max="1" width="11.85546875" style="1" customWidth="1"/>
    <col min="2" max="2" width="40.85546875" style="1" customWidth="1"/>
    <col min="3" max="3" width="22.7109375" style="1" customWidth="1"/>
    <col min="4" max="4" width="18.5703125" style="1" customWidth="1"/>
    <col min="5" max="5" width="16.140625" style="2" customWidth="1"/>
    <col min="6" max="6" width="16.42578125" style="2" customWidth="1"/>
    <col min="7" max="7" width="16" style="1" customWidth="1"/>
    <col min="8" max="8" width="15.28515625" style="1" customWidth="1"/>
    <col min="9" max="9" width="14.7109375" style="1" customWidth="1"/>
    <col min="10" max="10" width="11.85546875" style="1" customWidth="1"/>
    <col min="11" max="11" width="12.7109375" style="1" customWidth="1"/>
    <col min="12" max="12" width="14.85546875" style="1" customWidth="1"/>
    <col min="13" max="16384" width="9.140625" style="1"/>
  </cols>
  <sheetData>
    <row r="1" spans="1:256" ht="23.25" x14ac:dyDescent="0.35">
      <c r="A1" s="75" t="s">
        <v>545</v>
      </c>
      <c r="B1" s="76"/>
      <c r="C1" s="76"/>
      <c r="D1" s="76"/>
      <c r="E1" s="77"/>
      <c r="F1" s="77"/>
      <c r="G1" s="76"/>
      <c r="H1" s="76"/>
      <c r="I1" s="76"/>
      <c r="J1" s="76"/>
      <c r="K1" s="76"/>
      <c r="L1" s="76"/>
    </row>
    <row r="2" spans="1:256" ht="16.899999999999999" customHeight="1" x14ac:dyDescent="0.25"/>
    <row r="3" spans="1:256" s="7" customFormat="1" ht="16.5" x14ac:dyDescent="0.3">
      <c r="A3" s="3"/>
      <c r="B3" s="80" t="s">
        <v>0</v>
      </c>
      <c r="C3" s="81" t="s">
        <v>1</v>
      </c>
      <c r="D3" s="4"/>
      <c r="E3" s="5"/>
      <c r="F3" s="6"/>
      <c r="G3" s="6"/>
      <c r="H3" s="3"/>
      <c r="I3" s="3"/>
      <c r="J3" s="3"/>
      <c r="K3" s="3"/>
      <c r="L3" s="3"/>
    </row>
    <row r="4" spans="1:256" s="7" customFormat="1" ht="16.5" x14ac:dyDescent="0.3">
      <c r="A4" s="3"/>
      <c r="B4" s="81" t="s">
        <v>2</v>
      </c>
      <c r="C4" s="83">
        <f>SUM(E$11:E$1048576)</f>
        <v>20092641</v>
      </c>
      <c r="D4" s="8"/>
      <c r="E4" s="5"/>
      <c r="F4" s="117"/>
      <c r="G4" s="118"/>
      <c r="H4" s="3"/>
      <c r="I4" s="3"/>
      <c r="J4" s="3"/>
      <c r="K4" s="3"/>
      <c r="L4" s="3"/>
    </row>
    <row r="5" spans="1:256" s="7" customFormat="1" ht="16.5" x14ac:dyDescent="0.3">
      <c r="A5" s="3"/>
      <c r="B5" s="81" t="s">
        <v>3</v>
      </c>
      <c r="C5" s="83">
        <f>SUM(F$11:F$1048576)</f>
        <v>9682689.5</v>
      </c>
      <c r="D5" s="8"/>
      <c r="E5" s="5"/>
      <c r="F5" s="69"/>
      <c r="G5" s="70"/>
      <c r="H5" s="3"/>
      <c r="I5" s="3"/>
      <c r="J5" s="3"/>
      <c r="K5" s="3"/>
      <c r="L5" s="3"/>
    </row>
    <row r="6" spans="1:256" s="7" customFormat="1" ht="16.5" x14ac:dyDescent="0.3">
      <c r="A6" s="3"/>
      <c r="B6" s="81" t="s">
        <v>4</v>
      </c>
      <c r="C6" s="83">
        <f>+C4-C5</f>
        <v>10409951.5</v>
      </c>
      <c r="D6" s="8"/>
      <c r="E6" s="5"/>
      <c r="F6" s="6"/>
      <c r="G6" s="6"/>
      <c r="H6" s="3"/>
      <c r="I6" s="3"/>
      <c r="J6" s="3"/>
      <c r="K6" s="3"/>
      <c r="L6" s="3"/>
    </row>
    <row r="9" spans="1:256" x14ac:dyDescent="0.25">
      <c r="A9" s="9" t="s">
        <v>519</v>
      </c>
      <c r="B9" s="10"/>
      <c r="C9" s="10"/>
      <c r="D9" s="10"/>
      <c r="E9" s="17"/>
      <c r="F9" s="17"/>
      <c r="G9" s="10"/>
      <c r="H9" s="10"/>
      <c r="I9" s="10"/>
      <c r="J9" s="10"/>
      <c r="K9" s="10"/>
      <c r="L9" s="10"/>
    </row>
    <row r="10" spans="1:256" ht="16.5" x14ac:dyDescent="0.3">
      <c r="A10" s="11" t="s">
        <v>5</v>
      </c>
      <c r="B10" s="12" t="s">
        <v>6</v>
      </c>
      <c r="C10" s="12" t="s">
        <v>7</v>
      </c>
      <c r="D10" s="13" t="s">
        <v>8</v>
      </c>
      <c r="E10" s="14" t="s">
        <v>9</v>
      </c>
      <c r="F10" s="14" t="s">
        <v>10</v>
      </c>
      <c r="G10" s="14" t="s">
        <v>11</v>
      </c>
      <c r="H10" s="12" t="s">
        <v>12</v>
      </c>
      <c r="I10" s="12" t="s">
        <v>13</v>
      </c>
      <c r="J10" s="15" t="s">
        <v>14</v>
      </c>
      <c r="K10" s="12" t="s">
        <v>15</v>
      </c>
      <c r="L10" s="12" t="s">
        <v>16</v>
      </c>
    </row>
    <row r="11" spans="1:256" s="102" customFormat="1" ht="16.5" hidden="1" customHeight="1" x14ac:dyDescent="0.3">
      <c r="A11" s="30">
        <v>42767</v>
      </c>
      <c r="B11" s="18" t="s">
        <v>17</v>
      </c>
      <c r="C11" s="18" t="s">
        <v>18</v>
      </c>
      <c r="D11" s="18" t="s">
        <v>29</v>
      </c>
      <c r="E11" s="19">
        <v>5000</v>
      </c>
      <c r="F11" s="19"/>
      <c r="G11" s="88">
        <f>+E11-F11</f>
        <v>5000</v>
      </c>
      <c r="H11" s="18" t="s">
        <v>19</v>
      </c>
      <c r="I11" s="18">
        <v>37</v>
      </c>
      <c r="J11" s="18"/>
      <c r="K11" s="18" t="s">
        <v>96</v>
      </c>
      <c r="L11" s="18" t="s">
        <v>20</v>
      </c>
      <c r="N11" s="102" t="str">
        <f>+L11</f>
        <v>o</v>
      </c>
    </row>
    <row r="12" spans="1:256" s="7" customFormat="1" ht="15" customHeight="1" x14ac:dyDescent="0.3">
      <c r="A12" s="30">
        <v>42767</v>
      </c>
      <c r="B12" s="18" t="s">
        <v>21</v>
      </c>
      <c r="C12" s="18" t="s">
        <v>22</v>
      </c>
      <c r="D12" s="18" t="s">
        <v>29</v>
      </c>
      <c r="E12" s="19"/>
      <c r="F12" s="19">
        <v>2000</v>
      </c>
      <c r="G12" s="88">
        <f>+E12-F12</f>
        <v>-2000</v>
      </c>
      <c r="H12" s="18" t="s">
        <v>19</v>
      </c>
      <c r="I12" s="18" t="s">
        <v>23</v>
      </c>
      <c r="J12" s="88" t="s">
        <v>537</v>
      </c>
      <c r="K12" s="18" t="s">
        <v>96</v>
      </c>
      <c r="L12" s="18" t="s">
        <v>24</v>
      </c>
      <c r="N12" s="103"/>
    </row>
    <row r="13" spans="1:256" s="7" customFormat="1" ht="13.9" customHeight="1" x14ac:dyDescent="0.3">
      <c r="A13" s="30">
        <v>42767</v>
      </c>
      <c r="B13" s="18" t="s">
        <v>39</v>
      </c>
      <c r="C13" s="18" t="s">
        <v>22</v>
      </c>
      <c r="D13" s="18" t="s">
        <v>40</v>
      </c>
      <c r="E13" s="19"/>
      <c r="F13" s="20">
        <v>3500</v>
      </c>
      <c r="G13" s="19">
        <f>+G12+E13-F13</f>
        <v>-5500</v>
      </c>
      <c r="H13" s="18" t="s">
        <v>41</v>
      </c>
      <c r="I13" s="18" t="s">
        <v>23</v>
      </c>
      <c r="J13" s="18" t="s">
        <v>535</v>
      </c>
      <c r="K13" s="18" t="s">
        <v>96</v>
      </c>
      <c r="L13" s="18" t="s">
        <v>24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7" customFormat="1" ht="13.9" customHeight="1" x14ac:dyDescent="0.3">
      <c r="A14" s="30">
        <v>42767</v>
      </c>
      <c r="B14" s="18" t="s">
        <v>522</v>
      </c>
      <c r="C14" s="18" t="s">
        <v>42</v>
      </c>
      <c r="D14" s="18" t="s">
        <v>40</v>
      </c>
      <c r="E14" s="19"/>
      <c r="F14" s="20">
        <v>7500</v>
      </c>
      <c r="G14" s="19">
        <f>+G13+E14-F14</f>
        <v>-13000</v>
      </c>
      <c r="H14" s="18" t="s">
        <v>41</v>
      </c>
      <c r="I14" s="18" t="s">
        <v>23</v>
      </c>
      <c r="J14" s="18" t="s">
        <v>535</v>
      </c>
      <c r="K14" s="18" t="s">
        <v>96</v>
      </c>
      <c r="L14" s="18" t="s">
        <v>24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7" customFormat="1" ht="13.9" customHeight="1" x14ac:dyDescent="0.3">
      <c r="A15" s="30">
        <v>42767</v>
      </c>
      <c r="B15" s="18" t="s">
        <v>523</v>
      </c>
      <c r="C15" s="18" t="s">
        <v>42</v>
      </c>
      <c r="D15" s="18" t="s">
        <v>40</v>
      </c>
      <c r="E15" s="19"/>
      <c r="F15" s="20">
        <v>6500</v>
      </c>
      <c r="G15" s="19">
        <f t="shared" ref="G15:G78" si="0">+G14+E15-F15</f>
        <v>-19500</v>
      </c>
      <c r="H15" s="18" t="s">
        <v>41</v>
      </c>
      <c r="I15" s="18" t="s">
        <v>23</v>
      </c>
      <c r="J15" s="18" t="s">
        <v>535</v>
      </c>
      <c r="K15" s="18" t="s">
        <v>96</v>
      </c>
      <c r="L15" s="18" t="s">
        <v>24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7" customFormat="1" ht="13.9" customHeight="1" x14ac:dyDescent="0.3">
      <c r="A16" s="30">
        <v>42767</v>
      </c>
      <c r="B16" s="18" t="s">
        <v>524</v>
      </c>
      <c r="C16" s="18" t="s">
        <v>42</v>
      </c>
      <c r="D16" s="18" t="s">
        <v>40</v>
      </c>
      <c r="E16" s="19"/>
      <c r="F16" s="20">
        <v>2000</v>
      </c>
      <c r="G16" s="19">
        <f t="shared" si="0"/>
        <v>-21500</v>
      </c>
      <c r="H16" s="18" t="s">
        <v>41</v>
      </c>
      <c r="I16" s="18" t="s">
        <v>23</v>
      </c>
      <c r="J16" s="18" t="s">
        <v>535</v>
      </c>
      <c r="K16" s="18" t="s">
        <v>96</v>
      </c>
      <c r="L16" s="18" t="s">
        <v>24</v>
      </c>
      <c r="M16" s="21"/>
      <c r="N16" s="21"/>
      <c r="O16" s="21"/>
      <c r="P16" s="21">
        <f>+N16</f>
        <v>0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7" customFormat="1" ht="13.9" customHeight="1" x14ac:dyDescent="0.3">
      <c r="A17" s="30">
        <v>42767</v>
      </c>
      <c r="B17" s="18" t="s">
        <v>525</v>
      </c>
      <c r="C17" s="18" t="s">
        <v>22</v>
      </c>
      <c r="D17" s="18" t="s">
        <v>40</v>
      </c>
      <c r="E17" s="19"/>
      <c r="F17" s="20">
        <v>1000</v>
      </c>
      <c r="G17" s="19">
        <f t="shared" si="0"/>
        <v>-22500</v>
      </c>
      <c r="H17" s="18" t="s">
        <v>41</v>
      </c>
      <c r="I17" s="18" t="s">
        <v>23</v>
      </c>
      <c r="J17" s="18" t="s">
        <v>535</v>
      </c>
      <c r="K17" s="18" t="s">
        <v>96</v>
      </c>
      <c r="L17" s="18" t="s">
        <v>24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7" customFormat="1" ht="13.9" customHeight="1" x14ac:dyDescent="0.3">
      <c r="A18" s="30">
        <v>42767</v>
      </c>
      <c r="B18" s="18" t="s">
        <v>526</v>
      </c>
      <c r="C18" s="18" t="s">
        <v>42</v>
      </c>
      <c r="D18" s="18" t="s">
        <v>40</v>
      </c>
      <c r="E18" s="19"/>
      <c r="F18" s="20">
        <v>5000</v>
      </c>
      <c r="G18" s="19">
        <f t="shared" si="0"/>
        <v>-27500</v>
      </c>
      <c r="H18" s="18" t="s">
        <v>41</v>
      </c>
      <c r="I18" s="18" t="s">
        <v>23</v>
      </c>
      <c r="J18" s="18" t="s">
        <v>535</v>
      </c>
      <c r="K18" s="18" t="s">
        <v>96</v>
      </c>
      <c r="L18" s="18" t="s">
        <v>24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7" customFormat="1" ht="13.9" customHeight="1" x14ac:dyDescent="0.3">
      <c r="A19" s="30">
        <v>42767</v>
      </c>
      <c r="B19" s="18" t="s">
        <v>43</v>
      </c>
      <c r="C19" s="18" t="s">
        <v>22</v>
      </c>
      <c r="D19" s="18" t="s">
        <v>40</v>
      </c>
      <c r="E19" s="19"/>
      <c r="F19" s="20">
        <v>1000</v>
      </c>
      <c r="G19" s="19">
        <f t="shared" si="0"/>
        <v>-28500</v>
      </c>
      <c r="H19" s="18" t="s">
        <v>41</v>
      </c>
      <c r="I19" s="18" t="s">
        <v>23</v>
      </c>
      <c r="J19" s="18" t="s">
        <v>535</v>
      </c>
      <c r="K19" s="18" t="s">
        <v>96</v>
      </c>
      <c r="L19" s="18" t="s">
        <v>24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7" customFormat="1" ht="16.5" customHeight="1" x14ac:dyDescent="0.3">
      <c r="A20" s="30">
        <v>42767</v>
      </c>
      <c r="B20" s="18" t="s">
        <v>64</v>
      </c>
      <c r="C20" s="18" t="s">
        <v>22</v>
      </c>
      <c r="D20" s="18" t="s">
        <v>65</v>
      </c>
      <c r="E20" s="19"/>
      <c r="F20" s="19">
        <v>1000</v>
      </c>
      <c r="G20" s="19">
        <f t="shared" si="0"/>
        <v>-29500</v>
      </c>
      <c r="H20" s="18" t="s">
        <v>66</v>
      </c>
      <c r="I20" s="18" t="s">
        <v>23</v>
      </c>
      <c r="J20" s="18" t="s">
        <v>536</v>
      </c>
      <c r="K20" s="18" t="s">
        <v>96</v>
      </c>
      <c r="L20" s="18" t="s">
        <v>24</v>
      </c>
    </row>
    <row r="21" spans="1:256" s="7" customFormat="1" ht="16.5" customHeight="1" x14ac:dyDescent="0.3">
      <c r="A21" s="30">
        <v>42767</v>
      </c>
      <c r="B21" s="18" t="s">
        <v>67</v>
      </c>
      <c r="C21" s="18" t="s">
        <v>22</v>
      </c>
      <c r="D21" s="18" t="s">
        <v>65</v>
      </c>
      <c r="E21" s="19"/>
      <c r="F21" s="19">
        <v>1000</v>
      </c>
      <c r="G21" s="19">
        <f t="shared" si="0"/>
        <v>-30500</v>
      </c>
      <c r="H21" s="18" t="s">
        <v>66</v>
      </c>
      <c r="I21" s="18" t="s">
        <v>23</v>
      </c>
      <c r="J21" s="18" t="s">
        <v>536</v>
      </c>
      <c r="K21" s="18" t="s">
        <v>96</v>
      </c>
      <c r="L21" s="18" t="s">
        <v>24</v>
      </c>
    </row>
    <row r="22" spans="1:256" s="7" customFormat="1" ht="16.5" customHeight="1" x14ac:dyDescent="0.3">
      <c r="A22" s="30">
        <v>42767</v>
      </c>
      <c r="B22" s="18" t="s">
        <v>68</v>
      </c>
      <c r="C22" s="18" t="s">
        <v>22</v>
      </c>
      <c r="D22" s="18" t="s">
        <v>65</v>
      </c>
      <c r="E22" s="19"/>
      <c r="F22" s="19">
        <v>1000</v>
      </c>
      <c r="G22" s="19">
        <f t="shared" si="0"/>
        <v>-31500</v>
      </c>
      <c r="H22" s="18" t="s">
        <v>66</v>
      </c>
      <c r="I22" s="18" t="s">
        <v>23</v>
      </c>
      <c r="J22" s="18" t="s">
        <v>536</v>
      </c>
      <c r="K22" s="18" t="s">
        <v>96</v>
      </c>
      <c r="L22" s="18" t="s">
        <v>24</v>
      </c>
    </row>
    <row r="23" spans="1:256" s="7" customFormat="1" ht="16.5" customHeight="1" x14ac:dyDescent="0.3">
      <c r="A23" s="30">
        <v>42767</v>
      </c>
      <c r="B23" s="22" t="s">
        <v>94</v>
      </c>
      <c r="C23" s="18" t="s">
        <v>32</v>
      </c>
      <c r="D23" s="18" t="s">
        <v>40</v>
      </c>
      <c r="E23" s="71"/>
      <c r="F23" s="71">
        <v>15000</v>
      </c>
      <c r="G23" s="19">
        <f t="shared" si="0"/>
        <v>-46500</v>
      </c>
      <c r="H23" s="22" t="s">
        <v>95</v>
      </c>
      <c r="I23" s="22">
        <v>21</v>
      </c>
      <c r="J23" s="18" t="s">
        <v>537</v>
      </c>
      <c r="K23" s="18" t="s">
        <v>96</v>
      </c>
      <c r="L23" s="22" t="s">
        <v>20</v>
      </c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1:256" s="7" customFormat="1" ht="16.5" customHeight="1" x14ac:dyDescent="0.3">
      <c r="A24" s="30">
        <v>42767</v>
      </c>
      <c r="B24" s="22" t="s">
        <v>97</v>
      </c>
      <c r="C24" s="18" t="s">
        <v>22</v>
      </c>
      <c r="D24" s="18" t="s">
        <v>40</v>
      </c>
      <c r="E24" s="71"/>
      <c r="F24" s="71">
        <v>10000</v>
      </c>
      <c r="G24" s="19">
        <f t="shared" si="0"/>
        <v>-56500</v>
      </c>
      <c r="H24" s="22" t="s">
        <v>95</v>
      </c>
      <c r="I24" s="22" t="s">
        <v>23</v>
      </c>
      <c r="J24" s="18" t="s">
        <v>537</v>
      </c>
      <c r="K24" s="18" t="s">
        <v>96</v>
      </c>
      <c r="L24" s="22" t="s">
        <v>24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</row>
    <row r="25" spans="1:256" s="7" customFormat="1" ht="15.95" hidden="1" customHeight="1" x14ac:dyDescent="0.3">
      <c r="A25" s="30">
        <v>42767</v>
      </c>
      <c r="B25" s="18" t="s">
        <v>136</v>
      </c>
      <c r="C25" s="18" t="s">
        <v>109</v>
      </c>
      <c r="D25" s="18" t="s">
        <v>121</v>
      </c>
      <c r="E25" s="19"/>
      <c r="F25" s="19">
        <v>1505</v>
      </c>
      <c r="G25" s="19">
        <f t="shared" si="0"/>
        <v>-58005</v>
      </c>
      <c r="H25" s="18" t="s">
        <v>133</v>
      </c>
      <c r="I25" s="18" t="s">
        <v>135</v>
      </c>
      <c r="J25" s="18" t="s">
        <v>535</v>
      </c>
      <c r="K25" s="18" t="s">
        <v>96</v>
      </c>
      <c r="L25" s="22" t="s">
        <v>20</v>
      </c>
    </row>
    <row r="26" spans="1:256" s="7" customFormat="1" ht="16.5" hidden="1" customHeight="1" x14ac:dyDescent="0.3">
      <c r="A26" s="30">
        <v>42767</v>
      </c>
      <c r="B26" s="18" t="s">
        <v>136</v>
      </c>
      <c r="C26" s="18" t="s">
        <v>109</v>
      </c>
      <c r="D26" s="18" t="s">
        <v>121</v>
      </c>
      <c r="E26" s="19"/>
      <c r="F26" s="19">
        <v>12400</v>
      </c>
      <c r="G26" s="19">
        <f t="shared" si="0"/>
        <v>-70405</v>
      </c>
      <c r="H26" s="18" t="s">
        <v>133</v>
      </c>
      <c r="I26" s="18" t="s">
        <v>138</v>
      </c>
      <c r="J26" s="18" t="s">
        <v>535</v>
      </c>
      <c r="K26" s="18" t="s">
        <v>96</v>
      </c>
      <c r="L26" s="22" t="s">
        <v>20</v>
      </c>
    </row>
    <row r="27" spans="1:256" s="7" customFormat="1" ht="16.5" customHeight="1" x14ac:dyDescent="0.3">
      <c r="A27" s="30">
        <v>42767</v>
      </c>
      <c r="B27" s="18" t="s">
        <v>140</v>
      </c>
      <c r="C27" s="18" t="s">
        <v>109</v>
      </c>
      <c r="D27" s="18" t="s">
        <v>121</v>
      </c>
      <c r="E27" s="19"/>
      <c r="F27" s="19">
        <v>12390</v>
      </c>
      <c r="G27" s="19">
        <f t="shared" si="0"/>
        <v>-82795</v>
      </c>
      <c r="H27" s="18" t="s">
        <v>133</v>
      </c>
      <c r="I27" s="18" t="s">
        <v>139</v>
      </c>
      <c r="J27" s="18" t="s">
        <v>535</v>
      </c>
      <c r="K27" s="18" t="s">
        <v>96</v>
      </c>
      <c r="L27" s="22" t="s">
        <v>20</v>
      </c>
    </row>
    <row r="28" spans="1:256" s="7" customFormat="1" ht="13.9" hidden="1" customHeight="1" x14ac:dyDescent="0.3">
      <c r="A28" s="30">
        <v>42767</v>
      </c>
      <c r="B28" s="18" t="s">
        <v>141</v>
      </c>
      <c r="C28" s="18" t="s">
        <v>142</v>
      </c>
      <c r="D28" s="18" t="s">
        <v>121</v>
      </c>
      <c r="E28" s="19"/>
      <c r="F28" s="19">
        <v>45000</v>
      </c>
      <c r="G28" s="19">
        <f t="shared" si="0"/>
        <v>-127795</v>
      </c>
      <c r="H28" s="18" t="s">
        <v>133</v>
      </c>
      <c r="I28" s="18">
        <v>14</v>
      </c>
      <c r="J28" s="18" t="s">
        <v>535</v>
      </c>
      <c r="K28" s="18" t="s">
        <v>96</v>
      </c>
      <c r="L28" s="22" t="s">
        <v>20</v>
      </c>
    </row>
    <row r="29" spans="1:256" s="7" customFormat="1" ht="16.5" customHeight="1" x14ac:dyDescent="0.3">
      <c r="A29" s="30">
        <v>42767</v>
      </c>
      <c r="B29" s="18" t="s">
        <v>143</v>
      </c>
      <c r="C29" s="18" t="s">
        <v>22</v>
      </c>
      <c r="D29" s="18" t="s">
        <v>144</v>
      </c>
      <c r="E29" s="19"/>
      <c r="F29" s="19">
        <v>2000</v>
      </c>
      <c r="G29" s="19">
        <f t="shared" si="0"/>
        <v>-129795</v>
      </c>
      <c r="H29" s="18" t="s">
        <v>133</v>
      </c>
      <c r="I29" s="18" t="s">
        <v>23</v>
      </c>
      <c r="J29" s="18" t="s">
        <v>535</v>
      </c>
      <c r="K29" s="18" t="s">
        <v>96</v>
      </c>
      <c r="L29" s="22" t="s">
        <v>24</v>
      </c>
    </row>
    <row r="30" spans="1:256" s="7" customFormat="1" ht="13.9" hidden="1" customHeight="1" x14ac:dyDescent="0.3">
      <c r="A30" s="30">
        <v>42767</v>
      </c>
      <c r="B30" s="18" t="s">
        <v>202</v>
      </c>
      <c r="C30" s="18" t="s">
        <v>22</v>
      </c>
      <c r="D30" s="18" t="s">
        <v>29</v>
      </c>
      <c r="E30" s="19"/>
      <c r="F30" s="19">
        <v>1000</v>
      </c>
      <c r="G30" s="19">
        <f t="shared" si="0"/>
        <v>-130795</v>
      </c>
      <c r="H30" s="18" t="s">
        <v>159</v>
      </c>
      <c r="I30" s="18" t="s">
        <v>23</v>
      </c>
      <c r="J30" s="18" t="s">
        <v>537</v>
      </c>
      <c r="K30" s="18" t="s">
        <v>96</v>
      </c>
      <c r="L30" s="22" t="s">
        <v>24</v>
      </c>
    </row>
    <row r="31" spans="1:256" s="7" customFormat="1" ht="16.5" customHeight="1" x14ac:dyDescent="0.3">
      <c r="A31" s="30">
        <v>42767</v>
      </c>
      <c r="B31" s="18" t="s">
        <v>203</v>
      </c>
      <c r="C31" s="18" t="s">
        <v>22</v>
      </c>
      <c r="D31" s="18" t="s">
        <v>29</v>
      </c>
      <c r="E31" s="19"/>
      <c r="F31" s="19">
        <v>500</v>
      </c>
      <c r="G31" s="19">
        <f t="shared" si="0"/>
        <v>-131295</v>
      </c>
      <c r="H31" s="18" t="s">
        <v>159</v>
      </c>
      <c r="I31" s="18" t="s">
        <v>23</v>
      </c>
      <c r="J31" s="18" t="s">
        <v>537</v>
      </c>
      <c r="K31" s="18" t="s">
        <v>96</v>
      </c>
      <c r="L31" s="22" t="s">
        <v>24</v>
      </c>
    </row>
    <row r="32" spans="1:256" s="7" customFormat="1" ht="16.5" customHeight="1" x14ac:dyDescent="0.3">
      <c r="A32" s="30">
        <v>42767</v>
      </c>
      <c r="B32" s="18" t="s">
        <v>204</v>
      </c>
      <c r="C32" s="18" t="s">
        <v>32</v>
      </c>
      <c r="D32" s="18" t="s">
        <v>29</v>
      </c>
      <c r="E32" s="19"/>
      <c r="F32" s="19">
        <v>30000</v>
      </c>
      <c r="G32" s="19">
        <f t="shared" si="0"/>
        <v>-161295</v>
      </c>
      <c r="H32" s="18" t="s">
        <v>159</v>
      </c>
      <c r="I32" s="18" t="s">
        <v>23</v>
      </c>
      <c r="J32" s="18" t="s">
        <v>537</v>
      </c>
      <c r="K32" s="18" t="s">
        <v>96</v>
      </c>
      <c r="L32" s="22" t="s">
        <v>24</v>
      </c>
    </row>
    <row r="33" spans="1:256" s="7" customFormat="1" ht="16.5" customHeight="1" x14ac:dyDescent="0.3">
      <c r="A33" s="30">
        <v>42767</v>
      </c>
      <c r="B33" s="18" t="s">
        <v>205</v>
      </c>
      <c r="C33" s="18" t="s">
        <v>22</v>
      </c>
      <c r="D33" s="18" t="s">
        <v>29</v>
      </c>
      <c r="E33" s="19"/>
      <c r="F33" s="19">
        <v>1000</v>
      </c>
      <c r="G33" s="19">
        <f t="shared" si="0"/>
        <v>-162295</v>
      </c>
      <c r="H33" s="18" t="s">
        <v>159</v>
      </c>
      <c r="I33" s="18" t="s">
        <v>23</v>
      </c>
      <c r="J33" s="18" t="s">
        <v>537</v>
      </c>
      <c r="K33" s="18" t="s">
        <v>96</v>
      </c>
      <c r="L33" s="22" t="s">
        <v>24</v>
      </c>
    </row>
    <row r="34" spans="1:256" s="21" customFormat="1" ht="16.5" customHeight="1" x14ac:dyDescent="0.3">
      <c r="A34" s="30">
        <v>42767</v>
      </c>
      <c r="B34" s="18" t="s">
        <v>206</v>
      </c>
      <c r="C34" s="18" t="s">
        <v>22</v>
      </c>
      <c r="D34" s="18" t="s">
        <v>29</v>
      </c>
      <c r="E34" s="19"/>
      <c r="F34" s="19">
        <v>1000</v>
      </c>
      <c r="G34" s="19">
        <f t="shared" si="0"/>
        <v>-163295</v>
      </c>
      <c r="H34" s="18" t="s">
        <v>159</v>
      </c>
      <c r="I34" s="18" t="s">
        <v>23</v>
      </c>
      <c r="J34" s="18" t="s">
        <v>537</v>
      </c>
      <c r="K34" s="18" t="s">
        <v>96</v>
      </c>
      <c r="L34" s="22" t="s">
        <v>24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21" customFormat="1" ht="16.5" customHeight="1" x14ac:dyDescent="0.3">
      <c r="A35" s="30">
        <v>42767</v>
      </c>
      <c r="B35" s="18" t="s">
        <v>264</v>
      </c>
      <c r="C35" s="18" t="s">
        <v>265</v>
      </c>
      <c r="D35" s="18" t="s">
        <v>40</v>
      </c>
      <c r="E35" s="19"/>
      <c r="F35" s="94">
        <v>6500</v>
      </c>
      <c r="G35" s="19">
        <f t="shared" si="0"/>
        <v>-169795</v>
      </c>
      <c r="H35" s="18" t="s">
        <v>151</v>
      </c>
      <c r="I35" s="18" t="s">
        <v>23</v>
      </c>
      <c r="J35" s="18" t="s">
        <v>537</v>
      </c>
      <c r="K35" s="18" t="s">
        <v>96</v>
      </c>
      <c r="L35" s="22" t="s">
        <v>24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21" customFormat="1" ht="16.5" customHeight="1" x14ac:dyDescent="0.3">
      <c r="A36" s="30">
        <v>42767</v>
      </c>
      <c r="B36" s="18" t="s">
        <v>266</v>
      </c>
      <c r="C36" s="18" t="s">
        <v>22</v>
      </c>
      <c r="D36" s="18" t="s">
        <v>40</v>
      </c>
      <c r="E36" s="19"/>
      <c r="F36" s="94">
        <v>5000</v>
      </c>
      <c r="G36" s="19">
        <f t="shared" si="0"/>
        <v>-174795</v>
      </c>
      <c r="H36" s="18" t="s">
        <v>151</v>
      </c>
      <c r="I36" s="18" t="s">
        <v>23</v>
      </c>
      <c r="J36" s="18" t="s">
        <v>537</v>
      </c>
      <c r="K36" s="18" t="s">
        <v>96</v>
      </c>
      <c r="L36" s="22" t="s">
        <v>24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21" customFormat="1" ht="16.5" customHeight="1" x14ac:dyDescent="0.3">
      <c r="A37" s="30">
        <v>42767</v>
      </c>
      <c r="B37" s="18" t="s">
        <v>264</v>
      </c>
      <c r="C37" s="18" t="s">
        <v>265</v>
      </c>
      <c r="D37" s="18" t="s">
        <v>40</v>
      </c>
      <c r="E37" s="19"/>
      <c r="F37" s="94">
        <v>11500</v>
      </c>
      <c r="G37" s="19">
        <f t="shared" si="0"/>
        <v>-186295</v>
      </c>
      <c r="H37" s="18" t="s">
        <v>151</v>
      </c>
      <c r="I37" s="18" t="s">
        <v>23</v>
      </c>
      <c r="J37" s="18" t="s">
        <v>537</v>
      </c>
      <c r="K37" s="18" t="s">
        <v>96</v>
      </c>
      <c r="L37" s="22" t="s">
        <v>24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21" customFormat="1" ht="16.5" customHeight="1" x14ac:dyDescent="0.3">
      <c r="A38" s="30">
        <v>42767</v>
      </c>
      <c r="B38" s="18" t="s">
        <v>267</v>
      </c>
      <c r="C38" s="18" t="s">
        <v>22</v>
      </c>
      <c r="D38" s="18" t="s">
        <v>40</v>
      </c>
      <c r="E38" s="19"/>
      <c r="F38" s="94">
        <v>1000</v>
      </c>
      <c r="G38" s="19">
        <f t="shared" si="0"/>
        <v>-187295</v>
      </c>
      <c r="H38" s="18" t="s">
        <v>151</v>
      </c>
      <c r="I38" s="18" t="s">
        <v>23</v>
      </c>
      <c r="J38" s="18" t="s">
        <v>537</v>
      </c>
      <c r="K38" s="18" t="s">
        <v>96</v>
      </c>
      <c r="L38" s="22" t="s">
        <v>24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21" customFormat="1" ht="16.5" customHeight="1" x14ac:dyDescent="0.3">
      <c r="A39" s="30">
        <v>42767</v>
      </c>
      <c r="B39" s="18" t="s">
        <v>303</v>
      </c>
      <c r="C39" s="18" t="s">
        <v>22</v>
      </c>
      <c r="D39" s="18" t="s">
        <v>29</v>
      </c>
      <c r="E39" s="19"/>
      <c r="F39" s="19">
        <v>1000</v>
      </c>
      <c r="G39" s="19">
        <f t="shared" si="0"/>
        <v>-188295</v>
      </c>
      <c r="H39" s="74" t="s">
        <v>304</v>
      </c>
      <c r="I39" s="95" t="s">
        <v>23</v>
      </c>
      <c r="J39" s="18" t="s">
        <v>536</v>
      </c>
      <c r="K39" s="18" t="s">
        <v>96</v>
      </c>
      <c r="L39" s="18" t="s">
        <v>24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21" customFormat="1" ht="16.5" customHeight="1" x14ac:dyDescent="0.3">
      <c r="A40" s="30">
        <v>42767</v>
      </c>
      <c r="B40" s="18" t="s">
        <v>548</v>
      </c>
      <c r="C40" s="18" t="s">
        <v>32</v>
      </c>
      <c r="D40" s="18" t="s">
        <v>29</v>
      </c>
      <c r="E40" s="19"/>
      <c r="F40" s="19">
        <v>150000</v>
      </c>
      <c r="G40" s="19">
        <f t="shared" si="0"/>
        <v>-338295</v>
      </c>
      <c r="H40" s="74" t="s">
        <v>304</v>
      </c>
      <c r="I40" s="95" t="s">
        <v>38</v>
      </c>
      <c r="J40" s="18" t="s">
        <v>536</v>
      </c>
      <c r="K40" s="18" t="s">
        <v>96</v>
      </c>
      <c r="L40" s="18" t="s">
        <v>20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21" customFormat="1" ht="16.5" customHeight="1" x14ac:dyDescent="0.3">
      <c r="A41" s="30">
        <v>42767</v>
      </c>
      <c r="B41" s="18" t="s">
        <v>305</v>
      </c>
      <c r="C41" s="18" t="s">
        <v>241</v>
      </c>
      <c r="D41" s="18" t="s">
        <v>121</v>
      </c>
      <c r="E41" s="19"/>
      <c r="F41" s="19">
        <v>350</v>
      </c>
      <c r="G41" s="19">
        <f t="shared" si="0"/>
        <v>-338645</v>
      </c>
      <c r="H41" s="74" t="s">
        <v>304</v>
      </c>
      <c r="I41" s="95" t="s">
        <v>23</v>
      </c>
      <c r="J41" s="18" t="s">
        <v>536</v>
      </c>
      <c r="K41" s="18" t="s">
        <v>96</v>
      </c>
      <c r="L41" s="18" t="s">
        <v>24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21" customFormat="1" ht="16.5" customHeight="1" x14ac:dyDescent="0.3">
      <c r="A42" s="30">
        <v>42767</v>
      </c>
      <c r="B42" s="18" t="s">
        <v>306</v>
      </c>
      <c r="C42" s="18" t="s">
        <v>22</v>
      </c>
      <c r="D42" s="18" t="s">
        <v>29</v>
      </c>
      <c r="E42" s="19"/>
      <c r="F42" s="19">
        <v>1000</v>
      </c>
      <c r="G42" s="19">
        <f t="shared" si="0"/>
        <v>-339645</v>
      </c>
      <c r="H42" s="74" t="s">
        <v>304</v>
      </c>
      <c r="I42" s="95" t="s">
        <v>23</v>
      </c>
      <c r="J42" s="18" t="s">
        <v>536</v>
      </c>
      <c r="K42" s="18" t="s">
        <v>96</v>
      </c>
      <c r="L42" s="18" t="s">
        <v>24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21" customFormat="1" ht="16.5" customHeight="1" x14ac:dyDescent="0.3">
      <c r="A43" s="30">
        <v>42767</v>
      </c>
      <c r="B43" s="18" t="s">
        <v>307</v>
      </c>
      <c r="C43" s="18" t="s">
        <v>22</v>
      </c>
      <c r="D43" s="18" t="s">
        <v>29</v>
      </c>
      <c r="E43" s="19"/>
      <c r="F43" s="19">
        <v>500</v>
      </c>
      <c r="G43" s="19">
        <f t="shared" si="0"/>
        <v>-340145</v>
      </c>
      <c r="H43" s="74" t="s">
        <v>304</v>
      </c>
      <c r="I43" s="95" t="s">
        <v>23</v>
      </c>
      <c r="J43" s="18" t="s">
        <v>536</v>
      </c>
      <c r="K43" s="18" t="s">
        <v>96</v>
      </c>
      <c r="L43" s="18" t="s">
        <v>24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21" customFormat="1" ht="16.5" customHeight="1" x14ac:dyDescent="0.3">
      <c r="A44" s="30">
        <v>42767</v>
      </c>
      <c r="B44" s="18" t="s">
        <v>547</v>
      </c>
      <c r="C44" s="18" t="s">
        <v>22</v>
      </c>
      <c r="D44" s="18" t="s">
        <v>29</v>
      </c>
      <c r="E44" s="19"/>
      <c r="F44" s="19">
        <v>142500</v>
      </c>
      <c r="G44" s="19">
        <f t="shared" si="0"/>
        <v>-482645</v>
      </c>
      <c r="H44" s="74" t="s">
        <v>304</v>
      </c>
      <c r="I44" s="95">
        <v>78</v>
      </c>
      <c r="J44" s="18" t="s">
        <v>536</v>
      </c>
      <c r="K44" s="18" t="s">
        <v>96</v>
      </c>
      <c r="L44" s="18" t="s">
        <v>20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21" customFormat="1" ht="16.5" customHeight="1" x14ac:dyDescent="0.3">
      <c r="A45" s="30">
        <v>42767</v>
      </c>
      <c r="B45" s="18" t="s">
        <v>308</v>
      </c>
      <c r="C45" s="18" t="s">
        <v>22</v>
      </c>
      <c r="D45" s="18" t="s">
        <v>29</v>
      </c>
      <c r="E45" s="19"/>
      <c r="F45" s="19">
        <v>25000</v>
      </c>
      <c r="G45" s="19">
        <f t="shared" si="0"/>
        <v>-507645</v>
      </c>
      <c r="H45" s="74" t="s">
        <v>304</v>
      </c>
      <c r="I45" s="95">
        <v>3047</v>
      </c>
      <c r="J45" s="18" t="s">
        <v>536</v>
      </c>
      <c r="K45" s="18" t="s">
        <v>96</v>
      </c>
      <c r="L45" s="18" t="s">
        <v>20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21" customFormat="1" ht="16.5" customHeight="1" x14ac:dyDescent="0.3">
      <c r="A46" s="30">
        <v>42767</v>
      </c>
      <c r="B46" s="18" t="s">
        <v>309</v>
      </c>
      <c r="C46" s="18" t="s">
        <v>22</v>
      </c>
      <c r="D46" s="18" t="s">
        <v>29</v>
      </c>
      <c r="E46" s="19"/>
      <c r="F46" s="19">
        <v>27500</v>
      </c>
      <c r="G46" s="19">
        <f t="shared" si="0"/>
        <v>-535145</v>
      </c>
      <c r="H46" s="74" t="s">
        <v>304</v>
      </c>
      <c r="I46" s="95">
        <v>1557</v>
      </c>
      <c r="J46" s="18" t="s">
        <v>536</v>
      </c>
      <c r="K46" s="18" t="s">
        <v>96</v>
      </c>
      <c r="L46" s="18" t="s">
        <v>20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21" customFormat="1" ht="16.5" customHeight="1" x14ac:dyDescent="0.3">
      <c r="A47" s="30">
        <v>42767</v>
      </c>
      <c r="B47" s="18" t="s">
        <v>310</v>
      </c>
      <c r="C47" s="18" t="s">
        <v>32</v>
      </c>
      <c r="D47" s="18" t="s">
        <v>29</v>
      </c>
      <c r="E47" s="19"/>
      <c r="F47" s="19">
        <v>25000</v>
      </c>
      <c r="G47" s="19">
        <f t="shared" si="0"/>
        <v>-560145</v>
      </c>
      <c r="H47" s="74" t="s">
        <v>304</v>
      </c>
      <c r="I47" s="95" t="s">
        <v>23</v>
      </c>
      <c r="J47" s="18" t="s">
        <v>536</v>
      </c>
      <c r="K47" s="18" t="s">
        <v>96</v>
      </c>
      <c r="L47" s="18" t="s">
        <v>24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21" customFormat="1" ht="13.9" hidden="1" customHeight="1" x14ac:dyDescent="0.3">
      <c r="A48" s="30">
        <v>42767</v>
      </c>
      <c r="B48" s="18" t="s">
        <v>311</v>
      </c>
      <c r="C48" s="18" t="s">
        <v>32</v>
      </c>
      <c r="D48" s="18" t="s">
        <v>29</v>
      </c>
      <c r="E48" s="19"/>
      <c r="F48" s="19">
        <v>25000</v>
      </c>
      <c r="G48" s="19">
        <f t="shared" si="0"/>
        <v>-585145</v>
      </c>
      <c r="H48" s="74" t="s">
        <v>304</v>
      </c>
      <c r="I48" s="95" t="s">
        <v>23</v>
      </c>
      <c r="J48" s="18" t="s">
        <v>536</v>
      </c>
      <c r="K48" s="18" t="s">
        <v>96</v>
      </c>
      <c r="L48" s="18" t="s">
        <v>24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21" customFormat="1" ht="16.5" customHeight="1" x14ac:dyDescent="0.3">
      <c r="A49" s="30">
        <v>42767</v>
      </c>
      <c r="B49" s="18" t="s">
        <v>312</v>
      </c>
      <c r="C49" s="18" t="s">
        <v>32</v>
      </c>
      <c r="D49" s="18" t="s">
        <v>29</v>
      </c>
      <c r="E49" s="19"/>
      <c r="F49" s="19">
        <v>25000</v>
      </c>
      <c r="G49" s="19">
        <f t="shared" si="0"/>
        <v>-610145</v>
      </c>
      <c r="H49" s="74" t="s">
        <v>304</v>
      </c>
      <c r="I49" s="95" t="s">
        <v>23</v>
      </c>
      <c r="J49" s="18" t="s">
        <v>536</v>
      </c>
      <c r="K49" s="18" t="s">
        <v>96</v>
      </c>
      <c r="L49" s="18" t="s">
        <v>24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21" customFormat="1" ht="16.5" customHeight="1" x14ac:dyDescent="0.3">
      <c r="A50" s="30">
        <v>42767</v>
      </c>
      <c r="B50" s="18" t="s">
        <v>313</v>
      </c>
      <c r="C50" s="18" t="s">
        <v>22</v>
      </c>
      <c r="D50" s="18" t="s">
        <v>29</v>
      </c>
      <c r="E50" s="19"/>
      <c r="F50" s="19">
        <v>1000</v>
      </c>
      <c r="G50" s="19">
        <f t="shared" si="0"/>
        <v>-611145</v>
      </c>
      <c r="H50" s="74" t="s">
        <v>304</v>
      </c>
      <c r="I50" s="95" t="s">
        <v>23</v>
      </c>
      <c r="J50" s="18" t="s">
        <v>536</v>
      </c>
      <c r="K50" s="18" t="s">
        <v>96</v>
      </c>
      <c r="L50" s="18" t="s">
        <v>24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21" customFormat="1" ht="16.5" customHeight="1" x14ac:dyDescent="0.3">
      <c r="A51" s="30">
        <v>42767</v>
      </c>
      <c r="B51" s="18" t="s">
        <v>412</v>
      </c>
      <c r="C51" s="18" t="s">
        <v>22</v>
      </c>
      <c r="D51" s="18" t="s">
        <v>144</v>
      </c>
      <c r="E51" s="19"/>
      <c r="F51" s="19">
        <v>2000</v>
      </c>
      <c r="G51" s="19">
        <f t="shared" si="0"/>
        <v>-613145</v>
      </c>
      <c r="H51" s="18" t="s">
        <v>17</v>
      </c>
      <c r="I51" s="18" t="s">
        <v>23</v>
      </c>
      <c r="J51" s="18" t="s">
        <v>537</v>
      </c>
      <c r="K51" s="18" t="s">
        <v>96</v>
      </c>
      <c r="L51" s="18" t="s">
        <v>24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21" customFormat="1" ht="16.5" customHeight="1" x14ac:dyDescent="0.3">
      <c r="A52" s="30">
        <v>42767</v>
      </c>
      <c r="B52" s="18" t="s">
        <v>425</v>
      </c>
      <c r="C52" s="18" t="s">
        <v>22</v>
      </c>
      <c r="D52" s="18" t="s">
        <v>29</v>
      </c>
      <c r="E52" s="19"/>
      <c r="F52" s="19">
        <v>1000</v>
      </c>
      <c r="G52" s="19">
        <f t="shared" si="0"/>
        <v>-614145</v>
      </c>
      <c r="H52" s="18" t="s">
        <v>137</v>
      </c>
      <c r="I52" s="18" t="s">
        <v>23</v>
      </c>
      <c r="J52" s="18" t="s">
        <v>535</v>
      </c>
      <c r="K52" s="18" t="s">
        <v>96</v>
      </c>
      <c r="L52" s="18" t="s">
        <v>24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21" customFormat="1" ht="16.5" customHeight="1" x14ac:dyDescent="0.3">
      <c r="A53" s="30">
        <v>42767</v>
      </c>
      <c r="B53" s="18" t="s">
        <v>426</v>
      </c>
      <c r="C53" s="18" t="s">
        <v>22</v>
      </c>
      <c r="D53" s="18" t="s">
        <v>29</v>
      </c>
      <c r="E53" s="19"/>
      <c r="F53" s="19">
        <v>1000</v>
      </c>
      <c r="G53" s="19">
        <f t="shared" si="0"/>
        <v>-615145</v>
      </c>
      <c r="H53" s="18" t="s">
        <v>137</v>
      </c>
      <c r="I53" s="18" t="s">
        <v>23</v>
      </c>
      <c r="J53" s="18" t="s">
        <v>535</v>
      </c>
      <c r="K53" s="18" t="s">
        <v>96</v>
      </c>
      <c r="L53" s="18" t="s">
        <v>24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21" customFormat="1" ht="16.5" customHeight="1" x14ac:dyDescent="0.3">
      <c r="A54" s="30">
        <v>42767</v>
      </c>
      <c r="B54" s="18" t="s">
        <v>427</v>
      </c>
      <c r="C54" s="18" t="s">
        <v>22</v>
      </c>
      <c r="D54" s="18" t="s">
        <v>29</v>
      </c>
      <c r="E54" s="19"/>
      <c r="F54" s="19">
        <v>1000</v>
      </c>
      <c r="G54" s="19">
        <f t="shared" si="0"/>
        <v>-616145</v>
      </c>
      <c r="H54" s="18" t="s">
        <v>137</v>
      </c>
      <c r="I54" s="18" t="s">
        <v>23</v>
      </c>
      <c r="J54" s="18" t="s">
        <v>535</v>
      </c>
      <c r="K54" s="18" t="s">
        <v>96</v>
      </c>
      <c r="L54" s="18" t="s">
        <v>24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s="21" customFormat="1" ht="16.5" customHeight="1" x14ac:dyDescent="0.3">
      <c r="A55" s="30">
        <v>42767</v>
      </c>
      <c r="B55" s="18" t="s">
        <v>428</v>
      </c>
      <c r="C55" s="18" t="s">
        <v>22</v>
      </c>
      <c r="D55" s="18" t="s">
        <v>29</v>
      </c>
      <c r="E55" s="19"/>
      <c r="F55" s="19">
        <v>2000</v>
      </c>
      <c r="G55" s="19">
        <f t="shared" si="0"/>
        <v>-618145</v>
      </c>
      <c r="H55" s="18" t="s">
        <v>137</v>
      </c>
      <c r="I55" s="18" t="s">
        <v>23</v>
      </c>
      <c r="J55" s="18" t="s">
        <v>535</v>
      </c>
      <c r="K55" s="18" t="s">
        <v>96</v>
      </c>
      <c r="L55" s="18" t="s">
        <v>24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s="21" customFormat="1" ht="16.5" customHeight="1" x14ac:dyDescent="0.3">
      <c r="A56" s="30">
        <v>42767</v>
      </c>
      <c r="B56" s="18" t="s">
        <v>429</v>
      </c>
      <c r="C56" s="18" t="s">
        <v>22</v>
      </c>
      <c r="D56" s="18" t="s">
        <v>29</v>
      </c>
      <c r="E56" s="19"/>
      <c r="F56" s="19">
        <v>2000</v>
      </c>
      <c r="G56" s="19">
        <f t="shared" si="0"/>
        <v>-620145</v>
      </c>
      <c r="H56" s="18" t="s">
        <v>137</v>
      </c>
      <c r="I56" s="18" t="s">
        <v>23</v>
      </c>
      <c r="J56" s="18" t="s">
        <v>535</v>
      </c>
      <c r="K56" s="18" t="s">
        <v>96</v>
      </c>
      <c r="L56" s="18" t="s">
        <v>24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21" customFormat="1" ht="16.5" customHeight="1" x14ac:dyDescent="0.3">
      <c r="A57" s="30">
        <v>42767</v>
      </c>
      <c r="B57" s="18" t="s">
        <v>430</v>
      </c>
      <c r="C57" s="18" t="s">
        <v>241</v>
      </c>
      <c r="D57" s="18" t="s">
        <v>121</v>
      </c>
      <c r="E57" s="19"/>
      <c r="F57" s="19">
        <v>20000</v>
      </c>
      <c r="G57" s="19">
        <f t="shared" si="0"/>
        <v>-640145</v>
      </c>
      <c r="H57" s="18" t="s">
        <v>137</v>
      </c>
      <c r="I57" s="18">
        <v>10776</v>
      </c>
      <c r="J57" s="18" t="s">
        <v>535</v>
      </c>
      <c r="K57" s="18" t="s">
        <v>96</v>
      </c>
      <c r="L57" s="18" t="s">
        <v>20</v>
      </c>
    </row>
    <row r="58" spans="1:256" s="21" customFormat="1" ht="16.5" hidden="1" customHeight="1" x14ac:dyDescent="0.3">
      <c r="A58" s="30">
        <v>42767</v>
      </c>
      <c r="B58" s="18" t="s">
        <v>431</v>
      </c>
      <c r="C58" s="18" t="s">
        <v>194</v>
      </c>
      <c r="D58" s="18" t="s">
        <v>121</v>
      </c>
      <c r="E58" s="19"/>
      <c r="F58" s="19">
        <v>125000</v>
      </c>
      <c r="G58" s="19">
        <f t="shared" si="0"/>
        <v>-765145</v>
      </c>
      <c r="H58" s="18" t="s">
        <v>137</v>
      </c>
      <c r="I58" s="18" t="s">
        <v>38</v>
      </c>
      <c r="J58" s="18" t="s">
        <v>535</v>
      </c>
      <c r="K58" s="18" t="s">
        <v>96</v>
      </c>
      <c r="L58" s="18" t="s">
        <v>20</v>
      </c>
    </row>
    <row r="59" spans="1:256" s="21" customFormat="1" ht="16.5" customHeight="1" x14ac:dyDescent="0.3">
      <c r="A59" s="30">
        <v>42767</v>
      </c>
      <c r="B59" s="18" t="s">
        <v>432</v>
      </c>
      <c r="C59" s="18" t="s">
        <v>241</v>
      </c>
      <c r="D59" s="18" t="s">
        <v>121</v>
      </c>
      <c r="E59" s="19"/>
      <c r="F59" s="19">
        <v>51500</v>
      </c>
      <c r="G59" s="19">
        <f t="shared" si="0"/>
        <v>-816645</v>
      </c>
      <c r="H59" s="18" t="s">
        <v>137</v>
      </c>
      <c r="I59" s="18">
        <v>38</v>
      </c>
      <c r="J59" s="18" t="s">
        <v>535</v>
      </c>
      <c r="K59" s="18" t="s">
        <v>96</v>
      </c>
      <c r="L59" s="18" t="s">
        <v>20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21" customFormat="1" ht="16.5" customHeight="1" x14ac:dyDescent="0.3">
      <c r="A60" s="30">
        <v>42767</v>
      </c>
      <c r="B60" s="18" t="s">
        <v>433</v>
      </c>
      <c r="C60" s="18" t="s">
        <v>241</v>
      </c>
      <c r="D60" s="18" t="s">
        <v>121</v>
      </c>
      <c r="E60" s="19"/>
      <c r="F60" s="19">
        <v>23500</v>
      </c>
      <c r="G60" s="19">
        <f t="shared" si="0"/>
        <v>-840145</v>
      </c>
      <c r="H60" s="18" t="s">
        <v>137</v>
      </c>
      <c r="I60" s="18" t="s">
        <v>38</v>
      </c>
      <c r="J60" s="18" t="s">
        <v>535</v>
      </c>
      <c r="K60" s="18" t="s">
        <v>96</v>
      </c>
      <c r="L60" s="18" t="s">
        <v>20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s="21" customFormat="1" ht="16.5" customHeight="1" x14ac:dyDescent="0.3">
      <c r="A61" s="30">
        <v>42767</v>
      </c>
      <c r="B61" s="18" t="s">
        <v>434</v>
      </c>
      <c r="C61" s="18" t="s">
        <v>22</v>
      </c>
      <c r="D61" s="18" t="s">
        <v>29</v>
      </c>
      <c r="E61" s="19"/>
      <c r="F61" s="19">
        <v>8000</v>
      </c>
      <c r="G61" s="19">
        <f t="shared" si="0"/>
        <v>-848145</v>
      </c>
      <c r="H61" s="18" t="s">
        <v>137</v>
      </c>
      <c r="I61" s="18" t="s">
        <v>23</v>
      </c>
      <c r="J61" s="18" t="s">
        <v>535</v>
      </c>
      <c r="K61" s="18" t="s">
        <v>96</v>
      </c>
      <c r="L61" s="18" t="s">
        <v>24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s="21" customFormat="1" ht="16.5" customHeight="1" x14ac:dyDescent="0.3">
      <c r="A62" s="30">
        <v>42767</v>
      </c>
      <c r="B62" s="18" t="s">
        <v>435</v>
      </c>
      <c r="C62" s="18" t="s">
        <v>22</v>
      </c>
      <c r="D62" s="18" t="s">
        <v>29</v>
      </c>
      <c r="E62" s="19"/>
      <c r="F62" s="19">
        <v>4000</v>
      </c>
      <c r="G62" s="19">
        <f t="shared" si="0"/>
        <v>-852145</v>
      </c>
      <c r="H62" s="18" t="s">
        <v>137</v>
      </c>
      <c r="I62" s="18" t="s">
        <v>23</v>
      </c>
      <c r="J62" s="18" t="s">
        <v>535</v>
      </c>
      <c r="K62" s="18" t="s">
        <v>96</v>
      </c>
      <c r="L62" s="18" t="s">
        <v>24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s="7" customFormat="1" ht="16.5" customHeight="1" x14ac:dyDescent="0.3">
      <c r="A63" s="30">
        <v>42767</v>
      </c>
      <c r="B63" s="18" t="s">
        <v>436</v>
      </c>
      <c r="C63" s="18" t="s">
        <v>241</v>
      </c>
      <c r="D63" s="18" t="s">
        <v>121</v>
      </c>
      <c r="E63" s="19"/>
      <c r="F63" s="19">
        <v>46600</v>
      </c>
      <c r="G63" s="19">
        <f t="shared" si="0"/>
        <v>-898745</v>
      </c>
      <c r="H63" s="18" t="s">
        <v>137</v>
      </c>
      <c r="I63" s="18" t="s">
        <v>23</v>
      </c>
      <c r="J63" s="18" t="s">
        <v>535</v>
      </c>
      <c r="K63" s="18" t="s">
        <v>96</v>
      </c>
      <c r="L63" s="18" t="s">
        <v>24</v>
      </c>
    </row>
    <row r="64" spans="1:256" s="7" customFormat="1" ht="16.5" customHeight="1" x14ac:dyDescent="0.3">
      <c r="A64" s="30">
        <v>42767</v>
      </c>
      <c r="B64" s="23" t="s">
        <v>452</v>
      </c>
      <c r="C64" s="18" t="s">
        <v>22</v>
      </c>
      <c r="D64" s="18" t="s">
        <v>144</v>
      </c>
      <c r="E64" s="24"/>
      <c r="F64" s="24">
        <v>2000</v>
      </c>
      <c r="G64" s="19">
        <f t="shared" si="0"/>
        <v>-900745</v>
      </c>
      <c r="H64" s="23" t="s">
        <v>453</v>
      </c>
      <c r="I64" s="18" t="s">
        <v>23</v>
      </c>
      <c r="J64" s="18" t="s">
        <v>535</v>
      </c>
      <c r="K64" s="18" t="s">
        <v>96</v>
      </c>
      <c r="L64" s="18" t="s">
        <v>24</v>
      </c>
    </row>
    <row r="65" spans="1:12" s="7" customFormat="1" ht="16.5" customHeight="1" x14ac:dyDescent="0.3">
      <c r="A65" s="30">
        <v>42767</v>
      </c>
      <c r="B65" s="22" t="s">
        <v>300</v>
      </c>
      <c r="C65" s="18" t="s">
        <v>22</v>
      </c>
      <c r="D65" s="18" t="s">
        <v>29</v>
      </c>
      <c r="E65" s="94"/>
      <c r="F65" s="94">
        <v>1000</v>
      </c>
      <c r="G65" s="19">
        <f t="shared" si="0"/>
        <v>-901745</v>
      </c>
      <c r="H65" s="22" t="s">
        <v>301</v>
      </c>
      <c r="I65" s="22" t="s">
        <v>302</v>
      </c>
      <c r="J65" s="22" t="s">
        <v>537</v>
      </c>
      <c r="K65" s="18" t="s">
        <v>96</v>
      </c>
      <c r="L65" s="18" t="s">
        <v>24</v>
      </c>
    </row>
    <row r="66" spans="1:12" s="7" customFormat="1" ht="13.9" hidden="1" customHeight="1" x14ac:dyDescent="0.3">
      <c r="A66" s="30">
        <v>42767</v>
      </c>
      <c r="B66" s="22" t="s">
        <v>381</v>
      </c>
      <c r="C66" s="18" t="s">
        <v>22</v>
      </c>
      <c r="D66" s="18" t="s">
        <v>29</v>
      </c>
      <c r="E66" s="94"/>
      <c r="F66" s="94">
        <v>1000</v>
      </c>
      <c r="G66" s="19">
        <f t="shared" si="0"/>
        <v>-902745</v>
      </c>
      <c r="H66" s="22" t="s">
        <v>134</v>
      </c>
      <c r="I66" s="18" t="s">
        <v>23</v>
      </c>
      <c r="J66" s="22" t="s">
        <v>535</v>
      </c>
      <c r="K66" s="18" t="s">
        <v>96</v>
      </c>
      <c r="L66" s="18" t="s">
        <v>24</v>
      </c>
    </row>
    <row r="67" spans="1:12" s="7" customFormat="1" ht="16.5" customHeight="1" x14ac:dyDescent="0.3">
      <c r="A67" s="30">
        <v>42767</v>
      </c>
      <c r="B67" s="22" t="s">
        <v>382</v>
      </c>
      <c r="C67" s="18" t="s">
        <v>22</v>
      </c>
      <c r="D67" s="18" t="s">
        <v>29</v>
      </c>
      <c r="E67" s="94"/>
      <c r="F67" s="94">
        <v>1000</v>
      </c>
      <c r="G67" s="19">
        <f t="shared" si="0"/>
        <v>-903745</v>
      </c>
      <c r="H67" s="22" t="s">
        <v>134</v>
      </c>
      <c r="I67" s="18" t="s">
        <v>23</v>
      </c>
      <c r="J67" s="22" t="s">
        <v>535</v>
      </c>
      <c r="K67" s="18" t="s">
        <v>96</v>
      </c>
      <c r="L67" s="18" t="s">
        <v>24</v>
      </c>
    </row>
    <row r="68" spans="1:12" s="7" customFormat="1" ht="16.5" customHeight="1" x14ac:dyDescent="0.3">
      <c r="A68" s="30">
        <v>42767</v>
      </c>
      <c r="B68" s="22" t="s">
        <v>383</v>
      </c>
      <c r="C68" s="18" t="s">
        <v>22</v>
      </c>
      <c r="D68" s="18" t="s">
        <v>29</v>
      </c>
      <c r="E68" s="19"/>
      <c r="F68" s="19">
        <v>1000</v>
      </c>
      <c r="G68" s="19">
        <f t="shared" si="0"/>
        <v>-904745</v>
      </c>
      <c r="H68" s="22" t="s">
        <v>134</v>
      </c>
      <c r="I68" s="18" t="s">
        <v>23</v>
      </c>
      <c r="J68" s="22" t="s">
        <v>535</v>
      </c>
      <c r="K68" s="18" t="s">
        <v>96</v>
      </c>
      <c r="L68" s="18" t="s">
        <v>24</v>
      </c>
    </row>
    <row r="69" spans="1:12" s="7" customFormat="1" ht="16.5" customHeight="1" x14ac:dyDescent="0.3">
      <c r="A69" s="30">
        <v>42767</v>
      </c>
      <c r="B69" s="22" t="s">
        <v>384</v>
      </c>
      <c r="C69" s="18" t="s">
        <v>22</v>
      </c>
      <c r="D69" s="18" t="s">
        <v>29</v>
      </c>
      <c r="E69" s="94"/>
      <c r="F69" s="94">
        <v>1000</v>
      </c>
      <c r="G69" s="19">
        <f t="shared" si="0"/>
        <v>-905745</v>
      </c>
      <c r="H69" s="22" t="s">
        <v>134</v>
      </c>
      <c r="I69" s="18" t="s">
        <v>23</v>
      </c>
      <c r="J69" s="22" t="s">
        <v>535</v>
      </c>
      <c r="K69" s="18" t="s">
        <v>96</v>
      </c>
      <c r="L69" s="18" t="s">
        <v>24</v>
      </c>
    </row>
    <row r="70" spans="1:12" s="7" customFormat="1" ht="16.5" customHeight="1" x14ac:dyDescent="0.3">
      <c r="A70" s="30">
        <v>42767</v>
      </c>
      <c r="B70" s="22" t="s">
        <v>385</v>
      </c>
      <c r="C70" s="18" t="s">
        <v>22</v>
      </c>
      <c r="D70" s="18" t="s">
        <v>29</v>
      </c>
      <c r="E70" s="94"/>
      <c r="F70" s="94">
        <v>1000</v>
      </c>
      <c r="G70" s="19">
        <f t="shared" si="0"/>
        <v>-906745</v>
      </c>
      <c r="H70" s="22" t="s">
        <v>134</v>
      </c>
      <c r="I70" s="18" t="s">
        <v>23</v>
      </c>
      <c r="J70" s="22" t="s">
        <v>535</v>
      </c>
      <c r="K70" s="18" t="s">
        <v>96</v>
      </c>
      <c r="L70" s="18" t="s">
        <v>24</v>
      </c>
    </row>
    <row r="71" spans="1:12" s="7" customFormat="1" ht="16.5" customHeight="1" x14ac:dyDescent="0.3">
      <c r="A71" s="30">
        <v>42767</v>
      </c>
      <c r="B71" s="22" t="s">
        <v>386</v>
      </c>
      <c r="C71" s="18" t="s">
        <v>22</v>
      </c>
      <c r="D71" s="18" t="s">
        <v>29</v>
      </c>
      <c r="E71" s="94"/>
      <c r="F71" s="94">
        <v>1000</v>
      </c>
      <c r="G71" s="19">
        <f t="shared" si="0"/>
        <v>-907745</v>
      </c>
      <c r="H71" s="22" t="s">
        <v>134</v>
      </c>
      <c r="I71" s="18" t="s">
        <v>23</v>
      </c>
      <c r="J71" s="22" t="s">
        <v>535</v>
      </c>
      <c r="K71" s="18" t="s">
        <v>96</v>
      </c>
      <c r="L71" s="18" t="s">
        <v>24</v>
      </c>
    </row>
    <row r="72" spans="1:12" s="7" customFormat="1" ht="16.5" customHeight="1" x14ac:dyDescent="0.3">
      <c r="A72" s="30">
        <v>42768</v>
      </c>
      <c r="B72" s="18" t="s">
        <v>26</v>
      </c>
      <c r="C72" s="18" t="s">
        <v>22</v>
      </c>
      <c r="D72" s="18" t="s">
        <v>29</v>
      </c>
      <c r="E72" s="19"/>
      <c r="F72" s="19">
        <v>2000</v>
      </c>
      <c r="G72" s="19">
        <f t="shared" si="0"/>
        <v>-909745</v>
      </c>
      <c r="H72" s="18" t="s">
        <v>19</v>
      </c>
      <c r="I72" s="18" t="s">
        <v>23</v>
      </c>
      <c r="J72" s="88" t="s">
        <v>537</v>
      </c>
      <c r="K72" s="18" t="s">
        <v>96</v>
      </c>
      <c r="L72" s="18" t="s">
        <v>24</v>
      </c>
    </row>
    <row r="73" spans="1:12" s="7" customFormat="1" ht="16.5" customHeight="1" x14ac:dyDescent="0.3">
      <c r="A73" s="30">
        <v>42768</v>
      </c>
      <c r="B73" s="18" t="s">
        <v>27</v>
      </c>
      <c r="C73" s="18" t="s">
        <v>22</v>
      </c>
      <c r="D73" s="18" t="s">
        <v>29</v>
      </c>
      <c r="E73" s="19"/>
      <c r="F73" s="19">
        <v>2000</v>
      </c>
      <c r="G73" s="19">
        <f t="shared" si="0"/>
        <v>-911745</v>
      </c>
      <c r="H73" s="18" t="s">
        <v>19</v>
      </c>
      <c r="I73" s="18" t="s">
        <v>23</v>
      </c>
      <c r="J73" s="88" t="s">
        <v>537</v>
      </c>
      <c r="K73" s="18" t="s">
        <v>96</v>
      </c>
      <c r="L73" s="18" t="s">
        <v>24</v>
      </c>
    </row>
    <row r="74" spans="1:12" s="7" customFormat="1" ht="16.5" hidden="1" customHeight="1" x14ac:dyDescent="0.3">
      <c r="A74" s="30">
        <v>42768</v>
      </c>
      <c r="B74" s="18" t="s">
        <v>44</v>
      </c>
      <c r="C74" s="18" t="s">
        <v>22</v>
      </c>
      <c r="D74" s="18" t="s">
        <v>40</v>
      </c>
      <c r="E74" s="19"/>
      <c r="F74" s="20">
        <v>1500</v>
      </c>
      <c r="G74" s="19">
        <f t="shared" si="0"/>
        <v>-913245</v>
      </c>
      <c r="H74" s="18" t="s">
        <v>41</v>
      </c>
      <c r="I74" s="18" t="s">
        <v>23</v>
      </c>
      <c r="J74" s="18" t="s">
        <v>535</v>
      </c>
      <c r="K74" s="18" t="s">
        <v>96</v>
      </c>
      <c r="L74" s="18" t="s">
        <v>24</v>
      </c>
    </row>
    <row r="75" spans="1:12" s="7" customFormat="1" ht="16.5" customHeight="1" x14ac:dyDescent="0.3">
      <c r="A75" s="30">
        <v>42768</v>
      </c>
      <c r="B75" s="18" t="s">
        <v>45</v>
      </c>
      <c r="C75" s="18" t="s">
        <v>22</v>
      </c>
      <c r="D75" s="18" t="s">
        <v>40</v>
      </c>
      <c r="E75" s="19"/>
      <c r="F75" s="20">
        <v>1000</v>
      </c>
      <c r="G75" s="19">
        <f t="shared" si="0"/>
        <v>-914245</v>
      </c>
      <c r="H75" s="18" t="s">
        <v>41</v>
      </c>
      <c r="I75" s="18" t="s">
        <v>23</v>
      </c>
      <c r="J75" s="18" t="s">
        <v>535</v>
      </c>
      <c r="K75" s="18" t="s">
        <v>96</v>
      </c>
      <c r="L75" s="18" t="s">
        <v>24</v>
      </c>
    </row>
    <row r="76" spans="1:12" s="7" customFormat="1" ht="16.5" customHeight="1" x14ac:dyDescent="0.3">
      <c r="A76" s="30">
        <v>42768</v>
      </c>
      <c r="B76" s="18" t="s">
        <v>539</v>
      </c>
      <c r="C76" s="18" t="s">
        <v>42</v>
      </c>
      <c r="D76" s="18" t="s">
        <v>40</v>
      </c>
      <c r="E76" s="19"/>
      <c r="F76" s="20">
        <v>1000</v>
      </c>
      <c r="G76" s="19">
        <f t="shared" si="0"/>
        <v>-915245</v>
      </c>
      <c r="H76" s="18" t="s">
        <v>41</v>
      </c>
      <c r="I76" s="18" t="s">
        <v>23</v>
      </c>
      <c r="J76" s="18" t="s">
        <v>535</v>
      </c>
      <c r="K76" s="18" t="s">
        <v>96</v>
      </c>
      <c r="L76" s="18" t="s">
        <v>24</v>
      </c>
    </row>
    <row r="77" spans="1:12" s="7" customFormat="1" ht="16.5" customHeight="1" x14ac:dyDescent="0.3">
      <c r="A77" s="30">
        <v>42768</v>
      </c>
      <c r="B77" s="18" t="s">
        <v>46</v>
      </c>
      <c r="C77" s="18" t="s">
        <v>42</v>
      </c>
      <c r="D77" s="18" t="s">
        <v>40</v>
      </c>
      <c r="E77" s="19"/>
      <c r="F77" s="20">
        <v>15750</v>
      </c>
      <c r="G77" s="19">
        <f t="shared" si="0"/>
        <v>-930995</v>
      </c>
      <c r="H77" s="18" t="s">
        <v>41</v>
      </c>
      <c r="I77" s="18" t="s">
        <v>23</v>
      </c>
      <c r="J77" s="18" t="s">
        <v>535</v>
      </c>
      <c r="K77" s="18" t="s">
        <v>96</v>
      </c>
      <c r="L77" s="18" t="s">
        <v>24</v>
      </c>
    </row>
    <row r="78" spans="1:12" s="7" customFormat="1" ht="16.5" customHeight="1" x14ac:dyDescent="0.3">
      <c r="A78" s="30">
        <v>42768</v>
      </c>
      <c r="B78" s="18" t="s">
        <v>47</v>
      </c>
      <c r="C78" s="18" t="s">
        <v>22</v>
      </c>
      <c r="D78" s="18" t="s">
        <v>40</v>
      </c>
      <c r="E78" s="19"/>
      <c r="F78" s="20">
        <v>1500</v>
      </c>
      <c r="G78" s="19">
        <f t="shared" si="0"/>
        <v>-932495</v>
      </c>
      <c r="H78" s="18" t="s">
        <v>41</v>
      </c>
      <c r="I78" s="18" t="s">
        <v>23</v>
      </c>
      <c r="J78" s="18" t="s">
        <v>535</v>
      </c>
      <c r="K78" s="18" t="s">
        <v>96</v>
      </c>
      <c r="L78" s="18" t="s">
        <v>24</v>
      </c>
    </row>
    <row r="79" spans="1:12" s="7" customFormat="1" ht="16.5" customHeight="1" x14ac:dyDescent="0.3">
      <c r="A79" s="30">
        <v>42768</v>
      </c>
      <c r="B79" s="22" t="s">
        <v>98</v>
      </c>
      <c r="C79" s="22" t="s">
        <v>42</v>
      </c>
      <c r="D79" s="18" t="s">
        <v>40</v>
      </c>
      <c r="E79" s="71"/>
      <c r="F79" s="71">
        <v>5000</v>
      </c>
      <c r="G79" s="19">
        <f t="shared" ref="G79:G142" si="1">+G78+E79-F79</f>
        <v>-937495</v>
      </c>
      <c r="H79" s="22" t="s">
        <v>95</v>
      </c>
      <c r="I79" s="22" t="s">
        <v>23</v>
      </c>
      <c r="J79" s="18" t="s">
        <v>537</v>
      </c>
      <c r="K79" s="18" t="s">
        <v>96</v>
      </c>
      <c r="L79" s="22" t="s">
        <v>24</v>
      </c>
    </row>
    <row r="80" spans="1:12" s="7" customFormat="1" ht="16.5" hidden="1" customHeight="1" x14ac:dyDescent="0.3">
      <c r="A80" s="30">
        <v>42768</v>
      </c>
      <c r="B80" s="22" t="s">
        <v>99</v>
      </c>
      <c r="C80" s="22" t="s">
        <v>42</v>
      </c>
      <c r="D80" s="18" t="s">
        <v>40</v>
      </c>
      <c r="E80" s="71"/>
      <c r="F80" s="71">
        <v>5000</v>
      </c>
      <c r="G80" s="19">
        <f t="shared" si="1"/>
        <v>-942495</v>
      </c>
      <c r="H80" s="22" t="s">
        <v>95</v>
      </c>
      <c r="I80" s="22" t="s">
        <v>23</v>
      </c>
      <c r="J80" s="18" t="s">
        <v>537</v>
      </c>
      <c r="K80" s="18" t="s">
        <v>96</v>
      </c>
      <c r="L80" s="22" t="s">
        <v>24</v>
      </c>
    </row>
    <row r="81" spans="1:256" s="7" customFormat="1" ht="16.5" customHeight="1" x14ac:dyDescent="0.3">
      <c r="A81" s="30">
        <v>42768</v>
      </c>
      <c r="B81" s="18" t="s">
        <v>145</v>
      </c>
      <c r="C81" s="18" t="s">
        <v>22</v>
      </c>
      <c r="D81" s="18" t="s">
        <v>144</v>
      </c>
      <c r="E81" s="19"/>
      <c r="F81" s="19">
        <v>2000</v>
      </c>
      <c r="G81" s="19">
        <f t="shared" si="1"/>
        <v>-944495</v>
      </c>
      <c r="H81" s="18" t="s">
        <v>133</v>
      </c>
      <c r="I81" s="18" t="s">
        <v>23</v>
      </c>
      <c r="J81" s="18" t="s">
        <v>535</v>
      </c>
      <c r="K81" s="18" t="s">
        <v>96</v>
      </c>
      <c r="L81" s="22" t="s">
        <v>24</v>
      </c>
    </row>
    <row r="82" spans="1:256" s="7" customFormat="1" ht="16.5" customHeight="1" x14ac:dyDescent="0.3">
      <c r="A82" s="30">
        <v>42768</v>
      </c>
      <c r="B82" s="18" t="s">
        <v>146</v>
      </c>
      <c r="C82" s="18" t="s">
        <v>22</v>
      </c>
      <c r="D82" s="18" t="s">
        <v>144</v>
      </c>
      <c r="E82" s="19"/>
      <c r="F82" s="19">
        <v>2000</v>
      </c>
      <c r="G82" s="19">
        <f t="shared" si="1"/>
        <v>-946495</v>
      </c>
      <c r="H82" s="18" t="s">
        <v>133</v>
      </c>
      <c r="I82" s="18" t="s">
        <v>23</v>
      </c>
      <c r="J82" s="18" t="s">
        <v>535</v>
      </c>
      <c r="K82" s="18" t="s">
        <v>96</v>
      </c>
      <c r="L82" s="22" t="s">
        <v>24</v>
      </c>
    </row>
    <row r="83" spans="1:256" ht="16.5" x14ac:dyDescent="0.3">
      <c r="A83" s="30">
        <v>42768</v>
      </c>
      <c r="B83" s="18" t="s">
        <v>148</v>
      </c>
      <c r="C83" s="18" t="s">
        <v>109</v>
      </c>
      <c r="D83" s="18" t="s">
        <v>121</v>
      </c>
      <c r="E83" s="19"/>
      <c r="F83" s="19">
        <v>1600</v>
      </c>
      <c r="G83" s="19">
        <f t="shared" si="1"/>
        <v>-948095</v>
      </c>
      <c r="H83" s="18" t="s">
        <v>133</v>
      </c>
      <c r="I83" s="18" t="s">
        <v>147</v>
      </c>
      <c r="J83" s="18" t="s">
        <v>535</v>
      </c>
      <c r="K83" s="18" t="s">
        <v>96</v>
      </c>
      <c r="L83" s="22" t="s">
        <v>20</v>
      </c>
    </row>
    <row r="84" spans="1:256" s="7" customFormat="1" ht="13.9" customHeight="1" x14ac:dyDescent="0.3">
      <c r="A84" s="30">
        <v>42768</v>
      </c>
      <c r="B84" s="18" t="s">
        <v>150</v>
      </c>
      <c r="C84" s="18" t="s">
        <v>109</v>
      </c>
      <c r="D84" s="18" t="s">
        <v>121</v>
      </c>
      <c r="E84" s="19"/>
      <c r="F84" s="19">
        <v>6200</v>
      </c>
      <c r="G84" s="19">
        <f t="shared" si="1"/>
        <v>-954295</v>
      </c>
      <c r="H84" s="18" t="s">
        <v>133</v>
      </c>
      <c r="I84" s="18" t="s">
        <v>149</v>
      </c>
      <c r="J84" s="18" t="s">
        <v>535</v>
      </c>
      <c r="K84" s="18" t="s">
        <v>96</v>
      </c>
      <c r="L84" s="22" t="s">
        <v>20</v>
      </c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s="7" customFormat="1" ht="16.5" hidden="1" customHeight="1" x14ac:dyDescent="0.3">
      <c r="A85" s="30">
        <v>42768</v>
      </c>
      <c r="B85" s="18" t="s">
        <v>209</v>
      </c>
      <c r="C85" s="18" t="s">
        <v>22</v>
      </c>
      <c r="D85" s="18" t="s">
        <v>29</v>
      </c>
      <c r="E85" s="19"/>
      <c r="F85" s="19">
        <v>2500</v>
      </c>
      <c r="G85" s="19">
        <f t="shared" si="1"/>
        <v>-956795</v>
      </c>
      <c r="H85" s="18" t="s">
        <v>159</v>
      </c>
      <c r="I85" s="18" t="s">
        <v>23</v>
      </c>
      <c r="J85" s="18" t="s">
        <v>537</v>
      </c>
      <c r="K85" s="18" t="s">
        <v>96</v>
      </c>
      <c r="L85" s="22" t="s">
        <v>24</v>
      </c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6.5" x14ac:dyDescent="0.3">
      <c r="A86" s="30">
        <v>42768</v>
      </c>
      <c r="B86" s="18" t="s">
        <v>210</v>
      </c>
      <c r="C86" s="18" t="s">
        <v>22</v>
      </c>
      <c r="D86" s="18" t="s">
        <v>29</v>
      </c>
      <c r="E86" s="19"/>
      <c r="F86" s="19">
        <v>500</v>
      </c>
      <c r="G86" s="19">
        <f t="shared" si="1"/>
        <v>-957295</v>
      </c>
      <c r="H86" s="18" t="s">
        <v>159</v>
      </c>
      <c r="I86" s="18" t="s">
        <v>23</v>
      </c>
      <c r="J86" s="18" t="s">
        <v>537</v>
      </c>
      <c r="K86" s="18" t="s">
        <v>96</v>
      </c>
      <c r="L86" s="22" t="s">
        <v>24</v>
      </c>
    </row>
    <row r="87" spans="1:256" s="7" customFormat="1" ht="13.9" customHeight="1" x14ac:dyDescent="0.3">
      <c r="A87" s="30">
        <v>42768</v>
      </c>
      <c r="B87" s="18" t="s">
        <v>211</v>
      </c>
      <c r="C87" s="18" t="s">
        <v>22</v>
      </c>
      <c r="D87" s="18" t="s">
        <v>29</v>
      </c>
      <c r="E87" s="19"/>
      <c r="F87" s="19">
        <v>1500</v>
      </c>
      <c r="G87" s="19">
        <f t="shared" si="1"/>
        <v>-958795</v>
      </c>
      <c r="H87" s="18" t="s">
        <v>159</v>
      </c>
      <c r="I87" s="18" t="s">
        <v>23</v>
      </c>
      <c r="J87" s="18" t="s">
        <v>537</v>
      </c>
      <c r="K87" s="18" t="s">
        <v>96</v>
      </c>
      <c r="L87" s="22" t="s">
        <v>24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s="7" customFormat="1" ht="13.9" customHeight="1" x14ac:dyDescent="0.3">
      <c r="A88" s="30">
        <v>42768</v>
      </c>
      <c r="B88" s="18" t="s">
        <v>212</v>
      </c>
      <c r="C88" s="18" t="s">
        <v>22</v>
      </c>
      <c r="D88" s="18" t="s">
        <v>29</v>
      </c>
      <c r="E88" s="19"/>
      <c r="F88" s="19">
        <v>2000</v>
      </c>
      <c r="G88" s="19">
        <f t="shared" si="1"/>
        <v>-960795</v>
      </c>
      <c r="H88" s="18" t="s">
        <v>159</v>
      </c>
      <c r="I88" s="18" t="s">
        <v>23</v>
      </c>
      <c r="J88" s="18" t="s">
        <v>537</v>
      </c>
      <c r="K88" s="18" t="s">
        <v>96</v>
      </c>
      <c r="L88" s="22" t="s">
        <v>24</v>
      </c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s="7" customFormat="1" ht="13.9" customHeight="1" x14ac:dyDescent="0.3">
      <c r="A89" s="30">
        <v>42768</v>
      </c>
      <c r="B89" s="18" t="s">
        <v>549</v>
      </c>
      <c r="C89" s="18" t="s">
        <v>25</v>
      </c>
      <c r="D89" s="18" t="s">
        <v>29</v>
      </c>
      <c r="E89" s="19"/>
      <c r="F89" s="19">
        <v>3000</v>
      </c>
      <c r="G89" s="19">
        <f t="shared" si="1"/>
        <v>-963795</v>
      </c>
      <c r="H89" s="18" t="s">
        <v>159</v>
      </c>
      <c r="I89" s="18" t="s">
        <v>38</v>
      </c>
      <c r="J89" s="18" t="s">
        <v>537</v>
      </c>
      <c r="K89" s="18" t="s">
        <v>96</v>
      </c>
      <c r="L89" s="22" t="s">
        <v>20</v>
      </c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s="7" customFormat="1" ht="16.5" customHeight="1" x14ac:dyDescent="0.3">
      <c r="A90" s="30">
        <v>42768</v>
      </c>
      <c r="B90" s="18" t="s">
        <v>550</v>
      </c>
      <c r="C90" s="18" t="s">
        <v>32</v>
      </c>
      <c r="D90" s="18" t="s">
        <v>29</v>
      </c>
      <c r="E90" s="19"/>
      <c r="F90" s="19">
        <v>30000</v>
      </c>
      <c r="G90" s="19">
        <f t="shared" si="1"/>
        <v>-993795</v>
      </c>
      <c r="H90" s="18" t="s">
        <v>159</v>
      </c>
      <c r="I90" s="18" t="s">
        <v>38</v>
      </c>
      <c r="J90" s="18" t="s">
        <v>537</v>
      </c>
      <c r="K90" s="18" t="s">
        <v>96</v>
      </c>
      <c r="L90" s="22" t="s">
        <v>20</v>
      </c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72"/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72"/>
      <c r="IM90" s="72"/>
      <c r="IN90" s="72"/>
      <c r="IO90" s="72"/>
      <c r="IP90" s="72"/>
      <c r="IQ90" s="72"/>
      <c r="IR90" s="72"/>
      <c r="IS90" s="72"/>
      <c r="IT90" s="72"/>
      <c r="IU90" s="72"/>
      <c r="IV90" s="72"/>
    </row>
    <row r="91" spans="1:256" s="7" customFormat="1" ht="16.5" customHeight="1" x14ac:dyDescent="0.3">
      <c r="A91" s="30">
        <v>42768</v>
      </c>
      <c r="B91" s="18" t="s">
        <v>213</v>
      </c>
      <c r="C91" s="18" t="s">
        <v>22</v>
      </c>
      <c r="D91" s="18" t="s">
        <v>29</v>
      </c>
      <c r="E91" s="19"/>
      <c r="F91" s="19">
        <v>1500</v>
      </c>
      <c r="G91" s="19">
        <f t="shared" si="1"/>
        <v>-995295</v>
      </c>
      <c r="H91" s="18" t="s">
        <v>159</v>
      </c>
      <c r="I91" s="18" t="s">
        <v>23</v>
      </c>
      <c r="J91" s="18" t="s">
        <v>537</v>
      </c>
      <c r="K91" s="18" t="s">
        <v>96</v>
      </c>
      <c r="L91" s="22" t="s">
        <v>24</v>
      </c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  <c r="GG91" s="72"/>
      <c r="GH91" s="72"/>
      <c r="GI91" s="72"/>
      <c r="GJ91" s="72"/>
      <c r="GK91" s="72"/>
      <c r="GL91" s="72"/>
      <c r="GM91" s="72"/>
      <c r="GN91" s="72"/>
      <c r="GO91" s="72"/>
      <c r="GP91" s="72"/>
      <c r="GQ91" s="72"/>
      <c r="GR91" s="72"/>
      <c r="GS91" s="72"/>
      <c r="GT91" s="72"/>
      <c r="GU91" s="72"/>
      <c r="GV91" s="72"/>
      <c r="GW91" s="72"/>
      <c r="GX91" s="72"/>
      <c r="GY91" s="72"/>
      <c r="GZ91" s="72"/>
      <c r="HA91" s="72"/>
      <c r="HB91" s="72"/>
      <c r="HC91" s="72"/>
      <c r="HD91" s="72"/>
      <c r="HE91" s="72"/>
      <c r="HF91" s="72"/>
      <c r="HG91" s="72"/>
      <c r="HH91" s="72"/>
      <c r="HI91" s="72"/>
      <c r="HJ91" s="72"/>
      <c r="HK91" s="72"/>
      <c r="HL91" s="72"/>
      <c r="HM91" s="72"/>
      <c r="HN91" s="72"/>
      <c r="HO91" s="72"/>
      <c r="HP91" s="72"/>
      <c r="HQ91" s="72"/>
      <c r="HR91" s="72"/>
      <c r="HS91" s="72"/>
      <c r="HT91" s="72"/>
      <c r="HU91" s="72"/>
      <c r="HV91" s="72"/>
      <c r="HW91" s="72"/>
      <c r="HX91" s="72"/>
      <c r="HY91" s="72"/>
      <c r="HZ91" s="72"/>
      <c r="IA91" s="72"/>
      <c r="IB91" s="72"/>
      <c r="IC91" s="72"/>
      <c r="ID91" s="72"/>
      <c r="IE91" s="72"/>
      <c r="IF91" s="72"/>
      <c r="IG91" s="72"/>
      <c r="IH91" s="72"/>
      <c r="II91" s="72"/>
      <c r="IJ91" s="72"/>
      <c r="IK91" s="72"/>
      <c r="IL91" s="72"/>
      <c r="IM91" s="72"/>
      <c r="IN91" s="72"/>
      <c r="IO91" s="72"/>
      <c r="IP91" s="72"/>
      <c r="IQ91" s="72"/>
      <c r="IR91" s="72"/>
      <c r="IS91" s="72"/>
      <c r="IT91" s="72"/>
      <c r="IU91" s="72"/>
      <c r="IV91" s="72"/>
    </row>
    <row r="92" spans="1:256" s="7" customFormat="1" ht="16.5" customHeight="1" x14ac:dyDescent="0.3">
      <c r="A92" s="30">
        <v>42768</v>
      </c>
      <c r="B92" s="18" t="s">
        <v>268</v>
      </c>
      <c r="C92" s="18" t="s">
        <v>265</v>
      </c>
      <c r="D92" s="18" t="s">
        <v>40</v>
      </c>
      <c r="E92" s="19"/>
      <c r="F92" s="94">
        <v>2000</v>
      </c>
      <c r="G92" s="19">
        <f t="shared" si="1"/>
        <v>-997295</v>
      </c>
      <c r="H92" s="18" t="s">
        <v>151</v>
      </c>
      <c r="I92" s="18" t="s">
        <v>23</v>
      </c>
      <c r="J92" s="18" t="s">
        <v>537</v>
      </c>
      <c r="K92" s="18" t="s">
        <v>96</v>
      </c>
      <c r="L92" s="22" t="s">
        <v>24</v>
      </c>
    </row>
    <row r="93" spans="1:256" s="7" customFormat="1" ht="16.5" customHeight="1" x14ac:dyDescent="0.3">
      <c r="A93" s="30">
        <v>42768</v>
      </c>
      <c r="B93" s="18" t="s">
        <v>264</v>
      </c>
      <c r="C93" s="18" t="s">
        <v>265</v>
      </c>
      <c r="D93" s="18" t="s">
        <v>40</v>
      </c>
      <c r="E93" s="19"/>
      <c r="F93" s="94">
        <v>12500</v>
      </c>
      <c r="G93" s="19">
        <f t="shared" si="1"/>
        <v>-1009795</v>
      </c>
      <c r="H93" s="18" t="s">
        <v>151</v>
      </c>
      <c r="I93" s="18" t="s">
        <v>23</v>
      </c>
      <c r="J93" s="18" t="s">
        <v>537</v>
      </c>
      <c r="K93" s="18" t="s">
        <v>96</v>
      </c>
      <c r="L93" s="22" t="s">
        <v>24</v>
      </c>
    </row>
    <row r="94" spans="1:256" s="7" customFormat="1" ht="13.9" hidden="1" customHeight="1" x14ac:dyDescent="0.3">
      <c r="A94" s="30">
        <v>42768</v>
      </c>
      <c r="B94" s="18" t="s">
        <v>266</v>
      </c>
      <c r="C94" s="18" t="s">
        <v>22</v>
      </c>
      <c r="D94" s="18" t="s">
        <v>40</v>
      </c>
      <c r="E94" s="19"/>
      <c r="F94" s="94">
        <v>5000</v>
      </c>
      <c r="G94" s="19">
        <f t="shared" si="1"/>
        <v>-1014795</v>
      </c>
      <c r="H94" s="18" t="s">
        <v>151</v>
      </c>
      <c r="I94" s="18" t="s">
        <v>23</v>
      </c>
      <c r="J94" s="18" t="s">
        <v>537</v>
      </c>
      <c r="K94" s="18" t="s">
        <v>96</v>
      </c>
      <c r="L94" s="22" t="s">
        <v>24</v>
      </c>
    </row>
    <row r="95" spans="1:256" s="7" customFormat="1" ht="16.5" customHeight="1" x14ac:dyDescent="0.3">
      <c r="A95" s="30">
        <v>42768</v>
      </c>
      <c r="B95" s="18" t="s">
        <v>314</v>
      </c>
      <c r="C95" s="18" t="s">
        <v>22</v>
      </c>
      <c r="D95" s="18" t="s">
        <v>29</v>
      </c>
      <c r="E95" s="19"/>
      <c r="F95" s="19">
        <v>1500</v>
      </c>
      <c r="G95" s="19">
        <f t="shared" si="1"/>
        <v>-1016295</v>
      </c>
      <c r="H95" s="74" t="s">
        <v>304</v>
      </c>
      <c r="I95" s="95" t="s">
        <v>23</v>
      </c>
      <c r="J95" s="18" t="s">
        <v>536</v>
      </c>
      <c r="K95" s="18" t="s">
        <v>96</v>
      </c>
      <c r="L95" s="18" t="s">
        <v>24</v>
      </c>
    </row>
    <row r="96" spans="1:256" s="7" customFormat="1" ht="13.9" hidden="1" customHeight="1" x14ac:dyDescent="0.3">
      <c r="A96" s="30">
        <v>42768</v>
      </c>
      <c r="B96" s="18" t="s">
        <v>315</v>
      </c>
      <c r="C96" s="18" t="s">
        <v>22</v>
      </c>
      <c r="D96" s="18" t="s">
        <v>29</v>
      </c>
      <c r="E96" s="19"/>
      <c r="F96" s="19">
        <v>1000</v>
      </c>
      <c r="G96" s="19">
        <f t="shared" si="1"/>
        <v>-1017295</v>
      </c>
      <c r="H96" s="74" t="s">
        <v>304</v>
      </c>
      <c r="I96" s="95" t="s">
        <v>23</v>
      </c>
      <c r="J96" s="18" t="s">
        <v>536</v>
      </c>
      <c r="K96" s="18" t="s">
        <v>96</v>
      </c>
      <c r="L96" s="18" t="s">
        <v>24</v>
      </c>
    </row>
    <row r="97" spans="1:256" s="7" customFormat="1" ht="16.5" customHeight="1" x14ac:dyDescent="0.3">
      <c r="A97" s="30">
        <v>42768</v>
      </c>
      <c r="B97" s="18" t="s">
        <v>316</v>
      </c>
      <c r="C97" s="18" t="s">
        <v>22</v>
      </c>
      <c r="D97" s="18" t="s">
        <v>29</v>
      </c>
      <c r="E97" s="19"/>
      <c r="F97" s="19">
        <v>750</v>
      </c>
      <c r="G97" s="19">
        <f t="shared" si="1"/>
        <v>-1018045</v>
      </c>
      <c r="H97" s="74" t="s">
        <v>304</v>
      </c>
      <c r="I97" s="95" t="s">
        <v>23</v>
      </c>
      <c r="J97" s="18" t="s">
        <v>536</v>
      </c>
      <c r="K97" s="18" t="s">
        <v>96</v>
      </c>
      <c r="L97" s="18" t="s">
        <v>24</v>
      </c>
    </row>
    <row r="98" spans="1:256" s="7" customFormat="1" ht="16.5" customHeight="1" x14ac:dyDescent="0.3">
      <c r="A98" s="30">
        <v>42768</v>
      </c>
      <c r="B98" s="18" t="s">
        <v>317</v>
      </c>
      <c r="C98" s="18" t="s">
        <v>22</v>
      </c>
      <c r="D98" s="18" t="s">
        <v>29</v>
      </c>
      <c r="E98" s="19"/>
      <c r="F98" s="19">
        <v>500</v>
      </c>
      <c r="G98" s="19">
        <f t="shared" si="1"/>
        <v>-1018545</v>
      </c>
      <c r="H98" s="74" t="s">
        <v>304</v>
      </c>
      <c r="I98" s="95" t="s">
        <v>23</v>
      </c>
      <c r="J98" s="18" t="s">
        <v>536</v>
      </c>
      <c r="K98" s="18" t="s">
        <v>96</v>
      </c>
      <c r="L98" s="18" t="s">
        <v>24</v>
      </c>
    </row>
    <row r="99" spans="1:256" s="7" customFormat="1" ht="16.5" customHeight="1" x14ac:dyDescent="0.3">
      <c r="A99" s="30">
        <v>42768</v>
      </c>
      <c r="B99" s="18" t="s">
        <v>318</v>
      </c>
      <c r="C99" s="18" t="s">
        <v>32</v>
      </c>
      <c r="D99" s="18" t="s">
        <v>29</v>
      </c>
      <c r="E99" s="19"/>
      <c r="F99" s="19">
        <v>15000</v>
      </c>
      <c r="G99" s="19">
        <f t="shared" si="1"/>
        <v>-1033545</v>
      </c>
      <c r="H99" s="74" t="s">
        <v>304</v>
      </c>
      <c r="I99" s="18">
        <v>1977</v>
      </c>
      <c r="J99" s="18" t="s">
        <v>536</v>
      </c>
      <c r="K99" s="18" t="s">
        <v>96</v>
      </c>
      <c r="L99" s="18" t="s">
        <v>20</v>
      </c>
    </row>
    <row r="100" spans="1:256" s="104" customFormat="1" ht="16.5" customHeight="1" x14ac:dyDescent="0.3">
      <c r="A100" s="30">
        <v>42768</v>
      </c>
      <c r="B100" s="18" t="s">
        <v>319</v>
      </c>
      <c r="C100" s="18" t="s">
        <v>22</v>
      </c>
      <c r="D100" s="18" t="s">
        <v>29</v>
      </c>
      <c r="E100" s="19"/>
      <c r="F100" s="19">
        <v>1000</v>
      </c>
      <c r="G100" s="19">
        <f t="shared" si="1"/>
        <v>-1034545</v>
      </c>
      <c r="H100" s="74" t="s">
        <v>304</v>
      </c>
      <c r="I100" s="95" t="s">
        <v>23</v>
      </c>
      <c r="J100" s="18" t="s">
        <v>536</v>
      </c>
      <c r="K100" s="18" t="s">
        <v>96</v>
      </c>
      <c r="L100" s="18" t="s">
        <v>24</v>
      </c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</row>
    <row r="101" spans="1:256" s="104" customFormat="1" ht="16.5" customHeight="1" x14ac:dyDescent="0.3">
      <c r="A101" s="30">
        <v>42768</v>
      </c>
      <c r="B101" s="18" t="s">
        <v>320</v>
      </c>
      <c r="C101" s="18" t="s">
        <v>32</v>
      </c>
      <c r="D101" s="18" t="s">
        <v>29</v>
      </c>
      <c r="E101" s="19"/>
      <c r="F101" s="19">
        <v>25000</v>
      </c>
      <c r="G101" s="19">
        <f t="shared" si="1"/>
        <v>-1059545</v>
      </c>
      <c r="H101" s="74" t="s">
        <v>304</v>
      </c>
      <c r="I101" s="95" t="s">
        <v>23</v>
      </c>
      <c r="J101" s="18" t="s">
        <v>536</v>
      </c>
      <c r="K101" s="18" t="s">
        <v>96</v>
      </c>
      <c r="L101" s="18" t="s">
        <v>24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</row>
    <row r="102" spans="1:256" s="104" customFormat="1" ht="16.5" customHeight="1" x14ac:dyDescent="0.3">
      <c r="A102" s="30">
        <v>42768</v>
      </c>
      <c r="B102" s="18" t="s">
        <v>321</v>
      </c>
      <c r="C102" s="18" t="s">
        <v>22</v>
      </c>
      <c r="D102" s="18" t="s">
        <v>29</v>
      </c>
      <c r="E102" s="19"/>
      <c r="F102" s="19">
        <v>1000</v>
      </c>
      <c r="G102" s="19">
        <f t="shared" si="1"/>
        <v>-1060545</v>
      </c>
      <c r="H102" s="74" t="s">
        <v>304</v>
      </c>
      <c r="I102" s="95" t="s">
        <v>23</v>
      </c>
      <c r="J102" s="18" t="s">
        <v>536</v>
      </c>
      <c r="K102" s="18" t="s">
        <v>96</v>
      </c>
      <c r="L102" s="18" t="s">
        <v>24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</row>
    <row r="103" spans="1:256" s="104" customFormat="1" ht="16.5" customHeight="1" x14ac:dyDescent="0.3">
      <c r="A103" s="30">
        <v>42768</v>
      </c>
      <c r="B103" s="18" t="s">
        <v>412</v>
      </c>
      <c r="C103" s="18" t="s">
        <v>22</v>
      </c>
      <c r="D103" s="18" t="s">
        <v>144</v>
      </c>
      <c r="E103" s="19"/>
      <c r="F103" s="19">
        <v>2000</v>
      </c>
      <c r="G103" s="19">
        <f t="shared" si="1"/>
        <v>-1062545</v>
      </c>
      <c r="H103" s="18" t="s">
        <v>17</v>
      </c>
      <c r="I103" s="18" t="s">
        <v>23</v>
      </c>
      <c r="J103" s="18" t="s">
        <v>537</v>
      </c>
      <c r="K103" s="18" t="s">
        <v>96</v>
      </c>
      <c r="L103" s="18" t="s">
        <v>24</v>
      </c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</row>
    <row r="104" spans="1:256" s="104" customFormat="1" ht="16.5" customHeight="1" x14ac:dyDescent="0.3">
      <c r="A104" s="30">
        <v>42768</v>
      </c>
      <c r="B104" s="18" t="s">
        <v>437</v>
      </c>
      <c r="C104" s="18" t="s">
        <v>22</v>
      </c>
      <c r="D104" s="18" t="s">
        <v>29</v>
      </c>
      <c r="E104" s="19"/>
      <c r="F104" s="19">
        <v>2000</v>
      </c>
      <c r="G104" s="19">
        <f t="shared" si="1"/>
        <v>-1064545</v>
      </c>
      <c r="H104" s="18" t="s">
        <v>137</v>
      </c>
      <c r="I104" s="18" t="s">
        <v>23</v>
      </c>
      <c r="J104" s="18" t="s">
        <v>535</v>
      </c>
      <c r="K104" s="18" t="s">
        <v>96</v>
      </c>
      <c r="L104" s="18" t="s">
        <v>24</v>
      </c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</row>
    <row r="105" spans="1:256" s="104" customFormat="1" ht="16.5" customHeight="1" x14ac:dyDescent="0.3">
      <c r="A105" s="30">
        <v>42768</v>
      </c>
      <c r="B105" s="18" t="s">
        <v>438</v>
      </c>
      <c r="C105" s="18" t="s">
        <v>22</v>
      </c>
      <c r="D105" s="18" t="s">
        <v>29</v>
      </c>
      <c r="E105" s="19"/>
      <c r="F105" s="19">
        <v>2500</v>
      </c>
      <c r="G105" s="19">
        <f t="shared" si="1"/>
        <v>-1067045</v>
      </c>
      <c r="H105" s="18" t="s">
        <v>137</v>
      </c>
      <c r="I105" s="18" t="s">
        <v>23</v>
      </c>
      <c r="J105" s="18" t="s">
        <v>535</v>
      </c>
      <c r="K105" s="18" t="s">
        <v>96</v>
      </c>
      <c r="L105" s="18" t="s">
        <v>24</v>
      </c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s="104" customFormat="1" ht="16.5" customHeight="1" x14ac:dyDescent="0.3">
      <c r="A106" s="30">
        <v>42768</v>
      </c>
      <c r="B106" s="18" t="s">
        <v>439</v>
      </c>
      <c r="C106" s="18" t="s">
        <v>36</v>
      </c>
      <c r="D106" s="18" t="s">
        <v>29</v>
      </c>
      <c r="E106" s="19"/>
      <c r="F106" s="19">
        <v>80000</v>
      </c>
      <c r="G106" s="19">
        <f t="shared" si="1"/>
        <v>-1147045</v>
      </c>
      <c r="H106" s="18" t="s">
        <v>137</v>
      </c>
      <c r="I106" s="18" t="s">
        <v>38</v>
      </c>
      <c r="J106" s="18" t="s">
        <v>535</v>
      </c>
      <c r="K106" s="18" t="s">
        <v>96</v>
      </c>
      <c r="L106" s="18" t="s">
        <v>20</v>
      </c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 s="104" customFormat="1" ht="16.5" customHeight="1" x14ac:dyDescent="0.3">
      <c r="A107" s="30">
        <v>42768</v>
      </c>
      <c r="B107" s="18" t="s">
        <v>440</v>
      </c>
      <c r="C107" s="18" t="s">
        <v>32</v>
      </c>
      <c r="D107" s="18" t="s">
        <v>29</v>
      </c>
      <c r="E107" s="19"/>
      <c r="F107" s="19">
        <v>45000</v>
      </c>
      <c r="G107" s="19">
        <f t="shared" si="1"/>
        <v>-1192045</v>
      </c>
      <c r="H107" s="18" t="s">
        <v>137</v>
      </c>
      <c r="I107" s="18" t="s">
        <v>441</v>
      </c>
      <c r="J107" s="18" t="s">
        <v>535</v>
      </c>
      <c r="K107" s="18" t="s">
        <v>96</v>
      </c>
      <c r="L107" s="18" t="s">
        <v>20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</row>
    <row r="108" spans="1:256" s="104" customFormat="1" ht="16.5" customHeight="1" x14ac:dyDescent="0.3">
      <c r="A108" s="30">
        <v>42768</v>
      </c>
      <c r="B108" s="18" t="s">
        <v>442</v>
      </c>
      <c r="C108" s="18" t="s">
        <v>22</v>
      </c>
      <c r="D108" s="18" t="s">
        <v>29</v>
      </c>
      <c r="E108" s="19"/>
      <c r="F108" s="19">
        <v>2000</v>
      </c>
      <c r="G108" s="19">
        <f t="shared" si="1"/>
        <v>-1194045</v>
      </c>
      <c r="H108" s="18" t="s">
        <v>137</v>
      </c>
      <c r="I108" s="18" t="s">
        <v>23</v>
      </c>
      <c r="J108" s="18" t="s">
        <v>535</v>
      </c>
      <c r="K108" s="18" t="s">
        <v>96</v>
      </c>
      <c r="L108" s="18" t="s">
        <v>24</v>
      </c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</row>
    <row r="109" spans="1:256" s="104" customFormat="1" ht="16.5" customHeight="1" x14ac:dyDescent="0.3">
      <c r="A109" s="30">
        <v>42768</v>
      </c>
      <c r="B109" s="18" t="s">
        <v>443</v>
      </c>
      <c r="C109" s="18" t="s">
        <v>22</v>
      </c>
      <c r="D109" s="18" t="s">
        <v>29</v>
      </c>
      <c r="E109" s="19"/>
      <c r="F109" s="19">
        <v>1000</v>
      </c>
      <c r="G109" s="19">
        <f t="shared" si="1"/>
        <v>-1195045</v>
      </c>
      <c r="H109" s="18" t="s">
        <v>137</v>
      </c>
      <c r="I109" s="18" t="s">
        <v>23</v>
      </c>
      <c r="J109" s="18" t="s">
        <v>535</v>
      </c>
      <c r="K109" s="18" t="s">
        <v>96</v>
      </c>
      <c r="L109" s="18" t="s">
        <v>24</v>
      </c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</row>
    <row r="110" spans="1:256" s="104" customFormat="1" ht="16.5" customHeight="1" x14ac:dyDescent="0.3">
      <c r="A110" s="30">
        <v>42768</v>
      </c>
      <c r="B110" s="18" t="s">
        <v>444</v>
      </c>
      <c r="C110" s="18" t="s">
        <v>22</v>
      </c>
      <c r="D110" s="18" t="s">
        <v>29</v>
      </c>
      <c r="E110" s="19"/>
      <c r="F110" s="19">
        <v>1000</v>
      </c>
      <c r="G110" s="19">
        <f t="shared" si="1"/>
        <v>-1196045</v>
      </c>
      <c r="H110" s="18" t="s">
        <v>137</v>
      </c>
      <c r="I110" s="18" t="s">
        <v>23</v>
      </c>
      <c r="J110" s="18" t="s">
        <v>535</v>
      </c>
      <c r="K110" s="18" t="s">
        <v>96</v>
      </c>
      <c r="L110" s="18" t="s">
        <v>24</v>
      </c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</row>
    <row r="111" spans="1:256" s="104" customFormat="1" ht="13.9" hidden="1" customHeight="1" x14ac:dyDescent="0.3">
      <c r="A111" s="30">
        <v>42768</v>
      </c>
      <c r="B111" s="22" t="s">
        <v>388</v>
      </c>
      <c r="C111" s="22" t="s">
        <v>528</v>
      </c>
      <c r="D111" s="18" t="s">
        <v>29</v>
      </c>
      <c r="E111" s="94"/>
      <c r="F111" s="94">
        <v>5000</v>
      </c>
      <c r="G111" s="19">
        <f t="shared" si="1"/>
        <v>-1201045</v>
      </c>
      <c r="H111" s="22" t="s">
        <v>134</v>
      </c>
      <c r="I111" s="18" t="s">
        <v>23</v>
      </c>
      <c r="J111" s="22" t="s">
        <v>535</v>
      </c>
      <c r="K111" s="18" t="s">
        <v>96</v>
      </c>
      <c r="L111" s="18" t="s">
        <v>24</v>
      </c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</row>
    <row r="112" spans="1:256" s="104" customFormat="1" ht="16.5" customHeight="1" x14ac:dyDescent="0.3">
      <c r="A112" s="30">
        <v>42768</v>
      </c>
      <c r="B112" s="22" t="s">
        <v>389</v>
      </c>
      <c r="C112" s="22" t="s">
        <v>32</v>
      </c>
      <c r="D112" s="18" t="s">
        <v>29</v>
      </c>
      <c r="E112" s="94"/>
      <c r="F112" s="94">
        <v>45000</v>
      </c>
      <c r="G112" s="19">
        <f t="shared" si="1"/>
        <v>-1246045</v>
      </c>
      <c r="H112" s="22" t="s">
        <v>134</v>
      </c>
      <c r="I112" s="22" t="s">
        <v>58</v>
      </c>
      <c r="J112" s="22" t="s">
        <v>535</v>
      </c>
      <c r="K112" s="18" t="s">
        <v>96</v>
      </c>
      <c r="L112" s="18" t="s">
        <v>20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</row>
    <row r="113" spans="1:256" s="104" customFormat="1" ht="16.5" customHeight="1" x14ac:dyDescent="0.3">
      <c r="A113" s="30">
        <v>42768</v>
      </c>
      <c r="B113" s="22" t="s">
        <v>387</v>
      </c>
      <c r="C113" s="18" t="s">
        <v>22</v>
      </c>
      <c r="D113" s="18" t="s">
        <v>29</v>
      </c>
      <c r="E113" s="94"/>
      <c r="F113" s="94">
        <v>1000</v>
      </c>
      <c r="G113" s="19">
        <f t="shared" si="1"/>
        <v>-1247045</v>
      </c>
      <c r="H113" s="22" t="s">
        <v>134</v>
      </c>
      <c r="I113" s="18" t="s">
        <v>23</v>
      </c>
      <c r="J113" s="22" t="s">
        <v>535</v>
      </c>
      <c r="K113" s="18" t="s">
        <v>96</v>
      </c>
      <c r="L113" s="18" t="s">
        <v>24</v>
      </c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</row>
    <row r="114" spans="1:256" s="104" customFormat="1" ht="16.5" customHeight="1" x14ac:dyDescent="0.3">
      <c r="A114" s="30">
        <v>42768</v>
      </c>
      <c r="B114" s="18" t="s">
        <v>473</v>
      </c>
      <c r="C114" s="18" t="s">
        <v>486</v>
      </c>
      <c r="D114" s="18" t="s">
        <v>121</v>
      </c>
      <c r="E114" s="87"/>
      <c r="F114" s="19">
        <v>4815</v>
      </c>
      <c r="G114" s="19">
        <f t="shared" si="1"/>
        <v>-1251860</v>
      </c>
      <c r="H114" s="19" t="s">
        <v>158</v>
      </c>
      <c r="I114" s="18" t="s">
        <v>488</v>
      </c>
      <c r="J114" s="18" t="s">
        <v>538</v>
      </c>
      <c r="K114" s="18" t="s">
        <v>96</v>
      </c>
      <c r="L114" s="22" t="s">
        <v>20</v>
      </c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</row>
    <row r="115" spans="1:256" s="104" customFormat="1" ht="16.5" customHeight="1" x14ac:dyDescent="0.3">
      <c r="A115" s="30">
        <v>42769</v>
      </c>
      <c r="B115" s="18" t="s">
        <v>26</v>
      </c>
      <c r="C115" s="18" t="s">
        <v>22</v>
      </c>
      <c r="D115" s="18" t="s">
        <v>29</v>
      </c>
      <c r="E115" s="19"/>
      <c r="F115" s="19">
        <v>2000</v>
      </c>
      <c r="G115" s="19">
        <f t="shared" si="1"/>
        <v>-1253860</v>
      </c>
      <c r="H115" s="18" t="s">
        <v>19</v>
      </c>
      <c r="I115" s="18" t="s">
        <v>23</v>
      </c>
      <c r="J115" s="88" t="s">
        <v>537</v>
      </c>
      <c r="K115" s="18" t="s">
        <v>96</v>
      </c>
      <c r="L115" s="18" t="s">
        <v>24</v>
      </c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  <c r="IV115" s="7"/>
    </row>
    <row r="116" spans="1:256" s="104" customFormat="1" ht="16.5" customHeight="1" x14ac:dyDescent="0.3">
      <c r="A116" s="30">
        <v>42769</v>
      </c>
      <c r="B116" s="18" t="s">
        <v>48</v>
      </c>
      <c r="C116" s="18" t="s">
        <v>22</v>
      </c>
      <c r="D116" s="18" t="s">
        <v>40</v>
      </c>
      <c r="E116" s="19"/>
      <c r="F116" s="20">
        <v>7500</v>
      </c>
      <c r="G116" s="19">
        <f t="shared" si="1"/>
        <v>-1261360</v>
      </c>
      <c r="H116" s="18" t="s">
        <v>41</v>
      </c>
      <c r="I116" s="18" t="s">
        <v>23</v>
      </c>
      <c r="J116" s="18" t="s">
        <v>535</v>
      </c>
      <c r="K116" s="18" t="s">
        <v>96</v>
      </c>
      <c r="L116" s="18" t="s">
        <v>24</v>
      </c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</row>
    <row r="117" spans="1:256" s="104" customFormat="1" ht="16.5" customHeight="1" x14ac:dyDescent="0.3">
      <c r="A117" s="30">
        <v>42769</v>
      </c>
      <c r="B117" s="18" t="s">
        <v>49</v>
      </c>
      <c r="C117" s="18" t="s">
        <v>42</v>
      </c>
      <c r="D117" s="18" t="s">
        <v>40</v>
      </c>
      <c r="E117" s="19"/>
      <c r="F117" s="20">
        <v>10500</v>
      </c>
      <c r="G117" s="19">
        <f t="shared" si="1"/>
        <v>-1271860</v>
      </c>
      <c r="H117" s="18" t="s">
        <v>41</v>
      </c>
      <c r="I117" s="18" t="s">
        <v>23</v>
      </c>
      <c r="J117" s="18" t="s">
        <v>535</v>
      </c>
      <c r="K117" s="18" t="s">
        <v>96</v>
      </c>
      <c r="L117" s="18" t="s">
        <v>24</v>
      </c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  <c r="IV117" s="21"/>
    </row>
    <row r="118" spans="1:256" s="104" customFormat="1" ht="16.5" customHeight="1" x14ac:dyDescent="0.3">
      <c r="A118" s="30">
        <v>42769</v>
      </c>
      <c r="B118" s="18" t="s">
        <v>551</v>
      </c>
      <c r="C118" s="18" t="s">
        <v>32</v>
      </c>
      <c r="D118" s="18" t="s">
        <v>40</v>
      </c>
      <c r="E118" s="19"/>
      <c r="F118" s="20">
        <v>75000</v>
      </c>
      <c r="G118" s="19">
        <f t="shared" si="1"/>
        <v>-1346860</v>
      </c>
      <c r="H118" s="18" t="s">
        <v>41</v>
      </c>
      <c r="I118" s="18">
        <v>20</v>
      </c>
      <c r="J118" s="18" t="s">
        <v>535</v>
      </c>
      <c r="K118" s="18" t="s">
        <v>96</v>
      </c>
      <c r="L118" s="18" t="s">
        <v>20</v>
      </c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</row>
    <row r="119" spans="1:256" s="104" customFormat="1" ht="16.5" customHeight="1" x14ac:dyDescent="0.3">
      <c r="A119" s="30">
        <v>42769</v>
      </c>
      <c r="B119" s="22" t="s">
        <v>100</v>
      </c>
      <c r="C119" s="18" t="s">
        <v>22</v>
      </c>
      <c r="D119" s="18" t="s">
        <v>40</v>
      </c>
      <c r="E119" s="71"/>
      <c r="F119" s="71">
        <v>10000</v>
      </c>
      <c r="G119" s="19">
        <f t="shared" si="1"/>
        <v>-1356860</v>
      </c>
      <c r="H119" s="22" t="s">
        <v>95</v>
      </c>
      <c r="I119" s="22" t="s">
        <v>23</v>
      </c>
      <c r="J119" s="18" t="s">
        <v>537</v>
      </c>
      <c r="K119" s="18" t="s">
        <v>96</v>
      </c>
      <c r="L119" s="22" t="s">
        <v>24</v>
      </c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</row>
    <row r="120" spans="1:256" s="104" customFormat="1" ht="16.5" customHeight="1" x14ac:dyDescent="0.3">
      <c r="A120" s="30">
        <v>42769</v>
      </c>
      <c r="B120" s="22" t="s">
        <v>101</v>
      </c>
      <c r="C120" s="22" t="s">
        <v>42</v>
      </c>
      <c r="D120" s="18" t="s">
        <v>40</v>
      </c>
      <c r="E120" s="71"/>
      <c r="F120" s="71">
        <v>1000</v>
      </c>
      <c r="G120" s="19">
        <f t="shared" si="1"/>
        <v>-1357860</v>
      </c>
      <c r="H120" s="22" t="s">
        <v>95</v>
      </c>
      <c r="I120" s="22" t="s">
        <v>23</v>
      </c>
      <c r="J120" s="18" t="s">
        <v>537</v>
      </c>
      <c r="K120" s="18" t="s">
        <v>96</v>
      </c>
      <c r="L120" s="22" t="s">
        <v>24</v>
      </c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7"/>
    </row>
    <row r="121" spans="1:256" s="104" customFormat="1" ht="16.5" customHeight="1" x14ac:dyDescent="0.3">
      <c r="A121" s="30">
        <v>42769</v>
      </c>
      <c r="B121" s="22" t="s">
        <v>102</v>
      </c>
      <c r="C121" s="22" t="s">
        <v>42</v>
      </c>
      <c r="D121" s="18" t="s">
        <v>40</v>
      </c>
      <c r="E121" s="71"/>
      <c r="F121" s="71">
        <v>5000</v>
      </c>
      <c r="G121" s="19">
        <f t="shared" si="1"/>
        <v>-1362860</v>
      </c>
      <c r="H121" s="22" t="s">
        <v>95</v>
      </c>
      <c r="I121" s="22" t="s">
        <v>23</v>
      </c>
      <c r="J121" s="18" t="s">
        <v>537</v>
      </c>
      <c r="K121" s="18" t="s">
        <v>96</v>
      </c>
      <c r="L121" s="22" t="s">
        <v>24</v>
      </c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</row>
    <row r="122" spans="1:256" s="104" customFormat="1" ht="16.5" customHeight="1" x14ac:dyDescent="0.3">
      <c r="A122" s="30">
        <v>42769</v>
      </c>
      <c r="B122" s="18" t="s">
        <v>153</v>
      </c>
      <c r="C122" s="18" t="s">
        <v>109</v>
      </c>
      <c r="D122" s="18" t="s">
        <v>121</v>
      </c>
      <c r="E122" s="19"/>
      <c r="F122" s="19">
        <v>6490</v>
      </c>
      <c r="G122" s="19">
        <f t="shared" si="1"/>
        <v>-1369350</v>
      </c>
      <c r="H122" s="18" t="s">
        <v>133</v>
      </c>
      <c r="I122" s="18" t="s">
        <v>152</v>
      </c>
      <c r="J122" s="18" t="s">
        <v>535</v>
      </c>
      <c r="K122" s="18" t="s">
        <v>96</v>
      </c>
      <c r="L122" s="22" t="s">
        <v>20</v>
      </c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</row>
    <row r="123" spans="1:256" s="104" customFormat="1" ht="16.5" customHeight="1" x14ac:dyDescent="0.3">
      <c r="A123" s="30">
        <v>42769</v>
      </c>
      <c r="B123" s="18" t="s">
        <v>155</v>
      </c>
      <c r="C123" s="18" t="s">
        <v>109</v>
      </c>
      <c r="D123" s="18" t="s">
        <v>121</v>
      </c>
      <c r="E123" s="19"/>
      <c r="F123" s="19">
        <v>7800</v>
      </c>
      <c r="G123" s="19">
        <f t="shared" si="1"/>
        <v>-1377150</v>
      </c>
      <c r="H123" s="18" t="s">
        <v>133</v>
      </c>
      <c r="I123" s="18" t="s">
        <v>154</v>
      </c>
      <c r="J123" s="18" t="s">
        <v>535</v>
      </c>
      <c r="K123" s="18" t="s">
        <v>96</v>
      </c>
      <c r="L123" s="22" t="s">
        <v>20</v>
      </c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</row>
    <row r="124" spans="1:256" s="104" customFormat="1" ht="16.5" customHeight="1" x14ac:dyDescent="0.3">
      <c r="A124" s="30">
        <v>42769</v>
      </c>
      <c r="B124" s="18" t="s">
        <v>156</v>
      </c>
      <c r="C124" s="18" t="s">
        <v>22</v>
      </c>
      <c r="D124" s="18" t="s">
        <v>144</v>
      </c>
      <c r="E124" s="19"/>
      <c r="F124" s="19">
        <v>2000</v>
      </c>
      <c r="G124" s="19">
        <f t="shared" si="1"/>
        <v>-1379150</v>
      </c>
      <c r="H124" s="18" t="s">
        <v>133</v>
      </c>
      <c r="I124" s="18" t="s">
        <v>23</v>
      </c>
      <c r="J124" s="18" t="s">
        <v>535</v>
      </c>
      <c r="K124" s="18" t="s">
        <v>96</v>
      </c>
      <c r="L124" s="22" t="s">
        <v>24</v>
      </c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</row>
    <row r="125" spans="1:256" s="104" customFormat="1" ht="16.5" customHeight="1" x14ac:dyDescent="0.3">
      <c r="A125" s="30">
        <v>42769</v>
      </c>
      <c r="B125" s="18" t="s">
        <v>207</v>
      </c>
      <c r="C125" s="18" t="s">
        <v>22</v>
      </c>
      <c r="D125" s="18" t="s">
        <v>29</v>
      </c>
      <c r="E125" s="19"/>
      <c r="F125" s="19">
        <v>20000</v>
      </c>
      <c r="G125" s="19">
        <f t="shared" si="1"/>
        <v>-1399150</v>
      </c>
      <c r="H125" s="18" t="s">
        <v>159</v>
      </c>
      <c r="I125" s="18" t="s">
        <v>208</v>
      </c>
      <c r="J125" s="18" t="s">
        <v>537</v>
      </c>
      <c r="K125" s="18" t="s">
        <v>96</v>
      </c>
      <c r="L125" s="22" t="s">
        <v>20</v>
      </c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  <c r="IV125" s="7"/>
    </row>
    <row r="126" spans="1:256" s="104" customFormat="1" ht="16.5" customHeight="1" x14ac:dyDescent="0.3">
      <c r="A126" s="30">
        <v>42769</v>
      </c>
      <c r="B126" s="18" t="s">
        <v>214</v>
      </c>
      <c r="C126" s="18" t="s">
        <v>22</v>
      </c>
      <c r="D126" s="18" t="s">
        <v>29</v>
      </c>
      <c r="E126" s="19"/>
      <c r="F126" s="19">
        <v>500</v>
      </c>
      <c r="G126" s="19">
        <f t="shared" si="1"/>
        <v>-1399650</v>
      </c>
      <c r="H126" s="18" t="s">
        <v>159</v>
      </c>
      <c r="I126" s="18" t="s">
        <v>23</v>
      </c>
      <c r="J126" s="18" t="s">
        <v>537</v>
      </c>
      <c r="K126" s="18" t="s">
        <v>96</v>
      </c>
      <c r="L126" s="22" t="s">
        <v>24</v>
      </c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</row>
    <row r="127" spans="1:256" s="104" customFormat="1" ht="16.5" customHeight="1" x14ac:dyDescent="0.3">
      <c r="A127" s="30">
        <v>42769</v>
      </c>
      <c r="B127" s="18" t="s">
        <v>215</v>
      </c>
      <c r="C127" s="18" t="s">
        <v>22</v>
      </c>
      <c r="D127" s="18" t="s">
        <v>29</v>
      </c>
      <c r="E127" s="19"/>
      <c r="F127" s="19">
        <v>2000</v>
      </c>
      <c r="G127" s="19">
        <f t="shared" si="1"/>
        <v>-1401650</v>
      </c>
      <c r="H127" s="18" t="s">
        <v>159</v>
      </c>
      <c r="I127" s="18" t="s">
        <v>23</v>
      </c>
      <c r="J127" s="18" t="s">
        <v>537</v>
      </c>
      <c r="K127" s="18" t="s">
        <v>96</v>
      </c>
      <c r="L127" s="22" t="s">
        <v>24</v>
      </c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</row>
    <row r="128" spans="1:256" s="104" customFormat="1" ht="16.5" customHeight="1" x14ac:dyDescent="0.3">
      <c r="A128" s="30">
        <v>42769</v>
      </c>
      <c r="B128" s="18" t="s">
        <v>264</v>
      </c>
      <c r="C128" s="18" t="s">
        <v>265</v>
      </c>
      <c r="D128" s="18" t="s">
        <v>40</v>
      </c>
      <c r="E128" s="19"/>
      <c r="F128" s="94">
        <v>14500</v>
      </c>
      <c r="G128" s="19">
        <f t="shared" si="1"/>
        <v>-1416150</v>
      </c>
      <c r="H128" s="18" t="s">
        <v>151</v>
      </c>
      <c r="I128" s="18" t="s">
        <v>23</v>
      </c>
      <c r="J128" s="18" t="s">
        <v>537</v>
      </c>
      <c r="K128" s="18" t="s">
        <v>96</v>
      </c>
      <c r="L128" s="22" t="s">
        <v>24</v>
      </c>
      <c r="M128" s="26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  <c r="IV128" s="7"/>
    </row>
    <row r="129" spans="1:256" s="104" customFormat="1" ht="16.5" customHeight="1" x14ac:dyDescent="0.3">
      <c r="A129" s="30">
        <v>42769</v>
      </c>
      <c r="B129" s="18" t="s">
        <v>266</v>
      </c>
      <c r="C129" s="18" t="s">
        <v>22</v>
      </c>
      <c r="D129" s="18" t="s">
        <v>40</v>
      </c>
      <c r="E129" s="19"/>
      <c r="F129" s="94">
        <v>5000</v>
      </c>
      <c r="G129" s="19">
        <f t="shared" si="1"/>
        <v>-1421150</v>
      </c>
      <c r="H129" s="18" t="s">
        <v>151</v>
      </c>
      <c r="I129" s="18" t="s">
        <v>23</v>
      </c>
      <c r="J129" s="18" t="s">
        <v>537</v>
      </c>
      <c r="K129" s="18" t="s">
        <v>96</v>
      </c>
      <c r="L129" s="22" t="s">
        <v>24</v>
      </c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</row>
    <row r="130" spans="1:256" s="104" customFormat="1" ht="13.9" customHeight="1" x14ac:dyDescent="0.3">
      <c r="A130" s="30">
        <v>42769</v>
      </c>
      <c r="B130" s="18" t="s">
        <v>322</v>
      </c>
      <c r="C130" s="22" t="s">
        <v>528</v>
      </c>
      <c r="D130" s="18" t="s">
        <v>29</v>
      </c>
      <c r="E130" s="19"/>
      <c r="F130" s="19">
        <v>10000</v>
      </c>
      <c r="G130" s="19">
        <f t="shared" si="1"/>
        <v>-1431150</v>
      </c>
      <c r="H130" s="74" t="s">
        <v>304</v>
      </c>
      <c r="I130" s="95" t="s">
        <v>23</v>
      </c>
      <c r="J130" s="18" t="s">
        <v>536</v>
      </c>
      <c r="K130" s="18" t="s">
        <v>96</v>
      </c>
      <c r="L130" s="18" t="s">
        <v>24</v>
      </c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  <c r="IV130" s="21"/>
    </row>
    <row r="131" spans="1:256" s="104" customFormat="1" ht="13.9" customHeight="1" x14ac:dyDescent="0.3">
      <c r="A131" s="30">
        <v>42769</v>
      </c>
      <c r="B131" s="18" t="s">
        <v>323</v>
      </c>
      <c r="C131" s="18" t="s">
        <v>241</v>
      </c>
      <c r="D131" s="18" t="s">
        <v>121</v>
      </c>
      <c r="E131" s="19"/>
      <c r="F131" s="19">
        <v>425</v>
      </c>
      <c r="G131" s="19">
        <f t="shared" si="1"/>
        <v>-1431575</v>
      </c>
      <c r="H131" s="74" t="s">
        <v>304</v>
      </c>
      <c r="I131" s="95" t="s">
        <v>23</v>
      </c>
      <c r="J131" s="18" t="s">
        <v>536</v>
      </c>
      <c r="K131" s="18" t="s">
        <v>96</v>
      </c>
      <c r="L131" s="18" t="s">
        <v>24</v>
      </c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  <c r="IV131" s="21"/>
    </row>
    <row r="132" spans="1:256" s="104" customFormat="1" ht="13.9" customHeight="1" x14ac:dyDescent="0.3">
      <c r="A132" s="30">
        <v>42769</v>
      </c>
      <c r="B132" s="18" t="s">
        <v>324</v>
      </c>
      <c r="C132" s="18" t="s">
        <v>22</v>
      </c>
      <c r="D132" s="18" t="s">
        <v>29</v>
      </c>
      <c r="E132" s="19"/>
      <c r="F132" s="19">
        <v>1000</v>
      </c>
      <c r="G132" s="19">
        <f t="shared" si="1"/>
        <v>-1432575</v>
      </c>
      <c r="H132" s="74" t="s">
        <v>304</v>
      </c>
      <c r="I132" s="95" t="s">
        <v>23</v>
      </c>
      <c r="J132" s="18" t="s">
        <v>536</v>
      </c>
      <c r="K132" s="18" t="s">
        <v>96</v>
      </c>
      <c r="L132" s="18" t="s">
        <v>24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  <c r="IV132" s="21"/>
    </row>
    <row r="133" spans="1:256" s="104" customFormat="1" ht="16.5" customHeight="1" x14ac:dyDescent="0.3">
      <c r="A133" s="30">
        <v>42769</v>
      </c>
      <c r="B133" s="18" t="s">
        <v>325</v>
      </c>
      <c r="C133" s="18" t="s">
        <v>22</v>
      </c>
      <c r="D133" s="18" t="s">
        <v>29</v>
      </c>
      <c r="E133" s="19"/>
      <c r="F133" s="19">
        <v>1000</v>
      </c>
      <c r="G133" s="19">
        <f t="shared" si="1"/>
        <v>-1433575</v>
      </c>
      <c r="H133" s="74" t="s">
        <v>304</v>
      </c>
      <c r="I133" s="95" t="s">
        <v>23</v>
      </c>
      <c r="J133" s="18" t="s">
        <v>536</v>
      </c>
      <c r="K133" s="18" t="s">
        <v>96</v>
      </c>
      <c r="L133" s="18" t="s">
        <v>24</v>
      </c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  <c r="FF133" s="72"/>
      <c r="FG133" s="72"/>
      <c r="FH133" s="72"/>
      <c r="FI133" s="72"/>
      <c r="FJ133" s="72"/>
      <c r="FK133" s="72"/>
      <c r="FL133" s="72"/>
      <c r="FM133" s="72"/>
      <c r="FN133" s="72"/>
      <c r="FO133" s="72"/>
      <c r="FP133" s="72"/>
      <c r="FQ133" s="72"/>
      <c r="FR133" s="72"/>
      <c r="FS133" s="72"/>
      <c r="FT133" s="72"/>
      <c r="FU133" s="72"/>
      <c r="FV133" s="72"/>
      <c r="FW133" s="72"/>
      <c r="FX133" s="72"/>
      <c r="FY133" s="72"/>
      <c r="FZ133" s="72"/>
      <c r="GA133" s="72"/>
      <c r="GB133" s="72"/>
      <c r="GC133" s="72"/>
      <c r="GD133" s="72"/>
      <c r="GE133" s="72"/>
      <c r="GF133" s="72"/>
      <c r="GG133" s="72"/>
      <c r="GH133" s="72"/>
      <c r="GI133" s="72"/>
      <c r="GJ133" s="72"/>
      <c r="GK133" s="72"/>
      <c r="GL133" s="72"/>
      <c r="GM133" s="72"/>
      <c r="GN133" s="72"/>
      <c r="GO133" s="72"/>
      <c r="GP133" s="72"/>
      <c r="GQ133" s="72"/>
      <c r="GR133" s="72"/>
      <c r="GS133" s="72"/>
      <c r="GT133" s="72"/>
      <c r="GU133" s="72"/>
      <c r="GV133" s="72"/>
      <c r="GW133" s="72"/>
      <c r="GX133" s="72"/>
      <c r="GY133" s="72"/>
      <c r="GZ133" s="72"/>
      <c r="HA133" s="72"/>
      <c r="HB133" s="72"/>
      <c r="HC133" s="72"/>
      <c r="HD133" s="72"/>
      <c r="HE133" s="72"/>
      <c r="HF133" s="72"/>
      <c r="HG133" s="72"/>
      <c r="HH133" s="72"/>
      <c r="HI133" s="72"/>
      <c r="HJ133" s="72"/>
      <c r="HK133" s="72"/>
      <c r="HL133" s="72"/>
      <c r="HM133" s="72"/>
      <c r="HN133" s="72"/>
      <c r="HO133" s="72"/>
      <c r="HP133" s="72"/>
      <c r="HQ133" s="72"/>
      <c r="HR133" s="72"/>
      <c r="HS133" s="72"/>
      <c r="HT133" s="72"/>
      <c r="HU133" s="72"/>
      <c r="HV133" s="72"/>
      <c r="HW133" s="72"/>
      <c r="HX133" s="72"/>
      <c r="HY133" s="72"/>
      <c r="HZ133" s="72"/>
      <c r="IA133" s="72"/>
      <c r="IB133" s="72"/>
      <c r="IC133" s="72"/>
      <c r="ID133" s="72"/>
      <c r="IE133" s="72"/>
      <c r="IF133" s="72"/>
      <c r="IG133" s="72"/>
      <c r="IH133" s="72"/>
      <c r="II133" s="72"/>
      <c r="IJ133" s="72"/>
      <c r="IK133" s="72"/>
      <c r="IL133" s="72"/>
      <c r="IM133" s="72"/>
      <c r="IN133" s="72"/>
      <c r="IO133" s="72"/>
      <c r="IP133" s="72"/>
      <c r="IQ133" s="72"/>
      <c r="IR133" s="72"/>
      <c r="IS133" s="72"/>
      <c r="IT133" s="72"/>
      <c r="IU133" s="72"/>
      <c r="IV133" s="72"/>
    </row>
    <row r="134" spans="1:256" s="104" customFormat="1" ht="16.5" customHeight="1" x14ac:dyDescent="0.3">
      <c r="A134" s="30">
        <v>42769</v>
      </c>
      <c r="B134" s="18" t="s">
        <v>412</v>
      </c>
      <c r="C134" s="18" t="s">
        <v>22</v>
      </c>
      <c r="D134" s="18" t="s">
        <v>144</v>
      </c>
      <c r="E134" s="19"/>
      <c r="F134" s="19">
        <v>2000</v>
      </c>
      <c r="G134" s="19">
        <f t="shared" si="1"/>
        <v>-1435575</v>
      </c>
      <c r="H134" s="18" t="s">
        <v>17</v>
      </c>
      <c r="I134" s="18" t="s">
        <v>23</v>
      </c>
      <c r="J134" s="18" t="s">
        <v>537</v>
      </c>
      <c r="K134" s="18" t="s">
        <v>96</v>
      </c>
      <c r="L134" s="18" t="s">
        <v>24</v>
      </c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  <c r="EI134" s="72"/>
      <c r="EJ134" s="72"/>
      <c r="EK134" s="72"/>
      <c r="EL134" s="72"/>
      <c r="EM134" s="72"/>
      <c r="EN134" s="72"/>
      <c r="EO134" s="72"/>
      <c r="EP134" s="72"/>
      <c r="EQ134" s="72"/>
      <c r="ER134" s="72"/>
      <c r="ES134" s="72"/>
      <c r="ET134" s="72"/>
      <c r="EU134" s="72"/>
      <c r="EV134" s="72"/>
      <c r="EW134" s="72"/>
      <c r="EX134" s="72"/>
      <c r="EY134" s="72"/>
      <c r="EZ134" s="72"/>
      <c r="FA134" s="72"/>
      <c r="FB134" s="72"/>
      <c r="FC134" s="72"/>
      <c r="FD134" s="72"/>
      <c r="FE134" s="72"/>
      <c r="FF134" s="72"/>
      <c r="FG134" s="72"/>
      <c r="FH134" s="72"/>
      <c r="FI134" s="72"/>
      <c r="FJ134" s="72"/>
      <c r="FK134" s="72"/>
      <c r="FL134" s="72"/>
      <c r="FM134" s="72"/>
      <c r="FN134" s="72"/>
      <c r="FO134" s="72"/>
      <c r="FP134" s="72"/>
      <c r="FQ134" s="72"/>
      <c r="FR134" s="72"/>
      <c r="FS134" s="72"/>
      <c r="FT134" s="72"/>
      <c r="FU134" s="72"/>
      <c r="FV134" s="72"/>
      <c r="FW134" s="72"/>
      <c r="FX134" s="72"/>
      <c r="FY134" s="72"/>
      <c r="FZ134" s="72"/>
      <c r="GA134" s="72"/>
      <c r="GB134" s="72"/>
      <c r="GC134" s="72"/>
      <c r="GD134" s="72"/>
      <c r="GE134" s="72"/>
      <c r="GF134" s="72"/>
      <c r="GG134" s="72"/>
      <c r="GH134" s="72"/>
      <c r="GI134" s="72"/>
      <c r="GJ134" s="72"/>
      <c r="GK134" s="72"/>
      <c r="GL134" s="72"/>
      <c r="GM134" s="72"/>
      <c r="GN134" s="72"/>
      <c r="GO134" s="72"/>
      <c r="GP134" s="72"/>
      <c r="GQ134" s="72"/>
      <c r="GR134" s="72"/>
      <c r="GS134" s="72"/>
      <c r="GT134" s="72"/>
      <c r="GU134" s="72"/>
      <c r="GV134" s="72"/>
      <c r="GW134" s="72"/>
      <c r="GX134" s="72"/>
      <c r="GY134" s="72"/>
      <c r="GZ134" s="72"/>
      <c r="HA134" s="72"/>
      <c r="HB134" s="72"/>
      <c r="HC134" s="72"/>
      <c r="HD134" s="72"/>
      <c r="HE134" s="72"/>
      <c r="HF134" s="72"/>
      <c r="HG134" s="72"/>
      <c r="HH134" s="72"/>
      <c r="HI134" s="72"/>
      <c r="HJ134" s="72"/>
      <c r="HK134" s="72"/>
      <c r="HL134" s="72"/>
      <c r="HM134" s="72"/>
      <c r="HN134" s="72"/>
      <c r="HO134" s="72"/>
      <c r="HP134" s="72"/>
      <c r="HQ134" s="72"/>
      <c r="HR134" s="72"/>
      <c r="HS134" s="72"/>
      <c r="HT134" s="72"/>
      <c r="HU134" s="72"/>
      <c r="HV134" s="72"/>
      <c r="HW134" s="72"/>
      <c r="HX134" s="72"/>
      <c r="HY134" s="72"/>
      <c r="HZ134" s="72"/>
      <c r="IA134" s="72"/>
      <c r="IB134" s="72"/>
      <c r="IC134" s="72"/>
      <c r="ID134" s="72"/>
      <c r="IE134" s="72"/>
      <c r="IF134" s="72"/>
      <c r="IG134" s="72"/>
      <c r="IH134" s="72"/>
      <c r="II134" s="72"/>
      <c r="IJ134" s="72"/>
      <c r="IK134" s="72"/>
      <c r="IL134" s="72"/>
      <c r="IM134" s="72"/>
      <c r="IN134" s="72"/>
      <c r="IO134" s="72"/>
      <c r="IP134" s="72"/>
      <c r="IQ134" s="72"/>
      <c r="IR134" s="72"/>
      <c r="IS134" s="72"/>
      <c r="IT134" s="72"/>
      <c r="IU134" s="72"/>
      <c r="IV134" s="72"/>
    </row>
    <row r="135" spans="1:256" s="7" customFormat="1" ht="16.5" customHeight="1" x14ac:dyDescent="0.3">
      <c r="A135" s="30">
        <v>42769</v>
      </c>
      <c r="B135" s="23" t="s">
        <v>454</v>
      </c>
      <c r="C135" s="23" t="s">
        <v>167</v>
      </c>
      <c r="D135" s="18" t="s">
        <v>144</v>
      </c>
      <c r="E135" s="24"/>
      <c r="F135" s="24">
        <v>25000</v>
      </c>
      <c r="G135" s="19">
        <f t="shared" si="1"/>
        <v>-1460575</v>
      </c>
      <c r="H135" s="23" t="s">
        <v>453</v>
      </c>
      <c r="I135" s="18" t="s">
        <v>455</v>
      </c>
      <c r="J135" s="18" t="s">
        <v>535</v>
      </c>
      <c r="K135" s="18" t="s">
        <v>96</v>
      </c>
      <c r="L135" s="18" t="s">
        <v>20</v>
      </c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  <c r="EI135" s="72"/>
      <c r="EJ135" s="72"/>
      <c r="EK135" s="72"/>
      <c r="EL135" s="72"/>
      <c r="EM135" s="72"/>
      <c r="EN135" s="72"/>
      <c r="EO135" s="72"/>
      <c r="EP135" s="72"/>
      <c r="EQ135" s="72"/>
      <c r="ER135" s="72"/>
      <c r="ES135" s="72"/>
      <c r="ET135" s="72"/>
      <c r="EU135" s="72"/>
      <c r="EV135" s="72"/>
      <c r="EW135" s="72"/>
      <c r="EX135" s="72"/>
      <c r="EY135" s="72"/>
      <c r="EZ135" s="72"/>
      <c r="FA135" s="72"/>
      <c r="FB135" s="72"/>
      <c r="FC135" s="72"/>
      <c r="FD135" s="72"/>
      <c r="FE135" s="72"/>
      <c r="FF135" s="72"/>
      <c r="FG135" s="72"/>
      <c r="FH135" s="72"/>
      <c r="FI135" s="72"/>
      <c r="FJ135" s="72"/>
      <c r="FK135" s="72"/>
      <c r="FL135" s="72"/>
      <c r="FM135" s="72"/>
      <c r="FN135" s="72"/>
      <c r="FO135" s="72"/>
      <c r="FP135" s="72"/>
      <c r="FQ135" s="72"/>
      <c r="FR135" s="72"/>
      <c r="FS135" s="72"/>
      <c r="FT135" s="72"/>
      <c r="FU135" s="72"/>
      <c r="FV135" s="72"/>
      <c r="FW135" s="72"/>
      <c r="FX135" s="72"/>
      <c r="FY135" s="72"/>
      <c r="FZ135" s="72"/>
      <c r="GA135" s="72"/>
      <c r="GB135" s="72"/>
      <c r="GC135" s="72"/>
      <c r="GD135" s="72"/>
      <c r="GE135" s="72"/>
      <c r="GF135" s="72"/>
      <c r="GG135" s="72"/>
      <c r="GH135" s="72"/>
      <c r="GI135" s="72"/>
      <c r="GJ135" s="72"/>
      <c r="GK135" s="72"/>
      <c r="GL135" s="72"/>
      <c r="GM135" s="72"/>
      <c r="GN135" s="72"/>
      <c r="GO135" s="72"/>
      <c r="GP135" s="72"/>
      <c r="GQ135" s="72"/>
      <c r="GR135" s="72"/>
      <c r="GS135" s="72"/>
      <c r="GT135" s="72"/>
      <c r="GU135" s="72"/>
      <c r="GV135" s="72"/>
      <c r="GW135" s="72"/>
      <c r="GX135" s="72"/>
      <c r="GY135" s="72"/>
      <c r="GZ135" s="72"/>
      <c r="HA135" s="72"/>
      <c r="HB135" s="72"/>
      <c r="HC135" s="72"/>
      <c r="HD135" s="72"/>
      <c r="HE135" s="72"/>
      <c r="HF135" s="72"/>
      <c r="HG135" s="72"/>
      <c r="HH135" s="72"/>
      <c r="HI135" s="72"/>
      <c r="HJ135" s="72"/>
      <c r="HK135" s="72"/>
      <c r="HL135" s="72"/>
      <c r="HM135" s="72"/>
      <c r="HN135" s="72"/>
      <c r="HO135" s="72"/>
      <c r="HP135" s="72"/>
      <c r="HQ135" s="72"/>
      <c r="HR135" s="72"/>
      <c r="HS135" s="72"/>
      <c r="HT135" s="72"/>
      <c r="HU135" s="72"/>
      <c r="HV135" s="72"/>
      <c r="HW135" s="72"/>
      <c r="HX135" s="72"/>
      <c r="HY135" s="72"/>
      <c r="HZ135" s="72"/>
      <c r="IA135" s="72"/>
      <c r="IB135" s="72"/>
      <c r="IC135" s="72"/>
      <c r="ID135" s="72"/>
      <c r="IE135" s="72"/>
      <c r="IF135" s="72"/>
      <c r="IG135" s="72"/>
      <c r="IH135" s="72"/>
      <c r="II135" s="72"/>
      <c r="IJ135" s="72"/>
      <c r="IK135" s="72"/>
      <c r="IL135" s="72"/>
      <c r="IM135" s="72"/>
      <c r="IN135" s="72"/>
      <c r="IO135" s="72"/>
      <c r="IP135" s="72"/>
      <c r="IQ135" s="72"/>
      <c r="IR135" s="72"/>
      <c r="IS135" s="72"/>
      <c r="IT135" s="72"/>
      <c r="IU135" s="72"/>
      <c r="IV135" s="72"/>
    </row>
    <row r="136" spans="1:256" s="7" customFormat="1" ht="13.9" hidden="1" customHeight="1" x14ac:dyDescent="0.3">
      <c r="A136" s="30">
        <v>42769</v>
      </c>
      <c r="B136" s="22" t="s">
        <v>390</v>
      </c>
      <c r="C136" s="18" t="s">
        <v>22</v>
      </c>
      <c r="D136" s="18" t="s">
        <v>29</v>
      </c>
      <c r="E136" s="94"/>
      <c r="F136" s="94">
        <v>1000</v>
      </c>
      <c r="G136" s="19">
        <f t="shared" si="1"/>
        <v>-1461575</v>
      </c>
      <c r="H136" s="22" t="s">
        <v>134</v>
      </c>
      <c r="I136" s="18" t="s">
        <v>23</v>
      </c>
      <c r="J136" s="22" t="s">
        <v>535</v>
      </c>
      <c r="K136" s="18" t="s">
        <v>96</v>
      </c>
      <c r="L136" s="18" t="s">
        <v>24</v>
      </c>
    </row>
    <row r="137" spans="1:256" s="7" customFormat="1" ht="16.5" customHeight="1" x14ac:dyDescent="0.3">
      <c r="A137" s="30">
        <v>42769</v>
      </c>
      <c r="B137" s="22" t="s">
        <v>391</v>
      </c>
      <c r="C137" s="18" t="s">
        <v>22</v>
      </c>
      <c r="D137" s="18" t="s">
        <v>29</v>
      </c>
      <c r="E137" s="94"/>
      <c r="F137" s="94">
        <v>1000</v>
      </c>
      <c r="G137" s="19">
        <f t="shared" si="1"/>
        <v>-1462575</v>
      </c>
      <c r="H137" s="22" t="s">
        <v>134</v>
      </c>
      <c r="I137" s="18" t="s">
        <v>23</v>
      </c>
      <c r="J137" s="22" t="s">
        <v>535</v>
      </c>
      <c r="K137" s="18" t="s">
        <v>96</v>
      </c>
      <c r="L137" s="18" t="s">
        <v>24</v>
      </c>
    </row>
    <row r="138" spans="1:256" s="7" customFormat="1" ht="13.9" hidden="1" customHeight="1" x14ac:dyDescent="0.3">
      <c r="A138" s="30">
        <v>42770</v>
      </c>
      <c r="B138" s="18" t="s">
        <v>50</v>
      </c>
      <c r="C138" s="18" t="s">
        <v>22</v>
      </c>
      <c r="D138" s="18" t="s">
        <v>40</v>
      </c>
      <c r="E138" s="19"/>
      <c r="F138" s="20">
        <v>1000</v>
      </c>
      <c r="G138" s="19">
        <f t="shared" si="1"/>
        <v>-1463575</v>
      </c>
      <c r="H138" s="18" t="s">
        <v>41</v>
      </c>
      <c r="I138" s="18" t="s">
        <v>23</v>
      </c>
      <c r="J138" s="18" t="s">
        <v>535</v>
      </c>
      <c r="K138" s="18" t="s">
        <v>96</v>
      </c>
      <c r="L138" s="18" t="s">
        <v>24</v>
      </c>
    </row>
    <row r="139" spans="1:256" s="7" customFormat="1" ht="16.5" customHeight="1" x14ac:dyDescent="0.3">
      <c r="A139" s="30">
        <v>42770</v>
      </c>
      <c r="B139" s="18" t="s">
        <v>51</v>
      </c>
      <c r="C139" s="18" t="s">
        <v>22</v>
      </c>
      <c r="D139" s="18" t="s">
        <v>40</v>
      </c>
      <c r="E139" s="19"/>
      <c r="F139" s="20">
        <v>12000</v>
      </c>
      <c r="G139" s="19">
        <f t="shared" si="1"/>
        <v>-1475575</v>
      </c>
      <c r="H139" s="18" t="s">
        <v>41</v>
      </c>
      <c r="I139" s="18" t="s">
        <v>23</v>
      </c>
      <c r="J139" s="18" t="s">
        <v>535</v>
      </c>
      <c r="K139" s="18" t="s">
        <v>96</v>
      </c>
      <c r="L139" s="18" t="s">
        <v>24</v>
      </c>
    </row>
    <row r="140" spans="1:256" s="7" customFormat="1" ht="16.5" customHeight="1" x14ac:dyDescent="0.3">
      <c r="A140" s="30">
        <v>42770</v>
      </c>
      <c r="B140" s="18" t="s">
        <v>52</v>
      </c>
      <c r="C140" s="18" t="s">
        <v>22</v>
      </c>
      <c r="D140" s="18" t="s">
        <v>40</v>
      </c>
      <c r="E140" s="19"/>
      <c r="F140" s="20">
        <v>8000</v>
      </c>
      <c r="G140" s="19">
        <f t="shared" si="1"/>
        <v>-1483575</v>
      </c>
      <c r="H140" s="18" t="s">
        <v>41</v>
      </c>
      <c r="I140" s="18" t="s">
        <v>23</v>
      </c>
      <c r="J140" s="18" t="s">
        <v>535</v>
      </c>
      <c r="K140" s="18" t="s">
        <v>96</v>
      </c>
      <c r="L140" s="18" t="s">
        <v>24</v>
      </c>
    </row>
    <row r="141" spans="1:256" s="7" customFormat="1" ht="16.5" customHeight="1" x14ac:dyDescent="0.3">
      <c r="A141" s="30">
        <v>42770</v>
      </c>
      <c r="B141" s="18" t="s">
        <v>53</v>
      </c>
      <c r="C141" s="18" t="s">
        <v>42</v>
      </c>
      <c r="D141" s="18" t="s">
        <v>40</v>
      </c>
      <c r="E141" s="19"/>
      <c r="F141" s="20">
        <v>1500</v>
      </c>
      <c r="G141" s="19">
        <f t="shared" si="1"/>
        <v>-1485075</v>
      </c>
      <c r="H141" s="18" t="s">
        <v>41</v>
      </c>
      <c r="I141" s="18" t="s">
        <v>23</v>
      </c>
      <c r="J141" s="18" t="s">
        <v>535</v>
      </c>
      <c r="K141" s="18" t="s">
        <v>96</v>
      </c>
      <c r="L141" s="18" t="s">
        <v>24</v>
      </c>
    </row>
    <row r="142" spans="1:256" s="7" customFormat="1" ht="16.5" customHeight="1" x14ac:dyDescent="0.3">
      <c r="A142" s="30">
        <v>42770</v>
      </c>
      <c r="B142" s="18" t="s">
        <v>54</v>
      </c>
      <c r="C142" s="18" t="s">
        <v>42</v>
      </c>
      <c r="D142" s="18" t="s">
        <v>40</v>
      </c>
      <c r="E142" s="19"/>
      <c r="F142" s="20">
        <v>9500</v>
      </c>
      <c r="G142" s="19">
        <f t="shared" si="1"/>
        <v>-1494575</v>
      </c>
      <c r="H142" s="18" t="s">
        <v>41</v>
      </c>
      <c r="I142" s="18" t="s">
        <v>23</v>
      </c>
      <c r="J142" s="18" t="s">
        <v>535</v>
      </c>
      <c r="K142" s="18" t="s">
        <v>96</v>
      </c>
      <c r="L142" s="18" t="s">
        <v>24</v>
      </c>
    </row>
    <row r="143" spans="1:256" s="7" customFormat="1" ht="16.5" customHeight="1" x14ac:dyDescent="0.3">
      <c r="A143" s="30">
        <v>42770</v>
      </c>
      <c r="B143" s="22" t="s">
        <v>103</v>
      </c>
      <c r="C143" s="22" t="s">
        <v>42</v>
      </c>
      <c r="D143" s="18" t="s">
        <v>40</v>
      </c>
      <c r="E143" s="71"/>
      <c r="F143" s="71">
        <v>5000</v>
      </c>
      <c r="G143" s="19">
        <f t="shared" ref="G143:G206" si="2">+G142+E143-F143</f>
        <v>-1499575</v>
      </c>
      <c r="H143" s="22" t="s">
        <v>95</v>
      </c>
      <c r="I143" s="22" t="s">
        <v>23</v>
      </c>
      <c r="J143" s="18" t="s">
        <v>537</v>
      </c>
      <c r="K143" s="18" t="s">
        <v>96</v>
      </c>
      <c r="L143" s="22" t="s">
        <v>24</v>
      </c>
    </row>
    <row r="144" spans="1:256" s="7" customFormat="1" ht="13.9" hidden="1" customHeight="1" x14ac:dyDescent="0.3">
      <c r="A144" s="30">
        <v>42770</v>
      </c>
      <c r="B144" s="18" t="s">
        <v>269</v>
      </c>
      <c r="C144" s="18" t="s">
        <v>32</v>
      </c>
      <c r="D144" s="18" t="s">
        <v>40</v>
      </c>
      <c r="E144" s="19"/>
      <c r="F144" s="94">
        <v>75000</v>
      </c>
      <c r="G144" s="19">
        <f t="shared" si="2"/>
        <v>-1574575</v>
      </c>
      <c r="H144" s="18" t="s">
        <v>151</v>
      </c>
      <c r="I144" s="18">
        <v>4</v>
      </c>
      <c r="J144" s="18" t="s">
        <v>537</v>
      </c>
      <c r="K144" s="18" t="s">
        <v>96</v>
      </c>
      <c r="L144" s="22" t="s">
        <v>20</v>
      </c>
    </row>
    <row r="145" spans="1:256" s="7" customFormat="1" ht="16.5" customHeight="1" x14ac:dyDescent="0.3">
      <c r="A145" s="30">
        <v>42770</v>
      </c>
      <c r="B145" s="18" t="s">
        <v>266</v>
      </c>
      <c r="C145" s="18" t="s">
        <v>22</v>
      </c>
      <c r="D145" s="18" t="s">
        <v>40</v>
      </c>
      <c r="E145" s="19"/>
      <c r="F145" s="94">
        <v>5000</v>
      </c>
      <c r="G145" s="19">
        <f t="shared" si="2"/>
        <v>-1579575</v>
      </c>
      <c r="H145" s="18" t="s">
        <v>151</v>
      </c>
      <c r="I145" s="18" t="s">
        <v>23</v>
      </c>
      <c r="J145" s="18" t="s">
        <v>537</v>
      </c>
      <c r="K145" s="18" t="s">
        <v>96</v>
      </c>
      <c r="L145" s="22" t="s">
        <v>24</v>
      </c>
    </row>
    <row r="146" spans="1:256" s="7" customFormat="1" ht="13.9" customHeight="1" x14ac:dyDescent="0.3">
      <c r="A146" s="30">
        <v>42770</v>
      </c>
      <c r="B146" s="18" t="s">
        <v>264</v>
      </c>
      <c r="C146" s="18" t="s">
        <v>265</v>
      </c>
      <c r="D146" s="18" t="s">
        <v>40</v>
      </c>
      <c r="E146" s="19"/>
      <c r="F146" s="94">
        <v>13500</v>
      </c>
      <c r="G146" s="19">
        <f t="shared" si="2"/>
        <v>-1593075</v>
      </c>
      <c r="H146" s="18" t="s">
        <v>151</v>
      </c>
      <c r="I146" s="18" t="s">
        <v>23</v>
      </c>
      <c r="J146" s="18" t="s">
        <v>537</v>
      </c>
      <c r="K146" s="18" t="s">
        <v>96</v>
      </c>
      <c r="L146" s="22" t="s">
        <v>24</v>
      </c>
    </row>
    <row r="147" spans="1:256" s="7" customFormat="1" ht="16.5" customHeight="1" x14ac:dyDescent="0.3">
      <c r="A147" s="30">
        <v>42770</v>
      </c>
      <c r="B147" s="18" t="s">
        <v>326</v>
      </c>
      <c r="C147" s="18" t="s">
        <v>22</v>
      </c>
      <c r="D147" s="18" t="s">
        <v>29</v>
      </c>
      <c r="E147" s="19"/>
      <c r="F147" s="19">
        <v>1000</v>
      </c>
      <c r="G147" s="19">
        <f t="shared" si="2"/>
        <v>-1594075</v>
      </c>
      <c r="H147" s="74" t="s">
        <v>304</v>
      </c>
      <c r="I147" s="95" t="s">
        <v>23</v>
      </c>
      <c r="J147" s="18" t="s">
        <v>536</v>
      </c>
      <c r="K147" s="18" t="s">
        <v>96</v>
      </c>
      <c r="L147" s="18" t="s">
        <v>24</v>
      </c>
    </row>
    <row r="148" spans="1:256" s="7" customFormat="1" ht="16.5" customHeight="1" x14ac:dyDescent="0.3">
      <c r="A148" s="30">
        <v>42770</v>
      </c>
      <c r="B148" s="18" t="s">
        <v>327</v>
      </c>
      <c r="C148" s="22" t="s">
        <v>528</v>
      </c>
      <c r="D148" s="18" t="s">
        <v>29</v>
      </c>
      <c r="E148" s="19"/>
      <c r="F148" s="19">
        <v>4000</v>
      </c>
      <c r="G148" s="19">
        <f t="shared" si="2"/>
        <v>-1598075</v>
      </c>
      <c r="H148" s="74" t="s">
        <v>304</v>
      </c>
      <c r="I148" s="95" t="s">
        <v>23</v>
      </c>
      <c r="J148" s="18" t="s">
        <v>536</v>
      </c>
      <c r="K148" s="18" t="s">
        <v>96</v>
      </c>
      <c r="L148" s="18" t="s">
        <v>24</v>
      </c>
    </row>
    <row r="149" spans="1:256" s="7" customFormat="1" ht="16.5" customHeight="1" x14ac:dyDescent="0.3">
      <c r="A149" s="30">
        <v>42770</v>
      </c>
      <c r="B149" s="18" t="s">
        <v>328</v>
      </c>
      <c r="C149" s="18" t="s">
        <v>22</v>
      </c>
      <c r="D149" s="18" t="s">
        <v>29</v>
      </c>
      <c r="E149" s="19"/>
      <c r="F149" s="19">
        <v>1000</v>
      </c>
      <c r="G149" s="19">
        <f t="shared" si="2"/>
        <v>-1599075</v>
      </c>
      <c r="H149" s="74" t="s">
        <v>304</v>
      </c>
      <c r="I149" s="95" t="s">
        <v>23</v>
      </c>
      <c r="J149" s="18" t="s">
        <v>536</v>
      </c>
      <c r="K149" s="18" t="s">
        <v>96</v>
      </c>
      <c r="L149" s="18" t="s">
        <v>24</v>
      </c>
    </row>
    <row r="150" spans="1:256" s="7" customFormat="1" ht="16.5" customHeight="1" x14ac:dyDescent="0.3">
      <c r="A150" s="30">
        <v>42771</v>
      </c>
      <c r="B150" s="18" t="s">
        <v>55</v>
      </c>
      <c r="C150" s="18" t="s">
        <v>32</v>
      </c>
      <c r="D150" s="18" t="s">
        <v>40</v>
      </c>
      <c r="E150" s="19"/>
      <c r="F150" s="20">
        <v>15000</v>
      </c>
      <c r="G150" s="19">
        <f t="shared" si="2"/>
        <v>-1614075</v>
      </c>
      <c r="H150" s="18" t="s">
        <v>41</v>
      </c>
      <c r="I150" s="18">
        <v>5</v>
      </c>
      <c r="J150" s="18" t="s">
        <v>535</v>
      </c>
      <c r="K150" s="18" t="s">
        <v>96</v>
      </c>
      <c r="L150" s="18" t="s">
        <v>20</v>
      </c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  <c r="IV150" s="21"/>
    </row>
    <row r="151" spans="1:256" s="7" customFormat="1" ht="13.9" customHeight="1" x14ac:dyDescent="0.3">
      <c r="A151" s="30">
        <v>42771</v>
      </c>
      <c r="B151" s="18" t="s">
        <v>56</v>
      </c>
      <c r="C151" s="18" t="s">
        <v>22</v>
      </c>
      <c r="D151" s="18" t="s">
        <v>40</v>
      </c>
      <c r="E151" s="19"/>
      <c r="F151" s="20">
        <v>500</v>
      </c>
      <c r="G151" s="19">
        <f t="shared" si="2"/>
        <v>-1614575</v>
      </c>
      <c r="H151" s="18" t="s">
        <v>41</v>
      </c>
      <c r="I151" s="18" t="s">
        <v>23</v>
      </c>
      <c r="J151" s="18" t="s">
        <v>535</v>
      </c>
      <c r="K151" s="18" t="s">
        <v>96</v>
      </c>
      <c r="L151" s="18" t="s">
        <v>24</v>
      </c>
    </row>
    <row r="152" spans="1:256" s="7" customFormat="1" ht="16.5" customHeight="1" x14ac:dyDescent="0.3">
      <c r="A152" s="30">
        <v>42771</v>
      </c>
      <c r="B152" s="18" t="s">
        <v>57</v>
      </c>
      <c r="C152" s="18" t="s">
        <v>22</v>
      </c>
      <c r="D152" s="18" t="s">
        <v>40</v>
      </c>
      <c r="E152" s="19"/>
      <c r="F152" s="20">
        <v>6000</v>
      </c>
      <c r="G152" s="19">
        <f t="shared" si="2"/>
        <v>-1620575</v>
      </c>
      <c r="H152" s="18" t="s">
        <v>41</v>
      </c>
      <c r="I152" s="18" t="s">
        <v>58</v>
      </c>
      <c r="J152" s="18" t="s">
        <v>535</v>
      </c>
      <c r="K152" s="18" t="s">
        <v>96</v>
      </c>
      <c r="L152" s="18" t="s">
        <v>20</v>
      </c>
    </row>
    <row r="153" spans="1:256" s="7" customFormat="1" ht="16.5" customHeight="1" x14ac:dyDescent="0.3">
      <c r="A153" s="30">
        <v>42771</v>
      </c>
      <c r="B153" s="18" t="s">
        <v>59</v>
      </c>
      <c r="C153" s="18" t="s">
        <v>22</v>
      </c>
      <c r="D153" s="18" t="s">
        <v>40</v>
      </c>
      <c r="E153" s="19"/>
      <c r="F153" s="20">
        <v>1500</v>
      </c>
      <c r="G153" s="19">
        <f t="shared" si="2"/>
        <v>-1622075</v>
      </c>
      <c r="H153" s="18" t="s">
        <v>41</v>
      </c>
      <c r="I153" s="18" t="s">
        <v>23</v>
      </c>
      <c r="J153" s="18" t="s">
        <v>535</v>
      </c>
      <c r="K153" s="18" t="s">
        <v>96</v>
      </c>
      <c r="L153" s="18" t="s">
        <v>24</v>
      </c>
    </row>
    <row r="154" spans="1:256" s="7" customFormat="1" ht="13.9" customHeight="1" x14ac:dyDescent="0.3">
      <c r="A154" s="30">
        <v>42771</v>
      </c>
      <c r="B154" s="22" t="s">
        <v>104</v>
      </c>
      <c r="C154" s="22" t="s">
        <v>42</v>
      </c>
      <c r="D154" s="18" t="s">
        <v>40</v>
      </c>
      <c r="E154" s="71"/>
      <c r="F154" s="71">
        <v>5000</v>
      </c>
      <c r="G154" s="19">
        <f t="shared" si="2"/>
        <v>-1627075</v>
      </c>
      <c r="H154" s="22" t="s">
        <v>95</v>
      </c>
      <c r="I154" s="22" t="s">
        <v>23</v>
      </c>
      <c r="J154" s="18" t="s">
        <v>537</v>
      </c>
      <c r="K154" s="18" t="s">
        <v>96</v>
      </c>
      <c r="L154" s="22" t="s">
        <v>24</v>
      </c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</row>
    <row r="155" spans="1:256" s="7" customFormat="1" ht="13.9" customHeight="1" x14ac:dyDescent="0.3">
      <c r="A155" s="30">
        <v>42771</v>
      </c>
      <c r="B155" s="22" t="s">
        <v>105</v>
      </c>
      <c r="C155" s="22" t="s">
        <v>42</v>
      </c>
      <c r="D155" s="18" t="s">
        <v>40</v>
      </c>
      <c r="E155" s="71"/>
      <c r="F155" s="71">
        <v>1000</v>
      </c>
      <c r="G155" s="19">
        <f t="shared" si="2"/>
        <v>-1628075</v>
      </c>
      <c r="H155" s="22" t="s">
        <v>95</v>
      </c>
      <c r="I155" s="22" t="s">
        <v>23</v>
      </c>
      <c r="J155" s="18" t="s">
        <v>537</v>
      </c>
      <c r="K155" s="18" t="s">
        <v>96</v>
      </c>
      <c r="L155" s="22" t="s">
        <v>24</v>
      </c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  <c r="IV155" s="21"/>
    </row>
    <row r="156" spans="1:256" s="7" customFormat="1" ht="13.9" customHeight="1" x14ac:dyDescent="0.3">
      <c r="A156" s="30">
        <v>42771</v>
      </c>
      <c r="B156" s="22" t="s">
        <v>106</v>
      </c>
      <c r="C156" s="22" t="s">
        <v>42</v>
      </c>
      <c r="D156" s="18" t="s">
        <v>40</v>
      </c>
      <c r="E156" s="71"/>
      <c r="F156" s="71">
        <v>5000</v>
      </c>
      <c r="G156" s="19">
        <f t="shared" si="2"/>
        <v>-1633075</v>
      </c>
      <c r="H156" s="22" t="s">
        <v>95</v>
      </c>
      <c r="I156" s="22" t="s">
        <v>23</v>
      </c>
      <c r="J156" s="18" t="s">
        <v>537</v>
      </c>
      <c r="K156" s="18" t="s">
        <v>96</v>
      </c>
      <c r="L156" s="22" t="s">
        <v>24</v>
      </c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  <c r="IV156" s="21"/>
    </row>
    <row r="157" spans="1:256" s="7" customFormat="1" ht="13.9" customHeight="1" x14ac:dyDescent="0.3">
      <c r="A157" s="30">
        <v>42771</v>
      </c>
      <c r="B157" s="22" t="s">
        <v>107</v>
      </c>
      <c r="C157" s="22" t="s">
        <v>42</v>
      </c>
      <c r="D157" s="18" t="s">
        <v>40</v>
      </c>
      <c r="E157" s="71"/>
      <c r="F157" s="71">
        <v>1000</v>
      </c>
      <c r="G157" s="19">
        <f t="shared" si="2"/>
        <v>-1634075</v>
      </c>
      <c r="H157" s="22" t="s">
        <v>95</v>
      </c>
      <c r="I157" s="22" t="s">
        <v>23</v>
      </c>
      <c r="J157" s="18" t="s">
        <v>537</v>
      </c>
      <c r="K157" s="18" t="s">
        <v>96</v>
      </c>
      <c r="L157" s="22" t="s">
        <v>24</v>
      </c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  <c r="IV157" s="21"/>
    </row>
    <row r="158" spans="1:256" s="7" customFormat="1" ht="13.9" customHeight="1" x14ac:dyDescent="0.3">
      <c r="A158" s="30">
        <v>42771</v>
      </c>
      <c r="B158" s="18" t="s">
        <v>270</v>
      </c>
      <c r="C158" s="18" t="s">
        <v>22</v>
      </c>
      <c r="D158" s="18" t="s">
        <v>40</v>
      </c>
      <c r="E158" s="19"/>
      <c r="F158" s="94">
        <v>1000</v>
      </c>
      <c r="G158" s="19">
        <f t="shared" si="2"/>
        <v>-1635075</v>
      </c>
      <c r="H158" s="18" t="s">
        <v>151</v>
      </c>
      <c r="I158" s="18" t="s">
        <v>23</v>
      </c>
      <c r="J158" s="18" t="s">
        <v>537</v>
      </c>
      <c r="K158" s="18" t="s">
        <v>96</v>
      </c>
      <c r="L158" s="22" t="s">
        <v>24</v>
      </c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  <c r="IV158" s="21"/>
    </row>
    <row r="159" spans="1:256" s="7" customFormat="1" ht="16.5" customHeight="1" x14ac:dyDescent="0.3">
      <c r="A159" s="30">
        <v>42771</v>
      </c>
      <c r="B159" s="18" t="s">
        <v>271</v>
      </c>
      <c r="C159" s="18" t="s">
        <v>22</v>
      </c>
      <c r="D159" s="18" t="s">
        <v>40</v>
      </c>
      <c r="E159" s="19"/>
      <c r="F159" s="94">
        <v>5000</v>
      </c>
      <c r="G159" s="19">
        <f t="shared" si="2"/>
        <v>-1640075</v>
      </c>
      <c r="H159" s="18" t="s">
        <v>151</v>
      </c>
      <c r="I159" s="18" t="s">
        <v>23</v>
      </c>
      <c r="J159" s="18" t="s">
        <v>537</v>
      </c>
      <c r="K159" s="18" t="s">
        <v>96</v>
      </c>
      <c r="L159" s="22" t="s">
        <v>24</v>
      </c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  <c r="ET159" s="72"/>
      <c r="EU159" s="72"/>
      <c r="EV159" s="72"/>
      <c r="EW159" s="72"/>
      <c r="EX159" s="72"/>
      <c r="EY159" s="72"/>
      <c r="EZ159" s="72"/>
      <c r="FA159" s="72"/>
      <c r="FB159" s="72"/>
      <c r="FC159" s="72"/>
      <c r="FD159" s="72"/>
      <c r="FE159" s="72"/>
      <c r="FF159" s="72"/>
      <c r="FG159" s="72"/>
      <c r="FH159" s="72"/>
      <c r="FI159" s="72"/>
      <c r="FJ159" s="72"/>
      <c r="FK159" s="72"/>
      <c r="FL159" s="72"/>
      <c r="FM159" s="72"/>
      <c r="FN159" s="72"/>
      <c r="FO159" s="72"/>
      <c r="FP159" s="72"/>
      <c r="FQ159" s="72"/>
      <c r="FR159" s="72"/>
      <c r="FS159" s="72"/>
      <c r="FT159" s="72"/>
      <c r="FU159" s="72"/>
      <c r="FV159" s="72"/>
      <c r="FW159" s="72"/>
      <c r="FX159" s="72"/>
      <c r="FY159" s="72"/>
      <c r="FZ159" s="72"/>
      <c r="GA159" s="72"/>
      <c r="GB159" s="72"/>
      <c r="GC159" s="72"/>
      <c r="GD159" s="72"/>
      <c r="GE159" s="72"/>
      <c r="GF159" s="72"/>
      <c r="GG159" s="72"/>
      <c r="GH159" s="72"/>
      <c r="GI159" s="72"/>
      <c r="GJ159" s="72"/>
      <c r="GK159" s="72"/>
      <c r="GL159" s="72"/>
      <c r="GM159" s="72"/>
      <c r="GN159" s="72"/>
      <c r="GO159" s="72"/>
      <c r="GP159" s="72"/>
      <c r="GQ159" s="72"/>
      <c r="GR159" s="72"/>
      <c r="GS159" s="72"/>
      <c r="GT159" s="72"/>
      <c r="GU159" s="72"/>
      <c r="GV159" s="72"/>
      <c r="GW159" s="72"/>
      <c r="GX159" s="72"/>
      <c r="GY159" s="72"/>
      <c r="GZ159" s="72"/>
      <c r="HA159" s="72"/>
      <c r="HB159" s="72"/>
      <c r="HC159" s="72"/>
      <c r="HD159" s="72"/>
      <c r="HE159" s="72"/>
      <c r="HF159" s="72"/>
      <c r="HG159" s="72"/>
      <c r="HH159" s="72"/>
      <c r="HI159" s="72"/>
      <c r="HJ159" s="72"/>
      <c r="HK159" s="72"/>
      <c r="HL159" s="72"/>
      <c r="HM159" s="72"/>
      <c r="HN159" s="72"/>
      <c r="HO159" s="72"/>
      <c r="HP159" s="72"/>
      <c r="HQ159" s="72"/>
      <c r="HR159" s="72"/>
      <c r="HS159" s="72"/>
      <c r="HT159" s="72"/>
      <c r="HU159" s="72"/>
      <c r="HV159" s="72"/>
      <c r="HW159" s="72"/>
      <c r="HX159" s="72"/>
      <c r="HY159" s="72"/>
      <c r="HZ159" s="72"/>
      <c r="IA159" s="72"/>
      <c r="IB159" s="72"/>
      <c r="IC159" s="72"/>
      <c r="ID159" s="72"/>
      <c r="IE159" s="72"/>
      <c r="IF159" s="72"/>
      <c r="IG159" s="72"/>
      <c r="IH159" s="72"/>
      <c r="II159" s="72"/>
      <c r="IJ159" s="72"/>
      <c r="IK159" s="72"/>
      <c r="IL159" s="72"/>
      <c r="IM159" s="72"/>
      <c r="IN159" s="72"/>
      <c r="IO159" s="72"/>
      <c r="IP159" s="72"/>
      <c r="IQ159" s="72"/>
      <c r="IR159" s="72"/>
      <c r="IS159" s="72"/>
      <c r="IT159" s="72"/>
      <c r="IU159" s="72"/>
      <c r="IV159" s="72"/>
    </row>
    <row r="160" spans="1:256" s="7" customFormat="1" ht="16.5" customHeight="1" x14ac:dyDescent="0.3">
      <c r="A160" s="30">
        <v>42771</v>
      </c>
      <c r="B160" s="18" t="s">
        <v>272</v>
      </c>
      <c r="C160" s="18" t="s">
        <v>22</v>
      </c>
      <c r="D160" s="18" t="s">
        <v>40</v>
      </c>
      <c r="E160" s="19"/>
      <c r="F160" s="94">
        <v>7000</v>
      </c>
      <c r="G160" s="19">
        <f t="shared" si="2"/>
        <v>-1647075</v>
      </c>
      <c r="H160" s="18" t="s">
        <v>151</v>
      </c>
      <c r="I160" s="18" t="s">
        <v>23</v>
      </c>
      <c r="J160" s="18" t="s">
        <v>537</v>
      </c>
      <c r="K160" s="18" t="s">
        <v>96</v>
      </c>
      <c r="L160" s="22" t="s">
        <v>24</v>
      </c>
    </row>
    <row r="161" spans="1:256" s="7" customFormat="1" ht="16.5" customHeight="1" x14ac:dyDescent="0.3">
      <c r="A161" s="30">
        <v>42771</v>
      </c>
      <c r="B161" s="18" t="s">
        <v>273</v>
      </c>
      <c r="C161" s="18" t="s">
        <v>32</v>
      </c>
      <c r="D161" s="18" t="s">
        <v>40</v>
      </c>
      <c r="E161" s="19"/>
      <c r="F161" s="94">
        <v>15000</v>
      </c>
      <c r="G161" s="19">
        <f t="shared" si="2"/>
        <v>-1662075</v>
      </c>
      <c r="H161" s="18" t="s">
        <v>151</v>
      </c>
      <c r="I161" s="18">
        <v>11</v>
      </c>
      <c r="J161" s="18" t="s">
        <v>537</v>
      </c>
      <c r="K161" s="18" t="s">
        <v>96</v>
      </c>
      <c r="L161" s="22" t="s">
        <v>20</v>
      </c>
    </row>
    <row r="162" spans="1:256" s="7" customFormat="1" ht="16.5" customHeight="1" x14ac:dyDescent="0.3">
      <c r="A162" s="30">
        <v>42772</v>
      </c>
      <c r="B162" s="18" t="s">
        <v>26</v>
      </c>
      <c r="C162" s="18" t="s">
        <v>22</v>
      </c>
      <c r="D162" s="18" t="s">
        <v>29</v>
      </c>
      <c r="E162" s="19"/>
      <c r="F162" s="19">
        <v>2000</v>
      </c>
      <c r="G162" s="19">
        <f t="shared" si="2"/>
        <v>-1664075</v>
      </c>
      <c r="H162" s="18" t="s">
        <v>19</v>
      </c>
      <c r="I162" s="18" t="s">
        <v>23</v>
      </c>
      <c r="J162" s="88" t="s">
        <v>537</v>
      </c>
      <c r="K162" s="18" t="s">
        <v>96</v>
      </c>
      <c r="L162" s="18" t="s">
        <v>24</v>
      </c>
    </row>
    <row r="163" spans="1:256" s="7" customFormat="1" ht="16.5" customHeight="1" x14ac:dyDescent="0.3">
      <c r="A163" s="30">
        <v>42772</v>
      </c>
      <c r="B163" s="18" t="s">
        <v>69</v>
      </c>
      <c r="C163" s="18" t="s">
        <v>22</v>
      </c>
      <c r="D163" s="18" t="s">
        <v>65</v>
      </c>
      <c r="E163" s="19"/>
      <c r="F163" s="19">
        <v>1000</v>
      </c>
      <c r="G163" s="19">
        <f t="shared" si="2"/>
        <v>-1665075</v>
      </c>
      <c r="H163" s="18" t="s">
        <v>66</v>
      </c>
      <c r="I163" s="18" t="s">
        <v>23</v>
      </c>
      <c r="J163" s="18" t="s">
        <v>536</v>
      </c>
      <c r="K163" s="18" t="s">
        <v>96</v>
      </c>
      <c r="L163" s="18" t="s">
        <v>24</v>
      </c>
    </row>
    <row r="164" spans="1:256" s="7" customFormat="1" ht="13.9" customHeight="1" x14ac:dyDescent="0.3">
      <c r="A164" s="30">
        <v>42772</v>
      </c>
      <c r="B164" s="22" t="s">
        <v>108</v>
      </c>
      <c r="C164" s="18" t="s">
        <v>32</v>
      </c>
      <c r="D164" s="18" t="s">
        <v>40</v>
      </c>
      <c r="E164" s="71"/>
      <c r="F164" s="71">
        <v>90000</v>
      </c>
      <c r="G164" s="19">
        <f t="shared" si="2"/>
        <v>-1755075</v>
      </c>
      <c r="H164" s="22" t="s">
        <v>95</v>
      </c>
      <c r="I164" s="22" t="s">
        <v>38</v>
      </c>
      <c r="J164" s="18" t="s">
        <v>537</v>
      </c>
      <c r="K164" s="18" t="s">
        <v>96</v>
      </c>
      <c r="L164" s="22" t="s">
        <v>20</v>
      </c>
    </row>
    <row r="165" spans="1:256" s="7" customFormat="1" ht="16.5" customHeight="1" x14ac:dyDescent="0.3">
      <c r="A165" s="30">
        <v>42772</v>
      </c>
      <c r="B165" s="22" t="s">
        <v>552</v>
      </c>
      <c r="C165" s="22" t="s">
        <v>109</v>
      </c>
      <c r="D165" s="22" t="s">
        <v>110</v>
      </c>
      <c r="E165" s="71"/>
      <c r="F165" s="71">
        <v>7800</v>
      </c>
      <c r="G165" s="19">
        <f t="shared" si="2"/>
        <v>-1762875</v>
      </c>
      <c r="H165" s="22" t="s">
        <v>95</v>
      </c>
      <c r="I165" s="22" t="s">
        <v>111</v>
      </c>
      <c r="J165" s="22" t="s">
        <v>537</v>
      </c>
      <c r="K165" s="18" t="s">
        <v>96</v>
      </c>
      <c r="L165" s="22" t="s">
        <v>20</v>
      </c>
    </row>
    <row r="166" spans="1:256" s="7" customFormat="1" ht="13.9" customHeight="1" x14ac:dyDescent="0.3">
      <c r="A166" s="30">
        <v>42772</v>
      </c>
      <c r="B166" s="18" t="s">
        <v>157</v>
      </c>
      <c r="C166" s="18" t="s">
        <v>22</v>
      </c>
      <c r="D166" s="18" t="s">
        <v>144</v>
      </c>
      <c r="E166" s="19"/>
      <c r="F166" s="19">
        <v>2000</v>
      </c>
      <c r="G166" s="19">
        <f t="shared" si="2"/>
        <v>-1764875</v>
      </c>
      <c r="H166" s="18" t="s">
        <v>133</v>
      </c>
      <c r="I166" s="18" t="s">
        <v>23</v>
      </c>
      <c r="J166" s="18" t="s">
        <v>535</v>
      </c>
      <c r="K166" s="18" t="s">
        <v>96</v>
      </c>
      <c r="L166" s="22" t="s">
        <v>24</v>
      </c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  <c r="IV166" s="21"/>
    </row>
    <row r="167" spans="1:256" s="7" customFormat="1" ht="13.9" customHeight="1" x14ac:dyDescent="0.3">
      <c r="A167" s="30">
        <v>42772</v>
      </c>
      <c r="B167" s="18" t="s">
        <v>274</v>
      </c>
      <c r="C167" s="18" t="s">
        <v>22</v>
      </c>
      <c r="D167" s="18" t="s">
        <v>40</v>
      </c>
      <c r="E167" s="19"/>
      <c r="F167" s="94">
        <v>6000</v>
      </c>
      <c r="G167" s="19">
        <f t="shared" si="2"/>
        <v>-1770875</v>
      </c>
      <c r="H167" s="18" t="s">
        <v>151</v>
      </c>
      <c r="I167" s="18" t="s">
        <v>275</v>
      </c>
      <c r="J167" s="18" t="s">
        <v>537</v>
      </c>
      <c r="K167" s="18" t="s">
        <v>96</v>
      </c>
      <c r="L167" s="22" t="s">
        <v>20</v>
      </c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  <c r="IV167" s="21"/>
    </row>
    <row r="168" spans="1:256" s="7" customFormat="1" ht="16.5" customHeight="1" x14ac:dyDescent="0.3">
      <c r="A168" s="30">
        <v>42772</v>
      </c>
      <c r="B168" s="18" t="s">
        <v>276</v>
      </c>
      <c r="C168" s="18" t="s">
        <v>32</v>
      </c>
      <c r="D168" s="18" t="s">
        <v>40</v>
      </c>
      <c r="E168" s="19"/>
      <c r="F168" s="94">
        <v>70000</v>
      </c>
      <c r="G168" s="19">
        <f t="shared" si="2"/>
        <v>-1840875</v>
      </c>
      <c r="H168" s="18" t="s">
        <v>151</v>
      </c>
      <c r="I168" s="18" t="s">
        <v>23</v>
      </c>
      <c r="J168" s="18" t="s">
        <v>537</v>
      </c>
      <c r="K168" s="18" t="s">
        <v>96</v>
      </c>
      <c r="L168" s="22" t="s">
        <v>24</v>
      </c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  <c r="IV168" s="21"/>
    </row>
    <row r="169" spans="1:256" s="7" customFormat="1" ht="13.9" customHeight="1" x14ac:dyDescent="0.3">
      <c r="A169" s="30">
        <v>42772</v>
      </c>
      <c r="B169" s="18" t="s">
        <v>277</v>
      </c>
      <c r="C169" s="18" t="s">
        <v>22</v>
      </c>
      <c r="D169" s="18" t="s">
        <v>40</v>
      </c>
      <c r="E169" s="19"/>
      <c r="F169" s="94">
        <v>2000</v>
      </c>
      <c r="G169" s="19">
        <f t="shared" si="2"/>
        <v>-1842875</v>
      </c>
      <c r="H169" s="18" t="s">
        <v>151</v>
      </c>
      <c r="I169" s="18" t="s">
        <v>23</v>
      </c>
      <c r="J169" s="18" t="s">
        <v>537</v>
      </c>
      <c r="K169" s="18" t="s">
        <v>96</v>
      </c>
      <c r="L169" s="22" t="s">
        <v>24</v>
      </c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</row>
    <row r="170" spans="1:256" s="7" customFormat="1" ht="16.5" customHeight="1" x14ac:dyDescent="0.3">
      <c r="A170" s="30">
        <v>42772</v>
      </c>
      <c r="B170" s="18" t="s">
        <v>329</v>
      </c>
      <c r="C170" s="18" t="s">
        <v>22</v>
      </c>
      <c r="D170" s="18" t="s">
        <v>29</v>
      </c>
      <c r="E170" s="19"/>
      <c r="F170" s="19">
        <v>2000</v>
      </c>
      <c r="G170" s="19">
        <f t="shared" si="2"/>
        <v>-1844875</v>
      </c>
      <c r="H170" s="74" t="s">
        <v>304</v>
      </c>
      <c r="I170" s="95" t="s">
        <v>23</v>
      </c>
      <c r="J170" s="18" t="s">
        <v>536</v>
      </c>
      <c r="K170" s="18" t="s">
        <v>96</v>
      </c>
      <c r="L170" s="18" t="s">
        <v>24</v>
      </c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  <c r="FS170" s="72"/>
      <c r="FT170" s="72"/>
      <c r="FU170" s="72"/>
      <c r="FV170" s="72"/>
      <c r="FW170" s="72"/>
      <c r="FX170" s="72"/>
      <c r="FY170" s="72"/>
      <c r="FZ170" s="72"/>
      <c r="GA170" s="72"/>
      <c r="GB170" s="72"/>
      <c r="GC170" s="72"/>
      <c r="GD170" s="72"/>
      <c r="GE170" s="72"/>
      <c r="GF170" s="72"/>
      <c r="GG170" s="72"/>
      <c r="GH170" s="72"/>
      <c r="GI170" s="72"/>
      <c r="GJ170" s="72"/>
      <c r="GK170" s="72"/>
      <c r="GL170" s="72"/>
      <c r="GM170" s="72"/>
      <c r="GN170" s="72"/>
      <c r="GO170" s="72"/>
      <c r="GP170" s="72"/>
      <c r="GQ170" s="72"/>
      <c r="GR170" s="72"/>
      <c r="GS170" s="72"/>
      <c r="GT170" s="72"/>
      <c r="GU170" s="72"/>
      <c r="GV170" s="72"/>
      <c r="GW170" s="72"/>
      <c r="GX170" s="72"/>
      <c r="GY170" s="72"/>
      <c r="GZ170" s="72"/>
      <c r="HA170" s="72"/>
      <c r="HB170" s="72"/>
      <c r="HC170" s="72"/>
      <c r="HD170" s="72"/>
      <c r="HE170" s="72"/>
      <c r="HF170" s="72"/>
      <c r="HG170" s="72"/>
      <c r="HH170" s="72"/>
      <c r="HI170" s="72"/>
      <c r="HJ170" s="72"/>
      <c r="HK170" s="72"/>
      <c r="HL170" s="72"/>
      <c r="HM170" s="72"/>
      <c r="HN170" s="72"/>
      <c r="HO170" s="72"/>
      <c r="HP170" s="72"/>
      <c r="HQ170" s="72"/>
      <c r="HR170" s="72"/>
      <c r="HS170" s="72"/>
      <c r="HT170" s="72"/>
      <c r="HU170" s="72"/>
      <c r="HV170" s="72"/>
      <c r="HW170" s="72"/>
      <c r="HX170" s="72"/>
      <c r="HY170" s="72"/>
      <c r="HZ170" s="72"/>
      <c r="IA170" s="72"/>
      <c r="IB170" s="72"/>
      <c r="IC170" s="72"/>
      <c r="ID170" s="72"/>
      <c r="IE170" s="72"/>
      <c r="IF170" s="72"/>
      <c r="IG170" s="72"/>
      <c r="IH170" s="72"/>
      <c r="II170" s="72"/>
      <c r="IJ170" s="72"/>
      <c r="IK170" s="72"/>
      <c r="IL170" s="72"/>
      <c r="IM170" s="72"/>
      <c r="IN170" s="72"/>
      <c r="IO170" s="72"/>
      <c r="IP170" s="72"/>
      <c r="IQ170" s="72"/>
      <c r="IR170" s="72"/>
      <c r="IS170" s="72"/>
      <c r="IT170" s="72"/>
      <c r="IU170" s="72"/>
      <c r="IV170" s="72"/>
    </row>
    <row r="171" spans="1:256" s="7" customFormat="1" ht="16.5" customHeight="1" x14ac:dyDescent="0.3">
      <c r="A171" s="30">
        <v>42772</v>
      </c>
      <c r="B171" s="18" t="s">
        <v>412</v>
      </c>
      <c r="C171" s="18" t="s">
        <v>22</v>
      </c>
      <c r="D171" s="18" t="s">
        <v>144</v>
      </c>
      <c r="E171" s="19"/>
      <c r="F171" s="19">
        <v>2000</v>
      </c>
      <c r="G171" s="19">
        <f t="shared" si="2"/>
        <v>-1846875</v>
      </c>
      <c r="H171" s="18" t="s">
        <v>17</v>
      </c>
      <c r="I171" s="18" t="s">
        <v>23</v>
      </c>
      <c r="J171" s="18" t="s">
        <v>537</v>
      </c>
      <c r="K171" s="18" t="s">
        <v>96</v>
      </c>
      <c r="L171" s="18" t="s">
        <v>24</v>
      </c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  <c r="FM171" s="72"/>
      <c r="FN171" s="72"/>
      <c r="FO171" s="72"/>
      <c r="FP171" s="72"/>
      <c r="FQ171" s="72"/>
      <c r="FR171" s="72"/>
      <c r="FS171" s="72"/>
      <c r="FT171" s="72"/>
      <c r="FU171" s="72"/>
      <c r="FV171" s="72"/>
      <c r="FW171" s="72"/>
      <c r="FX171" s="72"/>
      <c r="FY171" s="72"/>
      <c r="FZ171" s="72"/>
      <c r="GA171" s="72"/>
      <c r="GB171" s="72"/>
      <c r="GC171" s="72"/>
      <c r="GD171" s="72"/>
      <c r="GE171" s="72"/>
      <c r="GF171" s="72"/>
      <c r="GG171" s="72"/>
      <c r="GH171" s="72"/>
      <c r="GI171" s="72"/>
      <c r="GJ171" s="72"/>
      <c r="GK171" s="72"/>
      <c r="GL171" s="72"/>
      <c r="GM171" s="72"/>
      <c r="GN171" s="72"/>
      <c r="GO171" s="72"/>
      <c r="GP171" s="72"/>
      <c r="GQ171" s="72"/>
      <c r="GR171" s="72"/>
      <c r="GS171" s="72"/>
      <c r="GT171" s="72"/>
      <c r="GU171" s="72"/>
      <c r="GV171" s="72"/>
      <c r="GW171" s="72"/>
      <c r="GX171" s="72"/>
      <c r="GY171" s="72"/>
      <c r="GZ171" s="72"/>
      <c r="HA171" s="72"/>
      <c r="HB171" s="72"/>
      <c r="HC171" s="72"/>
      <c r="HD171" s="72"/>
      <c r="HE171" s="72"/>
      <c r="HF171" s="72"/>
      <c r="HG171" s="72"/>
      <c r="HH171" s="72"/>
      <c r="HI171" s="72"/>
      <c r="HJ171" s="72"/>
      <c r="HK171" s="72"/>
      <c r="HL171" s="72"/>
      <c r="HM171" s="72"/>
      <c r="HN171" s="72"/>
      <c r="HO171" s="72"/>
      <c r="HP171" s="72"/>
      <c r="HQ171" s="72"/>
      <c r="HR171" s="72"/>
      <c r="HS171" s="72"/>
      <c r="HT171" s="72"/>
      <c r="HU171" s="72"/>
      <c r="HV171" s="72"/>
      <c r="HW171" s="72"/>
      <c r="HX171" s="72"/>
      <c r="HY171" s="72"/>
      <c r="HZ171" s="72"/>
      <c r="IA171" s="72"/>
      <c r="IB171" s="72"/>
      <c r="IC171" s="72"/>
      <c r="ID171" s="72"/>
      <c r="IE171" s="72"/>
      <c r="IF171" s="72"/>
      <c r="IG171" s="72"/>
      <c r="IH171" s="72"/>
      <c r="II171" s="72"/>
      <c r="IJ171" s="72"/>
      <c r="IK171" s="72"/>
      <c r="IL171" s="72"/>
      <c r="IM171" s="72"/>
      <c r="IN171" s="72"/>
      <c r="IO171" s="72"/>
      <c r="IP171" s="72"/>
      <c r="IQ171" s="72"/>
      <c r="IR171" s="72"/>
      <c r="IS171" s="72"/>
      <c r="IT171" s="72"/>
      <c r="IU171" s="72"/>
      <c r="IV171" s="72"/>
    </row>
    <row r="172" spans="1:256" s="7" customFormat="1" ht="16.5" customHeight="1" x14ac:dyDescent="0.3">
      <c r="A172" s="30">
        <v>42772</v>
      </c>
      <c r="B172" s="22" t="s">
        <v>393</v>
      </c>
      <c r="C172" s="18" t="s">
        <v>22</v>
      </c>
      <c r="D172" s="18" t="s">
        <v>29</v>
      </c>
      <c r="E172" s="94"/>
      <c r="F172" s="94">
        <v>1000</v>
      </c>
      <c r="G172" s="19">
        <f t="shared" si="2"/>
        <v>-1847875</v>
      </c>
      <c r="H172" s="22" t="s">
        <v>134</v>
      </c>
      <c r="I172" s="18" t="s">
        <v>23</v>
      </c>
      <c r="J172" s="22" t="s">
        <v>535</v>
      </c>
      <c r="K172" s="18" t="s">
        <v>96</v>
      </c>
      <c r="L172" s="18" t="s">
        <v>24</v>
      </c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  <c r="EI172" s="72"/>
      <c r="EJ172" s="72"/>
      <c r="EK172" s="72"/>
      <c r="EL172" s="72"/>
      <c r="EM172" s="72"/>
      <c r="EN172" s="72"/>
      <c r="EO172" s="72"/>
      <c r="EP172" s="72"/>
      <c r="EQ172" s="72"/>
      <c r="ER172" s="72"/>
      <c r="ES172" s="72"/>
      <c r="ET172" s="72"/>
      <c r="EU172" s="72"/>
      <c r="EV172" s="72"/>
      <c r="EW172" s="72"/>
      <c r="EX172" s="72"/>
      <c r="EY172" s="72"/>
      <c r="EZ172" s="72"/>
      <c r="FA172" s="72"/>
      <c r="FB172" s="72"/>
      <c r="FC172" s="72"/>
      <c r="FD172" s="72"/>
      <c r="FE172" s="72"/>
      <c r="FF172" s="72"/>
      <c r="FG172" s="72"/>
      <c r="FH172" s="72"/>
      <c r="FI172" s="72"/>
      <c r="FJ172" s="72"/>
      <c r="FK172" s="72"/>
      <c r="FL172" s="72"/>
      <c r="FM172" s="72"/>
      <c r="FN172" s="72"/>
      <c r="FO172" s="72"/>
      <c r="FP172" s="72"/>
      <c r="FQ172" s="72"/>
      <c r="FR172" s="72"/>
      <c r="FS172" s="72"/>
      <c r="FT172" s="72"/>
      <c r="FU172" s="72"/>
      <c r="FV172" s="72"/>
      <c r="FW172" s="72"/>
      <c r="FX172" s="72"/>
      <c r="FY172" s="72"/>
      <c r="FZ172" s="72"/>
      <c r="GA172" s="72"/>
      <c r="GB172" s="72"/>
      <c r="GC172" s="72"/>
      <c r="GD172" s="72"/>
      <c r="GE172" s="72"/>
      <c r="GF172" s="72"/>
      <c r="GG172" s="72"/>
      <c r="GH172" s="72"/>
      <c r="GI172" s="72"/>
      <c r="GJ172" s="72"/>
      <c r="GK172" s="72"/>
      <c r="GL172" s="72"/>
      <c r="GM172" s="72"/>
      <c r="GN172" s="72"/>
      <c r="GO172" s="72"/>
      <c r="GP172" s="72"/>
      <c r="GQ172" s="72"/>
      <c r="GR172" s="72"/>
      <c r="GS172" s="72"/>
      <c r="GT172" s="72"/>
      <c r="GU172" s="72"/>
      <c r="GV172" s="72"/>
      <c r="GW172" s="72"/>
      <c r="GX172" s="72"/>
      <c r="GY172" s="72"/>
      <c r="GZ172" s="72"/>
      <c r="HA172" s="72"/>
      <c r="HB172" s="72"/>
      <c r="HC172" s="72"/>
      <c r="HD172" s="72"/>
      <c r="HE172" s="72"/>
      <c r="HF172" s="72"/>
      <c r="HG172" s="72"/>
      <c r="HH172" s="72"/>
      <c r="HI172" s="72"/>
      <c r="HJ172" s="72"/>
      <c r="HK172" s="72"/>
      <c r="HL172" s="72"/>
      <c r="HM172" s="72"/>
      <c r="HN172" s="72"/>
      <c r="HO172" s="72"/>
      <c r="HP172" s="72"/>
      <c r="HQ172" s="72"/>
      <c r="HR172" s="72"/>
      <c r="HS172" s="72"/>
      <c r="HT172" s="72"/>
      <c r="HU172" s="72"/>
      <c r="HV172" s="72"/>
      <c r="HW172" s="72"/>
      <c r="HX172" s="72"/>
      <c r="HY172" s="72"/>
      <c r="HZ172" s="72"/>
      <c r="IA172" s="72"/>
      <c r="IB172" s="72"/>
      <c r="IC172" s="72"/>
      <c r="ID172" s="72"/>
      <c r="IE172" s="72"/>
      <c r="IF172" s="72"/>
      <c r="IG172" s="72"/>
      <c r="IH172" s="72"/>
      <c r="II172" s="72"/>
      <c r="IJ172" s="72"/>
      <c r="IK172" s="72"/>
      <c r="IL172" s="72"/>
      <c r="IM172" s="72"/>
      <c r="IN172" s="72"/>
      <c r="IO172" s="72"/>
      <c r="IP172" s="72"/>
      <c r="IQ172" s="72"/>
      <c r="IR172" s="72"/>
      <c r="IS172" s="72"/>
      <c r="IT172" s="72"/>
      <c r="IU172" s="72"/>
      <c r="IV172" s="72"/>
    </row>
    <row r="173" spans="1:256" s="7" customFormat="1" ht="16.5" customHeight="1" x14ac:dyDescent="0.3">
      <c r="A173" s="30">
        <v>42772</v>
      </c>
      <c r="B173" s="22" t="s">
        <v>391</v>
      </c>
      <c r="C173" s="18" t="s">
        <v>22</v>
      </c>
      <c r="D173" s="18" t="s">
        <v>29</v>
      </c>
      <c r="E173" s="94"/>
      <c r="F173" s="94">
        <v>1000</v>
      </c>
      <c r="G173" s="19">
        <f t="shared" si="2"/>
        <v>-1848875</v>
      </c>
      <c r="H173" s="22" t="s">
        <v>134</v>
      </c>
      <c r="I173" s="18" t="s">
        <v>23</v>
      </c>
      <c r="J173" s="22" t="s">
        <v>535</v>
      </c>
      <c r="K173" s="18" t="s">
        <v>96</v>
      </c>
      <c r="L173" s="18" t="s">
        <v>24</v>
      </c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  <c r="EI173" s="72"/>
      <c r="EJ173" s="72"/>
      <c r="EK173" s="72"/>
      <c r="EL173" s="72"/>
      <c r="EM173" s="72"/>
      <c r="EN173" s="72"/>
      <c r="EO173" s="72"/>
      <c r="EP173" s="72"/>
      <c r="EQ173" s="72"/>
      <c r="ER173" s="72"/>
      <c r="ES173" s="72"/>
      <c r="ET173" s="72"/>
      <c r="EU173" s="72"/>
      <c r="EV173" s="72"/>
      <c r="EW173" s="72"/>
      <c r="EX173" s="72"/>
      <c r="EY173" s="72"/>
      <c r="EZ173" s="72"/>
      <c r="FA173" s="72"/>
      <c r="FB173" s="72"/>
      <c r="FC173" s="72"/>
      <c r="FD173" s="72"/>
      <c r="FE173" s="72"/>
      <c r="FF173" s="72"/>
      <c r="FG173" s="72"/>
      <c r="FH173" s="72"/>
      <c r="FI173" s="72"/>
      <c r="FJ173" s="72"/>
      <c r="FK173" s="72"/>
      <c r="FL173" s="72"/>
      <c r="FM173" s="72"/>
      <c r="FN173" s="72"/>
      <c r="FO173" s="72"/>
      <c r="FP173" s="72"/>
      <c r="FQ173" s="72"/>
      <c r="FR173" s="72"/>
      <c r="FS173" s="72"/>
      <c r="FT173" s="72"/>
      <c r="FU173" s="72"/>
      <c r="FV173" s="72"/>
      <c r="FW173" s="72"/>
      <c r="FX173" s="72"/>
      <c r="FY173" s="72"/>
      <c r="FZ173" s="72"/>
      <c r="GA173" s="72"/>
      <c r="GB173" s="72"/>
      <c r="GC173" s="72"/>
      <c r="GD173" s="72"/>
      <c r="GE173" s="72"/>
      <c r="GF173" s="72"/>
      <c r="GG173" s="72"/>
      <c r="GH173" s="72"/>
      <c r="GI173" s="72"/>
      <c r="GJ173" s="72"/>
      <c r="GK173" s="72"/>
      <c r="GL173" s="72"/>
      <c r="GM173" s="72"/>
      <c r="GN173" s="72"/>
      <c r="GO173" s="72"/>
      <c r="GP173" s="72"/>
      <c r="GQ173" s="72"/>
      <c r="GR173" s="72"/>
      <c r="GS173" s="72"/>
      <c r="GT173" s="72"/>
      <c r="GU173" s="72"/>
      <c r="GV173" s="72"/>
      <c r="GW173" s="72"/>
      <c r="GX173" s="72"/>
      <c r="GY173" s="72"/>
      <c r="GZ173" s="72"/>
      <c r="HA173" s="72"/>
      <c r="HB173" s="72"/>
      <c r="HC173" s="72"/>
      <c r="HD173" s="72"/>
      <c r="HE173" s="72"/>
      <c r="HF173" s="72"/>
      <c r="HG173" s="72"/>
      <c r="HH173" s="72"/>
      <c r="HI173" s="72"/>
      <c r="HJ173" s="72"/>
      <c r="HK173" s="72"/>
      <c r="HL173" s="72"/>
      <c r="HM173" s="72"/>
      <c r="HN173" s="72"/>
      <c r="HO173" s="72"/>
      <c r="HP173" s="72"/>
      <c r="HQ173" s="72"/>
      <c r="HR173" s="72"/>
      <c r="HS173" s="72"/>
      <c r="HT173" s="72"/>
      <c r="HU173" s="72"/>
      <c r="HV173" s="72"/>
      <c r="HW173" s="72"/>
      <c r="HX173" s="72"/>
      <c r="HY173" s="72"/>
      <c r="HZ173" s="72"/>
      <c r="IA173" s="72"/>
      <c r="IB173" s="72"/>
      <c r="IC173" s="72"/>
      <c r="ID173" s="72"/>
      <c r="IE173" s="72"/>
      <c r="IF173" s="72"/>
      <c r="IG173" s="72"/>
      <c r="IH173" s="72"/>
      <c r="II173" s="72"/>
      <c r="IJ173" s="72"/>
      <c r="IK173" s="72"/>
      <c r="IL173" s="72"/>
      <c r="IM173" s="72"/>
      <c r="IN173" s="72"/>
      <c r="IO173" s="72"/>
      <c r="IP173" s="72"/>
      <c r="IQ173" s="72"/>
      <c r="IR173" s="72"/>
      <c r="IS173" s="72"/>
      <c r="IT173" s="72"/>
      <c r="IU173" s="72"/>
      <c r="IV173" s="72"/>
    </row>
    <row r="174" spans="1:256" s="7" customFormat="1" ht="16.5" customHeight="1" x14ac:dyDescent="0.3">
      <c r="A174" s="30">
        <v>42772</v>
      </c>
      <c r="B174" s="22" t="s">
        <v>394</v>
      </c>
      <c r="C174" s="22" t="s">
        <v>36</v>
      </c>
      <c r="D174" s="18" t="s">
        <v>29</v>
      </c>
      <c r="E174" s="94"/>
      <c r="F174" s="94">
        <v>72000</v>
      </c>
      <c r="G174" s="19">
        <f t="shared" si="2"/>
        <v>-1920875</v>
      </c>
      <c r="H174" s="22" t="s">
        <v>134</v>
      </c>
      <c r="I174" s="18">
        <v>28</v>
      </c>
      <c r="J174" s="22" t="s">
        <v>535</v>
      </c>
      <c r="K174" s="18" t="s">
        <v>96</v>
      </c>
      <c r="L174" s="18" t="s">
        <v>20</v>
      </c>
    </row>
    <row r="175" spans="1:256" s="7" customFormat="1" ht="16.5" customHeight="1" x14ac:dyDescent="0.3">
      <c r="A175" s="30">
        <v>42772</v>
      </c>
      <c r="B175" s="22" t="s">
        <v>395</v>
      </c>
      <c r="C175" s="22" t="s">
        <v>378</v>
      </c>
      <c r="D175" s="18" t="s">
        <v>29</v>
      </c>
      <c r="E175" s="94"/>
      <c r="F175" s="94">
        <v>2000</v>
      </c>
      <c r="G175" s="19">
        <f t="shared" si="2"/>
        <v>-1922875</v>
      </c>
      <c r="H175" s="22" t="s">
        <v>134</v>
      </c>
      <c r="I175" s="18" t="s">
        <v>58</v>
      </c>
      <c r="J175" s="22" t="s">
        <v>535</v>
      </c>
      <c r="K175" s="18" t="s">
        <v>96</v>
      </c>
      <c r="L175" s="18" t="s">
        <v>20</v>
      </c>
    </row>
    <row r="176" spans="1:256" s="7" customFormat="1" ht="16.5" customHeight="1" x14ac:dyDescent="0.3">
      <c r="A176" s="30">
        <v>42772</v>
      </c>
      <c r="B176" s="22" t="s">
        <v>392</v>
      </c>
      <c r="C176" s="18" t="s">
        <v>22</v>
      </c>
      <c r="D176" s="18" t="s">
        <v>29</v>
      </c>
      <c r="E176" s="94"/>
      <c r="F176" s="94">
        <v>1000</v>
      </c>
      <c r="G176" s="19">
        <f t="shared" si="2"/>
        <v>-1923875</v>
      </c>
      <c r="H176" s="22" t="s">
        <v>134</v>
      </c>
      <c r="I176" s="18" t="s">
        <v>23</v>
      </c>
      <c r="J176" s="22" t="s">
        <v>535</v>
      </c>
      <c r="K176" s="18" t="s">
        <v>96</v>
      </c>
      <c r="L176" s="18" t="s">
        <v>24</v>
      </c>
    </row>
    <row r="177" spans="1:256" s="7" customFormat="1" ht="16.5" customHeight="1" x14ac:dyDescent="0.3">
      <c r="A177" s="30">
        <v>42772</v>
      </c>
      <c r="B177" s="18" t="s">
        <v>474</v>
      </c>
      <c r="C177" s="18" t="s">
        <v>486</v>
      </c>
      <c r="D177" s="18" t="s">
        <v>121</v>
      </c>
      <c r="E177" s="87"/>
      <c r="F177" s="19">
        <v>3265</v>
      </c>
      <c r="G177" s="19">
        <f t="shared" si="2"/>
        <v>-1927140</v>
      </c>
      <c r="H177" s="19" t="s">
        <v>158</v>
      </c>
      <c r="I177" s="18" t="s">
        <v>488</v>
      </c>
      <c r="J177" s="18" t="s">
        <v>538</v>
      </c>
      <c r="K177" s="18" t="s">
        <v>96</v>
      </c>
      <c r="L177" s="22" t="s">
        <v>20</v>
      </c>
    </row>
    <row r="178" spans="1:256" s="7" customFormat="1" ht="13.9" hidden="1" customHeight="1" x14ac:dyDescent="0.3">
      <c r="A178" s="30">
        <v>42773</v>
      </c>
      <c r="B178" s="18" t="s">
        <v>30</v>
      </c>
      <c r="C178" s="18" t="s">
        <v>22</v>
      </c>
      <c r="D178" s="18" t="s">
        <v>29</v>
      </c>
      <c r="E178" s="19"/>
      <c r="F178" s="19">
        <v>3000</v>
      </c>
      <c r="G178" s="19">
        <f t="shared" si="2"/>
        <v>-1930140</v>
      </c>
      <c r="H178" s="18" t="s">
        <v>19</v>
      </c>
      <c r="I178" s="18" t="s">
        <v>23</v>
      </c>
      <c r="J178" s="88" t="s">
        <v>537</v>
      </c>
      <c r="K178" s="18" t="s">
        <v>96</v>
      </c>
      <c r="L178" s="18" t="s">
        <v>24</v>
      </c>
    </row>
    <row r="179" spans="1:256" s="7" customFormat="1" ht="16.5" customHeight="1" x14ac:dyDescent="0.3">
      <c r="A179" s="30">
        <v>42773</v>
      </c>
      <c r="B179" s="18" t="s">
        <v>31</v>
      </c>
      <c r="C179" s="18" t="s">
        <v>32</v>
      </c>
      <c r="D179" s="18" t="s">
        <v>29</v>
      </c>
      <c r="E179" s="19"/>
      <c r="F179" s="19">
        <v>30000</v>
      </c>
      <c r="G179" s="19">
        <f t="shared" si="2"/>
        <v>-1960140</v>
      </c>
      <c r="H179" s="18" t="s">
        <v>19</v>
      </c>
      <c r="I179" s="18" t="s">
        <v>23</v>
      </c>
      <c r="J179" s="88" t="s">
        <v>537</v>
      </c>
      <c r="K179" s="18" t="s">
        <v>96</v>
      </c>
      <c r="L179" s="18" t="s">
        <v>24</v>
      </c>
    </row>
    <row r="180" spans="1:256" s="7" customFormat="1" ht="13.9" hidden="1" customHeight="1" x14ac:dyDescent="0.3">
      <c r="A180" s="30">
        <v>42773</v>
      </c>
      <c r="B180" s="18" t="s">
        <v>33</v>
      </c>
      <c r="C180" s="18" t="s">
        <v>22</v>
      </c>
      <c r="D180" s="18" t="s">
        <v>29</v>
      </c>
      <c r="E180" s="19"/>
      <c r="F180" s="19">
        <v>1000</v>
      </c>
      <c r="G180" s="19">
        <f t="shared" si="2"/>
        <v>-1961140</v>
      </c>
      <c r="H180" s="18" t="s">
        <v>19</v>
      </c>
      <c r="I180" s="18" t="s">
        <v>23</v>
      </c>
      <c r="J180" s="88" t="s">
        <v>537</v>
      </c>
      <c r="K180" s="18" t="s">
        <v>96</v>
      </c>
      <c r="L180" s="18" t="s">
        <v>24</v>
      </c>
    </row>
    <row r="181" spans="1:256" s="7" customFormat="1" ht="16.5" customHeight="1" x14ac:dyDescent="0.3">
      <c r="A181" s="30">
        <v>42773</v>
      </c>
      <c r="B181" s="22" t="s">
        <v>112</v>
      </c>
      <c r="C181" s="18" t="s">
        <v>22</v>
      </c>
      <c r="D181" s="18" t="s">
        <v>40</v>
      </c>
      <c r="E181" s="71"/>
      <c r="F181" s="71">
        <v>10000</v>
      </c>
      <c r="G181" s="19">
        <f t="shared" si="2"/>
        <v>-1971140</v>
      </c>
      <c r="H181" s="22" t="s">
        <v>95</v>
      </c>
      <c r="I181" s="22" t="s">
        <v>23</v>
      </c>
      <c r="J181" s="18" t="s">
        <v>537</v>
      </c>
      <c r="K181" s="18" t="s">
        <v>96</v>
      </c>
      <c r="L181" s="22" t="s">
        <v>24</v>
      </c>
    </row>
    <row r="182" spans="1:256" s="7" customFormat="1" ht="16.5" customHeight="1" x14ac:dyDescent="0.3">
      <c r="A182" s="30">
        <v>42773</v>
      </c>
      <c r="B182" s="22" t="s">
        <v>113</v>
      </c>
      <c r="C182" s="18" t="s">
        <v>32</v>
      </c>
      <c r="D182" s="18" t="s">
        <v>40</v>
      </c>
      <c r="E182" s="71"/>
      <c r="F182" s="71">
        <v>10000</v>
      </c>
      <c r="G182" s="19">
        <f t="shared" si="2"/>
        <v>-1981140</v>
      </c>
      <c r="H182" s="22" t="s">
        <v>95</v>
      </c>
      <c r="I182" s="22" t="s">
        <v>111</v>
      </c>
      <c r="J182" s="18" t="s">
        <v>537</v>
      </c>
      <c r="K182" s="18" t="s">
        <v>96</v>
      </c>
      <c r="L182" s="22" t="s">
        <v>20</v>
      </c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72"/>
      <c r="DJ182" s="72"/>
      <c r="DK182" s="72"/>
      <c r="DL182" s="72"/>
      <c r="DM182" s="72"/>
      <c r="DN182" s="72"/>
      <c r="DO182" s="72"/>
      <c r="DP182" s="72"/>
      <c r="DQ182" s="72"/>
      <c r="DR182" s="72"/>
      <c r="DS182" s="72"/>
      <c r="DT182" s="72"/>
      <c r="DU182" s="72"/>
      <c r="DV182" s="72"/>
      <c r="DW182" s="72"/>
      <c r="DX182" s="72"/>
      <c r="DY182" s="72"/>
      <c r="DZ182" s="72"/>
      <c r="EA182" s="72"/>
      <c r="EB182" s="72"/>
      <c r="EC182" s="72"/>
      <c r="ED182" s="72"/>
      <c r="EE182" s="72"/>
      <c r="EF182" s="72"/>
      <c r="EG182" s="72"/>
      <c r="EH182" s="72"/>
      <c r="EI182" s="72"/>
      <c r="EJ182" s="72"/>
      <c r="EK182" s="72"/>
      <c r="EL182" s="72"/>
      <c r="EM182" s="72"/>
      <c r="EN182" s="72"/>
      <c r="EO182" s="72"/>
      <c r="EP182" s="72"/>
      <c r="EQ182" s="72"/>
      <c r="ER182" s="72"/>
      <c r="ES182" s="72"/>
      <c r="ET182" s="72"/>
      <c r="EU182" s="72"/>
      <c r="EV182" s="72"/>
      <c r="EW182" s="72"/>
      <c r="EX182" s="72"/>
      <c r="EY182" s="72"/>
      <c r="EZ182" s="72"/>
      <c r="FA182" s="72"/>
      <c r="FB182" s="72"/>
      <c r="FC182" s="72"/>
      <c r="FD182" s="72"/>
      <c r="FE182" s="72"/>
      <c r="FF182" s="72"/>
      <c r="FG182" s="72"/>
      <c r="FH182" s="72"/>
      <c r="FI182" s="72"/>
      <c r="FJ182" s="72"/>
      <c r="FK182" s="72"/>
      <c r="FL182" s="72"/>
      <c r="FM182" s="72"/>
      <c r="FN182" s="72"/>
      <c r="FO182" s="72"/>
      <c r="FP182" s="72"/>
      <c r="FQ182" s="72"/>
      <c r="FR182" s="72"/>
      <c r="FS182" s="72"/>
      <c r="FT182" s="72"/>
      <c r="FU182" s="72"/>
      <c r="FV182" s="72"/>
      <c r="FW182" s="72"/>
      <c r="FX182" s="72"/>
      <c r="FY182" s="72"/>
      <c r="FZ182" s="72"/>
      <c r="GA182" s="72"/>
      <c r="GB182" s="72"/>
      <c r="GC182" s="72"/>
      <c r="GD182" s="72"/>
      <c r="GE182" s="72"/>
      <c r="GF182" s="72"/>
      <c r="GG182" s="72"/>
      <c r="GH182" s="72"/>
      <c r="GI182" s="72"/>
      <c r="GJ182" s="72"/>
      <c r="GK182" s="72"/>
      <c r="GL182" s="72"/>
      <c r="GM182" s="72"/>
      <c r="GN182" s="72"/>
      <c r="GO182" s="72"/>
      <c r="GP182" s="72"/>
      <c r="GQ182" s="72"/>
      <c r="GR182" s="72"/>
      <c r="GS182" s="72"/>
      <c r="GT182" s="72"/>
      <c r="GU182" s="72"/>
      <c r="GV182" s="72"/>
      <c r="GW182" s="72"/>
      <c r="GX182" s="72"/>
      <c r="GY182" s="72"/>
      <c r="GZ182" s="72"/>
      <c r="HA182" s="72"/>
      <c r="HB182" s="72"/>
      <c r="HC182" s="72"/>
      <c r="HD182" s="72"/>
      <c r="HE182" s="72"/>
      <c r="HF182" s="72"/>
      <c r="HG182" s="72"/>
      <c r="HH182" s="72"/>
      <c r="HI182" s="72"/>
      <c r="HJ182" s="72"/>
      <c r="HK182" s="72"/>
      <c r="HL182" s="72"/>
      <c r="HM182" s="72"/>
      <c r="HN182" s="72"/>
      <c r="HO182" s="72"/>
      <c r="HP182" s="72"/>
      <c r="HQ182" s="72"/>
      <c r="HR182" s="72"/>
      <c r="HS182" s="72"/>
      <c r="HT182" s="72"/>
      <c r="HU182" s="72"/>
      <c r="HV182" s="72"/>
      <c r="HW182" s="72"/>
      <c r="HX182" s="72"/>
      <c r="HY182" s="72"/>
      <c r="HZ182" s="72"/>
      <c r="IA182" s="72"/>
      <c r="IB182" s="72"/>
      <c r="IC182" s="72"/>
      <c r="ID182" s="72"/>
      <c r="IE182" s="72"/>
      <c r="IF182" s="72"/>
      <c r="IG182" s="72"/>
      <c r="IH182" s="72"/>
      <c r="II182" s="72"/>
      <c r="IJ182" s="72"/>
      <c r="IK182" s="72"/>
      <c r="IL182" s="72"/>
      <c r="IM182" s="72"/>
      <c r="IN182" s="72"/>
      <c r="IO182" s="72"/>
      <c r="IP182" s="72"/>
      <c r="IQ182" s="72"/>
      <c r="IR182" s="72"/>
      <c r="IS182" s="72"/>
      <c r="IT182" s="72"/>
      <c r="IU182" s="72"/>
      <c r="IV182" s="72"/>
    </row>
    <row r="183" spans="1:256" s="7" customFormat="1" ht="13.9" hidden="1" customHeight="1" x14ac:dyDescent="0.3">
      <c r="A183" s="30">
        <v>42773</v>
      </c>
      <c r="B183" s="18" t="s">
        <v>160</v>
      </c>
      <c r="C183" s="18" t="s">
        <v>22</v>
      </c>
      <c r="D183" s="18" t="s">
        <v>144</v>
      </c>
      <c r="E183" s="19"/>
      <c r="F183" s="19">
        <v>3000</v>
      </c>
      <c r="G183" s="19">
        <f t="shared" si="2"/>
        <v>-1984140</v>
      </c>
      <c r="H183" s="18" t="s">
        <v>133</v>
      </c>
      <c r="I183" s="18"/>
      <c r="J183" s="18" t="s">
        <v>535</v>
      </c>
      <c r="K183" s="18" t="s">
        <v>96</v>
      </c>
      <c r="L183" s="22" t="s">
        <v>24</v>
      </c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  <c r="DV183" s="72"/>
      <c r="DW183" s="72"/>
      <c r="DX183" s="72"/>
      <c r="DY183" s="72"/>
      <c r="DZ183" s="72"/>
      <c r="EA183" s="72"/>
      <c r="EB183" s="72"/>
      <c r="EC183" s="72"/>
      <c r="ED183" s="72"/>
      <c r="EE183" s="72"/>
      <c r="EF183" s="72"/>
      <c r="EG183" s="72"/>
      <c r="EH183" s="72"/>
      <c r="EI183" s="72"/>
      <c r="EJ183" s="72"/>
      <c r="EK183" s="72"/>
      <c r="EL183" s="72"/>
      <c r="EM183" s="72"/>
      <c r="EN183" s="72"/>
      <c r="EO183" s="72"/>
      <c r="EP183" s="72"/>
      <c r="EQ183" s="72"/>
      <c r="ER183" s="72"/>
      <c r="ES183" s="72"/>
      <c r="ET183" s="72"/>
      <c r="EU183" s="72"/>
      <c r="EV183" s="72"/>
      <c r="EW183" s="72"/>
      <c r="EX183" s="72"/>
      <c r="EY183" s="72"/>
      <c r="EZ183" s="72"/>
      <c r="FA183" s="72"/>
      <c r="FB183" s="72"/>
      <c r="FC183" s="72"/>
      <c r="FD183" s="72"/>
      <c r="FE183" s="72"/>
      <c r="FF183" s="72"/>
      <c r="FG183" s="72"/>
      <c r="FH183" s="72"/>
      <c r="FI183" s="72"/>
      <c r="FJ183" s="72"/>
      <c r="FK183" s="72"/>
      <c r="FL183" s="72"/>
      <c r="FM183" s="72"/>
      <c r="FN183" s="72"/>
      <c r="FO183" s="72"/>
      <c r="FP183" s="72"/>
      <c r="FQ183" s="72"/>
      <c r="FR183" s="72"/>
      <c r="FS183" s="72"/>
      <c r="FT183" s="72"/>
      <c r="FU183" s="72"/>
      <c r="FV183" s="72"/>
      <c r="FW183" s="72"/>
      <c r="FX183" s="72"/>
      <c r="FY183" s="72"/>
      <c r="FZ183" s="72"/>
      <c r="GA183" s="72"/>
      <c r="GB183" s="72"/>
      <c r="GC183" s="72"/>
      <c r="GD183" s="72"/>
      <c r="GE183" s="72"/>
      <c r="GF183" s="72"/>
      <c r="GG183" s="72"/>
      <c r="GH183" s="72"/>
      <c r="GI183" s="72"/>
      <c r="GJ183" s="72"/>
      <c r="GK183" s="72"/>
      <c r="GL183" s="72"/>
      <c r="GM183" s="72"/>
      <c r="GN183" s="72"/>
      <c r="GO183" s="72"/>
      <c r="GP183" s="72"/>
      <c r="GQ183" s="72"/>
      <c r="GR183" s="72"/>
      <c r="GS183" s="72"/>
      <c r="GT183" s="72"/>
      <c r="GU183" s="72"/>
      <c r="GV183" s="72"/>
      <c r="GW183" s="72"/>
      <c r="GX183" s="72"/>
      <c r="GY183" s="72"/>
      <c r="GZ183" s="72"/>
      <c r="HA183" s="72"/>
      <c r="HB183" s="72"/>
      <c r="HC183" s="72"/>
      <c r="HD183" s="72"/>
      <c r="HE183" s="72"/>
      <c r="HF183" s="72"/>
      <c r="HG183" s="72"/>
      <c r="HH183" s="72"/>
      <c r="HI183" s="72"/>
      <c r="HJ183" s="72"/>
      <c r="HK183" s="72"/>
      <c r="HL183" s="72"/>
      <c r="HM183" s="72"/>
      <c r="HN183" s="72"/>
      <c r="HO183" s="72"/>
      <c r="HP183" s="72"/>
      <c r="HQ183" s="72"/>
      <c r="HR183" s="72"/>
      <c r="HS183" s="72"/>
      <c r="HT183" s="72"/>
      <c r="HU183" s="72"/>
      <c r="HV183" s="72"/>
      <c r="HW183" s="72"/>
      <c r="HX183" s="72"/>
      <c r="HY183" s="72"/>
      <c r="HZ183" s="72"/>
      <c r="IA183" s="72"/>
      <c r="IB183" s="72"/>
      <c r="IC183" s="72"/>
      <c r="ID183" s="72"/>
      <c r="IE183" s="72"/>
      <c r="IF183" s="72"/>
      <c r="IG183" s="72"/>
      <c r="IH183" s="72"/>
      <c r="II183" s="72"/>
      <c r="IJ183" s="72"/>
      <c r="IK183" s="72"/>
      <c r="IL183" s="72"/>
      <c r="IM183" s="72"/>
      <c r="IN183" s="72"/>
      <c r="IO183" s="72"/>
      <c r="IP183" s="72"/>
      <c r="IQ183" s="72"/>
      <c r="IR183" s="72"/>
      <c r="IS183" s="72"/>
      <c r="IT183" s="72"/>
      <c r="IU183" s="72"/>
      <c r="IV183" s="72"/>
    </row>
    <row r="184" spans="1:256" s="7" customFormat="1" ht="16.5" customHeight="1" x14ac:dyDescent="0.3">
      <c r="A184" s="30">
        <v>42773</v>
      </c>
      <c r="B184" s="28" t="s">
        <v>161</v>
      </c>
      <c r="C184" s="29" t="s">
        <v>142</v>
      </c>
      <c r="D184" s="18" t="s">
        <v>121</v>
      </c>
      <c r="E184" s="19"/>
      <c r="F184" s="19">
        <v>130000</v>
      </c>
      <c r="G184" s="19">
        <f t="shared" si="2"/>
        <v>-2114140</v>
      </c>
      <c r="H184" s="28" t="s">
        <v>133</v>
      </c>
      <c r="I184" s="18" t="s">
        <v>162</v>
      </c>
      <c r="J184" s="18" t="s">
        <v>535</v>
      </c>
      <c r="K184" s="18" t="s">
        <v>96</v>
      </c>
      <c r="L184" s="22" t="s">
        <v>20</v>
      </c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  <c r="DS184" s="72"/>
      <c r="DT184" s="72"/>
      <c r="DU184" s="72"/>
      <c r="DV184" s="72"/>
      <c r="DW184" s="72"/>
      <c r="DX184" s="72"/>
      <c r="DY184" s="72"/>
      <c r="DZ184" s="72"/>
      <c r="EA184" s="72"/>
      <c r="EB184" s="72"/>
      <c r="EC184" s="72"/>
      <c r="ED184" s="72"/>
      <c r="EE184" s="72"/>
      <c r="EF184" s="72"/>
      <c r="EG184" s="72"/>
      <c r="EH184" s="72"/>
      <c r="EI184" s="72"/>
      <c r="EJ184" s="72"/>
      <c r="EK184" s="72"/>
      <c r="EL184" s="72"/>
      <c r="EM184" s="72"/>
      <c r="EN184" s="72"/>
      <c r="EO184" s="72"/>
      <c r="EP184" s="72"/>
      <c r="EQ184" s="72"/>
      <c r="ER184" s="72"/>
      <c r="ES184" s="72"/>
      <c r="ET184" s="72"/>
      <c r="EU184" s="72"/>
      <c r="EV184" s="72"/>
      <c r="EW184" s="72"/>
      <c r="EX184" s="72"/>
      <c r="EY184" s="72"/>
      <c r="EZ184" s="72"/>
      <c r="FA184" s="72"/>
      <c r="FB184" s="72"/>
      <c r="FC184" s="72"/>
      <c r="FD184" s="72"/>
      <c r="FE184" s="72"/>
      <c r="FF184" s="72"/>
      <c r="FG184" s="72"/>
      <c r="FH184" s="72"/>
      <c r="FI184" s="72"/>
      <c r="FJ184" s="72"/>
      <c r="FK184" s="72"/>
      <c r="FL184" s="72"/>
      <c r="FM184" s="72"/>
      <c r="FN184" s="72"/>
      <c r="FO184" s="72"/>
      <c r="FP184" s="72"/>
      <c r="FQ184" s="72"/>
      <c r="FR184" s="72"/>
      <c r="FS184" s="72"/>
      <c r="FT184" s="72"/>
      <c r="FU184" s="72"/>
      <c r="FV184" s="72"/>
      <c r="FW184" s="72"/>
      <c r="FX184" s="72"/>
      <c r="FY184" s="72"/>
      <c r="FZ184" s="72"/>
      <c r="GA184" s="72"/>
      <c r="GB184" s="72"/>
      <c r="GC184" s="72"/>
      <c r="GD184" s="72"/>
      <c r="GE184" s="72"/>
      <c r="GF184" s="72"/>
      <c r="GG184" s="72"/>
      <c r="GH184" s="72"/>
      <c r="GI184" s="72"/>
      <c r="GJ184" s="72"/>
      <c r="GK184" s="72"/>
      <c r="GL184" s="72"/>
      <c r="GM184" s="72"/>
      <c r="GN184" s="72"/>
      <c r="GO184" s="72"/>
      <c r="GP184" s="72"/>
      <c r="GQ184" s="72"/>
      <c r="GR184" s="72"/>
      <c r="GS184" s="72"/>
      <c r="GT184" s="72"/>
      <c r="GU184" s="72"/>
      <c r="GV184" s="72"/>
      <c r="GW184" s="72"/>
      <c r="GX184" s="72"/>
      <c r="GY184" s="72"/>
      <c r="GZ184" s="72"/>
      <c r="HA184" s="72"/>
      <c r="HB184" s="72"/>
      <c r="HC184" s="72"/>
      <c r="HD184" s="72"/>
      <c r="HE184" s="72"/>
      <c r="HF184" s="72"/>
      <c r="HG184" s="72"/>
      <c r="HH184" s="72"/>
      <c r="HI184" s="72"/>
      <c r="HJ184" s="72"/>
      <c r="HK184" s="72"/>
      <c r="HL184" s="72"/>
      <c r="HM184" s="72"/>
      <c r="HN184" s="72"/>
      <c r="HO184" s="72"/>
      <c r="HP184" s="72"/>
      <c r="HQ184" s="72"/>
      <c r="HR184" s="72"/>
      <c r="HS184" s="72"/>
      <c r="HT184" s="72"/>
      <c r="HU184" s="72"/>
      <c r="HV184" s="72"/>
      <c r="HW184" s="72"/>
      <c r="HX184" s="72"/>
      <c r="HY184" s="72"/>
      <c r="HZ184" s="72"/>
      <c r="IA184" s="72"/>
      <c r="IB184" s="72"/>
      <c r="IC184" s="72"/>
      <c r="ID184" s="72"/>
      <c r="IE184" s="72"/>
      <c r="IF184" s="72"/>
      <c r="IG184" s="72"/>
      <c r="IH184" s="72"/>
      <c r="II184" s="72"/>
      <c r="IJ184" s="72"/>
      <c r="IK184" s="72"/>
      <c r="IL184" s="72"/>
      <c r="IM184" s="72"/>
      <c r="IN184" s="72"/>
      <c r="IO184" s="72"/>
      <c r="IP184" s="72"/>
      <c r="IQ184" s="72"/>
      <c r="IR184" s="72"/>
      <c r="IS184" s="72"/>
      <c r="IT184" s="72"/>
      <c r="IU184" s="72"/>
      <c r="IV184" s="72"/>
    </row>
    <row r="185" spans="1:256" s="7" customFormat="1" ht="16.5" customHeight="1" x14ac:dyDescent="0.3">
      <c r="A185" s="30">
        <v>42773</v>
      </c>
      <c r="B185" s="18" t="s">
        <v>216</v>
      </c>
      <c r="C185" s="18" t="s">
        <v>22</v>
      </c>
      <c r="D185" s="18" t="s">
        <v>29</v>
      </c>
      <c r="E185" s="19"/>
      <c r="F185" s="19">
        <v>2700</v>
      </c>
      <c r="G185" s="19">
        <f t="shared" si="2"/>
        <v>-2116840</v>
      </c>
      <c r="H185" s="18" t="s">
        <v>159</v>
      </c>
      <c r="I185" s="18" t="s">
        <v>23</v>
      </c>
      <c r="J185" s="18" t="s">
        <v>537</v>
      </c>
      <c r="K185" s="18" t="s">
        <v>96</v>
      </c>
      <c r="L185" s="22" t="s">
        <v>24</v>
      </c>
    </row>
    <row r="186" spans="1:256" s="7" customFormat="1" ht="13.9" hidden="1" customHeight="1" x14ac:dyDescent="0.3">
      <c r="A186" s="30">
        <v>42773</v>
      </c>
      <c r="B186" s="18" t="s">
        <v>217</v>
      </c>
      <c r="C186" s="22" t="s">
        <v>528</v>
      </c>
      <c r="D186" s="18" t="s">
        <v>29</v>
      </c>
      <c r="E186" s="19"/>
      <c r="F186" s="19">
        <v>4500</v>
      </c>
      <c r="G186" s="19">
        <f t="shared" si="2"/>
        <v>-2121340</v>
      </c>
      <c r="H186" s="18" t="s">
        <v>159</v>
      </c>
      <c r="I186" s="18" t="s">
        <v>23</v>
      </c>
      <c r="J186" s="18" t="s">
        <v>537</v>
      </c>
      <c r="K186" s="18" t="s">
        <v>96</v>
      </c>
      <c r="L186" s="22" t="s">
        <v>24</v>
      </c>
    </row>
    <row r="187" spans="1:256" s="7" customFormat="1" ht="13.9" hidden="1" customHeight="1" x14ac:dyDescent="0.3">
      <c r="A187" s="30">
        <v>42773</v>
      </c>
      <c r="B187" s="18" t="s">
        <v>412</v>
      </c>
      <c r="C187" s="18" t="s">
        <v>22</v>
      </c>
      <c r="D187" s="18" t="s">
        <v>144</v>
      </c>
      <c r="E187" s="19"/>
      <c r="F187" s="19">
        <v>2000</v>
      </c>
      <c r="G187" s="19">
        <f t="shared" si="2"/>
        <v>-2123340</v>
      </c>
      <c r="H187" s="18" t="s">
        <v>17</v>
      </c>
      <c r="I187" s="18" t="s">
        <v>23</v>
      </c>
      <c r="J187" s="18" t="s">
        <v>537</v>
      </c>
      <c r="K187" s="18" t="s">
        <v>96</v>
      </c>
      <c r="L187" s="18" t="s">
        <v>24</v>
      </c>
    </row>
    <row r="188" spans="1:256" s="7" customFormat="1" ht="13.9" hidden="1" customHeight="1" x14ac:dyDescent="0.3">
      <c r="A188" s="30">
        <v>42773</v>
      </c>
      <c r="B188" s="18" t="s">
        <v>413</v>
      </c>
      <c r="C188" s="18" t="s">
        <v>22</v>
      </c>
      <c r="D188" s="18" t="s">
        <v>144</v>
      </c>
      <c r="E188" s="19"/>
      <c r="F188" s="19">
        <v>3000</v>
      </c>
      <c r="G188" s="19">
        <f t="shared" si="2"/>
        <v>-2126340</v>
      </c>
      <c r="H188" s="18" t="s">
        <v>17</v>
      </c>
      <c r="I188" s="18" t="s">
        <v>23</v>
      </c>
      <c r="J188" s="18" t="s">
        <v>537</v>
      </c>
      <c r="K188" s="18" t="s">
        <v>96</v>
      </c>
      <c r="L188" s="18" t="s">
        <v>24</v>
      </c>
    </row>
    <row r="189" spans="1:256" s="7" customFormat="1" ht="13.9" hidden="1" customHeight="1" x14ac:dyDescent="0.3">
      <c r="A189" s="30">
        <v>42773</v>
      </c>
      <c r="B189" s="22" t="s">
        <v>396</v>
      </c>
      <c r="C189" s="18" t="s">
        <v>22</v>
      </c>
      <c r="D189" s="18" t="s">
        <v>29</v>
      </c>
      <c r="E189" s="94"/>
      <c r="F189" s="94">
        <v>1000</v>
      </c>
      <c r="G189" s="19">
        <f t="shared" si="2"/>
        <v>-2127340</v>
      </c>
      <c r="H189" s="22" t="s">
        <v>134</v>
      </c>
      <c r="I189" s="18" t="s">
        <v>23</v>
      </c>
      <c r="J189" s="22" t="s">
        <v>535</v>
      </c>
      <c r="K189" s="18" t="s">
        <v>96</v>
      </c>
      <c r="L189" s="18" t="s">
        <v>24</v>
      </c>
    </row>
    <row r="190" spans="1:256" s="7" customFormat="1" ht="13.9" hidden="1" customHeight="1" x14ac:dyDescent="0.3">
      <c r="A190" s="30">
        <v>42773</v>
      </c>
      <c r="B190" s="22" t="s">
        <v>399</v>
      </c>
      <c r="C190" s="18" t="s">
        <v>22</v>
      </c>
      <c r="D190" s="18" t="s">
        <v>29</v>
      </c>
      <c r="E190" s="94"/>
      <c r="F190" s="94">
        <v>1000</v>
      </c>
      <c r="G190" s="19">
        <f t="shared" si="2"/>
        <v>-2128340</v>
      </c>
      <c r="H190" s="22" t="s">
        <v>134</v>
      </c>
      <c r="I190" s="18" t="s">
        <v>23</v>
      </c>
      <c r="J190" s="22" t="s">
        <v>535</v>
      </c>
      <c r="K190" s="18" t="s">
        <v>96</v>
      </c>
      <c r="L190" s="18" t="s">
        <v>24</v>
      </c>
    </row>
    <row r="191" spans="1:256" s="7" customFormat="1" ht="13.9" hidden="1" customHeight="1" x14ac:dyDescent="0.3">
      <c r="A191" s="30">
        <v>42773</v>
      </c>
      <c r="B191" s="22" t="s">
        <v>400</v>
      </c>
      <c r="C191" s="18" t="s">
        <v>22</v>
      </c>
      <c r="D191" s="18" t="s">
        <v>29</v>
      </c>
      <c r="E191" s="94"/>
      <c r="F191" s="94">
        <v>1000</v>
      </c>
      <c r="G191" s="19">
        <f t="shared" si="2"/>
        <v>-2129340</v>
      </c>
      <c r="H191" s="22" t="s">
        <v>134</v>
      </c>
      <c r="I191" s="18" t="s">
        <v>23</v>
      </c>
      <c r="J191" s="22" t="s">
        <v>535</v>
      </c>
      <c r="K191" s="18" t="s">
        <v>96</v>
      </c>
      <c r="L191" s="18" t="s">
        <v>24</v>
      </c>
    </row>
    <row r="192" spans="1:256" s="7" customFormat="1" ht="16.5" customHeight="1" x14ac:dyDescent="0.3">
      <c r="A192" s="30">
        <v>42773</v>
      </c>
      <c r="B192" s="22" t="s">
        <v>401</v>
      </c>
      <c r="C192" s="18" t="s">
        <v>22</v>
      </c>
      <c r="D192" s="18" t="s">
        <v>29</v>
      </c>
      <c r="E192" s="94"/>
      <c r="F192" s="94">
        <v>1000</v>
      </c>
      <c r="G192" s="19">
        <f t="shared" si="2"/>
        <v>-2130340</v>
      </c>
      <c r="H192" s="22" t="s">
        <v>134</v>
      </c>
      <c r="I192" s="18" t="s">
        <v>23</v>
      </c>
      <c r="J192" s="22" t="s">
        <v>535</v>
      </c>
      <c r="K192" s="18" t="s">
        <v>96</v>
      </c>
      <c r="L192" s="18" t="s">
        <v>24</v>
      </c>
    </row>
    <row r="193" spans="1:256" s="7" customFormat="1" ht="16.5" customHeight="1" x14ac:dyDescent="0.3">
      <c r="A193" s="30">
        <v>42773</v>
      </c>
      <c r="B193" s="22" t="s">
        <v>397</v>
      </c>
      <c r="C193" s="22" t="s">
        <v>32</v>
      </c>
      <c r="D193" s="18" t="s">
        <v>29</v>
      </c>
      <c r="E193" s="94"/>
      <c r="F193" s="94">
        <v>30000</v>
      </c>
      <c r="G193" s="19">
        <f t="shared" si="2"/>
        <v>-2160340</v>
      </c>
      <c r="H193" s="22" t="s">
        <v>134</v>
      </c>
      <c r="I193" s="22" t="s">
        <v>398</v>
      </c>
      <c r="J193" s="22" t="s">
        <v>535</v>
      </c>
      <c r="K193" s="18" t="s">
        <v>96</v>
      </c>
      <c r="L193" s="18" t="s">
        <v>24</v>
      </c>
    </row>
    <row r="194" spans="1:256" s="7" customFormat="1" ht="16.5" customHeight="1" x14ac:dyDescent="0.3">
      <c r="A194" s="30">
        <v>42774</v>
      </c>
      <c r="B194" s="18" t="s">
        <v>34</v>
      </c>
      <c r="C194" s="18" t="s">
        <v>22</v>
      </c>
      <c r="D194" s="18" t="s">
        <v>29</v>
      </c>
      <c r="E194" s="19"/>
      <c r="F194" s="19">
        <v>4000</v>
      </c>
      <c r="G194" s="19">
        <f t="shared" si="2"/>
        <v>-2164340</v>
      </c>
      <c r="H194" s="18" t="s">
        <v>19</v>
      </c>
      <c r="I194" s="18" t="s">
        <v>23</v>
      </c>
      <c r="J194" s="88" t="s">
        <v>537</v>
      </c>
      <c r="K194" s="18" t="s">
        <v>96</v>
      </c>
      <c r="L194" s="18" t="s">
        <v>24</v>
      </c>
    </row>
    <row r="195" spans="1:256" s="7" customFormat="1" ht="16.5" customHeight="1" x14ac:dyDescent="0.3">
      <c r="A195" s="30">
        <v>42774</v>
      </c>
      <c r="B195" s="18" t="s">
        <v>35</v>
      </c>
      <c r="C195" s="18" t="s">
        <v>36</v>
      </c>
      <c r="D195" s="18" t="s">
        <v>29</v>
      </c>
      <c r="E195" s="19"/>
      <c r="F195" s="19">
        <v>74200</v>
      </c>
      <c r="G195" s="19">
        <f t="shared" si="2"/>
        <v>-2238540</v>
      </c>
      <c r="H195" s="18" t="s">
        <v>19</v>
      </c>
      <c r="I195" s="18">
        <v>13</v>
      </c>
      <c r="J195" s="88" t="s">
        <v>537</v>
      </c>
      <c r="K195" s="18" t="s">
        <v>96</v>
      </c>
      <c r="L195" s="18" t="s">
        <v>20</v>
      </c>
    </row>
    <row r="196" spans="1:256" s="7" customFormat="1" ht="16.5" customHeight="1" x14ac:dyDescent="0.3">
      <c r="A196" s="30">
        <v>42774</v>
      </c>
      <c r="B196" s="22" t="s">
        <v>114</v>
      </c>
      <c r="C196" s="18" t="s">
        <v>22</v>
      </c>
      <c r="D196" s="18" t="s">
        <v>40</v>
      </c>
      <c r="E196" s="71"/>
      <c r="F196" s="71">
        <v>10000</v>
      </c>
      <c r="G196" s="19">
        <f t="shared" si="2"/>
        <v>-2248540</v>
      </c>
      <c r="H196" s="22" t="s">
        <v>95</v>
      </c>
      <c r="I196" s="22" t="s">
        <v>23</v>
      </c>
      <c r="J196" s="18" t="s">
        <v>537</v>
      </c>
      <c r="K196" s="18" t="s">
        <v>96</v>
      </c>
      <c r="L196" s="22" t="s">
        <v>24</v>
      </c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  <c r="IV196" s="21"/>
    </row>
    <row r="197" spans="1:256" s="7" customFormat="1" ht="16.5" customHeight="1" x14ac:dyDescent="0.3">
      <c r="A197" s="30">
        <v>42774</v>
      </c>
      <c r="B197" s="22" t="s">
        <v>553</v>
      </c>
      <c r="C197" s="18" t="s">
        <v>22</v>
      </c>
      <c r="D197" s="18" t="s">
        <v>40</v>
      </c>
      <c r="E197" s="71"/>
      <c r="F197" s="71">
        <v>12000</v>
      </c>
      <c r="G197" s="19">
        <f t="shared" si="2"/>
        <v>-2260540</v>
      </c>
      <c r="H197" s="22" t="s">
        <v>95</v>
      </c>
      <c r="I197" s="22" t="s">
        <v>111</v>
      </c>
      <c r="J197" s="18" t="s">
        <v>537</v>
      </c>
      <c r="K197" s="18" t="s">
        <v>96</v>
      </c>
      <c r="L197" s="22" t="s">
        <v>20</v>
      </c>
    </row>
    <row r="198" spans="1:256" s="7" customFormat="1" ht="16.5" customHeight="1" x14ac:dyDescent="0.3">
      <c r="A198" s="30">
        <v>42774</v>
      </c>
      <c r="B198" s="22" t="s">
        <v>115</v>
      </c>
      <c r="C198" s="18" t="s">
        <v>22</v>
      </c>
      <c r="D198" s="18" t="s">
        <v>40</v>
      </c>
      <c r="E198" s="71"/>
      <c r="F198" s="71">
        <v>3500</v>
      </c>
      <c r="G198" s="19">
        <f t="shared" si="2"/>
        <v>-2264040</v>
      </c>
      <c r="H198" s="22" t="s">
        <v>95</v>
      </c>
      <c r="I198" s="22" t="s">
        <v>23</v>
      </c>
      <c r="J198" s="18" t="s">
        <v>537</v>
      </c>
      <c r="K198" s="18" t="s">
        <v>96</v>
      </c>
      <c r="L198" s="22" t="s">
        <v>24</v>
      </c>
    </row>
    <row r="199" spans="1:256" s="7" customFormat="1" ht="13.9" hidden="1" customHeight="1" x14ac:dyDescent="0.3">
      <c r="A199" s="30">
        <v>42774</v>
      </c>
      <c r="B199" s="22" t="s">
        <v>116</v>
      </c>
      <c r="C199" s="18" t="s">
        <v>32</v>
      </c>
      <c r="D199" s="18" t="s">
        <v>40</v>
      </c>
      <c r="E199" s="71"/>
      <c r="F199" s="71">
        <v>90000</v>
      </c>
      <c r="G199" s="19">
        <f t="shared" si="2"/>
        <v>-2354040</v>
      </c>
      <c r="H199" s="22" t="s">
        <v>95</v>
      </c>
      <c r="I199" s="22" t="s">
        <v>23</v>
      </c>
      <c r="J199" s="18" t="s">
        <v>537</v>
      </c>
      <c r="K199" s="18" t="s">
        <v>96</v>
      </c>
      <c r="L199" s="22" t="s">
        <v>24</v>
      </c>
    </row>
    <row r="200" spans="1:256" s="7" customFormat="1" ht="16.5" customHeight="1" x14ac:dyDescent="0.3">
      <c r="A200" s="30">
        <v>42774</v>
      </c>
      <c r="B200" s="18" t="s">
        <v>136</v>
      </c>
      <c r="C200" s="18" t="s">
        <v>109</v>
      </c>
      <c r="D200" s="18" t="s">
        <v>121</v>
      </c>
      <c r="E200" s="19"/>
      <c r="F200" s="19">
        <v>905</v>
      </c>
      <c r="G200" s="19">
        <f t="shared" si="2"/>
        <v>-2354945</v>
      </c>
      <c r="H200" s="18" t="s">
        <v>133</v>
      </c>
      <c r="I200" s="18" t="s">
        <v>163</v>
      </c>
      <c r="J200" s="18" t="s">
        <v>535</v>
      </c>
      <c r="K200" s="18" t="s">
        <v>96</v>
      </c>
      <c r="L200" s="22" t="s">
        <v>20</v>
      </c>
    </row>
    <row r="201" spans="1:256" s="7" customFormat="1" ht="16.5" customHeight="1" x14ac:dyDescent="0.3">
      <c r="A201" s="30">
        <v>42774</v>
      </c>
      <c r="B201" s="18" t="s">
        <v>136</v>
      </c>
      <c r="C201" s="18" t="s">
        <v>109</v>
      </c>
      <c r="D201" s="18" t="s">
        <v>121</v>
      </c>
      <c r="E201" s="19"/>
      <c r="F201" s="19">
        <v>3865</v>
      </c>
      <c r="G201" s="19">
        <f t="shared" si="2"/>
        <v>-2358810</v>
      </c>
      <c r="H201" s="18" t="s">
        <v>133</v>
      </c>
      <c r="I201" s="18" t="s">
        <v>164</v>
      </c>
      <c r="J201" s="18" t="s">
        <v>535</v>
      </c>
      <c r="K201" s="18" t="s">
        <v>96</v>
      </c>
      <c r="L201" s="22" t="s">
        <v>20</v>
      </c>
    </row>
    <row r="202" spans="1:256" s="7" customFormat="1" ht="16.5" customHeight="1" x14ac:dyDescent="0.3">
      <c r="A202" s="30">
        <v>42774</v>
      </c>
      <c r="B202" s="28" t="s">
        <v>165</v>
      </c>
      <c r="C202" s="29" t="s">
        <v>142</v>
      </c>
      <c r="D202" s="18" t="s">
        <v>121</v>
      </c>
      <c r="E202" s="19"/>
      <c r="F202" s="19">
        <v>180000</v>
      </c>
      <c r="G202" s="19">
        <f t="shared" si="2"/>
        <v>-2538810</v>
      </c>
      <c r="H202" s="28" t="s">
        <v>133</v>
      </c>
      <c r="I202" s="18" t="s">
        <v>162</v>
      </c>
      <c r="J202" s="18" t="s">
        <v>535</v>
      </c>
      <c r="K202" s="18" t="s">
        <v>96</v>
      </c>
      <c r="L202" s="22" t="s">
        <v>20</v>
      </c>
    </row>
    <row r="203" spans="1:256" s="7" customFormat="1" ht="16.5" customHeight="1" x14ac:dyDescent="0.3">
      <c r="A203" s="30">
        <v>42774</v>
      </c>
      <c r="B203" s="18" t="s">
        <v>278</v>
      </c>
      <c r="C203" s="18" t="s">
        <v>22</v>
      </c>
      <c r="D203" s="18" t="s">
        <v>40</v>
      </c>
      <c r="E203" s="19"/>
      <c r="F203" s="94">
        <v>2000</v>
      </c>
      <c r="G203" s="19">
        <f t="shared" si="2"/>
        <v>-2540810</v>
      </c>
      <c r="H203" s="18" t="s">
        <v>151</v>
      </c>
      <c r="I203" s="18" t="s">
        <v>23</v>
      </c>
      <c r="J203" s="18" t="s">
        <v>537</v>
      </c>
      <c r="K203" s="18" t="s">
        <v>96</v>
      </c>
      <c r="L203" s="22" t="s">
        <v>24</v>
      </c>
      <c r="M203" s="26"/>
    </row>
    <row r="204" spans="1:256" s="7" customFormat="1" ht="13.9" hidden="1" customHeight="1" x14ac:dyDescent="0.3">
      <c r="A204" s="30">
        <v>42774</v>
      </c>
      <c r="B204" s="18" t="s">
        <v>329</v>
      </c>
      <c r="C204" s="18" t="s">
        <v>22</v>
      </c>
      <c r="D204" s="18" t="s">
        <v>29</v>
      </c>
      <c r="E204" s="19"/>
      <c r="F204" s="19">
        <v>2000</v>
      </c>
      <c r="G204" s="19">
        <f t="shared" si="2"/>
        <v>-2542810</v>
      </c>
      <c r="H204" s="74" t="s">
        <v>304</v>
      </c>
      <c r="I204" s="113" t="s">
        <v>23</v>
      </c>
      <c r="J204" s="18" t="s">
        <v>536</v>
      </c>
      <c r="K204" s="18" t="s">
        <v>96</v>
      </c>
      <c r="L204" s="18" t="s">
        <v>24</v>
      </c>
      <c r="M204" s="26"/>
    </row>
    <row r="205" spans="1:256" s="7" customFormat="1" ht="16.5" customHeight="1" x14ac:dyDescent="0.3">
      <c r="A205" s="30">
        <v>42774</v>
      </c>
      <c r="B205" s="18" t="s">
        <v>412</v>
      </c>
      <c r="C205" s="18" t="s">
        <v>22</v>
      </c>
      <c r="D205" s="18" t="s">
        <v>144</v>
      </c>
      <c r="E205" s="19"/>
      <c r="F205" s="19">
        <v>2000</v>
      </c>
      <c r="G205" s="19">
        <f t="shared" si="2"/>
        <v>-2544810</v>
      </c>
      <c r="H205" s="18" t="s">
        <v>17</v>
      </c>
      <c r="I205" s="18" t="s">
        <v>23</v>
      </c>
      <c r="J205" s="18" t="s">
        <v>537</v>
      </c>
      <c r="K205" s="18" t="s">
        <v>96</v>
      </c>
      <c r="L205" s="18" t="s">
        <v>24</v>
      </c>
    </row>
    <row r="206" spans="1:256" s="7" customFormat="1" ht="16.5" customHeight="1" x14ac:dyDescent="0.3">
      <c r="A206" s="30">
        <v>42774</v>
      </c>
      <c r="B206" s="22" t="s">
        <v>402</v>
      </c>
      <c r="C206" s="18" t="s">
        <v>22</v>
      </c>
      <c r="D206" s="18" t="s">
        <v>29</v>
      </c>
      <c r="E206" s="94"/>
      <c r="F206" s="94">
        <v>1000</v>
      </c>
      <c r="G206" s="19">
        <f t="shared" si="2"/>
        <v>-2545810</v>
      </c>
      <c r="H206" s="22" t="s">
        <v>134</v>
      </c>
      <c r="I206" s="18" t="s">
        <v>23</v>
      </c>
      <c r="J206" s="22" t="s">
        <v>535</v>
      </c>
      <c r="K206" s="18" t="s">
        <v>96</v>
      </c>
      <c r="L206" s="18" t="s">
        <v>24</v>
      </c>
    </row>
    <row r="207" spans="1:256" s="7" customFormat="1" ht="16.5" customHeight="1" x14ac:dyDescent="0.3">
      <c r="A207" s="30">
        <v>42774</v>
      </c>
      <c r="B207" s="22" t="s">
        <v>403</v>
      </c>
      <c r="C207" s="18" t="s">
        <v>22</v>
      </c>
      <c r="D207" s="18" t="s">
        <v>29</v>
      </c>
      <c r="E207" s="94"/>
      <c r="F207" s="94">
        <v>1000</v>
      </c>
      <c r="G207" s="19">
        <f t="shared" ref="G207:G270" si="3">+G206+E207-F207</f>
        <v>-2546810</v>
      </c>
      <c r="H207" s="22" t="s">
        <v>134</v>
      </c>
      <c r="I207" s="18" t="s">
        <v>23</v>
      </c>
      <c r="J207" s="22" t="s">
        <v>535</v>
      </c>
      <c r="K207" s="18" t="s">
        <v>96</v>
      </c>
      <c r="L207" s="18" t="s">
        <v>24</v>
      </c>
    </row>
    <row r="208" spans="1:256" s="7" customFormat="1" ht="16.5" customHeight="1" x14ac:dyDescent="0.3">
      <c r="A208" s="30">
        <v>42774</v>
      </c>
      <c r="B208" s="22" t="s">
        <v>404</v>
      </c>
      <c r="C208" s="18" t="s">
        <v>22</v>
      </c>
      <c r="D208" s="18" t="s">
        <v>29</v>
      </c>
      <c r="E208" s="94"/>
      <c r="F208" s="94">
        <v>1000</v>
      </c>
      <c r="G208" s="19">
        <f t="shared" si="3"/>
        <v>-2547810</v>
      </c>
      <c r="H208" s="22" t="s">
        <v>134</v>
      </c>
      <c r="I208" s="18" t="s">
        <v>23</v>
      </c>
      <c r="J208" s="22" t="s">
        <v>535</v>
      </c>
      <c r="K208" s="18" t="s">
        <v>96</v>
      </c>
      <c r="L208" s="18" t="s">
        <v>24</v>
      </c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  <c r="DV208" s="72"/>
      <c r="DW208" s="72"/>
      <c r="DX208" s="72"/>
      <c r="DY208" s="72"/>
      <c r="DZ208" s="72"/>
      <c r="EA208" s="72"/>
      <c r="EB208" s="72"/>
      <c r="EC208" s="72"/>
      <c r="ED208" s="72"/>
      <c r="EE208" s="72"/>
      <c r="EF208" s="72"/>
      <c r="EG208" s="72"/>
      <c r="EH208" s="72"/>
      <c r="EI208" s="72"/>
      <c r="EJ208" s="72"/>
      <c r="EK208" s="72"/>
      <c r="EL208" s="72"/>
      <c r="EM208" s="72"/>
      <c r="EN208" s="72"/>
      <c r="EO208" s="72"/>
      <c r="EP208" s="72"/>
      <c r="EQ208" s="72"/>
      <c r="ER208" s="72"/>
      <c r="ES208" s="72"/>
      <c r="ET208" s="72"/>
      <c r="EU208" s="72"/>
      <c r="EV208" s="72"/>
      <c r="EW208" s="72"/>
      <c r="EX208" s="72"/>
      <c r="EY208" s="72"/>
      <c r="EZ208" s="72"/>
      <c r="FA208" s="72"/>
      <c r="FB208" s="72"/>
      <c r="FC208" s="72"/>
      <c r="FD208" s="72"/>
      <c r="FE208" s="72"/>
      <c r="FF208" s="72"/>
      <c r="FG208" s="72"/>
      <c r="FH208" s="72"/>
      <c r="FI208" s="72"/>
      <c r="FJ208" s="72"/>
      <c r="FK208" s="72"/>
      <c r="FL208" s="72"/>
      <c r="FM208" s="72"/>
      <c r="FN208" s="72"/>
      <c r="FO208" s="72"/>
      <c r="FP208" s="72"/>
      <c r="FQ208" s="72"/>
      <c r="FR208" s="72"/>
      <c r="FS208" s="72"/>
      <c r="FT208" s="72"/>
      <c r="FU208" s="72"/>
      <c r="FV208" s="72"/>
      <c r="FW208" s="72"/>
      <c r="FX208" s="72"/>
      <c r="FY208" s="72"/>
      <c r="FZ208" s="72"/>
      <c r="GA208" s="72"/>
      <c r="GB208" s="72"/>
      <c r="GC208" s="72"/>
      <c r="GD208" s="72"/>
      <c r="GE208" s="72"/>
      <c r="GF208" s="72"/>
      <c r="GG208" s="72"/>
      <c r="GH208" s="72"/>
      <c r="GI208" s="72"/>
      <c r="GJ208" s="72"/>
      <c r="GK208" s="72"/>
      <c r="GL208" s="72"/>
      <c r="GM208" s="72"/>
      <c r="GN208" s="72"/>
      <c r="GO208" s="72"/>
      <c r="GP208" s="72"/>
      <c r="GQ208" s="72"/>
      <c r="GR208" s="72"/>
      <c r="GS208" s="72"/>
      <c r="GT208" s="72"/>
      <c r="GU208" s="72"/>
      <c r="GV208" s="72"/>
      <c r="GW208" s="72"/>
      <c r="GX208" s="72"/>
      <c r="GY208" s="72"/>
      <c r="GZ208" s="72"/>
      <c r="HA208" s="72"/>
      <c r="HB208" s="72"/>
      <c r="HC208" s="72"/>
      <c r="HD208" s="72"/>
      <c r="HE208" s="72"/>
      <c r="HF208" s="72"/>
      <c r="HG208" s="72"/>
      <c r="HH208" s="72"/>
      <c r="HI208" s="72"/>
      <c r="HJ208" s="72"/>
      <c r="HK208" s="72"/>
      <c r="HL208" s="72"/>
      <c r="HM208" s="72"/>
      <c r="HN208" s="72"/>
      <c r="HO208" s="72"/>
      <c r="HP208" s="72"/>
      <c r="HQ208" s="72"/>
      <c r="HR208" s="72"/>
      <c r="HS208" s="72"/>
      <c r="HT208" s="72"/>
      <c r="HU208" s="72"/>
      <c r="HV208" s="72"/>
      <c r="HW208" s="72"/>
      <c r="HX208" s="72"/>
      <c r="HY208" s="72"/>
      <c r="HZ208" s="72"/>
      <c r="IA208" s="72"/>
      <c r="IB208" s="72"/>
      <c r="IC208" s="72"/>
      <c r="ID208" s="72"/>
      <c r="IE208" s="72"/>
      <c r="IF208" s="72"/>
      <c r="IG208" s="72"/>
      <c r="IH208" s="72"/>
      <c r="II208" s="72"/>
      <c r="IJ208" s="72"/>
      <c r="IK208" s="72"/>
      <c r="IL208" s="72"/>
      <c r="IM208" s="72"/>
      <c r="IN208" s="72"/>
      <c r="IO208" s="72"/>
      <c r="IP208" s="72"/>
      <c r="IQ208" s="72"/>
      <c r="IR208" s="72"/>
      <c r="IS208" s="72"/>
      <c r="IT208" s="72"/>
      <c r="IU208" s="72"/>
      <c r="IV208" s="72"/>
    </row>
    <row r="209" spans="1:256" s="7" customFormat="1" ht="16.5" customHeight="1" x14ac:dyDescent="0.3">
      <c r="A209" s="30">
        <v>42775</v>
      </c>
      <c r="B209" s="18" t="s">
        <v>37</v>
      </c>
      <c r="C209" s="18" t="s">
        <v>22</v>
      </c>
      <c r="D209" s="18" t="s">
        <v>29</v>
      </c>
      <c r="E209" s="19"/>
      <c r="F209" s="19">
        <v>2000</v>
      </c>
      <c r="G209" s="19">
        <f t="shared" si="3"/>
        <v>-2549810</v>
      </c>
      <c r="H209" s="18" t="s">
        <v>19</v>
      </c>
      <c r="I209" s="18" t="s">
        <v>23</v>
      </c>
      <c r="J209" s="88" t="s">
        <v>537</v>
      </c>
      <c r="K209" s="18" t="s">
        <v>96</v>
      </c>
      <c r="L209" s="18" t="s">
        <v>24</v>
      </c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  <c r="DT209" s="72"/>
      <c r="DU209" s="72"/>
      <c r="DV209" s="72"/>
      <c r="DW209" s="72"/>
      <c r="DX209" s="72"/>
      <c r="DY209" s="72"/>
      <c r="DZ209" s="72"/>
      <c r="EA209" s="72"/>
      <c r="EB209" s="72"/>
      <c r="EC209" s="72"/>
      <c r="ED209" s="72"/>
      <c r="EE209" s="72"/>
      <c r="EF209" s="72"/>
      <c r="EG209" s="72"/>
      <c r="EH209" s="72"/>
      <c r="EI209" s="72"/>
      <c r="EJ209" s="72"/>
      <c r="EK209" s="72"/>
      <c r="EL209" s="72"/>
      <c r="EM209" s="72"/>
      <c r="EN209" s="72"/>
      <c r="EO209" s="72"/>
      <c r="EP209" s="72"/>
      <c r="EQ209" s="72"/>
      <c r="ER209" s="72"/>
      <c r="ES209" s="72"/>
      <c r="ET209" s="72"/>
      <c r="EU209" s="72"/>
      <c r="EV209" s="72"/>
      <c r="EW209" s="72"/>
      <c r="EX209" s="72"/>
      <c r="EY209" s="72"/>
      <c r="EZ209" s="72"/>
      <c r="FA209" s="72"/>
      <c r="FB209" s="72"/>
      <c r="FC209" s="72"/>
      <c r="FD209" s="72"/>
      <c r="FE209" s="72"/>
      <c r="FF209" s="72"/>
      <c r="FG209" s="72"/>
      <c r="FH209" s="72"/>
      <c r="FI209" s="72"/>
      <c r="FJ209" s="72"/>
      <c r="FK209" s="72"/>
      <c r="FL209" s="72"/>
      <c r="FM209" s="72"/>
      <c r="FN209" s="72"/>
      <c r="FO209" s="72"/>
      <c r="FP209" s="72"/>
      <c r="FQ209" s="72"/>
      <c r="FR209" s="72"/>
      <c r="FS209" s="72"/>
      <c r="FT209" s="72"/>
      <c r="FU209" s="72"/>
      <c r="FV209" s="72"/>
      <c r="FW209" s="72"/>
      <c r="FX209" s="72"/>
      <c r="FY209" s="72"/>
      <c r="FZ209" s="72"/>
      <c r="GA209" s="72"/>
      <c r="GB209" s="72"/>
      <c r="GC209" s="72"/>
      <c r="GD209" s="72"/>
      <c r="GE209" s="72"/>
      <c r="GF209" s="72"/>
      <c r="GG209" s="72"/>
      <c r="GH209" s="72"/>
      <c r="GI209" s="72"/>
      <c r="GJ209" s="72"/>
      <c r="GK209" s="72"/>
      <c r="GL209" s="72"/>
      <c r="GM209" s="72"/>
      <c r="GN209" s="72"/>
      <c r="GO209" s="72"/>
      <c r="GP209" s="72"/>
      <c r="GQ209" s="72"/>
      <c r="GR209" s="72"/>
      <c r="GS209" s="72"/>
      <c r="GT209" s="72"/>
      <c r="GU209" s="72"/>
      <c r="GV209" s="72"/>
      <c r="GW209" s="72"/>
      <c r="GX209" s="72"/>
      <c r="GY209" s="72"/>
      <c r="GZ209" s="72"/>
      <c r="HA209" s="72"/>
      <c r="HB209" s="72"/>
      <c r="HC209" s="72"/>
      <c r="HD209" s="72"/>
      <c r="HE209" s="72"/>
      <c r="HF209" s="72"/>
      <c r="HG209" s="72"/>
      <c r="HH209" s="72"/>
      <c r="HI209" s="72"/>
      <c r="HJ209" s="72"/>
      <c r="HK209" s="72"/>
      <c r="HL209" s="72"/>
      <c r="HM209" s="72"/>
      <c r="HN209" s="72"/>
      <c r="HO209" s="72"/>
      <c r="HP209" s="72"/>
      <c r="HQ209" s="72"/>
      <c r="HR209" s="72"/>
      <c r="HS209" s="72"/>
      <c r="HT209" s="72"/>
      <c r="HU209" s="72"/>
      <c r="HV209" s="72"/>
      <c r="HW209" s="72"/>
      <c r="HX209" s="72"/>
      <c r="HY209" s="72"/>
      <c r="HZ209" s="72"/>
      <c r="IA209" s="72"/>
      <c r="IB209" s="72"/>
      <c r="IC209" s="72"/>
      <c r="ID209" s="72"/>
      <c r="IE209" s="72"/>
      <c r="IF209" s="72"/>
      <c r="IG209" s="72"/>
      <c r="IH209" s="72"/>
      <c r="II209" s="72"/>
      <c r="IJ209" s="72"/>
      <c r="IK209" s="72"/>
      <c r="IL209" s="72"/>
      <c r="IM209" s="72"/>
      <c r="IN209" s="72"/>
      <c r="IO209" s="72"/>
      <c r="IP209" s="72"/>
      <c r="IQ209" s="72"/>
      <c r="IR209" s="72"/>
      <c r="IS209" s="72"/>
      <c r="IT209" s="72"/>
      <c r="IU209" s="72"/>
      <c r="IV209" s="72"/>
    </row>
    <row r="210" spans="1:256" s="7" customFormat="1" ht="16.5" customHeight="1" x14ac:dyDescent="0.3">
      <c r="A210" s="30">
        <v>42775</v>
      </c>
      <c r="B210" s="18" t="s">
        <v>69</v>
      </c>
      <c r="C210" s="18" t="s">
        <v>22</v>
      </c>
      <c r="D210" s="18" t="s">
        <v>65</v>
      </c>
      <c r="E210" s="19"/>
      <c r="F210" s="19">
        <v>1000</v>
      </c>
      <c r="G210" s="19">
        <f t="shared" si="3"/>
        <v>-2550810</v>
      </c>
      <c r="H210" s="18" t="s">
        <v>66</v>
      </c>
      <c r="I210" s="18" t="s">
        <v>23</v>
      </c>
      <c r="J210" s="18" t="s">
        <v>536</v>
      </c>
      <c r="K210" s="18" t="s">
        <v>96</v>
      </c>
      <c r="L210" s="18" t="s">
        <v>24</v>
      </c>
    </row>
    <row r="211" spans="1:256" s="7" customFormat="1" ht="16.5" customHeight="1" x14ac:dyDescent="0.3">
      <c r="A211" s="30">
        <v>42775</v>
      </c>
      <c r="B211" s="18" t="s">
        <v>70</v>
      </c>
      <c r="C211" s="18" t="s">
        <v>22</v>
      </c>
      <c r="D211" s="18" t="s">
        <v>65</v>
      </c>
      <c r="E211" s="19"/>
      <c r="F211" s="19">
        <v>1000</v>
      </c>
      <c r="G211" s="19">
        <f t="shared" si="3"/>
        <v>-2551810</v>
      </c>
      <c r="H211" s="18" t="s">
        <v>66</v>
      </c>
      <c r="I211" s="18" t="s">
        <v>23</v>
      </c>
      <c r="J211" s="18" t="s">
        <v>536</v>
      </c>
      <c r="K211" s="18" t="s">
        <v>96</v>
      </c>
      <c r="L211" s="18" t="s">
        <v>24</v>
      </c>
    </row>
    <row r="212" spans="1:256" s="7" customFormat="1" ht="16.5" customHeight="1" x14ac:dyDescent="0.3">
      <c r="A212" s="30">
        <v>42775</v>
      </c>
      <c r="B212" s="18" t="s">
        <v>279</v>
      </c>
      <c r="C212" s="18" t="s">
        <v>241</v>
      </c>
      <c r="D212" s="18" t="s">
        <v>121</v>
      </c>
      <c r="E212" s="19"/>
      <c r="F212" s="94">
        <v>20000</v>
      </c>
      <c r="G212" s="19">
        <f t="shared" si="3"/>
        <v>-2571810</v>
      </c>
      <c r="H212" s="18" t="s">
        <v>151</v>
      </c>
      <c r="I212" s="18">
        <v>18</v>
      </c>
      <c r="J212" s="18" t="s">
        <v>537</v>
      </c>
      <c r="K212" s="18" t="s">
        <v>96</v>
      </c>
      <c r="L212" s="22" t="s">
        <v>20</v>
      </c>
    </row>
    <row r="213" spans="1:256" s="7" customFormat="1" ht="13.9" customHeight="1" x14ac:dyDescent="0.3">
      <c r="A213" s="30">
        <v>42775</v>
      </c>
      <c r="B213" s="18" t="s">
        <v>280</v>
      </c>
      <c r="C213" s="18" t="s">
        <v>22</v>
      </c>
      <c r="D213" s="18" t="s">
        <v>40</v>
      </c>
      <c r="E213" s="19"/>
      <c r="F213" s="94">
        <v>2000</v>
      </c>
      <c r="G213" s="19">
        <f t="shared" si="3"/>
        <v>-2573810</v>
      </c>
      <c r="H213" s="18" t="s">
        <v>151</v>
      </c>
      <c r="I213" s="18" t="s">
        <v>23</v>
      </c>
      <c r="J213" s="18" t="s">
        <v>537</v>
      </c>
      <c r="K213" s="18" t="s">
        <v>96</v>
      </c>
      <c r="L213" s="22" t="s">
        <v>24</v>
      </c>
    </row>
    <row r="214" spans="1:256" s="7" customFormat="1" ht="16.5" customHeight="1" x14ac:dyDescent="0.3">
      <c r="A214" s="30">
        <v>42775</v>
      </c>
      <c r="B214" s="18" t="s">
        <v>329</v>
      </c>
      <c r="C214" s="18" t="s">
        <v>22</v>
      </c>
      <c r="D214" s="18" t="s">
        <v>29</v>
      </c>
      <c r="E214" s="19"/>
      <c r="F214" s="19">
        <v>2000</v>
      </c>
      <c r="G214" s="19">
        <f t="shared" si="3"/>
        <v>-2575810</v>
      </c>
      <c r="H214" s="74" t="s">
        <v>304</v>
      </c>
      <c r="I214" s="95" t="s">
        <v>23</v>
      </c>
      <c r="J214" s="18" t="s">
        <v>536</v>
      </c>
      <c r="K214" s="18" t="s">
        <v>96</v>
      </c>
      <c r="L214" s="18" t="s">
        <v>24</v>
      </c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  <c r="IV214" s="21"/>
    </row>
    <row r="215" spans="1:256" s="7" customFormat="1" ht="16.5" customHeight="1" x14ac:dyDescent="0.3">
      <c r="A215" s="30">
        <v>42775</v>
      </c>
      <c r="B215" s="18" t="s">
        <v>412</v>
      </c>
      <c r="C215" s="18" t="s">
        <v>22</v>
      </c>
      <c r="D215" s="18" t="s">
        <v>144</v>
      </c>
      <c r="E215" s="19"/>
      <c r="F215" s="19">
        <v>2000</v>
      </c>
      <c r="G215" s="19">
        <f t="shared" si="3"/>
        <v>-2577810</v>
      </c>
      <c r="H215" s="18" t="s">
        <v>17</v>
      </c>
      <c r="I215" s="18" t="s">
        <v>23</v>
      </c>
      <c r="J215" s="18" t="s">
        <v>537</v>
      </c>
      <c r="K215" s="18" t="s">
        <v>96</v>
      </c>
      <c r="L215" s="18" t="s">
        <v>24</v>
      </c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  <c r="IV215" s="21"/>
    </row>
    <row r="216" spans="1:256" s="7" customFormat="1" ht="16.5" customHeight="1" x14ac:dyDescent="0.3">
      <c r="A216" s="30">
        <v>42775</v>
      </c>
      <c r="B216" s="18" t="s">
        <v>413</v>
      </c>
      <c r="C216" s="18" t="s">
        <v>22</v>
      </c>
      <c r="D216" s="18" t="s">
        <v>144</v>
      </c>
      <c r="E216" s="19"/>
      <c r="F216" s="19">
        <v>3000</v>
      </c>
      <c r="G216" s="19">
        <f t="shared" si="3"/>
        <v>-2580810</v>
      </c>
      <c r="H216" s="18" t="s">
        <v>17</v>
      </c>
      <c r="I216" s="18" t="s">
        <v>23</v>
      </c>
      <c r="J216" s="18" t="s">
        <v>537</v>
      </c>
      <c r="K216" s="18" t="s">
        <v>96</v>
      </c>
      <c r="L216" s="18" t="s">
        <v>24</v>
      </c>
    </row>
    <row r="217" spans="1:256" s="7" customFormat="1" ht="16.5" customHeight="1" x14ac:dyDescent="0.3">
      <c r="A217" s="30">
        <v>42775</v>
      </c>
      <c r="B217" s="22" t="s">
        <v>405</v>
      </c>
      <c r="C217" s="18" t="s">
        <v>22</v>
      </c>
      <c r="D217" s="18" t="s">
        <v>29</v>
      </c>
      <c r="E217" s="94"/>
      <c r="F217" s="94">
        <v>1000</v>
      </c>
      <c r="G217" s="19">
        <f t="shared" si="3"/>
        <v>-2581810</v>
      </c>
      <c r="H217" s="22" t="s">
        <v>134</v>
      </c>
      <c r="I217" s="18" t="s">
        <v>23</v>
      </c>
      <c r="J217" s="22" t="s">
        <v>535</v>
      </c>
      <c r="K217" s="18" t="s">
        <v>96</v>
      </c>
      <c r="L217" s="18" t="s">
        <v>24</v>
      </c>
    </row>
    <row r="218" spans="1:256" s="7" customFormat="1" ht="16.5" customHeight="1" x14ac:dyDescent="0.3">
      <c r="A218" s="30">
        <v>42775</v>
      </c>
      <c r="B218" s="22" t="s">
        <v>406</v>
      </c>
      <c r="C218" s="18" t="s">
        <v>22</v>
      </c>
      <c r="D218" s="18" t="s">
        <v>29</v>
      </c>
      <c r="E218" s="94"/>
      <c r="F218" s="94">
        <v>1000</v>
      </c>
      <c r="G218" s="19">
        <f t="shared" si="3"/>
        <v>-2582810</v>
      </c>
      <c r="H218" s="22" t="s">
        <v>134</v>
      </c>
      <c r="I218" s="18" t="s">
        <v>23</v>
      </c>
      <c r="J218" s="22" t="s">
        <v>535</v>
      </c>
      <c r="K218" s="18" t="s">
        <v>96</v>
      </c>
      <c r="L218" s="18" t="s">
        <v>24</v>
      </c>
    </row>
    <row r="219" spans="1:256" s="7" customFormat="1" ht="16.5" customHeight="1" x14ac:dyDescent="0.3">
      <c r="A219" s="30">
        <v>42775</v>
      </c>
      <c r="B219" s="22" t="s">
        <v>407</v>
      </c>
      <c r="C219" s="18" t="s">
        <v>22</v>
      </c>
      <c r="D219" s="18" t="s">
        <v>29</v>
      </c>
      <c r="E219" s="94"/>
      <c r="F219" s="94">
        <v>1000</v>
      </c>
      <c r="G219" s="19">
        <f t="shared" si="3"/>
        <v>-2583810</v>
      </c>
      <c r="H219" s="22" t="s">
        <v>134</v>
      </c>
      <c r="I219" s="18" t="s">
        <v>23</v>
      </c>
      <c r="J219" s="22" t="s">
        <v>535</v>
      </c>
      <c r="K219" s="18" t="s">
        <v>96</v>
      </c>
      <c r="L219" s="18" t="s">
        <v>24</v>
      </c>
    </row>
    <row r="220" spans="1:256" s="7" customFormat="1" ht="16.5" customHeight="1" x14ac:dyDescent="0.3">
      <c r="A220" s="30">
        <v>42775</v>
      </c>
      <c r="B220" s="18" t="s">
        <v>476</v>
      </c>
      <c r="C220" s="18"/>
      <c r="D220" s="18"/>
      <c r="E220" s="114">
        <v>5871061</v>
      </c>
      <c r="F220" s="19"/>
      <c r="G220" s="19">
        <f t="shared" si="3"/>
        <v>3287251</v>
      </c>
      <c r="H220" s="19" t="s">
        <v>158</v>
      </c>
      <c r="I220" s="18" t="s">
        <v>488</v>
      </c>
      <c r="J220" s="18" t="s">
        <v>535</v>
      </c>
      <c r="K220" s="18" t="s">
        <v>96</v>
      </c>
      <c r="L220" s="22" t="s">
        <v>20</v>
      </c>
    </row>
    <row r="221" spans="1:256" s="7" customFormat="1" ht="13.9" hidden="1" customHeight="1" x14ac:dyDescent="0.3">
      <c r="A221" s="30">
        <v>42776</v>
      </c>
      <c r="B221" s="18" t="s">
        <v>26</v>
      </c>
      <c r="C221" s="18" t="s">
        <v>22</v>
      </c>
      <c r="D221" s="18" t="s">
        <v>29</v>
      </c>
      <c r="E221" s="19"/>
      <c r="F221" s="19">
        <v>2000</v>
      </c>
      <c r="G221" s="19">
        <f t="shared" si="3"/>
        <v>3285251</v>
      </c>
      <c r="H221" s="18" t="s">
        <v>19</v>
      </c>
      <c r="I221" s="18" t="s">
        <v>23</v>
      </c>
      <c r="J221" s="88" t="s">
        <v>537</v>
      </c>
      <c r="K221" s="18" t="s">
        <v>96</v>
      </c>
      <c r="L221" s="18" t="s">
        <v>24</v>
      </c>
    </row>
    <row r="222" spans="1:256" s="7" customFormat="1" ht="16.5" customHeight="1" x14ac:dyDescent="0.3">
      <c r="A222" s="30">
        <v>42776</v>
      </c>
      <c r="B222" s="18" t="s">
        <v>69</v>
      </c>
      <c r="C222" s="18" t="s">
        <v>22</v>
      </c>
      <c r="D222" s="18" t="s">
        <v>65</v>
      </c>
      <c r="E222" s="19"/>
      <c r="F222" s="19">
        <v>1000</v>
      </c>
      <c r="G222" s="19">
        <f t="shared" si="3"/>
        <v>3284251</v>
      </c>
      <c r="H222" s="18" t="s">
        <v>66</v>
      </c>
      <c r="I222" s="18" t="s">
        <v>23</v>
      </c>
      <c r="J222" s="18" t="s">
        <v>536</v>
      </c>
      <c r="K222" s="18" t="s">
        <v>96</v>
      </c>
      <c r="L222" s="18" t="s">
        <v>24</v>
      </c>
    </row>
    <row r="223" spans="1:256" s="7" customFormat="1" ht="16.5" customHeight="1" x14ac:dyDescent="0.3">
      <c r="A223" s="30">
        <v>42776</v>
      </c>
      <c r="B223" s="18" t="s">
        <v>70</v>
      </c>
      <c r="C223" s="18" t="s">
        <v>22</v>
      </c>
      <c r="D223" s="18" t="s">
        <v>65</v>
      </c>
      <c r="E223" s="19"/>
      <c r="F223" s="19">
        <v>1000</v>
      </c>
      <c r="G223" s="19">
        <f t="shared" si="3"/>
        <v>3283251</v>
      </c>
      <c r="H223" s="18" t="s">
        <v>66</v>
      </c>
      <c r="I223" s="18" t="s">
        <v>23</v>
      </c>
      <c r="J223" s="18" t="s">
        <v>536</v>
      </c>
      <c r="K223" s="18" t="s">
        <v>96</v>
      </c>
      <c r="L223" s="18" t="s">
        <v>24</v>
      </c>
    </row>
    <row r="224" spans="1:256" s="7" customFormat="1" ht="16.5" customHeight="1" x14ac:dyDescent="0.3">
      <c r="A224" s="30">
        <v>42776</v>
      </c>
      <c r="B224" s="18" t="s">
        <v>166</v>
      </c>
      <c r="C224" s="23" t="s">
        <v>167</v>
      </c>
      <c r="D224" s="18" t="s">
        <v>29</v>
      </c>
      <c r="E224" s="19"/>
      <c r="F224" s="19">
        <v>15000</v>
      </c>
      <c r="G224" s="19">
        <f t="shared" si="3"/>
        <v>3268251</v>
      </c>
      <c r="H224" s="28" t="s">
        <v>133</v>
      </c>
      <c r="I224" s="18">
        <v>23</v>
      </c>
      <c r="J224" s="18" t="s">
        <v>535</v>
      </c>
      <c r="K224" s="18" t="s">
        <v>96</v>
      </c>
      <c r="L224" s="22" t="s">
        <v>20</v>
      </c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  <c r="DV224" s="72"/>
      <c r="DW224" s="72"/>
      <c r="DX224" s="72"/>
      <c r="DY224" s="72"/>
      <c r="DZ224" s="72"/>
      <c r="EA224" s="72"/>
      <c r="EB224" s="72"/>
      <c r="EC224" s="72"/>
      <c r="ED224" s="72"/>
      <c r="EE224" s="72"/>
      <c r="EF224" s="72"/>
      <c r="EG224" s="72"/>
      <c r="EH224" s="72"/>
      <c r="EI224" s="72"/>
      <c r="EJ224" s="72"/>
      <c r="EK224" s="72"/>
      <c r="EL224" s="72"/>
      <c r="EM224" s="72"/>
      <c r="EN224" s="72"/>
      <c r="EO224" s="72"/>
      <c r="EP224" s="72"/>
      <c r="EQ224" s="72"/>
      <c r="ER224" s="72"/>
      <c r="ES224" s="72"/>
      <c r="ET224" s="72"/>
      <c r="EU224" s="72"/>
      <c r="EV224" s="72"/>
      <c r="EW224" s="72"/>
      <c r="EX224" s="72"/>
      <c r="EY224" s="72"/>
      <c r="EZ224" s="72"/>
      <c r="FA224" s="72"/>
      <c r="FB224" s="72"/>
      <c r="FC224" s="72"/>
      <c r="FD224" s="72"/>
      <c r="FE224" s="72"/>
      <c r="FF224" s="72"/>
      <c r="FG224" s="72"/>
      <c r="FH224" s="72"/>
      <c r="FI224" s="72"/>
      <c r="FJ224" s="72"/>
      <c r="FK224" s="72"/>
      <c r="FL224" s="72"/>
      <c r="FM224" s="72"/>
      <c r="FN224" s="72"/>
      <c r="FO224" s="72"/>
      <c r="FP224" s="72"/>
      <c r="FQ224" s="72"/>
      <c r="FR224" s="72"/>
      <c r="FS224" s="72"/>
      <c r="FT224" s="72"/>
      <c r="FU224" s="72"/>
      <c r="FV224" s="72"/>
      <c r="FW224" s="72"/>
      <c r="FX224" s="72"/>
      <c r="FY224" s="72"/>
      <c r="FZ224" s="72"/>
      <c r="GA224" s="72"/>
      <c r="GB224" s="72"/>
      <c r="GC224" s="72"/>
      <c r="GD224" s="72"/>
      <c r="GE224" s="72"/>
      <c r="GF224" s="72"/>
      <c r="GG224" s="72"/>
      <c r="GH224" s="72"/>
      <c r="GI224" s="72"/>
      <c r="GJ224" s="72"/>
      <c r="GK224" s="72"/>
      <c r="GL224" s="72"/>
      <c r="GM224" s="72"/>
      <c r="GN224" s="72"/>
      <c r="GO224" s="72"/>
      <c r="GP224" s="72"/>
      <c r="GQ224" s="72"/>
      <c r="GR224" s="72"/>
      <c r="GS224" s="72"/>
      <c r="GT224" s="72"/>
      <c r="GU224" s="72"/>
      <c r="GV224" s="72"/>
      <c r="GW224" s="72"/>
      <c r="GX224" s="72"/>
      <c r="GY224" s="72"/>
      <c r="GZ224" s="72"/>
      <c r="HA224" s="72"/>
      <c r="HB224" s="72"/>
      <c r="HC224" s="72"/>
      <c r="HD224" s="72"/>
      <c r="HE224" s="72"/>
      <c r="HF224" s="72"/>
      <c r="HG224" s="72"/>
      <c r="HH224" s="72"/>
      <c r="HI224" s="72"/>
      <c r="HJ224" s="72"/>
      <c r="HK224" s="72"/>
      <c r="HL224" s="72"/>
      <c r="HM224" s="72"/>
      <c r="HN224" s="72"/>
      <c r="HO224" s="72"/>
      <c r="HP224" s="72"/>
      <c r="HQ224" s="72"/>
      <c r="HR224" s="72"/>
      <c r="HS224" s="72"/>
      <c r="HT224" s="72"/>
      <c r="HU224" s="72"/>
      <c r="HV224" s="72"/>
      <c r="HW224" s="72"/>
      <c r="HX224" s="72"/>
      <c r="HY224" s="72"/>
      <c r="HZ224" s="72"/>
      <c r="IA224" s="72"/>
      <c r="IB224" s="72"/>
      <c r="IC224" s="72"/>
      <c r="ID224" s="72"/>
      <c r="IE224" s="72"/>
      <c r="IF224" s="72"/>
      <c r="IG224" s="72"/>
      <c r="IH224" s="72"/>
      <c r="II224" s="72"/>
      <c r="IJ224" s="72"/>
      <c r="IK224" s="72"/>
      <c r="IL224" s="72"/>
      <c r="IM224" s="72"/>
      <c r="IN224" s="72"/>
      <c r="IO224" s="72"/>
      <c r="IP224" s="72"/>
      <c r="IQ224" s="72"/>
      <c r="IR224" s="72"/>
      <c r="IS224" s="72"/>
      <c r="IT224" s="72"/>
      <c r="IU224" s="72"/>
      <c r="IV224" s="72"/>
    </row>
    <row r="225" spans="1:256" s="7" customFormat="1" ht="16.5" customHeight="1" x14ac:dyDescent="0.3">
      <c r="A225" s="30">
        <v>42776</v>
      </c>
      <c r="B225" s="18" t="s">
        <v>168</v>
      </c>
      <c r="C225" s="23" t="s">
        <v>167</v>
      </c>
      <c r="D225" s="18" t="s">
        <v>40</v>
      </c>
      <c r="E225" s="19"/>
      <c r="F225" s="19">
        <v>15000</v>
      </c>
      <c r="G225" s="19">
        <f t="shared" si="3"/>
        <v>3253251</v>
      </c>
      <c r="H225" s="28" t="s">
        <v>133</v>
      </c>
      <c r="I225" s="18">
        <v>25</v>
      </c>
      <c r="J225" s="18" t="s">
        <v>535</v>
      </c>
      <c r="K225" s="18" t="s">
        <v>96</v>
      </c>
      <c r="L225" s="22" t="s">
        <v>20</v>
      </c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7" customFormat="1" ht="16.5" customHeight="1" x14ac:dyDescent="0.3">
      <c r="A226" s="30">
        <v>42776</v>
      </c>
      <c r="B226" s="18" t="s">
        <v>169</v>
      </c>
      <c r="C226" s="23" t="s">
        <v>167</v>
      </c>
      <c r="D226" s="18" t="s">
        <v>65</v>
      </c>
      <c r="E226" s="19"/>
      <c r="F226" s="19">
        <v>15000</v>
      </c>
      <c r="G226" s="19">
        <f t="shared" si="3"/>
        <v>3238251</v>
      </c>
      <c r="H226" s="28" t="s">
        <v>133</v>
      </c>
      <c r="I226" s="18">
        <v>26</v>
      </c>
      <c r="J226" s="18" t="s">
        <v>535</v>
      </c>
      <c r="K226" s="18" t="s">
        <v>96</v>
      </c>
      <c r="L226" s="22" t="s">
        <v>20</v>
      </c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7" customFormat="1" ht="16.5" customHeight="1" x14ac:dyDescent="0.3">
      <c r="A227" s="30">
        <v>42776</v>
      </c>
      <c r="B227" s="18" t="s">
        <v>170</v>
      </c>
      <c r="C227" s="23" t="s">
        <v>167</v>
      </c>
      <c r="D227" s="18" t="s">
        <v>29</v>
      </c>
      <c r="E227" s="19"/>
      <c r="F227" s="19">
        <v>13000</v>
      </c>
      <c r="G227" s="19">
        <f t="shared" si="3"/>
        <v>3225251</v>
      </c>
      <c r="H227" s="28" t="s">
        <v>133</v>
      </c>
      <c r="I227" s="18">
        <v>27</v>
      </c>
      <c r="J227" s="18" t="s">
        <v>535</v>
      </c>
      <c r="K227" s="18" t="s">
        <v>96</v>
      </c>
      <c r="L227" s="22" t="s">
        <v>20</v>
      </c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" customFormat="1" ht="13.9" hidden="1" customHeight="1" x14ac:dyDescent="0.3">
      <c r="A228" s="30">
        <v>42776</v>
      </c>
      <c r="B228" s="18" t="s">
        <v>171</v>
      </c>
      <c r="C228" s="23" t="s">
        <v>167</v>
      </c>
      <c r="D228" s="18" t="s">
        <v>40</v>
      </c>
      <c r="E228" s="19"/>
      <c r="F228" s="19">
        <v>20000</v>
      </c>
      <c r="G228" s="19">
        <f t="shared" si="3"/>
        <v>3205251</v>
      </c>
      <c r="H228" s="28" t="s">
        <v>133</v>
      </c>
      <c r="I228" s="18">
        <v>28</v>
      </c>
      <c r="J228" s="18" t="s">
        <v>535</v>
      </c>
      <c r="K228" s="18" t="s">
        <v>96</v>
      </c>
      <c r="L228" s="22" t="s">
        <v>20</v>
      </c>
    </row>
    <row r="229" spans="1:256" s="7" customFormat="1" ht="16.5" customHeight="1" x14ac:dyDescent="0.3">
      <c r="A229" s="30">
        <v>42776</v>
      </c>
      <c r="B229" s="18" t="s">
        <v>172</v>
      </c>
      <c r="C229" s="23" t="s">
        <v>167</v>
      </c>
      <c r="D229" s="18" t="s">
        <v>29</v>
      </c>
      <c r="E229" s="19"/>
      <c r="F229" s="19">
        <v>15000</v>
      </c>
      <c r="G229" s="19">
        <f t="shared" si="3"/>
        <v>3190251</v>
      </c>
      <c r="H229" s="28" t="s">
        <v>133</v>
      </c>
      <c r="I229" s="18">
        <v>29</v>
      </c>
      <c r="J229" s="18" t="s">
        <v>535</v>
      </c>
      <c r="K229" s="18" t="s">
        <v>96</v>
      </c>
      <c r="L229" s="22" t="s">
        <v>20</v>
      </c>
    </row>
    <row r="230" spans="1:256" s="7" customFormat="1" ht="13.9" hidden="1" customHeight="1" x14ac:dyDescent="0.3">
      <c r="A230" s="30">
        <v>42776</v>
      </c>
      <c r="B230" s="18" t="s">
        <v>173</v>
      </c>
      <c r="C230" s="23" t="s">
        <v>167</v>
      </c>
      <c r="D230" s="18" t="s">
        <v>29</v>
      </c>
      <c r="E230" s="19"/>
      <c r="F230" s="19">
        <v>13000</v>
      </c>
      <c r="G230" s="19">
        <f t="shared" si="3"/>
        <v>3177251</v>
      </c>
      <c r="H230" s="28" t="s">
        <v>133</v>
      </c>
      <c r="I230" s="18">
        <v>30</v>
      </c>
      <c r="J230" s="18" t="s">
        <v>535</v>
      </c>
      <c r="K230" s="18" t="s">
        <v>96</v>
      </c>
      <c r="L230" s="22" t="s">
        <v>20</v>
      </c>
    </row>
    <row r="231" spans="1:256" s="7" customFormat="1" ht="16.5" customHeight="1" x14ac:dyDescent="0.3">
      <c r="A231" s="30">
        <v>42776</v>
      </c>
      <c r="B231" s="18" t="s">
        <v>281</v>
      </c>
      <c r="C231" s="18" t="s">
        <v>22</v>
      </c>
      <c r="D231" s="18" t="s">
        <v>40</v>
      </c>
      <c r="E231" s="19"/>
      <c r="F231" s="94">
        <v>3000</v>
      </c>
      <c r="G231" s="19">
        <f t="shared" si="3"/>
        <v>3174251</v>
      </c>
      <c r="H231" s="18" t="s">
        <v>151</v>
      </c>
      <c r="I231" s="18" t="s">
        <v>23</v>
      </c>
      <c r="J231" s="18" t="s">
        <v>537</v>
      </c>
      <c r="K231" s="18" t="s">
        <v>96</v>
      </c>
      <c r="L231" s="22" t="s">
        <v>24</v>
      </c>
    </row>
    <row r="232" spans="1:256" s="7" customFormat="1" ht="16.5" customHeight="1" x14ac:dyDescent="0.3">
      <c r="A232" s="30">
        <v>42776</v>
      </c>
      <c r="B232" s="18" t="s">
        <v>554</v>
      </c>
      <c r="C232" s="18" t="s">
        <v>22</v>
      </c>
      <c r="D232" s="18" t="s">
        <v>40</v>
      </c>
      <c r="E232" s="19"/>
      <c r="F232" s="94">
        <v>4000</v>
      </c>
      <c r="G232" s="19">
        <f t="shared" si="3"/>
        <v>3170251</v>
      </c>
      <c r="H232" s="18" t="s">
        <v>151</v>
      </c>
      <c r="I232" s="18">
        <v>19</v>
      </c>
      <c r="J232" s="18" t="s">
        <v>537</v>
      </c>
      <c r="K232" s="18" t="s">
        <v>96</v>
      </c>
      <c r="L232" s="22" t="s">
        <v>20</v>
      </c>
    </row>
    <row r="233" spans="1:256" s="7" customFormat="1" ht="16.5" customHeight="1" x14ac:dyDescent="0.3">
      <c r="A233" s="30">
        <v>42776</v>
      </c>
      <c r="B233" s="18" t="s">
        <v>329</v>
      </c>
      <c r="C233" s="18" t="s">
        <v>22</v>
      </c>
      <c r="D233" s="18" t="s">
        <v>29</v>
      </c>
      <c r="E233" s="19"/>
      <c r="F233" s="19">
        <v>2000</v>
      </c>
      <c r="G233" s="19">
        <f t="shared" si="3"/>
        <v>3168251</v>
      </c>
      <c r="H233" s="74" t="s">
        <v>304</v>
      </c>
      <c r="I233" s="95" t="s">
        <v>23</v>
      </c>
      <c r="J233" s="18" t="s">
        <v>536</v>
      </c>
      <c r="K233" s="18" t="s">
        <v>96</v>
      </c>
      <c r="L233" s="18" t="s">
        <v>24</v>
      </c>
    </row>
    <row r="234" spans="1:256" s="7" customFormat="1" ht="16.5" customHeight="1" x14ac:dyDescent="0.3">
      <c r="A234" s="30">
        <v>42776</v>
      </c>
      <c r="B234" s="18" t="s">
        <v>330</v>
      </c>
      <c r="C234" s="18" t="s">
        <v>22</v>
      </c>
      <c r="D234" s="18" t="s">
        <v>29</v>
      </c>
      <c r="E234" s="19"/>
      <c r="F234" s="19">
        <v>2000</v>
      </c>
      <c r="G234" s="19">
        <f t="shared" si="3"/>
        <v>3166251</v>
      </c>
      <c r="H234" s="74" t="s">
        <v>304</v>
      </c>
      <c r="I234" s="95" t="s">
        <v>23</v>
      </c>
      <c r="J234" s="18" t="s">
        <v>536</v>
      </c>
      <c r="K234" s="18" t="s">
        <v>96</v>
      </c>
      <c r="L234" s="18" t="s">
        <v>24</v>
      </c>
    </row>
    <row r="235" spans="1:256" s="7" customFormat="1" ht="16.5" customHeight="1" x14ac:dyDescent="0.3">
      <c r="A235" s="30">
        <v>42776</v>
      </c>
      <c r="B235" s="18" t="s">
        <v>331</v>
      </c>
      <c r="C235" s="22" t="s">
        <v>528</v>
      </c>
      <c r="D235" s="18" t="s">
        <v>29</v>
      </c>
      <c r="E235" s="19"/>
      <c r="F235" s="19">
        <v>4000</v>
      </c>
      <c r="G235" s="19">
        <f t="shared" si="3"/>
        <v>3162251</v>
      </c>
      <c r="H235" s="74" t="s">
        <v>304</v>
      </c>
      <c r="I235" s="95" t="s">
        <v>23</v>
      </c>
      <c r="J235" s="18" t="s">
        <v>536</v>
      </c>
      <c r="K235" s="18" t="s">
        <v>96</v>
      </c>
      <c r="L235" s="18" t="s">
        <v>24</v>
      </c>
    </row>
    <row r="236" spans="1:256" s="7" customFormat="1" ht="16.5" customHeight="1" x14ac:dyDescent="0.3">
      <c r="A236" s="30">
        <v>42776</v>
      </c>
      <c r="B236" s="18" t="s">
        <v>414</v>
      </c>
      <c r="C236" s="23" t="s">
        <v>167</v>
      </c>
      <c r="D236" s="18" t="s">
        <v>144</v>
      </c>
      <c r="E236" s="19"/>
      <c r="F236" s="19">
        <v>11000</v>
      </c>
      <c r="G236" s="19">
        <f t="shared" si="3"/>
        <v>3151251</v>
      </c>
      <c r="H236" s="18" t="s">
        <v>17</v>
      </c>
      <c r="I236" s="18">
        <v>38</v>
      </c>
      <c r="J236" s="18" t="s">
        <v>537</v>
      </c>
      <c r="K236" s="18" t="s">
        <v>96</v>
      </c>
      <c r="L236" s="18" t="s">
        <v>20</v>
      </c>
    </row>
    <row r="237" spans="1:256" s="7" customFormat="1" ht="16.5" customHeight="1" x14ac:dyDescent="0.3">
      <c r="A237" s="30">
        <v>42776</v>
      </c>
      <c r="B237" s="18" t="s">
        <v>412</v>
      </c>
      <c r="C237" s="18" t="s">
        <v>22</v>
      </c>
      <c r="D237" s="18" t="s">
        <v>144</v>
      </c>
      <c r="E237" s="19"/>
      <c r="F237" s="19">
        <v>2000</v>
      </c>
      <c r="G237" s="19">
        <f t="shared" si="3"/>
        <v>3149251</v>
      </c>
      <c r="H237" s="18" t="s">
        <v>17</v>
      </c>
      <c r="I237" s="18" t="s">
        <v>23</v>
      </c>
      <c r="J237" s="18" t="s">
        <v>537</v>
      </c>
      <c r="K237" s="18" t="s">
        <v>96</v>
      </c>
      <c r="L237" s="18" t="s">
        <v>24</v>
      </c>
    </row>
    <row r="238" spans="1:256" s="7" customFormat="1" ht="13.9" hidden="1" customHeight="1" x14ac:dyDescent="0.3">
      <c r="A238" s="30">
        <v>42776</v>
      </c>
      <c r="B238" s="18" t="s">
        <v>415</v>
      </c>
      <c r="C238" s="18" t="s">
        <v>22</v>
      </c>
      <c r="D238" s="18" t="s">
        <v>144</v>
      </c>
      <c r="E238" s="19"/>
      <c r="F238" s="19">
        <v>3000</v>
      </c>
      <c r="G238" s="19">
        <f t="shared" si="3"/>
        <v>3146251</v>
      </c>
      <c r="H238" s="18" t="s">
        <v>17</v>
      </c>
      <c r="I238" s="18" t="s">
        <v>23</v>
      </c>
      <c r="J238" s="18" t="s">
        <v>537</v>
      </c>
      <c r="K238" s="18" t="s">
        <v>96</v>
      </c>
      <c r="L238" s="18" t="s">
        <v>24</v>
      </c>
    </row>
    <row r="239" spans="1:256" s="7" customFormat="1" ht="16.5" customHeight="1" x14ac:dyDescent="0.3">
      <c r="A239" s="30">
        <v>42776</v>
      </c>
      <c r="B239" s="18" t="s">
        <v>445</v>
      </c>
      <c r="C239" s="18" t="s">
        <v>22</v>
      </c>
      <c r="D239" s="18" t="s">
        <v>29</v>
      </c>
      <c r="E239" s="19"/>
      <c r="F239" s="19">
        <v>1000</v>
      </c>
      <c r="G239" s="19">
        <f t="shared" si="3"/>
        <v>3145251</v>
      </c>
      <c r="H239" s="18" t="s">
        <v>137</v>
      </c>
      <c r="I239" s="18" t="s">
        <v>23</v>
      </c>
      <c r="J239" s="18" t="s">
        <v>535</v>
      </c>
      <c r="K239" s="18" t="s">
        <v>96</v>
      </c>
      <c r="L239" s="18" t="s">
        <v>24</v>
      </c>
    </row>
    <row r="240" spans="1:256" s="7" customFormat="1" ht="16.5" customHeight="1" x14ac:dyDescent="0.3">
      <c r="A240" s="30">
        <v>42776</v>
      </c>
      <c r="B240" s="18" t="s">
        <v>446</v>
      </c>
      <c r="C240" s="18" t="s">
        <v>22</v>
      </c>
      <c r="D240" s="18" t="s">
        <v>29</v>
      </c>
      <c r="E240" s="19"/>
      <c r="F240" s="19">
        <v>1000</v>
      </c>
      <c r="G240" s="19">
        <f t="shared" si="3"/>
        <v>3144251</v>
      </c>
      <c r="H240" s="18" t="s">
        <v>137</v>
      </c>
      <c r="I240" s="18" t="s">
        <v>23</v>
      </c>
      <c r="J240" s="18" t="s">
        <v>535</v>
      </c>
      <c r="K240" s="18" t="s">
        <v>96</v>
      </c>
      <c r="L240" s="18" t="s">
        <v>24</v>
      </c>
    </row>
    <row r="241" spans="1:13" s="7" customFormat="1" ht="16.5" customHeight="1" x14ac:dyDescent="0.3">
      <c r="A241" s="30">
        <v>42776</v>
      </c>
      <c r="B241" s="22" t="s">
        <v>408</v>
      </c>
      <c r="C241" s="18" t="s">
        <v>22</v>
      </c>
      <c r="D241" s="18" t="s">
        <v>29</v>
      </c>
      <c r="E241" s="94"/>
      <c r="F241" s="94">
        <v>1000</v>
      </c>
      <c r="G241" s="19">
        <f t="shared" si="3"/>
        <v>3143251</v>
      </c>
      <c r="H241" s="22" t="s">
        <v>134</v>
      </c>
      <c r="I241" s="18" t="s">
        <v>23</v>
      </c>
      <c r="J241" s="22" t="s">
        <v>535</v>
      </c>
      <c r="K241" s="18" t="s">
        <v>96</v>
      </c>
      <c r="L241" s="18" t="s">
        <v>24</v>
      </c>
    </row>
    <row r="242" spans="1:13" s="7" customFormat="1" ht="16.5" customHeight="1" x14ac:dyDescent="0.3">
      <c r="A242" s="30">
        <v>42776</v>
      </c>
      <c r="B242" s="22" t="s">
        <v>409</v>
      </c>
      <c r="C242" s="18" t="s">
        <v>22</v>
      </c>
      <c r="D242" s="18" t="s">
        <v>29</v>
      </c>
      <c r="E242" s="94"/>
      <c r="F242" s="94">
        <v>1000</v>
      </c>
      <c r="G242" s="19">
        <f t="shared" si="3"/>
        <v>3142251</v>
      </c>
      <c r="H242" s="22" t="s">
        <v>134</v>
      </c>
      <c r="I242" s="18" t="s">
        <v>23</v>
      </c>
      <c r="J242" s="22" t="s">
        <v>535</v>
      </c>
      <c r="K242" s="18" t="s">
        <v>96</v>
      </c>
      <c r="L242" s="18" t="s">
        <v>24</v>
      </c>
    </row>
    <row r="243" spans="1:13" s="7" customFormat="1" ht="13.9" hidden="1" customHeight="1" x14ac:dyDescent="0.3">
      <c r="A243" s="30">
        <v>42776</v>
      </c>
      <c r="B243" s="22" t="s">
        <v>410</v>
      </c>
      <c r="C243" s="18" t="s">
        <v>22</v>
      </c>
      <c r="D243" s="18" t="s">
        <v>29</v>
      </c>
      <c r="E243" s="94"/>
      <c r="F243" s="94">
        <v>1000</v>
      </c>
      <c r="G243" s="19">
        <f t="shared" si="3"/>
        <v>3141251</v>
      </c>
      <c r="H243" s="22" t="s">
        <v>134</v>
      </c>
      <c r="I243" s="18" t="s">
        <v>23</v>
      </c>
      <c r="J243" s="22" t="s">
        <v>535</v>
      </c>
      <c r="K243" s="18" t="s">
        <v>96</v>
      </c>
      <c r="L243" s="18" t="s">
        <v>24</v>
      </c>
    </row>
    <row r="244" spans="1:13" s="7" customFormat="1" ht="13.9" hidden="1" customHeight="1" x14ac:dyDescent="0.3">
      <c r="A244" s="30">
        <v>42776</v>
      </c>
      <c r="B244" s="22" t="s">
        <v>411</v>
      </c>
      <c r="C244" s="18" t="s">
        <v>22</v>
      </c>
      <c r="D244" s="18" t="s">
        <v>29</v>
      </c>
      <c r="E244" s="94"/>
      <c r="F244" s="94">
        <v>1000</v>
      </c>
      <c r="G244" s="19">
        <f t="shared" si="3"/>
        <v>3140251</v>
      </c>
      <c r="H244" s="22" t="s">
        <v>134</v>
      </c>
      <c r="I244" s="18" t="s">
        <v>23</v>
      </c>
      <c r="J244" s="22" t="s">
        <v>535</v>
      </c>
      <c r="K244" s="18" t="s">
        <v>96</v>
      </c>
      <c r="L244" s="18" t="s">
        <v>24</v>
      </c>
    </row>
    <row r="245" spans="1:13" s="7" customFormat="1" ht="13.9" hidden="1" customHeight="1" x14ac:dyDescent="0.3">
      <c r="A245" s="30">
        <v>42777</v>
      </c>
      <c r="B245" s="18" t="s">
        <v>282</v>
      </c>
      <c r="C245" s="18" t="s">
        <v>22</v>
      </c>
      <c r="D245" s="18" t="s">
        <v>40</v>
      </c>
      <c r="E245" s="19"/>
      <c r="F245" s="94">
        <v>5000</v>
      </c>
      <c r="G245" s="19">
        <f t="shared" si="3"/>
        <v>3135251</v>
      </c>
      <c r="H245" s="18" t="s">
        <v>151</v>
      </c>
      <c r="I245" s="18" t="s">
        <v>23</v>
      </c>
      <c r="J245" s="18" t="s">
        <v>537</v>
      </c>
      <c r="K245" s="18" t="s">
        <v>96</v>
      </c>
      <c r="L245" s="22" t="s">
        <v>24</v>
      </c>
    </row>
    <row r="246" spans="1:13" s="7" customFormat="1" ht="16.5" customHeight="1" x14ac:dyDescent="0.3">
      <c r="A246" s="30">
        <v>42778</v>
      </c>
      <c r="B246" s="18" t="s">
        <v>283</v>
      </c>
      <c r="C246" s="18" t="s">
        <v>22</v>
      </c>
      <c r="D246" s="18" t="s">
        <v>40</v>
      </c>
      <c r="E246" s="19"/>
      <c r="F246" s="94">
        <v>20000</v>
      </c>
      <c r="G246" s="19">
        <f t="shared" si="3"/>
        <v>3115251</v>
      </c>
      <c r="H246" s="18" t="s">
        <v>151</v>
      </c>
      <c r="I246" s="18" t="s">
        <v>284</v>
      </c>
      <c r="J246" s="18" t="s">
        <v>537</v>
      </c>
      <c r="K246" s="18" t="s">
        <v>96</v>
      </c>
      <c r="L246" s="22" t="s">
        <v>20</v>
      </c>
    </row>
    <row r="247" spans="1:13" s="7" customFormat="1" ht="16.5" customHeight="1" x14ac:dyDescent="0.3">
      <c r="A247" s="30">
        <v>42777</v>
      </c>
      <c r="B247" s="18" t="s">
        <v>416</v>
      </c>
      <c r="C247" s="18" t="s">
        <v>22</v>
      </c>
      <c r="D247" s="18" t="s">
        <v>144</v>
      </c>
      <c r="E247" s="19"/>
      <c r="F247" s="19">
        <v>3000</v>
      </c>
      <c r="G247" s="19">
        <f t="shared" si="3"/>
        <v>3112251</v>
      </c>
      <c r="H247" s="18" t="s">
        <v>17</v>
      </c>
      <c r="I247" s="18" t="s">
        <v>23</v>
      </c>
      <c r="J247" s="18" t="s">
        <v>537</v>
      </c>
      <c r="K247" s="18" t="s">
        <v>96</v>
      </c>
      <c r="L247" s="18" t="s">
        <v>24</v>
      </c>
    </row>
    <row r="248" spans="1:13" s="7" customFormat="1" ht="16.5" customHeight="1" x14ac:dyDescent="0.3">
      <c r="A248" s="30">
        <v>42778</v>
      </c>
      <c r="B248" s="18" t="s">
        <v>285</v>
      </c>
      <c r="C248" s="18" t="s">
        <v>22</v>
      </c>
      <c r="D248" s="18" t="s">
        <v>40</v>
      </c>
      <c r="E248" s="19"/>
      <c r="F248" s="94">
        <v>2000</v>
      </c>
      <c r="G248" s="19">
        <f t="shared" si="3"/>
        <v>3110251</v>
      </c>
      <c r="H248" s="18" t="s">
        <v>151</v>
      </c>
      <c r="I248" s="18" t="s">
        <v>23</v>
      </c>
      <c r="J248" s="18" t="s">
        <v>537</v>
      </c>
      <c r="K248" s="18" t="s">
        <v>96</v>
      </c>
      <c r="L248" s="22" t="s">
        <v>24</v>
      </c>
    </row>
    <row r="249" spans="1:13" s="7" customFormat="1" ht="13.9" hidden="1" customHeight="1" x14ac:dyDescent="0.3">
      <c r="A249" s="30">
        <v>42778</v>
      </c>
      <c r="B249" s="18" t="s">
        <v>286</v>
      </c>
      <c r="C249" s="18" t="s">
        <v>22</v>
      </c>
      <c r="D249" s="18" t="s">
        <v>40</v>
      </c>
      <c r="E249" s="19"/>
      <c r="F249" s="94">
        <v>2500</v>
      </c>
      <c r="G249" s="19">
        <f t="shared" si="3"/>
        <v>3107751</v>
      </c>
      <c r="H249" s="18" t="s">
        <v>151</v>
      </c>
      <c r="I249" s="18" t="s">
        <v>23</v>
      </c>
      <c r="J249" s="18" t="s">
        <v>537</v>
      </c>
      <c r="K249" s="18" t="s">
        <v>96</v>
      </c>
      <c r="L249" s="22" t="s">
        <v>24</v>
      </c>
    </row>
    <row r="250" spans="1:13" s="7" customFormat="1" ht="16.5" customHeight="1" x14ac:dyDescent="0.3">
      <c r="A250" s="30">
        <v>42779</v>
      </c>
      <c r="B250" s="18" t="s">
        <v>26</v>
      </c>
      <c r="C250" s="18" t="s">
        <v>22</v>
      </c>
      <c r="D250" s="18" t="s">
        <v>29</v>
      </c>
      <c r="E250" s="19"/>
      <c r="F250" s="19">
        <v>2000</v>
      </c>
      <c r="G250" s="19">
        <f t="shared" si="3"/>
        <v>3105751</v>
      </c>
      <c r="H250" s="18" t="s">
        <v>19</v>
      </c>
      <c r="I250" s="18" t="s">
        <v>23</v>
      </c>
      <c r="J250" s="88" t="s">
        <v>537</v>
      </c>
      <c r="K250" s="18" t="s">
        <v>96</v>
      </c>
      <c r="L250" s="18" t="s">
        <v>24</v>
      </c>
    </row>
    <row r="251" spans="1:13" s="7" customFormat="1" ht="16.5" customHeight="1" x14ac:dyDescent="0.3">
      <c r="A251" s="30">
        <v>42779</v>
      </c>
      <c r="B251" s="18" t="s">
        <v>529</v>
      </c>
      <c r="C251" s="18" t="s">
        <v>25</v>
      </c>
      <c r="D251" s="18" t="s">
        <v>29</v>
      </c>
      <c r="E251" s="19"/>
      <c r="F251" s="19">
        <v>6000</v>
      </c>
      <c r="G251" s="19">
        <f t="shared" si="3"/>
        <v>3099751</v>
      </c>
      <c r="H251" s="18" t="s">
        <v>19</v>
      </c>
      <c r="I251" s="18" t="s">
        <v>23</v>
      </c>
      <c r="J251" s="88" t="s">
        <v>537</v>
      </c>
      <c r="K251" s="18" t="s">
        <v>96</v>
      </c>
      <c r="L251" s="18" t="s">
        <v>24</v>
      </c>
    </row>
    <row r="252" spans="1:13" s="7" customFormat="1" ht="16.5" customHeight="1" x14ac:dyDescent="0.3">
      <c r="A252" s="30">
        <v>42779</v>
      </c>
      <c r="B252" s="18" t="s">
        <v>60</v>
      </c>
      <c r="C252" s="18" t="s">
        <v>42</v>
      </c>
      <c r="D252" s="18" t="s">
        <v>40</v>
      </c>
      <c r="E252" s="19"/>
      <c r="F252" s="20">
        <v>2000</v>
      </c>
      <c r="G252" s="19">
        <f t="shared" si="3"/>
        <v>3097751</v>
      </c>
      <c r="H252" s="18" t="s">
        <v>41</v>
      </c>
      <c r="I252" s="18" t="s">
        <v>23</v>
      </c>
      <c r="J252" s="18" t="s">
        <v>535</v>
      </c>
      <c r="K252" s="18" t="s">
        <v>96</v>
      </c>
      <c r="L252" s="18" t="s">
        <v>24</v>
      </c>
    </row>
    <row r="253" spans="1:13" s="7" customFormat="1" ht="16.5" customHeight="1" x14ac:dyDescent="0.3">
      <c r="A253" s="30">
        <v>42779</v>
      </c>
      <c r="B253" s="18" t="s">
        <v>61</v>
      </c>
      <c r="C253" s="18" t="s">
        <v>42</v>
      </c>
      <c r="D253" s="18" t="s">
        <v>40</v>
      </c>
      <c r="E253" s="19"/>
      <c r="F253" s="20">
        <v>2000</v>
      </c>
      <c r="G253" s="19">
        <f t="shared" si="3"/>
        <v>3095751</v>
      </c>
      <c r="H253" s="18" t="s">
        <v>41</v>
      </c>
      <c r="I253" s="18" t="s">
        <v>23</v>
      </c>
      <c r="J253" s="18" t="s">
        <v>535</v>
      </c>
      <c r="K253" s="18" t="s">
        <v>96</v>
      </c>
      <c r="L253" s="18" t="s">
        <v>24</v>
      </c>
    </row>
    <row r="254" spans="1:13" s="7" customFormat="1" ht="16.5" customHeight="1" x14ac:dyDescent="0.3">
      <c r="A254" s="30">
        <v>42779</v>
      </c>
      <c r="B254" s="22" t="s">
        <v>117</v>
      </c>
      <c r="C254" s="18" t="s">
        <v>22</v>
      </c>
      <c r="D254" s="18" t="s">
        <v>40</v>
      </c>
      <c r="E254" s="71"/>
      <c r="F254" s="71">
        <v>2000</v>
      </c>
      <c r="G254" s="19">
        <f t="shared" si="3"/>
        <v>3093751</v>
      </c>
      <c r="H254" s="22" t="s">
        <v>95</v>
      </c>
      <c r="I254" s="22" t="s">
        <v>23</v>
      </c>
      <c r="J254" s="18" t="s">
        <v>537</v>
      </c>
      <c r="K254" s="18" t="s">
        <v>96</v>
      </c>
      <c r="L254" s="22" t="s">
        <v>24</v>
      </c>
    </row>
    <row r="255" spans="1:13" s="7" customFormat="1" ht="16.5" customHeight="1" x14ac:dyDescent="0.3">
      <c r="A255" s="30">
        <v>42779</v>
      </c>
      <c r="B255" s="18" t="s">
        <v>175</v>
      </c>
      <c r="C255" s="23" t="s">
        <v>167</v>
      </c>
      <c r="D255" s="18" t="s">
        <v>40</v>
      </c>
      <c r="E255" s="19"/>
      <c r="F255" s="19">
        <v>15000</v>
      </c>
      <c r="G255" s="19">
        <f t="shared" si="3"/>
        <v>3078751</v>
      </c>
      <c r="H255" s="28" t="s">
        <v>133</v>
      </c>
      <c r="I255" s="18">
        <v>32</v>
      </c>
      <c r="J255" s="18" t="s">
        <v>535</v>
      </c>
      <c r="K255" s="18" t="s">
        <v>96</v>
      </c>
      <c r="L255" s="22" t="s">
        <v>20</v>
      </c>
      <c r="M255" s="26"/>
    </row>
    <row r="256" spans="1:13" s="7" customFormat="1" ht="16.5" customHeight="1" x14ac:dyDescent="0.3">
      <c r="A256" s="30">
        <v>42779</v>
      </c>
      <c r="B256" s="18" t="s">
        <v>176</v>
      </c>
      <c r="C256" s="23" t="s">
        <v>167</v>
      </c>
      <c r="D256" s="18" t="s">
        <v>40</v>
      </c>
      <c r="E256" s="19"/>
      <c r="F256" s="19">
        <v>20000</v>
      </c>
      <c r="G256" s="19">
        <f t="shared" si="3"/>
        <v>3058751</v>
      </c>
      <c r="H256" s="28" t="s">
        <v>133</v>
      </c>
      <c r="I256" s="18">
        <v>33</v>
      </c>
      <c r="J256" s="18" t="s">
        <v>535</v>
      </c>
      <c r="K256" s="18" t="s">
        <v>96</v>
      </c>
      <c r="L256" s="22" t="s">
        <v>20</v>
      </c>
    </row>
    <row r="257" spans="1:12" s="7" customFormat="1" ht="16.5" customHeight="1" x14ac:dyDescent="0.3">
      <c r="A257" s="30">
        <v>42779</v>
      </c>
      <c r="B257" s="18" t="s">
        <v>157</v>
      </c>
      <c r="C257" s="18" t="s">
        <v>22</v>
      </c>
      <c r="D257" s="18" t="s">
        <v>144</v>
      </c>
      <c r="E257" s="19"/>
      <c r="F257" s="19">
        <v>2000</v>
      </c>
      <c r="G257" s="19">
        <f t="shared" si="3"/>
        <v>3056751</v>
      </c>
      <c r="H257" s="28" t="s">
        <v>133</v>
      </c>
      <c r="I257" s="18" t="s">
        <v>23</v>
      </c>
      <c r="J257" s="18" t="s">
        <v>535</v>
      </c>
      <c r="K257" s="18" t="s">
        <v>96</v>
      </c>
      <c r="L257" s="22" t="s">
        <v>24</v>
      </c>
    </row>
    <row r="258" spans="1:12" s="7" customFormat="1" ht="16.5" customHeight="1" x14ac:dyDescent="0.3">
      <c r="A258" s="30">
        <v>42779</v>
      </c>
      <c r="B258" s="18" t="s">
        <v>218</v>
      </c>
      <c r="C258" s="18" t="s">
        <v>22</v>
      </c>
      <c r="D258" s="18" t="s">
        <v>29</v>
      </c>
      <c r="E258" s="19"/>
      <c r="F258" s="19">
        <v>1000</v>
      </c>
      <c r="G258" s="19">
        <f t="shared" si="3"/>
        <v>3055751</v>
      </c>
      <c r="H258" s="18" t="s">
        <v>159</v>
      </c>
      <c r="I258" s="18" t="s">
        <v>23</v>
      </c>
      <c r="J258" s="18" t="s">
        <v>537</v>
      </c>
      <c r="K258" s="18" t="s">
        <v>96</v>
      </c>
      <c r="L258" s="22" t="s">
        <v>24</v>
      </c>
    </row>
    <row r="259" spans="1:12" s="7" customFormat="1" ht="16.5" customHeight="1" x14ac:dyDescent="0.3">
      <c r="A259" s="30">
        <v>42779</v>
      </c>
      <c r="B259" s="18" t="s">
        <v>287</v>
      </c>
      <c r="C259" s="18" t="s">
        <v>265</v>
      </c>
      <c r="D259" s="18" t="s">
        <v>40</v>
      </c>
      <c r="E259" s="19"/>
      <c r="F259" s="94">
        <v>16500</v>
      </c>
      <c r="G259" s="19">
        <f t="shared" si="3"/>
        <v>3039251</v>
      </c>
      <c r="H259" s="18" t="s">
        <v>151</v>
      </c>
      <c r="I259" s="18" t="s">
        <v>23</v>
      </c>
      <c r="J259" s="18" t="s">
        <v>537</v>
      </c>
      <c r="K259" s="18" t="s">
        <v>96</v>
      </c>
      <c r="L259" s="22" t="s">
        <v>24</v>
      </c>
    </row>
    <row r="260" spans="1:12" s="7" customFormat="1" ht="16.5" customHeight="1" x14ac:dyDescent="0.3">
      <c r="A260" s="30">
        <v>42779</v>
      </c>
      <c r="B260" s="18" t="s">
        <v>288</v>
      </c>
      <c r="C260" s="18" t="s">
        <v>22</v>
      </c>
      <c r="D260" s="18" t="s">
        <v>40</v>
      </c>
      <c r="E260" s="19"/>
      <c r="F260" s="94">
        <v>5000</v>
      </c>
      <c r="G260" s="19">
        <f t="shared" si="3"/>
        <v>3034251</v>
      </c>
      <c r="H260" s="18" t="s">
        <v>151</v>
      </c>
      <c r="I260" s="18" t="s">
        <v>23</v>
      </c>
      <c r="J260" s="18" t="s">
        <v>537</v>
      </c>
      <c r="K260" s="18" t="s">
        <v>96</v>
      </c>
      <c r="L260" s="22" t="s">
        <v>24</v>
      </c>
    </row>
    <row r="261" spans="1:12" s="7" customFormat="1" ht="16.5" customHeight="1" x14ac:dyDescent="0.3">
      <c r="A261" s="30">
        <v>42779</v>
      </c>
      <c r="B261" s="18" t="s">
        <v>289</v>
      </c>
      <c r="C261" s="18" t="s">
        <v>265</v>
      </c>
      <c r="D261" s="18" t="s">
        <v>40</v>
      </c>
      <c r="E261" s="19"/>
      <c r="F261" s="94">
        <v>13500</v>
      </c>
      <c r="G261" s="19">
        <f t="shared" si="3"/>
        <v>3020751</v>
      </c>
      <c r="H261" s="18" t="s">
        <v>151</v>
      </c>
      <c r="I261" s="18" t="s">
        <v>23</v>
      </c>
      <c r="J261" s="18" t="s">
        <v>537</v>
      </c>
      <c r="K261" s="18" t="s">
        <v>96</v>
      </c>
      <c r="L261" s="22" t="s">
        <v>24</v>
      </c>
    </row>
    <row r="262" spans="1:12" s="7" customFormat="1" ht="16.5" customHeight="1" x14ac:dyDescent="0.3">
      <c r="A262" s="30">
        <v>42779</v>
      </c>
      <c r="B262" s="18" t="s">
        <v>332</v>
      </c>
      <c r="C262" s="18" t="s">
        <v>22</v>
      </c>
      <c r="D262" s="18" t="s">
        <v>29</v>
      </c>
      <c r="E262" s="19"/>
      <c r="F262" s="19">
        <v>3000</v>
      </c>
      <c r="G262" s="19">
        <f t="shared" si="3"/>
        <v>3017751</v>
      </c>
      <c r="H262" s="74" t="s">
        <v>304</v>
      </c>
      <c r="I262" s="95" t="s">
        <v>23</v>
      </c>
      <c r="J262" s="18" t="s">
        <v>536</v>
      </c>
      <c r="K262" s="18" t="s">
        <v>96</v>
      </c>
      <c r="L262" s="18" t="s">
        <v>24</v>
      </c>
    </row>
    <row r="263" spans="1:12" s="7" customFormat="1" ht="16.5" customHeight="1" x14ac:dyDescent="0.3">
      <c r="A263" s="30">
        <v>42779</v>
      </c>
      <c r="B263" s="18" t="s">
        <v>412</v>
      </c>
      <c r="C263" s="18" t="s">
        <v>22</v>
      </c>
      <c r="D263" s="18" t="s">
        <v>144</v>
      </c>
      <c r="E263" s="19"/>
      <c r="F263" s="19">
        <v>2000</v>
      </c>
      <c r="G263" s="19">
        <f t="shared" si="3"/>
        <v>3015751</v>
      </c>
      <c r="H263" s="18" t="s">
        <v>17</v>
      </c>
      <c r="I263" s="18" t="s">
        <v>23</v>
      </c>
      <c r="J263" s="18" t="s">
        <v>537</v>
      </c>
      <c r="K263" s="18" t="s">
        <v>96</v>
      </c>
      <c r="L263" s="18" t="s">
        <v>24</v>
      </c>
    </row>
    <row r="264" spans="1:12" s="7" customFormat="1" ht="16.5" customHeight="1" x14ac:dyDescent="0.3">
      <c r="A264" s="30">
        <v>42779</v>
      </c>
      <c r="B264" s="22" t="s">
        <v>390</v>
      </c>
      <c r="C264" s="18" t="s">
        <v>22</v>
      </c>
      <c r="D264" s="18" t="s">
        <v>29</v>
      </c>
      <c r="E264" s="94"/>
      <c r="F264" s="94">
        <v>1000</v>
      </c>
      <c r="G264" s="19">
        <f t="shared" si="3"/>
        <v>3014751</v>
      </c>
      <c r="H264" s="22" t="s">
        <v>134</v>
      </c>
      <c r="I264" s="18" t="s">
        <v>23</v>
      </c>
      <c r="J264" s="22" t="s">
        <v>535</v>
      </c>
      <c r="K264" s="18" t="s">
        <v>96</v>
      </c>
      <c r="L264" s="18" t="s">
        <v>24</v>
      </c>
    </row>
    <row r="265" spans="1:12" s="7" customFormat="1" ht="16.5" customHeight="1" x14ac:dyDescent="0.3">
      <c r="A265" s="30">
        <v>42779</v>
      </c>
      <c r="B265" s="22" t="s">
        <v>411</v>
      </c>
      <c r="C265" s="18" t="s">
        <v>22</v>
      </c>
      <c r="D265" s="18" t="s">
        <v>29</v>
      </c>
      <c r="E265" s="94"/>
      <c r="F265" s="94">
        <v>1000</v>
      </c>
      <c r="G265" s="19">
        <f t="shared" si="3"/>
        <v>3013751</v>
      </c>
      <c r="H265" s="22" t="s">
        <v>134</v>
      </c>
      <c r="I265" s="18" t="s">
        <v>23</v>
      </c>
      <c r="J265" s="22" t="s">
        <v>535</v>
      </c>
      <c r="K265" s="18" t="s">
        <v>96</v>
      </c>
      <c r="L265" s="18" t="s">
        <v>24</v>
      </c>
    </row>
    <row r="266" spans="1:12" s="7" customFormat="1" ht="13.9" hidden="1" customHeight="1" x14ac:dyDescent="0.3">
      <c r="A266" s="30">
        <v>42779</v>
      </c>
      <c r="B266" s="18" t="s">
        <v>477</v>
      </c>
      <c r="C266" s="18" t="s">
        <v>486</v>
      </c>
      <c r="D266" s="18" t="s">
        <v>121</v>
      </c>
      <c r="E266" s="87"/>
      <c r="F266" s="19">
        <v>8830</v>
      </c>
      <c r="G266" s="19">
        <f t="shared" si="3"/>
        <v>3004921</v>
      </c>
      <c r="H266" s="19" t="s">
        <v>158</v>
      </c>
      <c r="I266" s="18" t="s">
        <v>488</v>
      </c>
      <c r="J266" s="18" t="s">
        <v>538</v>
      </c>
      <c r="K266" s="18" t="s">
        <v>96</v>
      </c>
      <c r="L266" s="22" t="s">
        <v>20</v>
      </c>
    </row>
    <row r="267" spans="1:12" s="7" customFormat="1" ht="16.5" customHeight="1" x14ac:dyDescent="0.3">
      <c r="A267" s="30">
        <v>42780</v>
      </c>
      <c r="B267" s="18" t="s">
        <v>177</v>
      </c>
      <c r="C267" s="18" t="s">
        <v>22</v>
      </c>
      <c r="D267" s="18" t="s">
        <v>144</v>
      </c>
      <c r="E267" s="19"/>
      <c r="F267" s="19">
        <v>2000</v>
      </c>
      <c r="G267" s="19">
        <f t="shared" si="3"/>
        <v>3002921</v>
      </c>
      <c r="H267" s="28" t="s">
        <v>133</v>
      </c>
      <c r="I267" s="18" t="s">
        <v>23</v>
      </c>
      <c r="J267" s="18" t="s">
        <v>535</v>
      </c>
      <c r="K267" s="18" t="s">
        <v>96</v>
      </c>
      <c r="L267" s="22" t="s">
        <v>24</v>
      </c>
    </row>
    <row r="268" spans="1:12" s="7" customFormat="1" ht="16.5" customHeight="1" x14ac:dyDescent="0.3">
      <c r="A268" s="30">
        <v>42780</v>
      </c>
      <c r="B268" s="18" t="s">
        <v>178</v>
      </c>
      <c r="C268" s="18" t="s">
        <v>179</v>
      </c>
      <c r="D268" s="18" t="s">
        <v>121</v>
      </c>
      <c r="E268" s="19"/>
      <c r="F268" s="19">
        <v>142500</v>
      </c>
      <c r="G268" s="19">
        <f t="shared" si="3"/>
        <v>2860421</v>
      </c>
      <c r="H268" s="28" t="s">
        <v>133</v>
      </c>
      <c r="I268" s="18">
        <v>71</v>
      </c>
      <c r="J268" s="18" t="s">
        <v>535</v>
      </c>
      <c r="K268" s="18" t="s">
        <v>96</v>
      </c>
      <c r="L268" s="22" t="s">
        <v>20</v>
      </c>
    </row>
    <row r="269" spans="1:12" s="7" customFormat="1" ht="16.5" customHeight="1" x14ac:dyDescent="0.3">
      <c r="A269" s="30">
        <v>42780</v>
      </c>
      <c r="B269" s="18" t="s">
        <v>180</v>
      </c>
      <c r="C269" s="18" t="s">
        <v>22</v>
      </c>
      <c r="D269" s="18" t="s">
        <v>144</v>
      </c>
      <c r="E269" s="19"/>
      <c r="F269" s="19">
        <v>2000</v>
      </c>
      <c r="G269" s="19">
        <f t="shared" si="3"/>
        <v>2858421</v>
      </c>
      <c r="H269" s="18" t="s">
        <v>133</v>
      </c>
      <c r="I269" s="18" t="s">
        <v>23</v>
      </c>
      <c r="J269" s="18" t="s">
        <v>535</v>
      </c>
      <c r="K269" s="18" t="s">
        <v>96</v>
      </c>
      <c r="L269" s="22" t="s">
        <v>24</v>
      </c>
    </row>
    <row r="270" spans="1:12" s="7" customFormat="1" ht="16.5" customHeight="1" x14ac:dyDescent="0.3">
      <c r="A270" s="30">
        <v>42780</v>
      </c>
      <c r="B270" s="18" t="s">
        <v>148</v>
      </c>
      <c r="C270" s="18" t="s">
        <v>109</v>
      </c>
      <c r="D270" s="18" t="s">
        <v>121</v>
      </c>
      <c r="E270" s="19"/>
      <c r="F270" s="19">
        <v>3000</v>
      </c>
      <c r="G270" s="19">
        <f t="shared" si="3"/>
        <v>2855421</v>
      </c>
      <c r="H270" s="28" t="s">
        <v>133</v>
      </c>
      <c r="I270" s="18" t="s">
        <v>181</v>
      </c>
      <c r="J270" s="18" t="s">
        <v>535</v>
      </c>
      <c r="K270" s="18" t="s">
        <v>96</v>
      </c>
      <c r="L270" s="22" t="s">
        <v>20</v>
      </c>
    </row>
    <row r="271" spans="1:12" s="7" customFormat="1" ht="13.9" customHeight="1" x14ac:dyDescent="0.3">
      <c r="A271" s="30">
        <v>42780</v>
      </c>
      <c r="B271" s="18" t="s">
        <v>148</v>
      </c>
      <c r="C271" s="18" t="s">
        <v>109</v>
      </c>
      <c r="D271" s="18" t="s">
        <v>121</v>
      </c>
      <c r="E271" s="19"/>
      <c r="F271" s="19">
        <v>3000</v>
      </c>
      <c r="G271" s="19">
        <f t="shared" ref="G271:G334" si="4">+G270+E271-F271</f>
        <v>2852421</v>
      </c>
      <c r="H271" s="28" t="s">
        <v>133</v>
      </c>
      <c r="I271" s="18" t="s">
        <v>182</v>
      </c>
      <c r="J271" s="18" t="s">
        <v>535</v>
      </c>
      <c r="K271" s="18" t="s">
        <v>96</v>
      </c>
      <c r="L271" s="22" t="s">
        <v>20</v>
      </c>
    </row>
    <row r="272" spans="1:12" s="7" customFormat="1" ht="16.5" customHeight="1" x14ac:dyDescent="0.3">
      <c r="A272" s="30">
        <v>42780</v>
      </c>
      <c r="B272" s="18" t="s">
        <v>148</v>
      </c>
      <c r="C272" s="18" t="s">
        <v>109</v>
      </c>
      <c r="D272" s="18" t="s">
        <v>121</v>
      </c>
      <c r="E272" s="19"/>
      <c r="F272" s="19">
        <v>2000</v>
      </c>
      <c r="G272" s="19">
        <f t="shared" si="4"/>
        <v>2850421</v>
      </c>
      <c r="H272" s="28" t="s">
        <v>133</v>
      </c>
      <c r="I272" s="18" t="s">
        <v>183</v>
      </c>
      <c r="J272" s="18" t="s">
        <v>535</v>
      </c>
      <c r="K272" s="18" t="s">
        <v>96</v>
      </c>
      <c r="L272" s="22" t="s">
        <v>20</v>
      </c>
    </row>
    <row r="273" spans="1:12" s="7" customFormat="1" ht="16.5" customHeight="1" x14ac:dyDescent="0.3">
      <c r="A273" s="30">
        <v>42780</v>
      </c>
      <c r="B273" s="18" t="s">
        <v>219</v>
      </c>
      <c r="C273" s="18" t="s">
        <v>22</v>
      </c>
      <c r="D273" s="18" t="s">
        <v>29</v>
      </c>
      <c r="E273" s="19"/>
      <c r="F273" s="19">
        <v>1000</v>
      </c>
      <c r="G273" s="19">
        <f t="shared" si="4"/>
        <v>2849421</v>
      </c>
      <c r="H273" s="18" t="s">
        <v>159</v>
      </c>
      <c r="I273" s="18" t="s">
        <v>23</v>
      </c>
      <c r="J273" s="18" t="s">
        <v>537</v>
      </c>
      <c r="K273" s="18" t="s">
        <v>96</v>
      </c>
      <c r="L273" s="22" t="s">
        <v>24</v>
      </c>
    </row>
    <row r="274" spans="1:12" s="7" customFormat="1" ht="13.9" hidden="1" customHeight="1" x14ac:dyDescent="0.3">
      <c r="A274" s="30">
        <v>42780</v>
      </c>
      <c r="B274" s="18" t="s">
        <v>220</v>
      </c>
      <c r="C274" s="18" t="s">
        <v>22</v>
      </c>
      <c r="D274" s="18" t="s">
        <v>29</v>
      </c>
      <c r="E274" s="19"/>
      <c r="F274" s="19">
        <v>2000</v>
      </c>
      <c r="G274" s="19">
        <f t="shared" si="4"/>
        <v>2847421</v>
      </c>
      <c r="H274" s="18" t="s">
        <v>159</v>
      </c>
      <c r="I274" s="18" t="s">
        <v>23</v>
      </c>
      <c r="J274" s="18" t="s">
        <v>537</v>
      </c>
      <c r="K274" s="18" t="s">
        <v>96</v>
      </c>
      <c r="L274" s="22" t="s">
        <v>24</v>
      </c>
    </row>
    <row r="275" spans="1:12" s="7" customFormat="1" ht="16.5" customHeight="1" x14ac:dyDescent="0.3">
      <c r="A275" s="30">
        <v>42780</v>
      </c>
      <c r="B275" s="18" t="s">
        <v>221</v>
      </c>
      <c r="C275" s="18" t="s">
        <v>32</v>
      </c>
      <c r="D275" s="18" t="s">
        <v>29</v>
      </c>
      <c r="E275" s="19"/>
      <c r="F275" s="19">
        <v>120000</v>
      </c>
      <c r="G275" s="19">
        <f t="shared" si="4"/>
        <v>2727421</v>
      </c>
      <c r="H275" s="18" t="s">
        <v>159</v>
      </c>
      <c r="I275" s="18" t="s">
        <v>23</v>
      </c>
      <c r="J275" s="18" t="s">
        <v>537</v>
      </c>
      <c r="K275" s="18" t="s">
        <v>96</v>
      </c>
      <c r="L275" s="22" t="s">
        <v>24</v>
      </c>
    </row>
    <row r="276" spans="1:12" s="7" customFormat="1" ht="16.5" customHeight="1" x14ac:dyDescent="0.3">
      <c r="A276" s="30">
        <v>42780</v>
      </c>
      <c r="B276" s="18" t="s">
        <v>222</v>
      </c>
      <c r="C276" s="18" t="s">
        <v>22</v>
      </c>
      <c r="D276" s="18" t="s">
        <v>29</v>
      </c>
      <c r="E276" s="19"/>
      <c r="F276" s="19">
        <v>1000</v>
      </c>
      <c r="G276" s="19">
        <f t="shared" si="4"/>
        <v>2726421</v>
      </c>
      <c r="H276" s="18" t="s">
        <v>159</v>
      </c>
      <c r="I276" s="18" t="s">
        <v>23</v>
      </c>
      <c r="J276" s="18" t="s">
        <v>537</v>
      </c>
      <c r="K276" s="18" t="s">
        <v>96</v>
      </c>
      <c r="L276" s="22" t="s">
        <v>24</v>
      </c>
    </row>
    <row r="277" spans="1:12" s="7" customFormat="1" ht="16.5" customHeight="1" x14ac:dyDescent="0.3">
      <c r="A277" s="30">
        <v>42780</v>
      </c>
      <c r="B277" s="18" t="s">
        <v>223</v>
      </c>
      <c r="C277" s="18" t="s">
        <v>22</v>
      </c>
      <c r="D277" s="18" t="s">
        <v>29</v>
      </c>
      <c r="E277" s="19"/>
      <c r="F277" s="19">
        <v>20000</v>
      </c>
      <c r="G277" s="19">
        <f t="shared" si="4"/>
        <v>2706421</v>
      </c>
      <c r="H277" s="18" t="s">
        <v>159</v>
      </c>
      <c r="I277" s="18" t="s">
        <v>224</v>
      </c>
      <c r="J277" s="18" t="s">
        <v>537</v>
      </c>
      <c r="K277" s="18" t="s">
        <v>96</v>
      </c>
      <c r="L277" s="22" t="s">
        <v>20</v>
      </c>
    </row>
    <row r="278" spans="1:12" s="7" customFormat="1" ht="16.5" customHeight="1" x14ac:dyDescent="0.3">
      <c r="A278" s="30">
        <v>42780</v>
      </c>
      <c r="B278" s="18" t="s">
        <v>288</v>
      </c>
      <c r="C278" s="18" t="s">
        <v>22</v>
      </c>
      <c r="D278" s="18" t="s">
        <v>40</v>
      </c>
      <c r="E278" s="19"/>
      <c r="F278" s="94">
        <v>3500</v>
      </c>
      <c r="G278" s="19">
        <f t="shared" si="4"/>
        <v>2702921</v>
      </c>
      <c r="H278" s="18" t="s">
        <v>151</v>
      </c>
      <c r="I278" s="18" t="s">
        <v>23</v>
      </c>
      <c r="J278" s="18" t="s">
        <v>537</v>
      </c>
      <c r="K278" s="18" t="s">
        <v>96</v>
      </c>
      <c r="L278" s="22" t="s">
        <v>24</v>
      </c>
    </row>
    <row r="279" spans="1:12" s="7" customFormat="1" ht="16.5" customHeight="1" x14ac:dyDescent="0.3">
      <c r="A279" s="30">
        <v>42780</v>
      </c>
      <c r="B279" s="18" t="s">
        <v>287</v>
      </c>
      <c r="C279" s="18" t="s">
        <v>265</v>
      </c>
      <c r="D279" s="18" t="s">
        <v>40</v>
      </c>
      <c r="E279" s="19"/>
      <c r="F279" s="94">
        <v>15800</v>
      </c>
      <c r="G279" s="19">
        <f t="shared" si="4"/>
        <v>2687121</v>
      </c>
      <c r="H279" s="18" t="s">
        <v>151</v>
      </c>
      <c r="I279" s="18" t="s">
        <v>23</v>
      </c>
      <c r="J279" s="18" t="s">
        <v>537</v>
      </c>
      <c r="K279" s="18" t="s">
        <v>96</v>
      </c>
      <c r="L279" s="22" t="s">
        <v>24</v>
      </c>
    </row>
    <row r="280" spans="1:12" s="7" customFormat="1" ht="16.5" customHeight="1" x14ac:dyDescent="0.3">
      <c r="A280" s="30">
        <v>42780</v>
      </c>
      <c r="B280" s="18" t="s">
        <v>290</v>
      </c>
      <c r="C280" s="18" t="s">
        <v>265</v>
      </c>
      <c r="D280" s="18" t="s">
        <v>40</v>
      </c>
      <c r="E280" s="19"/>
      <c r="F280" s="94">
        <v>2000</v>
      </c>
      <c r="G280" s="19">
        <f t="shared" si="4"/>
        <v>2685121</v>
      </c>
      <c r="H280" s="18" t="s">
        <v>151</v>
      </c>
      <c r="I280" s="18" t="s">
        <v>23</v>
      </c>
      <c r="J280" s="18" t="s">
        <v>537</v>
      </c>
      <c r="K280" s="18" t="s">
        <v>96</v>
      </c>
      <c r="L280" s="22" t="s">
        <v>24</v>
      </c>
    </row>
    <row r="281" spans="1:12" s="7" customFormat="1" ht="16.5" customHeight="1" x14ac:dyDescent="0.3">
      <c r="A281" s="30">
        <v>42780</v>
      </c>
      <c r="B281" s="18" t="s">
        <v>287</v>
      </c>
      <c r="C281" s="18" t="s">
        <v>265</v>
      </c>
      <c r="D281" s="18" t="s">
        <v>40</v>
      </c>
      <c r="E281" s="19"/>
      <c r="F281" s="94">
        <v>14200</v>
      </c>
      <c r="G281" s="19">
        <f t="shared" si="4"/>
        <v>2670921</v>
      </c>
      <c r="H281" s="18" t="s">
        <v>151</v>
      </c>
      <c r="I281" s="18" t="s">
        <v>23</v>
      </c>
      <c r="J281" s="18" t="s">
        <v>537</v>
      </c>
      <c r="K281" s="18" t="s">
        <v>96</v>
      </c>
      <c r="L281" s="22" t="s">
        <v>24</v>
      </c>
    </row>
    <row r="282" spans="1:12" s="7" customFormat="1" ht="13.9" hidden="1" customHeight="1" x14ac:dyDescent="0.3">
      <c r="A282" s="30">
        <v>42780</v>
      </c>
      <c r="B282" s="18" t="s">
        <v>291</v>
      </c>
      <c r="C282" s="18" t="s">
        <v>265</v>
      </c>
      <c r="D282" s="18" t="s">
        <v>40</v>
      </c>
      <c r="E282" s="19"/>
      <c r="F282" s="94">
        <v>18000</v>
      </c>
      <c r="G282" s="19">
        <f t="shared" si="4"/>
        <v>2652921</v>
      </c>
      <c r="H282" s="18" t="s">
        <v>151</v>
      </c>
      <c r="I282" s="18" t="s">
        <v>23</v>
      </c>
      <c r="J282" s="18" t="s">
        <v>537</v>
      </c>
      <c r="K282" s="18" t="s">
        <v>96</v>
      </c>
      <c r="L282" s="22" t="s">
        <v>24</v>
      </c>
    </row>
    <row r="283" spans="1:12" s="7" customFormat="1" ht="16.5" customHeight="1" x14ac:dyDescent="0.3">
      <c r="A283" s="30">
        <v>42780</v>
      </c>
      <c r="B283" s="18" t="s">
        <v>292</v>
      </c>
      <c r="C283" s="18" t="s">
        <v>265</v>
      </c>
      <c r="D283" s="18" t="s">
        <v>40</v>
      </c>
      <c r="E283" s="19"/>
      <c r="F283" s="94">
        <v>37000</v>
      </c>
      <c r="G283" s="19">
        <f t="shared" si="4"/>
        <v>2615921</v>
      </c>
      <c r="H283" s="18" t="s">
        <v>151</v>
      </c>
      <c r="I283" s="18" t="s">
        <v>23</v>
      </c>
      <c r="J283" s="18" t="s">
        <v>537</v>
      </c>
      <c r="K283" s="18" t="s">
        <v>96</v>
      </c>
      <c r="L283" s="22" t="s">
        <v>24</v>
      </c>
    </row>
    <row r="284" spans="1:12" s="7" customFormat="1" ht="13.9" hidden="1" customHeight="1" x14ac:dyDescent="0.3">
      <c r="A284" s="30">
        <v>42780</v>
      </c>
      <c r="B284" s="18" t="s">
        <v>333</v>
      </c>
      <c r="C284" s="18" t="s">
        <v>22</v>
      </c>
      <c r="D284" s="18" t="s">
        <v>29</v>
      </c>
      <c r="E284" s="19"/>
      <c r="F284" s="19">
        <v>1000</v>
      </c>
      <c r="G284" s="19">
        <f t="shared" si="4"/>
        <v>2614921</v>
      </c>
      <c r="H284" s="74" t="s">
        <v>304</v>
      </c>
      <c r="I284" s="95" t="s">
        <v>23</v>
      </c>
      <c r="J284" s="18" t="s">
        <v>536</v>
      </c>
      <c r="K284" s="18" t="s">
        <v>96</v>
      </c>
      <c r="L284" s="18" t="s">
        <v>24</v>
      </c>
    </row>
    <row r="285" spans="1:12" s="7" customFormat="1" ht="16.5" customHeight="1" x14ac:dyDescent="0.3">
      <c r="A285" s="30">
        <v>42780</v>
      </c>
      <c r="B285" s="18" t="s">
        <v>334</v>
      </c>
      <c r="C285" s="18" t="s">
        <v>22</v>
      </c>
      <c r="D285" s="18" t="s">
        <v>29</v>
      </c>
      <c r="E285" s="19"/>
      <c r="F285" s="19">
        <v>1500</v>
      </c>
      <c r="G285" s="19">
        <f t="shared" si="4"/>
        <v>2613421</v>
      </c>
      <c r="H285" s="74" t="s">
        <v>304</v>
      </c>
      <c r="I285" s="95" t="s">
        <v>23</v>
      </c>
      <c r="J285" s="18" t="s">
        <v>536</v>
      </c>
      <c r="K285" s="18" t="s">
        <v>96</v>
      </c>
      <c r="L285" s="18" t="s">
        <v>24</v>
      </c>
    </row>
    <row r="286" spans="1:12" s="7" customFormat="1" ht="16.5" customHeight="1" x14ac:dyDescent="0.3">
      <c r="A286" s="30">
        <v>42780</v>
      </c>
      <c r="B286" s="18" t="s">
        <v>412</v>
      </c>
      <c r="C286" s="18" t="s">
        <v>22</v>
      </c>
      <c r="D286" s="18" t="s">
        <v>144</v>
      </c>
      <c r="E286" s="19"/>
      <c r="F286" s="19">
        <v>2000</v>
      </c>
      <c r="G286" s="19">
        <f t="shared" si="4"/>
        <v>2611421</v>
      </c>
      <c r="H286" s="18" t="s">
        <v>17</v>
      </c>
      <c r="I286" s="18" t="s">
        <v>23</v>
      </c>
      <c r="J286" s="18" t="s">
        <v>537</v>
      </c>
      <c r="K286" s="18" t="s">
        <v>96</v>
      </c>
      <c r="L286" s="18" t="s">
        <v>24</v>
      </c>
    </row>
    <row r="287" spans="1:12" s="7" customFormat="1" ht="13.9" hidden="1" customHeight="1" x14ac:dyDescent="0.3">
      <c r="A287" s="30">
        <v>42780</v>
      </c>
      <c r="B287" s="23" t="s">
        <v>456</v>
      </c>
      <c r="C287" s="18" t="s">
        <v>22</v>
      </c>
      <c r="D287" s="23" t="s">
        <v>457</v>
      </c>
      <c r="E287" s="24"/>
      <c r="F287" s="24">
        <v>2000</v>
      </c>
      <c r="G287" s="19">
        <f t="shared" si="4"/>
        <v>2609421</v>
      </c>
      <c r="H287" s="23" t="s">
        <v>453</v>
      </c>
      <c r="I287" s="18" t="s">
        <v>23</v>
      </c>
      <c r="J287" s="18" t="s">
        <v>535</v>
      </c>
      <c r="K287" s="18" t="s">
        <v>96</v>
      </c>
      <c r="L287" s="18" t="s">
        <v>24</v>
      </c>
    </row>
    <row r="288" spans="1:12" s="7" customFormat="1" ht="13.9" hidden="1" customHeight="1" x14ac:dyDescent="0.3">
      <c r="A288" s="30">
        <v>42780</v>
      </c>
      <c r="B288" s="23" t="s">
        <v>458</v>
      </c>
      <c r="C288" s="18" t="s">
        <v>22</v>
      </c>
      <c r="D288" s="23" t="s">
        <v>457</v>
      </c>
      <c r="E288" s="24"/>
      <c r="F288" s="24">
        <v>20000</v>
      </c>
      <c r="G288" s="19">
        <f t="shared" si="4"/>
        <v>2589421</v>
      </c>
      <c r="H288" s="23" t="s">
        <v>453</v>
      </c>
      <c r="I288" s="18" t="s">
        <v>459</v>
      </c>
      <c r="J288" s="18" t="s">
        <v>535</v>
      </c>
      <c r="K288" s="18" t="s">
        <v>96</v>
      </c>
      <c r="L288" s="18" t="s">
        <v>20</v>
      </c>
    </row>
    <row r="289" spans="1:256" s="7" customFormat="1" ht="16.5" customHeight="1" x14ac:dyDescent="0.3">
      <c r="A289" s="30">
        <v>42780</v>
      </c>
      <c r="B289" s="23" t="s">
        <v>460</v>
      </c>
      <c r="C289" s="23" t="s">
        <v>167</v>
      </c>
      <c r="D289" s="23" t="s">
        <v>457</v>
      </c>
      <c r="E289" s="24"/>
      <c r="F289" s="24">
        <v>40000</v>
      </c>
      <c r="G289" s="19">
        <f t="shared" si="4"/>
        <v>2549421</v>
      </c>
      <c r="H289" s="23" t="s">
        <v>453</v>
      </c>
      <c r="I289" s="18">
        <v>27</v>
      </c>
      <c r="J289" s="18" t="s">
        <v>535</v>
      </c>
      <c r="K289" s="18" t="s">
        <v>96</v>
      </c>
      <c r="L289" s="18" t="s">
        <v>20</v>
      </c>
    </row>
    <row r="290" spans="1:256" s="7" customFormat="1" ht="16.5" customHeight="1" x14ac:dyDescent="0.3">
      <c r="A290" s="30">
        <v>42780</v>
      </c>
      <c r="B290" s="22" t="s">
        <v>390</v>
      </c>
      <c r="C290" s="18" t="s">
        <v>22</v>
      </c>
      <c r="D290" s="18" t="s">
        <v>29</v>
      </c>
      <c r="E290" s="94"/>
      <c r="F290" s="94">
        <v>1000</v>
      </c>
      <c r="G290" s="19">
        <f t="shared" si="4"/>
        <v>2548421</v>
      </c>
      <c r="H290" s="22" t="s">
        <v>134</v>
      </c>
      <c r="I290" s="18" t="s">
        <v>23</v>
      </c>
      <c r="J290" s="22" t="s">
        <v>535</v>
      </c>
      <c r="K290" s="18" t="s">
        <v>96</v>
      </c>
      <c r="L290" s="18" t="s">
        <v>24</v>
      </c>
    </row>
    <row r="291" spans="1:256" s="7" customFormat="1" ht="16.5" customHeight="1" x14ac:dyDescent="0.3">
      <c r="A291" s="30">
        <v>42780</v>
      </c>
      <c r="B291" s="22" t="s">
        <v>411</v>
      </c>
      <c r="C291" s="18" t="s">
        <v>22</v>
      </c>
      <c r="D291" s="18" t="s">
        <v>29</v>
      </c>
      <c r="E291" s="94"/>
      <c r="F291" s="94">
        <v>1000</v>
      </c>
      <c r="G291" s="19">
        <f t="shared" si="4"/>
        <v>2547421</v>
      </c>
      <c r="H291" s="22" t="s">
        <v>134</v>
      </c>
      <c r="I291" s="18" t="s">
        <v>23</v>
      </c>
      <c r="J291" s="22" t="s">
        <v>535</v>
      </c>
      <c r="K291" s="18" t="s">
        <v>96</v>
      </c>
      <c r="L291" s="18" t="s">
        <v>24</v>
      </c>
    </row>
    <row r="292" spans="1:256" s="7" customFormat="1" ht="16.5" x14ac:dyDescent="0.3">
      <c r="A292" s="30">
        <v>42781</v>
      </c>
      <c r="B292" s="18" t="s">
        <v>225</v>
      </c>
      <c r="C292" s="18" t="s">
        <v>22</v>
      </c>
      <c r="D292" s="18" t="s">
        <v>29</v>
      </c>
      <c r="E292" s="19"/>
      <c r="F292" s="19">
        <v>500</v>
      </c>
      <c r="G292" s="19">
        <f t="shared" si="4"/>
        <v>2546921</v>
      </c>
      <c r="H292" s="18" t="s">
        <v>159</v>
      </c>
      <c r="I292" s="18" t="s">
        <v>23</v>
      </c>
      <c r="J292" s="18" t="s">
        <v>537</v>
      </c>
      <c r="K292" s="18" t="s">
        <v>96</v>
      </c>
      <c r="L292" s="22" t="s">
        <v>24</v>
      </c>
    </row>
    <row r="293" spans="1:256" s="7" customFormat="1" ht="13.9" hidden="1" customHeight="1" x14ac:dyDescent="0.3">
      <c r="A293" s="30">
        <v>42781</v>
      </c>
      <c r="B293" s="18" t="s">
        <v>226</v>
      </c>
      <c r="C293" s="18" t="s">
        <v>22</v>
      </c>
      <c r="D293" s="18" t="s">
        <v>29</v>
      </c>
      <c r="E293" s="19"/>
      <c r="F293" s="19">
        <v>2250</v>
      </c>
      <c r="G293" s="19">
        <f t="shared" si="4"/>
        <v>2544671</v>
      </c>
      <c r="H293" s="18" t="s">
        <v>159</v>
      </c>
      <c r="I293" s="18" t="s">
        <v>23</v>
      </c>
      <c r="J293" s="18" t="s">
        <v>537</v>
      </c>
      <c r="K293" s="18" t="s">
        <v>96</v>
      </c>
      <c r="L293" s="22" t="s">
        <v>24</v>
      </c>
    </row>
    <row r="294" spans="1:256" s="7" customFormat="1" ht="13.9" customHeight="1" x14ac:dyDescent="0.3">
      <c r="A294" s="30">
        <v>42781</v>
      </c>
      <c r="B294" s="18" t="s">
        <v>227</v>
      </c>
      <c r="C294" s="18" t="s">
        <v>22</v>
      </c>
      <c r="D294" s="18" t="s">
        <v>29</v>
      </c>
      <c r="E294" s="19"/>
      <c r="F294" s="19">
        <v>2500</v>
      </c>
      <c r="G294" s="19">
        <f t="shared" si="4"/>
        <v>2542171</v>
      </c>
      <c r="H294" s="18" t="s">
        <v>159</v>
      </c>
      <c r="I294" s="18" t="s">
        <v>23</v>
      </c>
      <c r="J294" s="18" t="s">
        <v>537</v>
      </c>
      <c r="K294" s="18" t="s">
        <v>96</v>
      </c>
      <c r="L294" s="22" t="s">
        <v>24</v>
      </c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21"/>
      <c r="IH294" s="21"/>
      <c r="II294" s="21"/>
      <c r="IJ294" s="21"/>
      <c r="IK294" s="21"/>
      <c r="IL294" s="21"/>
      <c r="IM294" s="21"/>
      <c r="IN294" s="21"/>
      <c r="IO294" s="21"/>
      <c r="IP294" s="21"/>
      <c r="IQ294" s="21"/>
      <c r="IR294" s="21"/>
      <c r="IS294" s="21"/>
      <c r="IT294" s="21"/>
      <c r="IU294" s="21"/>
      <c r="IV294" s="21"/>
    </row>
    <row r="295" spans="1:256" s="7" customFormat="1" ht="13.9" customHeight="1" x14ac:dyDescent="0.3">
      <c r="A295" s="30">
        <v>42781</v>
      </c>
      <c r="B295" s="18" t="s">
        <v>228</v>
      </c>
      <c r="C295" s="22" t="s">
        <v>528</v>
      </c>
      <c r="D295" s="18" t="s">
        <v>29</v>
      </c>
      <c r="E295" s="19"/>
      <c r="F295" s="19">
        <v>3000</v>
      </c>
      <c r="G295" s="19">
        <f t="shared" si="4"/>
        <v>2539171</v>
      </c>
      <c r="H295" s="18" t="s">
        <v>159</v>
      </c>
      <c r="I295" s="18" t="s">
        <v>23</v>
      </c>
      <c r="J295" s="18" t="s">
        <v>537</v>
      </c>
      <c r="K295" s="18" t="s">
        <v>96</v>
      </c>
      <c r="L295" s="22" t="s">
        <v>24</v>
      </c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  <c r="IB295" s="21"/>
      <c r="IC295" s="21"/>
      <c r="ID295" s="21"/>
      <c r="IE295" s="21"/>
      <c r="IF295" s="21"/>
      <c r="IG295" s="21"/>
      <c r="IH295" s="21"/>
      <c r="II295" s="21"/>
      <c r="IJ295" s="21"/>
      <c r="IK295" s="21"/>
      <c r="IL295" s="21"/>
      <c r="IM295" s="21"/>
      <c r="IN295" s="21"/>
      <c r="IO295" s="21"/>
      <c r="IP295" s="21"/>
      <c r="IQ295" s="21"/>
      <c r="IR295" s="21"/>
      <c r="IS295" s="21"/>
      <c r="IT295" s="21"/>
      <c r="IU295" s="21"/>
      <c r="IV295" s="21"/>
    </row>
    <row r="296" spans="1:256" s="7" customFormat="1" ht="16.5" customHeight="1" x14ac:dyDescent="0.3">
      <c r="A296" s="30">
        <v>42781</v>
      </c>
      <c r="B296" s="18" t="s">
        <v>555</v>
      </c>
      <c r="C296" s="18" t="s">
        <v>32</v>
      </c>
      <c r="D296" s="18" t="s">
        <v>40</v>
      </c>
      <c r="E296" s="19"/>
      <c r="F296" s="94">
        <v>45000</v>
      </c>
      <c r="G296" s="19">
        <f t="shared" si="4"/>
        <v>2494171</v>
      </c>
      <c r="H296" s="18" t="s">
        <v>151</v>
      </c>
      <c r="I296" s="18" t="s">
        <v>38</v>
      </c>
      <c r="J296" s="18" t="s">
        <v>537</v>
      </c>
      <c r="K296" s="18" t="s">
        <v>96</v>
      </c>
      <c r="L296" s="22" t="s">
        <v>20</v>
      </c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  <c r="BN296" s="72"/>
      <c r="BO296" s="72"/>
      <c r="BP296" s="72"/>
      <c r="BQ296" s="72"/>
      <c r="BR296" s="72"/>
      <c r="BS296" s="72"/>
      <c r="BT296" s="72"/>
      <c r="BU296" s="72"/>
      <c r="BV296" s="72"/>
      <c r="BW296" s="72"/>
      <c r="BX296" s="72"/>
      <c r="BY296" s="72"/>
      <c r="BZ296" s="72"/>
      <c r="CA296" s="72"/>
      <c r="CB296" s="72"/>
      <c r="CC296" s="72"/>
      <c r="CD296" s="72"/>
      <c r="CE296" s="72"/>
      <c r="CF296" s="72"/>
      <c r="CG296" s="72"/>
      <c r="CH296" s="72"/>
      <c r="CI296" s="72"/>
      <c r="CJ296" s="72"/>
      <c r="CK296" s="72"/>
      <c r="CL296" s="72"/>
      <c r="CM296" s="72"/>
      <c r="CN296" s="72"/>
      <c r="CO296" s="72"/>
      <c r="CP296" s="72"/>
      <c r="CQ296" s="72"/>
      <c r="CR296" s="72"/>
      <c r="CS296" s="72"/>
      <c r="CT296" s="72"/>
      <c r="CU296" s="72"/>
      <c r="CV296" s="72"/>
      <c r="CW296" s="72"/>
      <c r="CX296" s="72"/>
      <c r="CY296" s="72"/>
      <c r="CZ296" s="72"/>
      <c r="DA296" s="72"/>
      <c r="DB296" s="72"/>
      <c r="DC296" s="72"/>
      <c r="DD296" s="72"/>
      <c r="DE296" s="72"/>
      <c r="DF296" s="72"/>
      <c r="DG296" s="72"/>
      <c r="DH296" s="72"/>
      <c r="DI296" s="72"/>
      <c r="DJ296" s="72"/>
      <c r="DK296" s="72"/>
      <c r="DL296" s="72"/>
      <c r="DM296" s="72"/>
      <c r="DN296" s="72"/>
      <c r="DO296" s="72"/>
      <c r="DP296" s="72"/>
      <c r="DQ296" s="72"/>
      <c r="DR296" s="72"/>
      <c r="DS296" s="72"/>
      <c r="DT296" s="72"/>
      <c r="DU296" s="72"/>
      <c r="DV296" s="72"/>
      <c r="DW296" s="72"/>
      <c r="DX296" s="72"/>
      <c r="DY296" s="72"/>
      <c r="DZ296" s="72"/>
      <c r="EA296" s="72"/>
      <c r="EB296" s="72"/>
      <c r="EC296" s="72"/>
      <c r="ED296" s="72"/>
      <c r="EE296" s="72"/>
      <c r="EF296" s="72"/>
      <c r="EG296" s="72"/>
      <c r="EH296" s="72"/>
      <c r="EI296" s="72"/>
      <c r="EJ296" s="72"/>
      <c r="EK296" s="72"/>
      <c r="EL296" s="72"/>
      <c r="EM296" s="72"/>
      <c r="EN296" s="72"/>
      <c r="EO296" s="72"/>
      <c r="EP296" s="72"/>
      <c r="EQ296" s="72"/>
      <c r="ER296" s="72"/>
      <c r="ES296" s="72"/>
      <c r="ET296" s="72"/>
      <c r="EU296" s="72"/>
      <c r="EV296" s="72"/>
      <c r="EW296" s="72"/>
      <c r="EX296" s="72"/>
      <c r="EY296" s="72"/>
      <c r="EZ296" s="72"/>
      <c r="FA296" s="72"/>
      <c r="FB296" s="72"/>
      <c r="FC296" s="72"/>
      <c r="FD296" s="72"/>
      <c r="FE296" s="72"/>
      <c r="FF296" s="72"/>
      <c r="FG296" s="72"/>
      <c r="FH296" s="72"/>
      <c r="FI296" s="72"/>
      <c r="FJ296" s="72"/>
      <c r="FK296" s="72"/>
      <c r="FL296" s="72"/>
      <c r="FM296" s="72"/>
      <c r="FN296" s="72"/>
      <c r="FO296" s="72"/>
      <c r="FP296" s="72"/>
      <c r="FQ296" s="72"/>
      <c r="FR296" s="72"/>
      <c r="FS296" s="72"/>
      <c r="FT296" s="72"/>
      <c r="FU296" s="72"/>
      <c r="FV296" s="72"/>
      <c r="FW296" s="72"/>
      <c r="FX296" s="72"/>
      <c r="FY296" s="72"/>
      <c r="FZ296" s="72"/>
      <c r="GA296" s="72"/>
      <c r="GB296" s="72"/>
      <c r="GC296" s="72"/>
      <c r="GD296" s="72"/>
      <c r="GE296" s="72"/>
      <c r="GF296" s="72"/>
      <c r="GG296" s="72"/>
      <c r="GH296" s="72"/>
      <c r="GI296" s="72"/>
      <c r="GJ296" s="72"/>
      <c r="GK296" s="72"/>
      <c r="GL296" s="72"/>
      <c r="GM296" s="72"/>
      <c r="GN296" s="72"/>
      <c r="GO296" s="72"/>
      <c r="GP296" s="72"/>
      <c r="GQ296" s="72"/>
      <c r="GR296" s="72"/>
      <c r="GS296" s="72"/>
      <c r="GT296" s="72"/>
      <c r="GU296" s="72"/>
      <c r="GV296" s="72"/>
      <c r="GW296" s="72"/>
      <c r="GX296" s="72"/>
      <c r="GY296" s="72"/>
      <c r="GZ296" s="72"/>
      <c r="HA296" s="72"/>
      <c r="HB296" s="72"/>
      <c r="HC296" s="72"/>
      <c r="HD296" s="72"/>
      <c r="HE296" s="72"/>
      <c r="HF296" s="72"/>
      <c r="HG296" s="72"/>
      <c r="HH296" s="72"/>
      <c r="HI296" s="72"/>
      <c r="HJ296" s="72"/>
      <c r="HK296" s="72"/>
      <c r="HL296" s="72"/>
      <c r="HM296" s="72"/>
      <c r="HN296" s="72"/>
      <c r="HO296" s="72"/>
      <c r="HP296" s="72"/>
      <c r="HQ296" s="72"/>
      <c r="HR296" s="72"/>
      <c r="HS296" s="72"/>
      <c r="HT296" s="72"/>
      <c r="HU296" s="72"/>
      <c r="HV296" s="72"/>
      <c r="HW296" s="72"/>
      <c r="HX296" s="72"/>
      <c r="HY296" s="72"/>
      <c r="HZ296" s="72"/>
      <c r="IA296" s="72"/>
      <c r="IB296" s="72"/>
      <c r="IC296" s="72"/>
      <c r="ID296" s="72"/>
      <c r="IE296" s="72"/>
      <c r="IF296" s="72"/>
      <c r="IG296" s="72"/>
      <c r="IH296" s="72"/>
      <c r="II296" s="72"/>
      <c r="IJ296" s="72"/>
      <c r="IK296" s="72"/>
      <c r="IL296" s="72"/>
      <c r="IM296" s="72"/>
      <c r="IN296" s="72"/>
      <c r="IO296" s="72"/>
      <c r="IP296" s="72"/>
      <c r="IQ296" s="72"/>
      <c r="IR296" s="72"/>
      <c r="IS296" s="72"/>
      <c r="IT296" s="72"/>
      <c r="IU296" s="72"/>
      <c r="IV296" s="72"/>
    </row>
    <row r="297" spans="1:256" s="7" customFormat="1" ht="16.5" customHeight="1" x14ac:dyDescent="0.3">
      <c r="A297" s="30">
        <v>42781</v>
      </c>
      <c r="B297" s="18" t="s">
        <v>293</v>
      </c>
      <c r="C297" s="18" t="s">
        <v>32</v>
      </c>
      <c r="D297" s="18" t="s">
        <v>40</v>
      </c>
      <c r="E297" s="19"/>
      <c r="F297" s="94">
        <v>15000</v>
      </c>
      <c r="G297" s="19">
        <f t="shared" si="4"/>
        <v>2479171</v>
      </c>
      <c r="H297" s="18" t="s">
        <v>151</v>
      </c>
      <c r="I297" s="18">
        <v>100</v>
      </c>
      <c r="J297" s="18" t="s">
        <v>537</v>
      </c>
      <c r="K297" s="18" t="s">
        <v>96</v>
      </c>
      <c r="L297" s="22" t="s">
        <v>20</v>
      </c>
    </row>
    <row r="298" spans="1:256" s="7" customFormat="1" ht="16.5" customHeight="1" x14ac:dyDescent="0.3">
      <c r="A298" s="30">
        <v>42781</v>
      </c>
      <c r="B298" s="18" t="s">
        <v>335</v>
      </c>
      <c r="C298" s="18" t="s">
        <v>22</v>
      </c>
      <c r="D298" s="18" t="s">
        <v>29</v>
      </c>
      <c r="E298" s="19"/>
      <c r="F298" s="19">
        <v>1500</v>
      </c>
      <c r="G298" s="19">
        <f t="shared" si="4"/>
        <v>2477671</v>
      </c>
      <c r="H298" s="74" t="s">
        <v>304</v>
      </c>
      <c r="I298" s="95" t="s">
        <v>23</v>
      </c>
      <c r="J298" s="18" t="s">
        <v>536</v>
      </c>
      <c r="K298" s="18" t="s">
        <v>96</v>
      </c>
      <c r="L298" s="18" t="s">
        <v>24</v>
      </c>
    </row>
    <row r="299" spans="1:256" s="7" customFormat="1" ht="16.5" customHeight="1" x14ac:dyDescent="0.3">
      <c r="A299" s="30">
        <v>42781</v>
      </c>
      <c r="B299" s="18" t="s">
        <v>336</v>
      </c>
      <c r="C299" s="18" t="s">
        <v>22</v>
      </c>
      <c r="D299" s="18" t="s">
        <v>29</v>
      </c>
      <c r="E299" s="19"/>
      <c r="F299" s="19">
        <v>1000</v>
      </c>
      <c r="G299" s="19">
        <f t="shared" si="4"/>
        <v>2476671</v>
      </c>
      <c r="H299" s="74" t="s">
        <v>304</v>
      </c>
      <c r="I299" s="95" t="s">
        <v>23</v>
      </c>
      <c r="J299" s="18" t="s">
        <v>536</v>
      </c>
      <c r="K299" s="18" t="s">
        <v>96</v>
      </c>
      <c r="L299" s="18" t="s">
        <v>24</v>
      </c>
    </row>
    <row r="300" spans="1:256" s="7" customFormat="1" ht="13.9" hidden="1" customHeight="1" x14ac:dyDescent="0.3">
      <c r="A300" s="30">
        <v>42781</v>
      </c>
      <c r="B300" s="18" t="s">
        <v>337</v>
      </c>
      <c r="C300" s="18" t="s">
        <v>25</v>
      </c>
      <c r="D300" s="18" t="s">
        <v>29</v>
      </c>
      <c r="E300" s="19"/>
      <c r="F300" s="19">
        <v>1000</v>
      </c>
      <c r="G300" s="19">
        <f t="shared" si="4"/>
        <v>2475671</v>
      </c>
      <c r="H300" s="74" t="s">
        <v>304</v>
      </c>
      <c r="I300" s="95" t="s">
        <v>23</v>
      </c>
      <c r="J300" s="18" t="s">
        <v>536</v>
      </c>
      <c r="K300" s="18" t="s">
        <v>96</v>
      </c>
      <c r="L300" s="18" t="s">
        <v>24</v>
      </c>
    </row>
    <row r="301" spans="1:256" s="7" customFormat="1" ht="13.9" hidden="1" customHeight="1" x14ac:dyDescent="0.3">
      <c r="A301" s="30">
        <v>42781</v>
      </c>
      <c r="B301" s="18" t="s">
        <v>472</v>
      </c>
      <c r="C301" s="18" t="s">
        <v>22</v>
      </c>
      <c r="D301" s="18" t="s">
        <v>29</v>
      </c>
      <c r="E301" s="19"/>
      <c r="F301" s="19">
        <v>1000</v>
      </c>
      <c r="G301" s="19">
        <f t="shared" si="4"/>
        <v>2474671</v>
      </c>
      <c r="H301" s="74" t="s">
        <v>304</v>
      </c>
      <c r="I301" s="95" t="s">
        <v>23</v>
      </c>
      <c r="J301" s="18" t="s">
        <v>536</v>
      </c>
      <c r="K301" s="18" t="s">
        <v>96</v>
      </c>
      <c r="L301" s="18" t="s">
        <v>24</v>
      </c>
    </row>
    <row r="302" spans="1:256" s="7" customFormat="1" ht="16.5" customHeight="1" x14ac:dyDescent="0.3">
      <c r="A302" s="30">
        <v>42781</v>
      </c>
      <c r="B302" s="18" t="s">
        <v>338</v>
      </c>
      <c r="C302" s="18" t="s">
        <v>22</v>
      </c>
      <c r="D302" s="18" t="s">
        <v>29</v>
      </c>
      <c r="E302" s="19"/>
      <c r="F302" s="19">
        <v>50000</v>
      </c>
      <c r="G302" s="19">
        <f t="shared" si="4"/>
        <v>2424671</v>
      </c>
      <c r="H302" s="74" t="s">
        <v>304</v>
      </c>
      <c r="I302" s="95" t="s">
        <v>23</v>
      </c>
      <c r="J302" s="18" t="s">
        <v>536</v>
      </c>
      <c r="K302" s="18" t="s">
        <v>96</v>
      </c>
      <c r="L302" s="18" t="s">
        <v>24</v>
      </c>
    </row>
    <row r="303" spans="1:256" s="7" customFormat="1" ht="16.5" customHeight="1" x14ac:dyDescent="0.3">
      <c r="A303" s="30">
        <v>42781</v>
      </c>
      <c r="B303" s="18" t="s">
        <v>339</v>
      </c>
      <c r="C303" s="18" t="s">
        <v>22</v>
      </c>
      <c r="D303" s="18" t="s">
        <v>29</v>
      </c>
      <c r="E303" s="19"/>
      <c r="F303" s="19">
        <v>1000</v>
      </c>
      <c r="G303" s="19">
        <f t="shared" si="4"/>
        <v>2423671</v>
      </c>
      <c r="H303" s="74" t="s">
        <v>304</v>
      </c>
      <c r="I303" s="95" t="s">
        <v>23</v>
      </c>
      <c r="J303" s="18" t="s">
        <v>536</v>
      </c>
      <c r="K303" s="18" t="s">
        <v>96</v>
      </c>
      <c r="L303" s="18" t="s">
        <v>24</v>
      </c>
    </row>
    <row r="304" spans="1:256" s="7" customFormat="1" ht="16.5" customHeight="1" x14ac:dyDescent="0.3">
      <c r="A304" s="30">
        <v>42781</v>
      </c>
      <c r="B304" s="18" t="s">
        <v>340</v>
      </c>
      <c r="C304" s="18" t="s">
        <v>22</v>
      </c>
      <c r="D304" s="18" t="s">
        <v>29</v>
      </c>
      <c r="E304" s="19"/>
      <c r="F304" s="19">
        <v>1500</v>
      </c>
      <c r="G304" s="19">
        <f t="shared" si="4"/>
        <v>2422171</v>
      </c>
      <c r="H304" s="74" t="s">
        <v>304</v>
      </c>
      <c r="I304" s="95" t="s">
        <v>23</v>
      </c>
      <c r="J304" s="18" t="s">
        <v>536</v>
      </c>
      <c r="K304" s="18" t="s">
        <v>96</v>
      </c>
      <c r="L304" s="18" t="s">
        <v>24</v>
      </c>
    </row>
    <row r="305" spans="1:13" s="7" customFormat="1" ht="16.5" customHeight="1" x14ac:dyDescent="0.3">
      <c r="A305" s="30">
        <v>42781</v>
      </c>
      <c r="B305" s="18" t="s">
        <v>412</v>
      </c>
      <c r="C305" s="18" t="s">
        <v>22</v>
      </c>
      <c r="D305" s="18" t="s">
        <v>144</v>
      </c>
      <c r="E305" s="19"/>
      <c r="F305" s="19">
        <v>2000</v>
      </c>
      <c r="G305" s="19">
        <f t="shared" si="4"/>
        <v>2420171</v>
      </c>
      <c r="H305" s="18" t="s">
        <v>17</v>
      </c>
      <c r="I305" s="18" t="s">
        <v>23</v>
      </c>
      <c r="J305" s="18" t="s">
        <v>537</v>
      </c>
      <c r="K305" s="18" t="s">
        <v>96</v>
      </c>
      <c r="L305" s="18" t="s">
        <v>24</v>
      </c>
    </row>
    <row r="306" spans="1:13" s="7" customFormat="1" ht="16.5" customHeight="1" x14ac:dyDescent="0.3">
      <c r="A306" s="30">
        <v>42781</v>
      </c>
      <c r="B306" s="18" t="s">
        <v>417</v>
      </c>
      <c r="C306" s="18" t="s">
        <v>22</v>
      </c>
      <c r="D306" s="18" t="s">
        <v>144</v>
      </c>
      <c r="E306" s="19"/>
      <c r="F306" s="19">
        <v>3000</v>
      </c>
      <c r="G306" s="19">
        <f t="shared" si="4"/>
        <v>2417171</v>
      </c>
      <c r="H306" s="18" t="s">
        <v>17</v>
      </c>
      <c r="I306" s="18" t="s">
        <v>23</v>
      </c>
      <c r="J306" s="18" t="s">
        <v>537</v>
      </c>
      <c r="K306" s="18" t="s">
        <v>96</v>
      </c>
      <c r="L306" s="18" t="s">
        <v>24</v>
      </c>
    </row>
    <row r="307" spans="1:13" s="7" customFormat="1" ht="13.9" hidden="1" customHeight="1" x14ac:dyDescent="0.3">
      <c r="A307" s="30">
        <v>42781</v>
      </c>
      <c r="B307" s="23" t="s">
        <v>461</v>
      </c>
      <c r="C307" s="18" t="s">
        <v>22</v>
      </c>
      <c r="D307" s="23" t="s">
        <v>457</v>
      </c>
      <c r="E307" s="24"/>
      <c r="F307" s="24">
        <v>15000</v>
      </c>
      <c r="G307" s="19">
        <f t="shared" si="4"/>
        <v>2402171</v>
      </c>
      <c r="H307" s="23" t="s">
        <v>453</v>
      </c>
      <c r="I307" s="18">
        <v>28</v>
      </c>
      <c r="J307" s="18" t="s">
        <v>535</v>
      </c>
      <c r="K307" s="18" t="s">
        <v>96</v>
      </c>
      <c r="L307" s="18" t="s">
        <v>20</v>
      </c>
    </row>
    <row r="308" spans="1:13" s="7" customFormat="1" ht="16.5" customHeight="1" x14ac:dyDescent="0.3">
      <c r="A308" s="30">
        <v>42781</v>
      </c>
      <c r="B308" s="23" t="s">
        <v>559</v>
      </c>
      <c r="C308" s="23" t="s">
        <v>167</v>
      </c>
      <c r="D308" s="23" t="s">
        <v>457</v>
      </c>
      <c r="E308" s="24"/>
      <c r="F308" s="24">
        <v>50000</v>
      </c>
      <c r="G308" s="19">
        <f t="shared" si="4"/>
        <v>2352171</v>
      </c>
      <c r="H308" s="23" t="s">
        <v>453</v>
      </c>
      <c r="I308" s="18" t="s">
        <v>23</v>
      </c>
      <c r="J308" s="18" t="s">
        <v>535</v>
      </c>
      <c r="K308" s="18" t="s">
        <v>96</v>
      </c>
      <c r="L308" s="18" t="s">
        <v>24</v>
      </c>
    </row>
    <row r="309" spans="1:13" s="7" customFormat="1" ht="13.9" hidden="1" customHeight="1" x14ac:dyDescent="0.3">
      <c r="A309" s="30">
        <v>42781</v>
      </c>
      <c r="B309" s="23" t="s">
        <v>560</v>
      </c>
      <c r="C309" s="23" t="s">
        <v>22</v>
      </c>
      <c r="D309" s="23" t="s">
        <v>457</v>
      </c>
      <c r="E309" s="24"/>
      <c r="F309" s="24">
        <v>15000</v>
      </c>
      <c r="G309" s="19">
        <f t="shared" si="4"/>
        <v>2337171</v>
      </c>
      <c r="H309" s="23" t="s">
        <v>453</v>
      </c>
      <c r="I309" s="18" t="s">
        <v>23</v>
      </c>
      <c r="J309" s="18" t="s">
        <v>535</v>
      </c>
      <c r="K309" s="18" t="s">
        <v>96</v>
      </c>
      <c r="L309" s="18" t="s">
        <v>24</v>
      </c>
    </row>
    <row r="310" spans="1:13" s="7" customFormat="1" ht="16.5" customHeight="1" x14ac:dyDescent="0.3">
      <c r="A310" s="30">
        <v>42781</v>
      </c>
      <c r="B310" s="22" t="s">
        <v>408</v>
      </c>
      <c r="C310" s="18" t="s">
        <v>22</v>
      </c>
      <c r="D310" s="18" t="s">
        <v>29</v>
      </c>
      <c r="E310" s="94"/>
      <c r="F310" s="94">
        <v>1000</v>
      </c>
      <c r="G310" s="19">
        <f t="shared" si="4"/>
        <v>2336171</v>
      </c>
      <c r="H310" s="22" t="s">
        <v>134</v>
      </c>
      <c r="I310" s="18" t="s">
        <v>23</v>
      </c>
      <c r="J310" s="22" t="s">
        <v>535</v>
      </c>
      <c r="K310" s="18" t="s">
        <v>96</v>
      </c>
      <c r="L310" s="18" t="s">
        <v>24</v>
      </c>
    </row>
    <row r="311" spans="1:13" s="7" customFormat="1" ht="16.5" customHeight="1" x14ac:dyDescent="0.3">
      <c r="A311" s="30">
        <v>42781</v>
      </c>
      <c r="B311" s="22" t="s">
        <v>411</v>
      </c>
      <c r="C311" s="18" t="s">
        <v>22</v>
      </c>
      <c r="D311" s="18" t="s">
        <v>29</v>
      </c>
      <c r="E311" s="94"/>
      <c r="F311" s="94">
        <v>1000</v>
      </c>
      <c r="G311" s="19">
        <f t="shared" si="4"/>
        <v>2335171</v>
      </c>
      <c r="H311" s="22" t="s">
        <v>134</v>
      </c>
      <c r="I311" s="18" t="s">
        <v>23</v>
      </c>
      <c r="J311" s="22" t="s">
        <v>535</v>
      </c>
      <c r="K311" s="18" t="s">
        <v>96</v>
      </c>
      <c r="L311" s="18" t="s">
        <v>24</v>
      </c>
    </row>
    <row r="312" spans="1:13" s="7" customFormat="1" ht="16.5" customHeight="1" x14ac:dyDescent="0.3">
      <c r="A312" s="30">
        <v>42782</v>
      </c>
      <c r="B312" s="18" t="s">
        <v>71</v>
      </c>
      <c r="C312" s="18" t="s">
        <v>22</v>
      </c>
      <c r="D312" s="18" t="s">
        <v>65</v>
      </c>
      <c r="E312" s="19"/>
      <c r="F312" s="19">
        <v>1000</v>
      </c>
      <c r="G312" s="19">
        <f t="shared" si="4"/>
        <v>2334171</v>
      </c>
      <c r="H312" s="18" t="s">
        <v>66</v>
      </c>
      <c r="I312" s="18" t="s">
        <v>23</v>
      </c>
      <c r="J312" s="18" t="s">
        <v>536</v>
      </c>
      <c r="K312" s="18" t="s">
        <v>96</v>
      </c>
      <c r="L312" s="18" t="s">
        <v>24</v>
      </c>
      <c r="M312" s="26"/>
    </row>
    <row r="313" spans="1:13" s="7" customFormat="1" ht="13.9" hidden="1" customHeight="1" x14ac:dyDescent="0.3">
      <c r="A313" s="30">
        <v>42782</v>
      </c>
      <c r="B313" s="18" t="s">
        <v>64</v>
      </c>
      <c r="C313" s="18" t="s">
        <v>22</v>
      </c>
      <c r="D313" s="18" t="s">
        <v>65</v>
      </c>
      <c r="E313" s="19"/>
      <c r="F313" s="19">
        <v>1000</v>
      </c>
      <c r="G313" s="19">
        <f t="shared" si="4"/>
        <v>2333171</v>
      </c>
      <c r="H313" s="18" t="s">
        <v>66</v>
      </c>
      <c r="I313" s="18" t="s">
        <v>23</v>
      </c>
      <c r="J313" s="18" t="s">
        <v>536</v>
      </c>
      <c r="K313" s="18" t="s">
        <v>96</v>
      </c>
      <c r="L313" s="18" t="s">
        <v>24</v>
      </c>
      <c r="M313" s="26"/>
    </row>
    <row r="314" spans="1:13" s="7" customFormat="1" ht="16.5" customHeight="1" x14ac:dyDescent="0.3">
      <c r="A314" s="30">
        <v>42782</v>
      </c>
      <c r="B314" s="18" t="s">
        <v>67</v>
      </c>
      <c r="C314" s="18" t="s">
        <v>22</v>
      </c>
      <c r="D314" s="18" t="s">
        <v>65</v>
      </c>
      <c r="E314" s="19"/>
      <c r="F314" s="19">
        <v>1000</v>
      </c>
      <c r="G314" s="19">
        <f t="shared" si="4"/>
        <v>2332171</v>
      </c>
      <c r="H314" s="18" t="s">
        <v>66</v>
      </c>
      <c r="I314" s="18" t="s">
        <v>23</v>
      </c>
      <c r="J314" s="18" t="s">
        <v>536</v>
      </c>
      <c r="K314" s="18" t="s">
        <v>96</v>
      </c>
      <c r="L314" s="18" t="s">
        <v>24</v>
      </c>
    </row>
    <row r="315" spans="1:13" s="7" customFormat="1" ht="16.5" customHeight="1" x14ac:dyDescent="0.3">
      <c r="A315" s="30">
        <v>42782</v>
      </c>
      <c r="B315" s="18" t="s">
        <v>72</v>
      </c>
      <c r="C315" s="18" t="s">
        <v>22</v>
      </c>
      <c r="D315" s="18" t="s">
        <v>65</v>
      </c>
      <c r="E315" s="19"/>
      <c r="F315" s="19">
        <v>1000</v>
      </c>
      <c r="G315" s="19">
        <f t="shared" si="4"/>
        <v>2331171</v>
      </c>
      <c r="H315" s="18" t="s">
        <v>66</v>
      </c>
      <c r="I315" s="18" t="s">
        <v>23</v>
      </c>
      <c r="J315" s="18" t="s">
        <v>536</v>
      </c>
      <c r="K315" s="18" t="s">
        <v>96</v>
      </c>
      <c r="L315" s="18" t="s">
        <v>24</v>
      </c>
    </row>
    <row r="316" spans="1:13" s="7" customFormat="1" ht="16.5" customHeight="1" x14ac:dyDescent="0.3">
      <c r="A316" s="30">
        <v>42782</v>
      </c>
      <c r="B316" s="18" t="s">
        <v>73</v>
      </c>
      <c r="C316" s="18" t="s">
        <v>22</v>
      </c>
      <c r="D316" s="18" t="s">
        <v>65</v>
      </c>
      <c r="E316" s="19"/>
      <c r="F316" s="19">
        <v>1000</v>
      </c>
      <c r="G316" s="19">
        <f t="shared" si="4"/>
        <v>2330171</v>
      </c>
      <c r="H316" s="18" t="s">
        <v>66</v>
      </c>
      <c r="I316" s="18" t="s">
        <v>23</v>
      </c>
      <c r="J316" s="18" t="s">
        <v>536</v>
      </c>
      <c r="K316" s="18" t="s">
        <v>96</v>
      </c>
      <c r="L316" s="18" t="s">
        <v>24</v>
      </c>
    </row>
    <row r="317" spans="1:13" s="7" customFormat="1" ht="13.9" hidden="1" customHeight="1" x14ac:dyDescent="0.3">
      <c r="A317" s="30">
        <v>42782</v>
      </c>
      <c r="B317" s="18" t="s">
        <v>74</v>
      </c>
      <c r="C317" s="18" t="s">
        <v>22</v>
      </c>
      <c r="D317" s="18" t="s">
        <v>65</v>
      </c>
      <c r="E317" s="19"/>
      <c r="F317" s="19">
        <v>1000</v>
      </c>
      <c r="G317" s="19">
        <f t="shared" si="4"/>
        <v>2329171</v>
      </c>
      <c r="H317" s="18" t="s">
        <v>66</v>
      </c>
      <c r="I317" s="18" t="s">
        <v>23</v>
      </c>
      <c r="J317" s="18" t="s">
        <v>536</v>
      </c>
      <c r="K317" s="18" t="s">
        <v>96</v>
      </c>
      <c r="L317" s="18" t="s">
        <v>24</v>
      </c>
    </row>
    <row r="318" spans="1:13" s="7" customFormat="1" ht="16.5" customHeight="1" x14ac:dyDescent="0.3">
      <c r="A318" s="30">
        <v>42782</v>
      </c>
      <c r="B318" s="22" t="s">
        <v>118</v>
      </c>
      <c r="C318" s="18" t="s">
        <v>22</v>
      </c>
      <c r="D318" s="18" t="s">
        <v>40</v>
      </c>
      <c r="E318" s="71"/>
      <c r="F318" s="71">
        <v>2000</v>
      </c>
      <c r="G318" s="19">
        <f t="shared" si="4"/>
        <v>2327171</v>
      </c>
      <c r="H318" s="22" t="s">
        <v>95</v>
      </c>
      <c r="I318" s="22" t="s">
        <v>23</v>
      </c>
      <c r="J318" s="18" t="s">
        <v>537</v>
      </c>
      <c r="K318" s="18" t="s">
        <v>96</v>
      </c>
      <c r="L318" s="22" t="s">
        <v>24</v>
      </c>
    </row>
    <row r="319" spans="1:13" s="7" customFormat="1" ht="13.9" hidden="1" customHeight="1" x14ac:dyDescent="0.3">
      <c r="A319" s="30">
        <v>42782</v>
      </c>
      <c r="B319" s="22" t="s">
        <v>119</v>
      </c>
      <c r="C319" s="18" t="s">
        <v>22</v>
      </c>
      <c r="D319" s="18" t="s">
        <v>40</v>
      </c>
      <c r="E319" s="71"/>
      <c r="F319" s="71">
        <v>2000</v>
      </c>
      <c r="G319" s="19">
        <f t="shared" si="4"/>
        <v>2325171</v>
      </c>
      <c r="H319" s="22" t="s">
        <v>95</v>
      </c>
      <c r="I319" s="22" t="s">
        <v>120</v>
      </c>
      <c r="J319" s="18" t="s">
        <v>537</v>
      </c>
      <c r="K319" s="18" t="s">
        <v>96</v>
      </c>
      <c r="L319" s="22" t="s">
        <v>24</v>
      </c>
    </row>
    <row r="320" spans="1:13" s="7" customFormat="1" ht="16.5" customHeight="1" x14ac:dyDescent="0.3">
      <c r="A320" s="30">
        <v>42782</v>
      </c>
      <c r="B320" s="18" t="s">
        <v>229</v>
      </c>
      <c r="C320" s="18" t="s">
        <v>22</v>
      </c>
      <c r="D320" s="18" t="s">
        <v>29</v>
      </c>
      <c r="E320" s="19"/>
      <c r="F320" s="19">
        <v>1000</v>
      </c>
      <c r="G320" s="19">
        <f t="shared" si="4"/>
        <v>2324171</v>
      </c>
      <c r="H320" s="18" t="s">
        <v>159</v>
      </c>
      <c r="I320" s="18" t="s">
        <v>23</v>
      </c>
      <c r="J320" s="18" t="s">
        <v>537</v>
      </c>
      <c r="K320" s="18" t="s">
        <v>96</v>
      </c>
      <c r="L320" s="22" t="s">
        <v>24</v>
      </c>
    </row>
    <row r="321" spans="1:12" s="7" customFormat="1" ht="13.9" hidden="1" customHeight="1" x14ac:dyDescent="0.3">
      <c r="A321" s="30">
        <v>42782</v>
      </c>
      <c r="B321" s="18" t="s">
        <v>230</v>
      </c>
      <c r="C321" s="18" t="s">
        <v>22</v>
      </c>
      <c r="D321" s="18" t="s">
        <v>29</v>
      </c>
      <c r="E321" s="19"/>
      <c r="F321" s="19">
        <v>3000</v>
      </c>
      <c r="G321" s="19">
        <f t="shared" si="4"/>
        <v>2321171</v>
      </c>
      <c r="H321" s="18" t="s">
        <v>159</v>
      </c>
      <c r="I321" s="18" t="s">
        <v>23</v>
      </c>
      <c r="J321" s="18" t="s">
        <v>537</v>
      </c>
      <c r="K321" s="18" t="s">
        <v>96</v>
      </c>
      <c r="L321" s="22" t="s">
        <v>24</v>
      </c>
    </row>
    <row r="322" spans="1:12" s="7" customFormat="1" ht="16.5" customHeight="1" x14ac:dyDescent="0.3">
      <c r="A322" s="30">
        <v>42782</v>
      </c>
      <c r="B322" s="18" t="s">
        <v>294</v>
      </c>
      <c r="C322" s="18" t="s">
        <v>22</v>
      </c>
      <c r="D322" s="18" t="s">
        <v>40</v>
      </c>
      <c r="E322" s="19"/>
      <c r="F322" s="94">
        <v>1000</v>
      </c>
      <c r="G322" s="19">
        <f t="shared" si="4"/>
        <v>2320171</v>
      </c>
      <c r="H322" s="18" t="s">
        <v>151</v>
      </c>
      <c r="I322" s="18" t="s">
        <v>23</v>
      </c>
      <c r="J322" s="18" t="s">
        <v>537</v>
      </c>
      <c r="K322" s="18" t="s">
        <v>96</v>
      </c>
      <c r="L322" s="22" t="s">
        <v>24</v>
      </c>
    </row>
    <row r="323" spans="1:12" s="7" customFormat="1" ht="16.5" customHeight="1" x14ac:dyDescent="0.3">
      <c r="A323" s="30">
        <v>42782</v>
      </c>
      <c r="B323" s="18" t="s">
        <v>295</v>
      </c>
      <c r="C323" s="18" t="s">
        <v>22</v>
      </c>
      <c r="D323" s="18" t="s">
        <v>40</v>
      </c>
      <c r="E323" s="19"/>
      <c r="F323" s="94">
        <v>3000</v>
      </c>
      <c r="G323" s="19">
        <f t="shared" si="4"/>
        <v>2317171</v>
      </c>
      <c r="H323" s="18" t="s">
        <v>151</v>
      </c>
      <c r="I323" s="18" t="s">
        <v>23</v>
      </c>
      <c r="J323" s="18" t="s">
        <v>537</v>
      </c>
      <c r="K323" s="18" t="s">
        <v>96</v>
      </c>
      <c r="L323" s="22" t="s">
        <v>24</v>
      </c>
    </row>
    <row r="324" spans="1:12" s="7" customFormat="1" ht="16.5" customHeight="1" x14ac:dyDescent="0.3">
      <c r="A324" s="30">
        <v>42782</v>
      </c>
      <c r="B324" s="18" t="s">
        <v>274</v>
      </c>
      <c r="C324" s="18" t="s">
        <v>22</v>
      </c>
      <c r="D324" s="18" t="s">
        <v>40</v>
      </c>
      <c r="E324" s="19"/>
      <c r="F324" s="94">
        <v>6000</v>
      </c>
      <c r="G324" s="19">
        <f t="shared" si="4"/>
        <v>2311171</v>
      </c>
      <c r="H324" s="18" t="s">
        <v>151</v>
      </c>
      <c r="I324" s="18" t="s">
        <v>23</v>
      </c>
      <c r="J324" s="18" t="s">
        <v>537</v>
      </c>
      <c r="K324" s="18" t="s">
        <v>96</v>
      </c>
      <c r="L324" s="22" t="s">
        <v>24</v>
      </c>
    </row>
    <row r="325" spans="1:12" s="7" customFormat="1" ht="13.9" hidden="1" customHeight="1" x14ac:dyDescent="0.3">
      <c r="A325" s="30">
        <v>42782</v>
      </c>
      <c r="B325" s="18" t="s">
        <v>296</v>
      </c>
      <c r="C325" s="18" t="s">
        <v>32</v>
      </c>
      <c r="D325" s="18" t="s">
        <v>40</v>
      </c>
      <c r="E325" s="19"/>
      <c r="F325" s="94">
        <v>50000</v>
      </c>
      <c r="G325" s="19">
        <f t="shared" si="4"/>
        <v>2261171</v>
      </c>
      <c r="H325" s="18" t="s">
        <v>151</v>
      </c>
      <c r="I325" s="18" t="s">
        <v>23</v>
      </c>
      <c r="J325" s="18" t="s">
        <v>537</v>
      </c>
      <c r="K325" s="18" t="s">
        <v>96</v>
      </c>
      <c r="L325" s="22" t="s">
        <v>24</v>
      </c>
    </row>
    <row r="326" spans="1:12" s="7" customFormat="1" ht="16.5" customHeight="1" x14ac:dyDescent="0.3">
      <c r="A326" s="30">
        <v>42782</v>
      </c>
      <c r="B326" s="18" t="s">
        <v>297</v>
      </c>
      <c r="C326" s="18" t="s">
        <v>22</v>
      </c>
      <c r="D326" s="18" t="s">
        <v>40</v>
      </c>
      <c r="E326" s="19"/>
      <c r="F326" s="94">
        <v>2000</v>
      </c>
      <c r="G326" s="19">
        <f t="shared" si="4"/>
        <v>2259171</v>
      </c>
      <c r="H326" s="18" t="s">
        <v>151</v>
      </c>
      <c r="I326" s="18" t="s">
        <v>23</v>
      </c>
      <c r="J326" s="18" t="s">
        <v>537</v>
      </c>
      <c r="K326" s="18" t="s">
        <v>96</v>
      </c>
      <c r="L326" s="22" t="s">
        <v>24</v>
      </c>
    </row>
    <row r="327" spans="1:12" s="7" customFormat="1" ht="16.5" customHeight="1" x14ac:dyDescent="0.3">
      <c r="A327" s="30">
        <v>42782</v>
      </c>
      <c r="B327" s="18" t="s">
        <v>341</v>
      </c>
      <c r="C327" s="22" t="s">
        <v>528</v>
      </c>
      <c r="D327" s="18" t="s">
        <v>29</v>
      </c>
      <c r="E327" s="19"/>
      <c r="F327" s="19">
        <v>1000</v>
      </c>
      <c r="G327" s="19">
        <f t="shared" si="4"/>
        <v>2258171</v>
      </c>
      <c r="H327" s="74" t="s">
        <v>304</v>
      </c>
      <c r="I327" s="95" t="s">
        <v>23</v>
      </c>
      <c r="J327" s="18" t="s">
        <v>536</v>
      </c>
      <c r="K327" s="18" t="s">
        <v>96</v>
      </c>
      <c r="L327" s="18" t="s">
        <v>24</v>
      </c>
    </row>
    <row r="328" spans="1:12" s="7" customFormat="1" ht="16.5" customHeight="1" x14ac:dyDescent="0.3">
      <c r="A328" s="30">
        <v>42782</v>
      </c>
      <c r="B328" s="18" t="s">
        <v>342</v>
      </c>
      <c r="C328" s="18" t="s">
        <v>22</v>
      </c>
      <c r="D328" s="18" t="s">
        <v>29</v>
      </c>
      <c r="E328" s="19"/>
      <c r="F328" s="19">
        <v>1000</v>
      </c>
      <c r="G328" s="19">
        <f t="shared" si="4"/>
        <v>2257171</v>
      </c>
      <c r="H328" s="74" t="s">
        <v>304</v>
      </c>
      <c r="I328" s="95" t="s">
        <v>23</v>
      </c>
      <c r="J328" s="18" t="s">
        <v>536</v>
      </c>
      <c r="K328" s="18" t="s">
        <v>96</v>
      </c>
      <c r="L328" s="18" t="s">
        <v>24</v>
      </c>
    </row>
    <row r="329" spans="1:12" s="7" customFormat="1" ht="16.5" customHeight="1" x14ac:dyDescent="0.3">
      <c r="A329" s="30">
        <v>42782</v>
      </c>
      <c r="B329" s="18" t="s">
        <v>343</v>
      </c>
      <c r="C329" s="22" t="s">
        <v>528</v>
      </c>
      <c r="D329" s="18" t="s">
        <v>29</v>
      </c>
      <c r="E329" s="19"/>
      <c r="F329" s="19">
        <v>1500</v>
      </c>
      <c r="G329" s="19">
        <f t="shared" si="4"/>
        <v>2255671</v>
      </c>
      <c r="H329" s="74" t="s">
        <v>304</v>
      </c>
      <c r="I329" s="95" t="s">
        <v>23</v>
      </c>
      <c r="J329" s="18" t="s">
        <v>536</v>
      </c>
      <c r="K329" s="18" t="s">
        <v>96</v>
      </c>
      <c r="L329" s="18" t="s">
        <v>24</v>
      </c>
    </row>
    <row r="330" spans="1:12" s="7" customFormat="1" ht="16.5" customHeight="1" x14ac:dyDescent="0.3">
      <c r="A330" s="30">
        <v>42782</v>
      </c>
      <c r="B330" s="18" t="s">
        <v>344</v>
      </c>
      <c r="C330" s="18" t="s">
        <v>22</v>
      </c>
      <c r="D330" s="18" t="s">
        <v>29</v>
      </c>
      <c r="E330" s="19"/>
      <c r="F330" s="19">
        <v>1500</v>
      </c>
      <c r="G330" s="19">
        <f t="shared" si="4"/>
        <v>2254171</v>
      </c>
      <c r="H330" s="74" t="s">
        <v>304</v>
      </c>
      <c r="I330" s="95" t="s">
        <v>23</v>
      </c>
      <c r="J330" s="18" t="s">
        <v>536</v>
      </c>
      <c r="K330" s="18" t="s">
        <v>96</v>
      </c>
      <c r="L330" s="18" t="s">
        <v>24</v>
      </c>
    </row>
    <row r="331" spans="1:12" s="7" customFormat="1" ht="16.5" customHeight="1" x14ac:dyDescent="0.3">
      <c r="A331" s="30">
        <v>42782</v>
      </c>
      <c r="B331" s="18" t="s">
        <v>345</v>
      </c>
      <c r="C331" s="22" t="s">
        <v>528</v>
      </c>
      <c r="D331" s="18" t="s">
        <v>29</v>
      </c>
      <c r="E331" s="19"/>
      <c r="F331" s="19">
        <v>3700</v>
      </c>
      <c r="G331" s="19">
        <f t="shared" si="4"/>
        <v>2250471</v>
      </c>
      <c r="H331" s="74" t="s">
        <v>304</v>
      </c>
      <c r="I331" s="95" t="s">
        <v>23</v>
      </c>
      <c r="J331" s="18" t="s">
        <v>536</v>
      </c>
      <c r="K331" s="18" t="s">
        <v>96</v>
      </c>
      <c r="L331" s="18" t="s">
        <v>24</v>
      </c>
    </row>
    <row r="332" spans="1:12" s="7" customFormat="1" ht="16.5" customHeight="1" x14ac:dyDescent="0.3">
      <c r="A332" s="30">
        <v>42782</v>
      </c>
      <c r="B332" s="18" t="s">
        <v>346</v>
      </c>
      <c r="C332" s="22" t="s">
        <v>528</v>
      </c>
      <c r="D332" s="18" t="s">
        <v>29</v>
      </c>
      <c r="E332" s="19"/>
      <c r="F332" s="19">
        <v>2700</v>
      </c>
      <c r="G332" s="19">
        <f t="shared" si="4"/>
        <v>2247771</v>
      </c>
      <c r="H332" s="74" t="s">
        <v>304</v>
      </c>
      <c r="I332" s="95" t="s">
        <v>23</v>
      </c>
      <c r="J332" s="18" t="s">
        <v>536</v>
      </c>
      <c r="K332" s="18" t="s">
        <v>96</v>
      </c>
      <c r="L332" s="18" t="s">
        <v>24</v>
      </c>
    </row>
    <row r="333" spans="1:12" s="7" customFormat="1" ht="13.9" hidden="1" customHeight="1" x14ac:dyDescent="0.3">
      <c r="A333" s="30">
        <v>42782</v>
      </c>
      <c r="B333" s="18" t="s">
        <v>418</v>
      </c>
      <c r="C333" s="18" t="s">
        <v>22</v>
      </c>
      <c r="D333" s="18" t="s">
        <v>144</v>
      </c>
      <c r="E333" s="19"/>
      <c r="F333" s="19">
        <v>2000</v>
      </c>
      <c r="G333" s="19">
        <f t="shared" si="4"/>
        <v>2245771</v>
      </c>
      <c r="H333" s="18" t="s">
        <v>17</v>
      </c>
      <c r="I333" s="18" t="s">
        <v>23</v>
      </c>
      <c r="J333" s="18" t="s">
        <v>537</v>
      </c>
      <c r="K333" s="18" t="s">
        <v>96</v>
      </c>
      <c r="L333" s="18" t="s">
        <v>24</v>
      </c>
    </row>
    <row r="334" spans="1:12" s="7" customFormat="1" ht="13.9" hidden="1" customHeight="1" x14ac:dyDescent="0.3">
      <c r="A334" s="30">
        <v>42782</v>
      </c>
      <c r="B334" s="18" t="s">
        <v>412</v>
      </c>
      <c r="C334" s="18" t="s">
        <v>22</v>
      </c>
      <c r="D334" s="18" t="s">
        <v>144</v>
      </c>
      <c r="E334" s="19"/>
      <c r="F334" s="19">
        <v>2000</v>
      </c>
      <c r="G334" s="19">
        <f t="shared" si="4"/>
        <v>2243771</v>
      </c>
      <c r="H334" s="18" t="s">
        <v>17</v>
      </c>
      <c r="I334" s="18" t="s">
        <v>23</v>
      </c>
      <c r="J334" s="18" t="s">
        <v>537</v>
      </c>
      <c r="K334" s="18" t="s">
        <v>96</v>
      </c>
      <c r="L334" s="18" t="s">
        <v>24</v>
      </c>
    </row>
    <row r="335" spans="1:12" s="7" customFormat="1" ht="13.9" hidden="1" customHeight="1" x14ac:dyDescent="0.3">
      <c r="A335" s="30">
        <v>42782</v>
      </c>
      <c r="B335" s="23" t="s">
        <v>561</v>
      </c>
      <c r="C335" s="18" t="s">
        <v>32</v>
      </c>
      <c r="D335" s="23" t="s">
        <v>457</v>
      </c>
      <c r="E335" s="24"/>
      <c r="F335" s="24">
        <v>90000</v>
      </c>
      <c r="G335" s="19">
        <f t="shared" ref="G335:G398" si="5">+G334+E335-F335</f>
        <v>2153771</v>
      </c>
      <c r="H335" s="23" t="s">
        <v>453</v>
      </c>
      <c r="I335" s="18" t="s">
        <v>462</v>
      </c>
      <c r="J335" s="18" t="s">
        <v>535</v>
      </c>
      <c r="K335" s="18" t="s">
        <v>96</v>
      </c>
      <c r="L335" s="18" t="s">
        <v>20</v>
      </c>
    </row>
    <row r="336" spans="1:12" s="7" customFormat="1" ht="16.5" customHeight="1" x14ac:dyDescent="0.3">
      <c r="A336" s="30">
        <v>42782</v>
      </c>
      <c r="B336" s="23" t="s">
        <v>463</v>
      </c>
      <c r="C336" s="23" t="s">
        <v>167</v>
      </c>
      <c r="D336" s="23" t="s">
        <v>457</v>
      </c>
      <c r="E336" s="24"/>
      <c r="F336" s="24">
        <v>40000</v>
      </c>
      <c r="G336" s="19">
        <f t="shared" si="5"/>
        <v>2113771</v>
      </c>
      <c r="H336" s="23" t="s">
        <v>453</v>
      </c>
      <c r="I336" s="18" t="s">
        <v>23</v>
      </c>
      <c r="J336" s="18" t="s">
        <v>535</v>
      </c>
      <c r="K336" s="18" t="s">
        <v>96</v>
      </c>
      <c r="L336" s="18" t="s">
        <v>24</v>
      </c>
    </row>
    <row r="337" spans="1:12" s="7" customFormat="1" ht="16.5" customHeight="1" x14ac:dyDescent="0.3">
      <c r="A337" s="30">
        <v>42782</v>
      </c>
      <c r="B337" s="23" t="s">
        <v>464</v>
      </c>
      <c r="C337" s="23" t="s">
        <v>167</v>
      </c>
      <c r="D337" s="23" t="s">
        <v>457</v>
      </c>
      <c r="E337" s="24"/>
      <c r="F337" s="24">
        <v>40000</v>
      </c>
      <c r="G337" s="19">
        <f t="shared" si="5"/>
        <v>2073771</v>
      </c>
      <c r="H337" s="23" t="s">
        <v>453</v>
      </c>
      <c r="I337" s="18">
        <v>30</v>
      </c>
      <c r="J337" s="18" t="s">
        <v>535</v>
      </c>
      <c r="K337" s="18" t="s">
        <v>96</v>
      </c>
      <c r="L337" s="18" t="s">
        <v>20</v>
      </c>
    </row>
    <row r="338" spans="1:12" s="7" customFormat="1" ht="16.5" customHeight="1" x14ac:dyDescent="0.3">
      <c r="A338" s="30">
        <v>42782</v>
      </c>
      <c r="B338" s="22" t="s">
        <v>408</v>
      </c>
      <c r="C338" s="18" t="s">
        <v>22</v>
      </c>
      <c r="D338" s="18" t="s">
        <v>29</v>
      </c>
      <c r="E338" s="94"/>
      <c r="F338" s="94">
        <v>1000</v>
      </c>
      <c r="G338" s="19">
        <f t="shared" si="5"/>
        <v>2072771</v>
      </c>
      <c r="H338" s="22" t="s">
        <v>134</v>
      </c>
      <c r="I338" s="18" t="s">
        <v>23</v>
      </c>
      <c r="J338" s="22" t="s">
        <v>535</v>
      </c>
      <c r="K338" s="18" t="s">
        <v>96</v>
      </c>
      <c r="L338" s="18" t="s">
        <v>24</v>
      </c>
    </row>
    <row r="339" spans="1:12" s="7" customFormat="1" ht="13.9" hidden="1" customHeight="1" x14ac:dyDescent="0.3">
      <c r="A339" s="30">
        <v>42782</v>
      </c>
      <c r="B339" s="22" t="s">
        <v>531</v>
      </c>
      <c r="C339" s="22" t="s">
        <v>25</v>
      </c>
      <c r="D339" s="18" t="s">
        <v>29</v>
      </c>
      <c r="E339" s="94"/>
      <c r="F339" s="94">
        <v>4000</v>
      </c>
      <c r="G339" s="19">
        <f t="shared" si="5"/>
        <v>2068771</v>
      </c>
      <c r="H339" s="22" t="s">
        <v>134</v>
      </c>
      <c r="I339" s="18" t="s">
        <v>23</v>
      </c>
      <c r="J339" s="22" t="s">
        <v>535</v>
      </c>
      <c r="K339" s="18" t="s">
        <v>96</v>
      </c>
      <c r="L339" s="18" t="s">
        <v>24</v>
      </c>
    </row>
    <row r="340" spans="1:12" s="7" customFormat="1" ht="16.5" customHeight="1" x14ac:dyDescent="0.3">
      <c r="A340" s="30">
        <v>42782</v>
      </c>
      <c r="B340" s="22" t="s">
        <v>411</v>
      </c>
      <c r="C340" s="18" t="s">
        <v>22</v>
      </c>
      <c r="D340" s="18" t="s">
        <v>29</v>
      </c>
      <c r="E340" s="94"/>
      <c r="F340" s="94">
        <v>1000</v>
      </c>
      <c r="G340" s="19">
        <f t="shared" si="5"/>
        <v>2067771</v>
      </c>
      <c r="H340" s="22" t="s">
        <v>134</v>
      </c>
      <c r="I340" s="18" t="s">
        <v>23</v>
      </c>
      <c r="J340" s="22" t="s">
        <v>535</v>
      </c>
      <c r="K340" s="18" t="s">
        <v>96</v>
      </c>
      <c r="L340" s="18" t="s">
        <v>24</v>
      </c>
    </row>
    <row r="341" spans="1:12" s="7" customFormat="1" ht="16.5" customHeight="1" x14ac:dyDescent="0.3">
      <c r="A341" s="30">
        <v>42783</v>
      </c>
      <c r="B341" s="18" t="s">
        <v>62</v>
      </c>
      <c r="C341" s="18" t="s">
        <v>42</v>
      </c>
      <c r="D341" s="18" t="s">
        <v>40</v>
      </c>
      <c r="E341" s="19"/>
      <c r="F341" s="20">
        <v>3000</v>
      </c>
      <c r="G341" s="19">
        <f t="shared" si="5"/>
        <v>2064771</v>
      </c>
      <c r="H341" s="18" t="s">
        <v>41</v>
      </c>
      <c r="I341" s="18" t="s">
        <v>23</v>
      </c>
      <c r="J341" s="18" t="s">
        <v>535</v>
      </c>
      <c r="K341" s="18" t="s">
        <v>96</v>
      </c>
      <c r="L341" s="18" t="s">
        <v>24</v>
      </c>
    </row>
    <row r="342" spans="1:12" s="7" customFormat="1" ht="13.9" hidden="1" customHeight="1" x14ac:dyDescent="0.3">
      <c r="A342" s="30">
        <v>42783</v>
      </c>
      <c r="B342" s="18" t="s">
        <v>75</v>
      </c>
      <c r="C342" s="18" t="s">
        <v>22</v>
      </c>
      <c r="D342" s="18" t="s">
        <v>65</v>
      </c>
      <c r="E342" s="19"/>
      <c r="F342" s="19">
        <v>1000</v>
      </c>
      <c r="G342" s="19">
        <f t="shared" si="5"/>
        <v>2063771</v>
      </c>
      <c r="H342" s="18" t="s">
        <v>66</v>
      </c>
      <c r="I342" s="18" t="s">
        <v>23</v>
      </c>
      <c r="J342" s="18" t="s">
        <v>536</v>
      </c>
      <c r="K342" s="18" t="s">
        <v>96</v>
      </c>
      <c r="L342" s="18" t="s">
        <v>24</v>
      </c>
    </row>
    <row r="343" spans="1:12" s="7" customFormat="1" ht="13.9" hidden="1" customHeight="1" x14ac:dyDescent="0.3">
      <c r="A343" s="30">
        <v>42783</v>
      </c>
      <c r="B343" s="18" t="s">
        <v>73</v>
      </c>
      <c r="C343" s="18" t="s">
        <v>22</v>
      </c>
      <c r="D343" s="18" t="s">
        <v>65</v>
      </c>
      <c r="E343" s="19"/>
      <c r="F343" s="19">
        <v>1000</v>
      </c>
      <c r="G343" s="19">
        <f t="shared" si="5"/>
        <v>2062771</v>
      </c>
      <c r="H343" s="18" t="s">
        <v>66</v>
      </c>
      <c r="I343" s="18" t="s">
        <v>23</v>
      </c>
      <c r="J343" s="18" t="s">
        <v>536</v>
      </c>
      <c r="K343" s="18" t="s">
        <v>96</v>
      </c>
      <c r="L343" s="18" t="s">
        <v>24</v>
      </c>
    </row>
    <row r="344" spans="1:12" s="7" customFormat="1" ht="16.5" customHeight="1" x14ac:dyDescent="0.3">
      <c r="A344" s="30">
        <v>42783</v>
      </c>
      <c r="B344" s="18" t="s">
        <v>76</v>
      </c>
      <c r="C344" s="18" t="s">
        <v>22</v>
      </c>
      <c r="D344" s="18" t="s">
        <v>65</v>
      </c>
      <c r="E344" s="19"/>
      <c r="F344" s="19">
        <v>1000</v>
      </c>
      <c r="G344" s="19">
        <f t="shared" si="5"/>
        <v>2061771</v>
      </c>
      <c r="H344" s="18" t="s">
        <v>66</v>
      </c>
      <c r="I344" s="18" t="s">
        <v>23</v>
      </c>
      <c r="J344" s="18" t="s">
        <v>536</v>
      </c>
      <c r="K344" s="18" t="s">
        <v>96</v>
      </c>
      <c r="L344" s="18" t="s">
        <v>24</v>
      </c>
    </row>
    <row r="345" spans="1:12" s="7" customFormat="1" ht="16.5" customHeight="1" x14ac:dyDescent="0.3">
      <c r="A345" s="30">
        <v>42783</v>
      </c>
      <c r="B345" s="18" t="s">
        <v>77</v>
      </c>
      <c r="C345" s="18" t="s">
        <v>22</v>
      </c>
      <c r="D345" s="18" t="s">
        <v>65</v>
      </c>
      <c r="E345" s="19"/>
      <c r="F345" s="19">
        <v>1000</v>
      </c>
      <c r="G345" s="19">
        <f t="shared" si="5"/>
        <v>2060771</v>
      </c>
      <c r="H345" s="18" t="s">
        <v>66</v>
      </c>
      <c r="I345" s="18" t="s">
        <v>23</v>
      </c>
      <c r="J345" s="18" t="s">
        <v>536</v>
      </c>
      <c r="K345" s="18" t="s">
        <v>96</v>
      </c>
      <c r="L345" s="18" t="s">
        <v>24</v>
      </c>
    </row>
    <row r="346" spans="1:12" s="7" customFormat="1" ht="16.5" customHeight="1" x14ac:dyDescent="0.3">
      <c r="A346" s="30">
        <v>42783</v>
      </c>
      <c r="B346" s="18" t="s">
        <v>78</v>
      </c>
      <c r="C346" s="18" t="s">
        <v>22</v>
      </c>
      <c r="D346" s="18" t="s">
        <v>65</v>
      </c>
      <c r="E346" s="19"/>
      <c r="F346" s="19">
        <v>1000</v>
      </c>
      <c r="G346" s="19">
        <f t="shared" si="5"/>
        <v>2059771</v>
      </c>
      <c r="H346" s="18" t="s">
        <v>66</v>
      </c>
      <c r="I346" s="18" t="s">
        <v>23</v>
      </c>
      <c r="J346" s="18" t="s">
        <v>536</v>
      </c>
      <c r="K346" s="18" t="s">
        <v>96</v>
      </c>
      <c r="L346" s="18" t="s">
        <v>24</v>
      </c>
    </row>
    <row r="347" spans="1:12" s="7" customFormat="1" ht="16.5" customHeight="1" x14ac:dyDescent="0.3">
      <c r="A347" s="30">
        <v>42783</v>
      </c>
      <c r="B347" s="18" t="s">
        <v>184</v>
      </c>
      <c r="C347" s="23" t="s">
        <v>167</v>
      </c>
      <c r="D347" s="23" t="s">
        <v>457</v>
      </c>
      <c r="E347" s="19"/>
      <c r="F347" s="19">
        <v>150000</v>
      </c>
      <c r="G347" s="19">
        <f t="shared" si="5"/>
        <v>1909771</v>
      </c>
      <c r="H347" s="28" t="s">
        <v>133</v>
      </c>
      <c r="I347" s="18">
        <v>36</v>
      </c>
      <c r="J347" s="18" t="s">
        <v>535</v>
      </c>
      <c r="K347" s="18" t="s">
        <v>96</v>
      </c>
      <c r="L347" s="22" t="s">
        <v>20</v>
      </c>
    </row>
    <row r="348" spans="1:12" s="7" customFormat="1" ht="16.5" customHeight="1" x14ac:dyDescent="0.3">
      <c r="A348" s="30">
        <v>42783</v>
      </c>
      <c r="B348" s="18" t="s">
        <v>140</v>
      </c>
      <c r="C348" s="18" t="s">
        <v>109</v>
      </c>
      <c r="D348" s="18" t="s">
        <v>121</v>
      </c>
      <c r="E348" s="19"/>
      <c r="F348" s="19">
        <v>16000</v>
      </c>
      <c r="G348" s="19">
        <f t="shared" si="5"/>
        <v>1893771</v>
      </c>
      <c r="H348" s="28" t="s">
        <v>133</v>
      </c>
      <c r="I348" s="18" t="s">
        <v>185</v>
      </c>
      <c r="J348" s="18" t="s">
        <v>535</v>
      </c>
      <c r="K348" s="18" t="s">
        <v>96</v>
      </c>
      <c r="L348" s="22" t="s">
        <v>20</v>
      </c>
    </row>
    <row r="349" spans="1:12" s="7" customFormat="1" ht="16.5" customHeight="1" x14ac:dyDescent="0.3">
      <c r="A349" s="30">
        <v>42783</v>
      </c>
      <c r="B349" s="18" t="s">
        <v>231</v>
      </c>
      <c r="C349" s="18" t="s">
        <v>22</v>
      </c>
      <c r="D349" s="18" t="s">
        <v>29</v>
      </c>
      <c r="E349" s="19"/>
      <c r="F349" s="19">
        <v>1000</v>
      </c>
      <c r="G349" s="19">
        <f t="shared" si="5"/>
        <v>1892771</v>
      </c>
      <c r="H349" s="18" t="s">
        <v>159</v>
      </c>
      <c r="I349" s="18" t="s">
        <v>23</v>
      </c>
      <c r="J349" s="18" t="s">
        <v>537</v>
      </c>
      <c r="K349" s="18" t="s">
        <v>96</v>
      </c>
      <c r="L349" s="22" t="s">
        <v>24</v>
      </c>
    </row>
    <row r="350" spans="1:12" s="7" customFormat="1" ht="16.5" customHeight="1" x14ac:dyDescent="0.3">
      <c r="A350" s="30">
        <v>42783</v>
      </c>
      <c r="B350" s="18" t="s">
        <v>232</v>
      </c>
      <c r="C350" s="22" t="s">
        <v>528</v>
      </c>
      <c r="D350" s="18" t="s">
        <v>29</v>
      </c>
      <c r="E350" s="19"/>
      <c r="F350" s="19">
        <v>5500</v>
      </c>
      <c r="G350" s="19">
        <f t="shared" si="5"/>
        <v>1887271</v>
      </c>
      <c r="H350" s="18" t="s">
        <v>159</v>
      </c>
      <c r="I350" s="18" t="s">
        <v>23</v>
      </c>
      <c r="J350" s="18" t="s">
        <v>537</v>
      </c>
      <c r="K350" s="18" t="s">
        <v>96</v>
      </c>
      <c r="L350" s="22" t="s">
        <v>24</v>
      </c>
    </row>
    <row r="351" spans="1:12" s="7" customFormat="1" ht="16.5" customHeight="1" x14ac:dyDescent="0.3">
      <c r="A351" s="30">
        <v>42783</v>
      </c>
      <c r="B351" s="18" t="s">
        <v>342</v>
      </c>
      <c r="C351" s="18" t="s">
        <v>22</v>
      </c>
      <c r="D351" s="18" t="s">
        <v>29</v>
      </c>
      <c r="E351" s="19"/>
      <c r="F351" s="19">
        <v>500</v>
      </c>
      <c r="G351" s="19">
        <f t="shared" si="5"/>
        <v>1886771</v>
      </c>
      <c r="H351" s="74" t="s">
        <v>304</v>
      </c>
      <c r="I351" s="95" t="s">
        <v>23</v>
      </c>
      <c r="J351" s="18" t="s">
        <v>536</v>
      </c>
      <c r="K351" s="18" t="s">
        <v>96</v>
      </c>
      <c r="L351" s="18" t="s">
        <v>24</v>
      </c>
    </row>
    <row r="352" spans="1:12" s="7" customFormat="1" ht="13.9" customHeight="1" x14ac:dyDescent="0.3">
      <c r="A352" s="30">
        <v>42783</v>
      </c>
      <c r="B352" s="18" t="s">
        <v>347</v>
      </c>
      <c r="C352" s="18" t="s">
        <v>22</v>
      </c>
      <c r="D352" s="18" t="s">
        <v>29</v>
      </c>
      <c r="E352" s="19"/>
      <c r="F352" s="19">
        <v>1000</v>
      </c>
      <c r="G352" s="19">
        <f t="shared" si="5"/>
        <v>1885771</v>
      </c>
      <c r="H352" s="74" t="s">
        <v>304</v>
      </c>
      <c r="I352" s="95" t="s">
        <v>23</v>
      </c>
      <c r="J352" s="18" t="s">
        <v>536</v>
      </c>
      <c r="K352" s="18" t="s">
        <v>96</v>
      </c>
      <c r="L352" s="18" t="s">
        <v>24</v>
      </c>
    </row>
    <row r="353" spans="1:12" s="7" customFormat="1" ht="16.5" customHeight="1" x14ac:dyDescent="0.3">
      <c r="A353" s="30">
        <v>42783</v>
      </c>
      <c r="B353" s="18" t="s">
        <v>348</v>
      </c>
      <c r="C353" s="18" t="s">
        <v>22</v>
      </c>
      <c r="D353" s="18" t="s">
        <v>29</v>
      </c>
      <c r="E353" s="19"/>
      <c r="F353" s="19">
        <v>1000</v>
      </c>
      <c r="G353" s="19">
        <f t="shared" si="5"/>
        <v>1884771</v>
      </c>
      <c r="H353" s="74" t="s">
        <v>304</v>
      </c>
      <c r="I353" s="95" t="s">
        <v>23</v>
      </c>
      <c r="J353" s="18" t="s">
        <v>536</v>
      </c>
      <c r="K353" s="18" t="s">
        <v>96</v>
      </c>
      <c r="L353" s="18" t="s">
        <v>24</v>
      </c>
    </row>
    <row r="354" spans="1:12" s="7" customFormat="1" ht="16.5" customHeight="1" x14ac:dyDescent="0.3">
      <c r="A354" s="30">
        <v>42783</v>
      </c>
      <c r="B354" s="18" t="s">
        <v>349</v>
      </c>
      <c r="C354" s="18" t="s">
        <v>22</v>
      </c>
      <c r="D354" s="18" t="s">
        <v>29</v>
      </c>
      <c r="E354" s="19"/>
      <c r="F354" s="19">
        <v>2000</v>
      </c>
      <c r="G354" s="19">
        <f t="shared" si="5"/>
        <v>1882771</v>
      </c>
      <c r="H354" s="74" t="s">
        <v>304</v>
      </c>
      <c r="I354" s="95" t="s">
        <v>23</v>
      </c>
      <c r="J354" s="18" t="s">
        <v>536</v>
      </c>
      <c r="K354" s="18" t="s">
        <v>96</v>
      </c>
      <c r="L354" s="18" t="s">
        <v>24</v>
      </c>
    </row>
    <row r="355" spans="1:12" s="7" customFormat="1" ht="16.5" customHeight="1" x14ac:dyDescent="0.3">
      <c r="A355" s="30">
        <v>42783</v>
      </c>
      <c r="B355" s="18" t="s">
        <v>350</v>
      </c>
      <c r="C355" s="18" t="s">
        <v>22</v>
      </c>
      <c r="D355" s="18" t="s">
        <v>29</v>
      </c>
      <c r="E355" s="19"/>
      <c r="F355" s="19">
        <v>500</v>
      </c>
      <c r="G355" s="19">
        <f t="shared" si="5"/>
        <v>1882271</v>
      </c>
      <c r="H355" s="74" t="s">
        <v>304</v>
      </c>
      <c r="I355" s="95" t="s">
        <v>23</v>
      </c>
      <c r="J355" s="18" t="s">
        <v>536</v>
      </c>
      <c r="K355" s="18" t="s">
        <v>96</v>
      </c>
      <c r="L355" s="18" t="s">
        <v>24</v>
      </c>
    </row>
    <row r="356" spans="1:12" s="7" customFormat="1" ht="16.5" customHeight="1" x14ac:dyDescent="0.3">
      <c r="A356" s="30">
        <v>42783</v>
      </c>
      <c r="B356" s="18" t="s">
        <v>351</v>
      </c>
      <c r="C356" s="18" t="s">
        <v>22</v>
      </c>
      <c r="D356" s="18" t="s">
        <v>29</v>
      </c>
      <c r="E356" s="19"/>
      <c r="F356" s="19">
        <v>750</v>
      </c>
      <c r="G356" s="19">
        <f t="shared" si="5"/>
        <v>1881521</v>
      </c>
      <c r="H356" s="74" t="s">
        <v>304</v>
      </c>
      <c r="I356" s="95" t="s">
        <v>23</v>
      </c>
      <c r="J356" s="18" t="s">
        <v>536</v>
      </c>
      <c r="K356" s="18" t="s">
        <v>96</v>
      </c>
      <c r="L356" s="18" t="s">
        <v>24</v>
      </c>
    </row>
    <row r="357" spans="1:12" s="7" customFormat="1" ht="16.5" customHeight="1" x14ac:dyDescent="0.3">
      <c r="A357" s="30">
        <v>42783</v>
      </c>
      <c r="B357" s="18" t="s">
        <v>352</v>
      </c>
      <c r="C357" s="18" t="s">
        <v>22</v>
      </c>
      <c r="D357" s="18" t="s">
        <v>29</v>
      </c>
      <c r="E357" s="19"/>
      <c r="F357" s="19">
        <v>2000</v>
      </c>
      <c r="G357" s="19">
        <f t="shared" si="5"/>
        <v>1879521</v>
      </c>
      <c r="H357" s="74" t="s">
        <v>304</v>
      </c>
      <c r="I357" s="95" t="s">
        <v>23</v>
      </c>
      <c r="J357" s="18" t="s">
        <v>536</v>
      </c>
      <c r="K357" s="18" t="s">
        <v>96</v>
      </c>
      <c r="L357" s="18" t="s">
        <v>24</v>
      </c>
    </row>
    <row r="358" spans="1:12" s="7" customFormat="1" ht="16.5" customHeight="1" x14ac:dyDescent="0.3">
      <c r="A358" s="30">
        <v>42783</v>
      </c>
      <c r="B358" s="18" t="s">
        <v>353</v>
      </c>
      <c r="C358" s="18" t="s">
        <v>22</v>
      </c>
      <c r="D358" s="18" t="s">
        <v>29</v>
      </c>
      <c r="E358" s="19"/>
      <c r="F358" s="19">
        <v>1000</v>
      </c>
      <c r="G358" s="19">
        <f t="shared" si="5"/>
        <v>1878521</v>
      </c>
      <c r="H358" s="74" t="s">
        <v>304</v>
      </c>
      <c r="I358" s="95" t="s">
        <v>23</v>
      </c>
      <c r="J358" s="18" t="s">
        <v>536</v>
      </c>
      <c r="K358" s="18" t="s">
        <v>96</v>
      </c>
      <c r="L358" s="18" t="s">
        <v>24</v>
      </c>
    </row>
    <row r="359" spans="1:12" s="7" customFormat="1" ht="16.5" customHeight="1" x14ac:dyDescent="0.3">
      <c r="A359" s="30">
        <v>42783</v>
      </c>
      <c r="B359" s="18" t="s">
        <v>354</v>
      </c>
      <c r="C359" s="18" t="s">
        <v>22</v>
      </c>
      <c r="D359" s="18" t="s">
        <v>29</v>
      </c>
      <c r="E359" s="19"/>
      <c r="F359" s="19">
        <v>500</v>
      </c>
      <c r="G359" s="19">
        <f t="shared" si="5"/>
        <v>1878021</v>
      </c>
      <c r="H359" s="74" t="s">
        <v>304</v>
      </c>
      <c r="I359" s="95" t="s">
        <v>23</v>
      </c>
      <c r="J359" s="18" t="s">
        <v>536</v>
      </c>
      <c r="K359" s="18" t="s">
        <v>96</v>
      </c>
      <c r="L359" s="18" t="s">
        <v>24</v>
      </c>
    </row>
    <row r="360" spans="1:12" s="7" customFormat="1" ht="16.5" customHeight="1" x14ac:dyDescent="0.3">
      <c r="A360" s="30">
        <v>42783</v>
      </c>
      <c r="B360" s="18" t="s">
        <v>355</v>
      </c>
      <c r="C360" s="22" t="s">
        <v>528</v>
      </c>
      <c r="D360" s="18" t="s">
        <v>29</v>
      </c>
      <c r="E360" s="19"/>
      <c r="F360" s="19">
        <v>3000</v>
      </c>
      <c r="G360" s="19">
        <f t="shared" si="5"/>
        <v>1875021</v>
      </c>
      <c r="H360" s="74" t="s">
        <v>304</v>
      </c>
      <c r="I360" s="95" t="s">
        <v>23</v>
      </c>
      <c r="J360" s="18" t="s">
        <v>536</v>
      </c>
      <c r="K360" s="18" t="s">
        <v>96</v>
      </c>
      <c r="L360" s="18" t="s">
        <v>24</v>
      </c>
    </row>
    <row r="361" spans="1:12" s="7" customFormat="1" ht="16.5" customHeight="1" x14ac:dyDescent="0.3">
      <c r="A361" s="30">
        <v>42783</v>
      </c>
      <c r="B361" s="18" t="s">
        <v>356</v>
      </c>
      <c r="C361" s="18" t="s">
        <v>22</v>
      </c>
      <c r="D361" s="18" t="s">
        <v>29</v>
      </c>
      <c r="E361" s="19"/>
      <c r="F361" s="19">
        <v>500</v>
      </c>
      <c r="G361" s="19">
        <f t="shared" si="5"/>
        <v>1874521</v>
      </c>
      <c r="H361" s="74" t="s">
        <v>304</v>
      </c>
      <c r="I361" s="95" t="s">
        <v>23</v>
      </c>
      <c r="J361" s="18" t="s">
        <v>536</v>
      </c>
      <c r="K361" s="18" t="s">
        <v>96</v>
      </c>
      <c r="L361" s="18" t="s">
        <v>24</v>
      </c>
    </row>
    <row r="362" spans="1:12" s="7" customFormat="1" ht="16.5" customHeight="1" x14ac:dyDescent="0.3">
      <c r="A362" s="30">
        <v>42783</v>
      </c>
      <c r="B362" s="18" t="s">
        <v>357</v>
      </c>
      <c r="C362" s="22" t="s">
        <v>528</v>
      </c>
      <c r="D362" s="18" t="s">
        <v>29</v>
      </c>
      <c r="E362" s="19"/>
      <c r="F362" s="19">
        <v>3000</v>
      </c>
      <c r="G362" s="19">
        <f t="shared" si="5"/>
        <v>1871521</v>
      </c>
      <c r="H362" s="74" t="s">
        <v>304</v>
      </c>
      <c r="I362" s="95" t="s">
        <v>23</v>
      </c>
      <c r="J362" s="18" t="s">
        <v>536</v>
      </c>
      <c r="K362" s="18" t="s">
        <v>96</v>
      </c>
      <c r="L362" s="18" t="s">
        <v>24</v>
      </c>
    </row>
    <row r="363" spans="1:12" s="7" customFormat="1" ht="16.5" customHeight="1" x14ac:dyDescent="0.3">
      <c r="A363" s="30">
        <v>42783</v>
      </c>
      <c r="B363" s="18" t="s">
        <v>419</v>
      </c>
      <c r="C363" s="18" t="s">
        <v>22</v>
      </c>
      <c r="D363" s="18" t="s">
        <v>144</v>
      </c>
      <c r="E363" s="19"/>
      <c r="F363" s="19">
        <v>3000</v>
      </c>
      <c r="G363" s="19">
        <f t="shared" si="5"/>
        <v>1868521</v>
      </c>
      <c r="H363" s="18" t="s">
        <v>17</v>
      </c>
      <c r="I363" s="18" t="s">
        <v>23</v>
      </c>
      <c r="J363" s="18" t="s">
        <v>537</v>
      </c>
      <c r="K363" s="18" t="s">
        <v>96</v>
      </c>
      <c r="L363" s="18" t="s">
        <v>24</v>
      </c>
    </row>
    <row r="364" spans="1:12" s="7" customFormat="1" ht="16.5" customHeight="1" x14ac:dyDescent="0.3">
      <c r="A364" s="30">
        <v>42783</v>
      </c>
      <c r="B364" s="18" t="s">
        <v>420</v>
      </c>
      <c r="C364" s="18" t="s">
        <v>22</v>
      </c>
      <c r="D364" s="18" t="s">
        <v>144</v>
      </c>
      <c r="E364" s="19"/>
      <c r="F364" s="19">
        <v>3000</v>
      </c>
      <c r="G364" s="19">
        <f t="shared" si="5"/>
        <v>1865521</v>
      </c>
      <c r="H364" s="18" t="s">
        <v>17</v>
      </c>
      <c r="I364" s="18" t="s">
        <v>23</v>
      </c>
      <c r="J364" s="18" t="s">
        <v>537</v>
      </c>
      <c r="K364" s="18" t="s">
        <v>96</v>
      </c>
      <c r="L364" s="18" t="s">
        <v>24</v>
      </c>
    </row>
    <row r="365" spans="1:12" s="7" customFormat="1" ht="16.5" customHeight="1" x14ac:dyDescent="0.3">
      <c r="A365" s="30">
        <v>42783</v>
      </c>
      <c r="B365" s="18" t="s">
        <v>412</v>
      </c>
      <c r="C365" s="18" t="s">
        <v>22</v>
      </c>
      <c r="D365" s="18" t="s">
        <v>144</v>
      </c>
      <c r="E365" s="19"/>
      <c r="F365" s="19">
        <v>2000</v>
      </c>
      <c r="G365" s="19">
        <f t="shared" si="5"/>
        <v>1863521</v>
      </c>
      <c r="H365" s="18" t="s">
        <v>17</v>
      </c>
      <c r="I365" s="18" t="s">
        <v>23</v>
      </c>
      <c r="J365" s="18" t="s">
        <v>537</v>
      </c>
      <c r="K365" s="18" t="s">
        <v>96</v>
      </c>
      <c r="L365" s="18" t="s">
        <v>24</v>
      </c>
    </row>
    <row r="366" spans="1:12" s="7" customFormat="1" ht="16.5" customHeight="1" x14ac:dyDescent="0.3">
      <c r="A366" s="30">
        <v>42783</v>
      </c>
      <c r="B366" s="18" t="s">
        <v>447</v>
      </c>
      <c r="C366" s="18" t="s">
        <v>241</v>
      </c>
      <c r="D366" s="18" t="s">
        <v>121</v>
      </c>
      <c r="E366" s="19"/>
      <c r="F366" s="19">
        <v>3000</v>
      </c>
      <c r="G366" s="19">
        <f t="shared" si="5"/>
        <v>1860521</v>
      </c>
      <c r="H366" s="18" t="s">
        <v>137</v>
      </c>
      <c r="I366" s="18" t="s">
        <v>23</v>
      </c>
      <c r="J366" s="18" t="s">
        <v>535</v>
      </c>
      <c r="K366" s="18" t="s">
        <v>96</v>
      </c>
      <c r="L366" s="18" t="s">
        <v>24</v>
      </c>
    </row>
    <row r="367" spans="1:12" s="7" customFormat="1" ht="16.5" customHeight="1" x14ac:dyDescent="0.3">
      <c r="A367" s="30">
        <v>42783</v>
      </c>
      <c r="B367" s="23" t="s">
        <v>465</v>
      </c>
      <c r="C367" s="18" t="s">
        <v>32</v>
      </c>
      <c r="D367" s="23" t="s">
        <v>457</v>
      </c>
      <c r="E367" s="24"/>
      <c r="F367" s="24">
        <v>90000</v>
      </c>
      <c r="G367" s="19">
        <f t="shared" si="5"/>
        <v>1770521</v>
      </c>
      <c r="H367" s="23" t="s">
        <v>453</v>
      </c>
      <c r="I367" s="18" t="s">
        <v>455</v>
      </c>
      <c r="J367" s="18" t="s">
        <v>535</v>
      </c>
      <c r="K367" s="18" t="s">
        <v>96</v>
      </c>
      <c r="L367" s="18" t="s">
        <v>20</v>
      </c>
    </row>
    <row r="368" spans="1:12" s="7" customFormat="1" ht="16.5" customHeight="1" x14ac:dyDescent="0.3">
      <c r="A368" s="30">
        <v>42783</v>
      </c>
      <c r="B368" s="23" t="s">
        <v>563</v>
      </c>
      <c r="C368" s="23" t="s">
        <v>167</v>
      </c>
      <c r="D368" s="23" t="s">
        <v>457</v>
      </c>
      <c r="E368" s="24"/>
      <c r="F368" s="24">
        <v>80000</v>
      </c>
      <c r="G368" s="19">
        <f t="shared" si="5"/>
        <v>1690521</v>
      </c>
      <c r="H368" s="23" t="s">
        <v>453</v>
      </c>
      <c r="I368" s="18" t="s">
        <v>23</v>
      </c>
      <c r="J368" s="18" t="s">
        <v>535</v>
      </c>
      <c r="K368" s="18" t="s">
        <v>96</v>
      </c>
      <c r="L368" s="18" t="s">
        <v>24</v>
      </c>
    </row>
    <row r="369" spans="1:256" s="7" customFormat="1" ht="16.5" customHeight="1" x14ac:dyDescent="0.3">
      <c r="A369" s="30">
        <v>42783</v>
      </c>
      <c r="B369" s="23" t="s">
        <v>562</v>
      </c>
      <c r="C369" s="23" t="s">
        <v>22</v>
      </c>
      <c r="D369" s="23" t="s">
        <v>457</v>
      </c>
      <c r="E369" s="24"/>
      <c r="F369" s="24">
        <v>95000</v>
      </c>
      <c r="G369" s="19">
        <f t="shared" si="5"/>
        <v>1595521</v>
      </c>
      <c r="H369" s="23" t="s">
        <v>453</v>
      </c>
      <c r="I369" s="18" t="s">
        <v>23</v>
      </c>
      <c r="J369" s="18" t="s">
        <v>535</v>
      </c>
      <c r="K369" s="18" t="s">
        <v>96</v>
      </c>
      <c r="L369" s="18" t="s">
        <v>24</v>
      </c>
    </row>
    <row r="370" spans="1:256" s="7" customFormat="1" ht="16.5" customHeight="1" x14ac:dyDescent="0.3">
      <c r="A370" s="30">
        <v>42784</v>
      </c>
      <c r="B370" s="22" t="s">
        <v>122</v>
      </c>
      <c r="C370" s="22" t="s">
        <v>42</v>
      </c>
      <c r="D370" s="18" t="s">
        <v>40</v>
      </c>
      <c r="E370" s="71"/>
      <c r="F370" s="71">
        <v>1000</v>
      </c>
      <c r="G370" s="19">
        <f t="shared" si="5"/>
        <v>1594521</v>
      </c>
      <c r="H370" s="22" t="s">
        <v>95</v>
      </c>
      <c r="I370" s="22" t="s">
        <v>123</v>
      </c>
      <c r="J370" s="18" t="s">
        <v>537</v>
      </c>
      <c r="K370" s="18" t="s">
        <v>96</v>
      </c>
      <c r="L370" s="22" t="s">
        <v>24</v>
      </c>
    </row>
    <row r="371" spans="1:256" s="7" customFormat="1" ht="16.5" customHeight="1" x14ac:dyDescent="0.3">
      <c r="A371" s="30">
        <v>42784</v>
      </c>
      <c r="B371" s="22" t="s">
        <v>124</v>
      </c>
      <c r="C371" s="22" t="s">
        <v>42</v>
      </c>
      <c r="D371" s="18" t="s">
        <v>40</v>
      </c>
      <c r="E371" s="71"/>
      <c r="F371" s="71">
        <v>1000</v>
      </c>
      <c r="G371" s="19">
        <f t="shared" si="5"/>
        <v>1593521</v>
      </c>
      <c r="H371" s="22" t="s">
        <v>95</v>
      </c>
      <c r="I371" s="22" t="s">
        <v>123</v>
      </c>
      <c r="J371" s="18" t="s">
        <v>537</v>
      </c>
      <c r="K371" s="18" t="s">
        <v>96</v>
      </c>
      <c r="L371" s="22" t="s">
        <v>24</v>
      </c>
    </row>
    <row r="372" spans="1:256" s="7" customFormat="1" ht="16.5" customHeight="1" x14ac:dyDescent="0.3">
      <c r="A372" s="30">
        <v>42784</v>
      </c>
      <c r="B372" s="18" t="s">
        <v>186</v>
      </c>
      <c r="C372" s="18" t="s">
        <v>22</v>
      </c>
      <c r="D372" s="18" t="s">
        <v>144</v>
      </c>
      <c r="E372" s="19"/>
      <c r="F372" s="19">
        <v>5000</v>
      </c>
      <c r="G372" s="19">
        <f t="shared" si="5"/>
        <v>1588521</v>
      </c>
      <c r="H372" s="28" t="s">
        <v>133</v>
      </c>
      <c r="I372" s="18" t="s">
        <v>23</v>
      </c>
      <c r="J372" s="18" t="s">
        <v>535</v>
      </c>
      <c r="K372" s="18" t="s">
        <v>96</v>
      </c>
      <c r="L372" s="22" t="s">
        <v>24</v>
      </c>
    </row>
    <row r="373" spans="1:256" s="7" customFormat="1" ht="16.5" customHeight="1" x14ac:dyDescent="0.3">
      <c r="A373" s="30">
        <v>42784</v>
      </c>
      <c r="B373" s="18" t="s">
        <v>233</v>
      </c>
      <c r="C373" s="18" t="s">
        <v>22</v>
      </c>
      <c r="D373" s="18" t="s">
        <v>29</v>
      </c>
      <c r="E373" s="19"/>
      <c r="F373" s="19">
        <v>3250</v>
      </c>
      <c r="G373" s="19">
        <f t="shared" si="5"/>
        <v>1585271</v>
      </c>
      <c r="H373" s="18" t="s">
        <v>159</v>
      </c>
      <c r="I373" s="18" t="s">
        <v>23</v>
      </c>
      <c r="J373" s="18" t="s">
        <v>537</v>
      </c>
      <c r="K373" s="18" t="s">
        <v>96</v>
      </c>
      <c r="L373" s="22" t="s">
        <v>24</v>
      </c>
    </row>
    <row r="374" spans="1:256" s="7" customFormat="1" ht="16.5" customHeight="1" x14ac:dyDescent="0.3">
      <c r="A374" s="30">
        <v>42784</v>
      </c>
      <c r="B374" s="18" t="s">
        <v>234</v>
      </c>
      <c r="C374" s="22" t="s">
        <v>528</v>
      </c>
      <c r="D374" s="18" t="s">
        <v>29</v>
      </c>
      <c r="E374" s="19"/>
      <c r="F374" s="19">
        <v>6000</v>
      </c>
      <c r="G374" s="19">
        <f t="shared" si="5"/>
        <v>1579271</v>
      </c>
      <c r="H374" s="18" t="s">
        <v>159</v>
      </c>
      <c r="I374" s="18" t="s">
        <v>23</v>
      </c>
      <c r="J374" s="18" t="s">
        <v>537</v>
      </c>
      <c r="K374" s="18" t="s">
        <v>96</v>
      </c>
      <c r="L374" s="22" t="s">
        <v>24</v>
      </c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  <c r="DS374" s="72"/>
      <c r="DT374" s="72"/>
      <c r="DU374" s="72"/>
      <c r="DV374" s="72"/>
      <c r="DW374" s="72"/>
      <c r="DX374" s="72"/>
      <c r="DY374" s="72"/>
      <c r="DZ374" s="72"/>
      <c r="EA374" s="72"/>
      <c r="EB374" s="72"/>
      <c r="EC374" s="72"/>
      <c r="ED374" s="72"/>
      <c r="EE374" s="72"/>
      <c r="EF374" s="72"/>
      <c r="EG374" s="72"/>
      <c r="EH374" s="72"/>
      <c r="EI374" s="72"/>
      <c r="EJ374" s="72"/>
      <c r="EK374" s="72"/>
      <c r="EL374" s="72"/>
      <c r="EM374" s="72"/>
      <c r="EN374" s="72"/>
      <c r="EO374" s="72"/>
      <c r="EP374" s="72"/>
      <c r="EQ374" s="72"/>
      <c r="ER374" s="72"/>
      <c r="ES374" s="72"/>
      <c r="ET374" s="72"/>
      <c r="EU374" s="72"/>
      <c r="EV374" s="72"/>
      <c r="EW374" s="72"/>
      <c r="EX374" s="72"/>
      <c r="EY374" s="72"/>
      <c r="EZ374" s="72"/>
      <c r="FA374" s="72"/>
      <c r="FB374" s="72"/>
      <c r="FC374" s="72"/>
      <c r="FD374" s="72"/>
      <c r="FE374" s="72"/>
      <c r="FF374" s="72"/>
      <c r="FG374" s="72"/>
      <c r="FH374" s="72"/>
      <c r="FI374" s="72"/>
      <c r="FJ374" s="72"/>
      <c r="FK374" s="72"/>
      <c r="FL374" s="72"/>
      <c r="FM374" s="72"/>
      <c r="FN374" s="72"/>
      <c r="FO374" s="72"/>
      <c r="FP374" s="72"/>
      <c r="FQ374" s="72"/>
      <c r="FR374" s="72"/>
      <c r="FS374" s="72"/>
      <c r="FT374" s="72"/>
      <c r="FU374" s="72"/>
      <c r="FV374" s="72"/>
      <c r="FW374" s="72"/>
      <c r="FX374" s="72"/>
      <c r="FY374" s="72"/>
      <c r="FZ374" s="72"/>
      <c r="GA374" s="72"/>
      <c r="GB374" s="72"/>
      <c r="GC374" s="72"/>
      <c r="GD374" s="72"/>
      <c r="GE374" s="72"/>
      <c r="GF374" s="72"/>
      <c r="GG374" s="72"/>
      <c r="GH374" s="72"/>
      <c r="GI374" s="72"/>
      <c r="GJ374" s="72"/>
      <c r="GK374" s="72"/>
      <c r="GL374" s="72"/>
      <c r="GM374" s="72"/>
      <c r="GN374" s="72"/>
      <c r="GO374" s="72"/>
      <c r="GP374" s="72"/>
      <c r="GQ374" s="72"/>
      <c r="GR374" s="72"/>
      <c r="GS374" s="72"/>
      <c r="GT374" s="72"/>
      <c r="GU374" s="72"/>
      <c r="GV374" s="72"/>
      <c r="GW374" s="72"/>
      <c r="GX374" s="72"/>
      <c r="GY374" s="72"/>
      <c r="GZ374" s="72"/>
      <c r="HA374" s="72"/>
      <c r="HB374" s="72"/>
      <c r="HC374" s="72"/>
      <c r="HD374" s="72"/>
      <c r="HE374" s="72"/>
      <c r="HF374" s="72"/>
      <c r="HG374" s="72"/>
      <c r="HH374" s="72"/>
      <c r="HI374" s="72"/>
      <c r="HJ374" s="72"/>
      <c r="HK374" s="72"/>
      <c r="HL374" s="72"/>
      <c r="HM374" s="72"/>
      <c r="HN374" s="72"/>
      <c r="HO374" s="72"/>
      <c r="HP374" s="72"/>
      <c r="HQ374" s="72"/>
      <c r="HR374" s="72"/>
      <c r="HS374" s="72"/>
      <c r="HT374" s="72"/>
      <c r="HU374" s="72"/>
      <c r="HV374" s="72"/>
      <c r="HW374" s="72"/>
      <c r="HX374" s="72"/>
      <c r="HY374" s="72"/>
      <c r="HZ374" s="72"/>
      <c r="IA374" s="72"/>
      <c r="IB374" s="72"/>
      <c r="IC374" s="72"/>
      <c r="ID374" s="72"/>
      <c r="IE374" s="72"/>
      <c r="IF374" s="72"/>
      <c r="IG374" s="72"/>
      <c r="IH374" s="72"/>
      <c r="II374" s="72"/>
      <c r="IJ374" s="72"/>
      <c r="IK374" s="72"/>
      <c r="IL374" s="72"/>
      <c r="IM374" s="72"/>
      <c r="IN374" s="72"/>
      <c r="IO374" s="72"/>
      <c r="IP374" s="72"/>
      <c r="IQ374" s="72"/>
      <c r="IR374" s="72"/>
      <c r="IS374" s="72"/>
      <c r="IT374" s="72"/>
      <c r="IU374" s="72"/>
      <c r="IV374" s="72"/>
    </row>
    <row r="375" spans="1:256" s="7" customFormat="1" ht="16.5" customHeight="1" x14ac:dyDescent="0.3">
      <c r="A375" s="30">
        <v>42784</v>
      </c>
      <c r="B375" s="18" t="s">
        <v>235</v>
      </c>
      <c r="C375" s="18" t="s">
        <v>22</v>
      </c>
      <c r="D375" s="18" t="s">
        <v>29</v>
      </c>
      <c r="E375" s="19"/>
      <c r="F375" s="19">
        <v>1000</v>
      </c>
      <c r="G375" s="19">
        <f t="shared" si="5"/>
        <v>1578271</v>
      </c>
      <c r="H375" s="18" t="s">
        <v>159</v>
      </c>
      <c r="I375" s="18" t="s">
        <v>23</v>
      </c>
      <c r="J375" s="18" t="s">
        <v>537</v>
      </c>
      <c r="K375" s="18" t="s">
        <v>96</v>
      </c>
      <c r="L375" s="22" t="s">
        <v>24</v>
      </c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  <c r="BD375" s="72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BU375" s="72"/>
      <c r="BV375" s="72"/>
      <c r="BW375" s="72"/>
      <c r="BX375" s="72"/>
      <c r="BY375" s="72"/>
      <c r="BZ375" s="72"/>
      <c r="CA375" s="72"/>
      <c r="CB375" s="72"/>
      <c r="CC375" s="72"/>
      <c r="CD375" s="72"/>
      <c r="CE375" s="72"/>
      <c r="CF375" s="72"/>
      <c r="CG375" s="72"/>
      <c r="CH375" s="72"/>
      <c r="CI375" s="72"/>
      <c r="CJ375" s="72"/>
      <c r="CK375" s="72"/>
      <c r="CL375" s="72"/>
      <c r="CM375" s="72"/>
      <c r="CN375" s="72"/>
      <c r="CO375" s="72"/>
      <c r="CP375" s="72"/>
      <c r="CQ375" s="72"/>
      <c r="CR375" s="72"/>
      <c r="CS375" s="72"/>
      <c r="CT375" s="72"/>
      <c r="CU375" s="72"/>
      <c r="CV375" s="72"/>
      <c r="CW375" s="72"/>
      <c r="CX375" s="72"/>
      <c r="CY375" s="72"/>
      <c r="CZ375" s="72"/>
      <c r="DA375" s="72"/>
      <c r="DB375" s="72"/>
      <c r="DC375" s="72"/>
      <c r="DD375" s="72"/>
      <c r="DE375" s="72"/>
      <c r="DF375" s="72"/>
      <c r="DG375" s="72"/>
      <c r="DH375" s="72"/>
      <c r="DI375" s="72"/>
      <c r="DJ375" s="72"/>
      <c r="DK375" s="72"/>
      <c r="DL375" s="72"/>
      <c r="DM375" s="72"/>
      <c r="DN375" s="72"/>
      <c r="DO375" s="72"/>
      <c r="DP375" s="72"/>
      <c r="DQ375" s="72"/>
      <c r="DR375" s="72"/>
      <c r="DS375" s="72"/>
      <c r="DT375" s="72"/>
      <c r="DU375" s="72"/>
      <c r="DV375" s="72"/>
      <c r="DW375" s="72"/>
      <c r="DX375" s="72"/>
      <c r="DY375" s="72"/>
      <c r="DZ375" s="72"/>
      <c r="EA375" s="72"/>
      <c r="EB375" s="72"/>
      <c r="EC375" s="72"/>
      <c r="ED375" s="72"/>
      <c r="EE375" s="72"/>
      <c r="EF375" s="72"/>
      <c r="EG375" s="72"/>
      <c r="EH375" s="72"/>
      <c r="EI375" s="72"/>
      <c r="EJ375" s="72"/>
      <c r="EK375" s="72"/>
      <c r="EL375" s="72"/>
      <c r="EM375" s="72"/>
      <c r="EN375" s="72"/>
      <c r="EO375" s="72"/>
      <c r="EP375" s="72"/>
      <c r="EQ375" s="72"/>
      <c r="ER375" s="72"/>
      <c r="ES375" s="72"/>
      <c r="ET375" s="72"/>
      <c r="EU375" s="72"/>
      <c r="EV375" s="72"/>
      <c r="EW375" s="72"/>
      <c r="EX375" s="72"/>
      <c r="EY375" s="72"/>
      <c r="EZ375" s="72"/>
      <c r="FA375" s="72"/>
      <c r="FB375" s="72"/>
      <c r="FC375" s="72"/>
      <c r="FD375" s="72"/>
      <c r="FE375" s="72"/>
      <c r="FF375" s="72"/>
      <c r="FG375" s="72"/>
      <c r="FH375" s="72"/>
      <c r="FI375" s="72"/>
      <c r="FJ375" s="72"/>
      <c r="FK375" s="72"/>
      <c r="FL375" s="72"/>
      <c r="FM375" s="72"/>
      <c r="FN375" s="72"/>
      <c r="FO375" s="72"/>
      <c r="FP375" s="72"/>
      <c r="FQ375" s="72"/>
      <c r="FR375" s="72"/>
      <c r="FS375" s="72"/>
      <c r="FT375" s="72"/>
      <c r="FU375" s="72"/>
      <c r="FV375" s="72"/>
      <c r="FW375" s="72"/>
      <c r="FX375" s="72"/>
      <c r="FY375" s="72"/>
      <c r="FZ375" s="72"/>
      <c r="GA375" s="72"/>
      <c r="GB375" s="72"/>
      <c r="GC375" s="72"/>
      <c r="GD375" s="72"/>
      <c r="GE375" s="72"/>
      <c r="GF375" s="72"/>
      <c r="GG375" s="72"/>
      <c r="GH375" s="72"/>
      <c r="GI375" s="72"/>
      <c r="GJ375" s="72"/>
      <c r="GK375" s="72"/>
      <c r="GL375" s="72"/>
      <c r="GM375" s="72"/>
      <c r="GN375" s="72"/>
      <c r="GO375" s="72"/>
      <c r="GP375" s="72"/>
      <c r="GQ375" s="72"/>
      <c r="GR375" s="72"/>
      <c r="GS375" s="72"/>
      <c r="GT375" s="72"/>
      <c r="GU375" s="72"/>
      <c r="GV375" s="72"/>
      <c r="GW375" s="72"/>
      <c r="GX375" s="72"/>
      <c r="GY375" s="72"/>
      <c r="GZ375" s="72"/>
      <c r="HA375" s="72"/>
      <c r="HB375" s="72"/>
      <c r="HC375" s="72"/>
      <c r="HD375" s="72"/>
      <c r="HE375" s="72"/>
      <c r="HF375" s="72"/>
      <c r="HG375" s="72"/>
      <c r="HH375" s="72"/>
      <c r="HI375" s="72"/>
      <c r="HJ375" s="72"/>
      <c r="HK375" s="72"/>
      <c r="HL375" s="72"/>
      <c r="HM375" s="72"/>
      <c r="HN375" s="72"/>
      <c r="HO375" s="72"/>
      <c r="HP375" s="72"/>
      <c r="HQ375" s="72"/>
      <c r="HR375" s="72"/>
      <c r="HS375" s="72"/>
      <c r="HT375" s="72"/>
      <c r="HU375" s="72"/>
      <c r="HV375" s="72"/>
      <c r="HW375" s="72"/>
      <c r="HX375" s="72"/>
      <c r="HY375" s="72"/>
      <c r="HZ375" s="72"/>
      <c r="IA375" s="72"/>
      <c r="IB375" s="72"/>
      <c r="IC375" s="72"/>
      <c r="ID375" s="72"/>
      <c r="IE375" s="72"/>
      <c r="IF375" s="72"/>
      <c r="IG375" s="72"/>
      <c r="IH375" s="72"/>
      <c r="II375" s="72"/>
      <c r="IJ375" s="72"/>
      <c r="IK375" s="72"/>
      <c r="IL375" s="72"/>
      <c r="IM375" s="72"/>
      <c r="IN375" s="72"/>
      <c r="IO375" s="72"/>
      <c r="IP375" s="72"/>
      <c r="IQ375" s="72"/>
      <c r="IR375" s="72"/>
      <c r="IS375" s="72"/>
      <c r="IT375" s="72"/>
      <c r="IU375" s="72"/>
      <c r="IV375" s="72"/>
    </row>
    <row r="376" spans="1:256" s="7" customFormat="1" ht="16.5" customHeight="1" x14ac:dyDescent="0.3">
      <c r="A376" s="30">
        <v>42784</v>
      </c>
      <c r="B376" s="18" t="s">
        <v>527</v>
      </c>
      <c r="C376" s="22" t="s">
        <v>528</v>
      </c>
      <c r="D376" s="18" t="s">
        <v>29</v>
      </c>
      <c r="E376" s="19"/>
      <c r="F376" s="19">
        <v>4000</v>
      </c>
      <c r="G376" s="19">
        <f t="shared" si="5"/>
        <v>1574271</v>
      </c>
      <c r="H376" s="18" t="s">
        <v>159</v>
      </c>
      <c r="I376" s="18" t="s">
        <v>23</v>
      </c>
      <c r="J376" s="18" t="s">
        <v>537</v>
      </c>
      <c r="K376" s="18" t="s">
        <v>96</v>
      </c>
      <c r="L376" s="22" t="s">
        <v>24</v>
      </c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  <c r="AS376" s="72"/>
      <c r="AT376" s="72"/>
      <c r="AU376" s="72"/>
      <c r="AV376" s="72"/>
      <c r="AW376" s="72"/>
      <c r="AX376" s="72"/>
      <c r="AY376" s="72"/>
      <c r="AZ376" s="72"/>
      <c r="BA376" s="72"/>
      <c r="BB376" s="72"/>
      <c r="BC376" s="72"/>
      <c r="BD376" s="72"/>
      <c r="BE376" s="72"/>
      <c r="BF376" s="72"/>
      <c r="BG376" s="72"/>
      <c r="BH376" s="72"/>
      <c r="BI376" s="72"/>
      <c r="BJ376" s="72"/>
      <c r="BK376" s="72"/>
      <c r="BL376" s="72"/>
      <c r="BM376" s="72"/>
      <c r="BN376" s="72"/>
      <c r="BO376" s="72"/>
      <c r="BP376" s="72"/>
      <c r="BQ376" s="72"/>
      <c r="BR376" s="72"/>
      <c r="BS376" s="72"/>
      <c r="BT376" s="72"/>
      <c r="BU376" s="72"/>
      <c r="BV376" s="72"/>
      <c r="BW376" s="72"/>
      <c r="BX376" s="72"/>
      <c r="BY376" s="72"/>
      <c r="BZ376" s="72"/>
      <c r="CA376" s="72"/>
      <c r="CB376" s="72"/>
      <c r="CC376" s="72"/>
      <c r="CD376" s="72"/>
      <c r="CE376" s="72"/>
      <c r="CF376" s="72"/>
      <c r="CG376" s="72"/>
      <c r="CH376" s="72"/>
      <c r="CI376" s="72"/>
      <c r="CJ376" s="72"/>
      <c r="CK376" s="72"/>
      <c r="CL376" s="72"/>
      <c r="CM376" s="72"/>
      <c r="CN376" s="72"/>
      <c r="CO376" s="72"/>
      <c r="CP376" s="72"/>
      <c r="CQ376" s="72"/>
      <c r="CR376" s="72"/>
      <c r="CS376" s="72"/>
      <c r="CT376" s="72"/>
      <c r="CU376" s="72"/>
      <c r="CV376" s="72"/>
      <c r="CW376" s="72"/>
      <c r="CX376" s="72"/>
      <c r="CY376" s="72"/>
      <c r="CZ376" s="72"/>
      <c r="DA376" s="72"/>
      <c r="DB376" s="72"/>
      <c r="DC376" s="72"/>
      <c r="DD376" s="72"/>
      <c r="DE376" s="72"/>
      <c r="DF376" s="72"/>
      <c r="DG376" s="72"/>
      <c r="DH376" s="72"/>
      <c r="DI376" s="72"/>
      <c r="DJ376" s="72"/>
      <c r="DK376" s="72"/>
      <c r="DL376" s="72"/>
      <c r="DM376" s="72"/>
      <c r="DN376" s="72"/>
      <c r="DO376" s="72"/>
      <c r="DP376" s="72"/>
      <c r="DQ376" s="72"/>
      <c r="DR376" s="72"/>
      <c r="DS376" s="72"/>
      <c r="DT376" s="72"/>
      <c r="DU376" s="72"/>
      <c r="DV376" s="72"/>
      <c r="DW376" s="72"/>
      <c r="DX376" s="72"/>
      <c r="DY376" s="72"/>
      <c r="DZ376" s="72"/>
      <c r="EA376" s="72"/>
      <c r="EB376" s="72"/>
      <c r="EC376" s="72"/>
      <c r="ED376" s="72"/>
      <c r="EE376" s="72"/>
      <c r="EF376" s="72"/>
      <c r="EG376" s="72"/>
      <c r="EH376" s="72"/>
      <c r="EI376" s="72"/>
      <c r="EJ376" s="72"/>
      <c r="EK376" s="72"/>
      <c r="EL376" s="72"/>
      <c r="EM376" s="72"/>
      <c r="EN376" s="72"/>
      <c r="EO376" s="72"/>
      <c r="EP376" s="72"/>
      <c r="EQ376" s="72"/>
      <c r="ER376" s="72"/>
      <c r="ES376" s="72"/>
      <c r="ET376" s="72"/>
      <c r="EU376" s="72"/>
      <c r="EV376" s="72"/>
      <c r="EW376" s="72"/>
      <c r="EX376" s="72"/>
      <c r="EY376" s="72"/>
      <c r="EZ376" s="72"/>
      <c r="FA376" s="72"/>
      <c r="FB376" s="72"/>
      <c r="FC376" s="72"/>
      <c r="FD376" s="72"/>
      <c r="FE376" s="72"/>
      <c r="FF376" s="72"/>
      <c r="FG376" s="72"/>
      <c r="FH376" s="72"/>
      <c r="FI376" s="72"/>
      <c r="FJ376" s="72"/>
      <c r="FK376" s="72"/>
      <c r="FL376" s="72"/>
      <c r="FM376" s="72"/>
      <c r="FN376" s="72"/>
      <c r="FO376" s="72"/>
      <c r="FP376" s="72"/>
      <c r="FQ376" s="72"/>
      <c r="FR376" s="72"/>
      <c r="FS376" s="72"/>
      <c r="FT376" s="72"/>
      <c r="FU376" s="72"/>
      <c r="FV376" s="72"/>
      <c r="FW376" s="72"/>
      <c r="FX376" s="72"/>
      <c r="FY376" s="72"/>
      <c r="FZ376" s="72"/>
      <c r="GA376" s="72"/>
      <c r="GB376" s="72"/>
      <c r="GC376" s="72"/>
      <c r="GD376" s="72"/>
      <c r="GE376" s="72"/>
      <c r="GF376" s="72"/>
      <c r="GG376" s="72"/>
      <c r="GH376" s="72"/>
      <c r="GI376" s="72"/>
      <c r="GJ376" s="72"/>
      <c r="GK376" s="72"/>
      <c r="GL376" s="72"/>
      <c r="GM376" s="72"/>
      <c r="GN376" s="72"/>
      <c r="GO376" s="72"/>
      <c r="GP376" s="72"/>
      <c r="GQ376" s="72"/>
      <c r="GR376" s="72"/>
      <c r="GS376" s="72"/>
      <c r="GT376" s="72"/>
      <c r="GU376" s="72"/>
      <c r="GV376" s="72"/>
      <c r="GW376" s="72"/>
      <c r="GX376" s="72"/>
      <c r="GY376" s="72"/>
      <c r="GZ376" s="72"/>
      <c r="HA376" s="72"/>
      <c r="HB376" s="72"/>
      <c r="HC376" s="72"/>
      <c r="HD376" s="72"/>
      <c r="HE376" s="72"/>
      <c r="HF376" s="72"/>
      <c r="HG376" s="72"/>
      <c r="HH376" s="72"/>
      <c r="HI376" s="72"/>
      <c r="HJ376" s="72"/>
      <c r="HK376" s="72"/>
      <c r="HL376" s="72"/>
      <c r="HM376" s="72"/>
      <c r="HN376" s="72"/>
      <c r="HO376" s="72"/>
      <c r="HP376" s="72"/>
      <c r="HQ376" s="72"/>
      <c r="HR376" s="72"/>
      <c r="HS376" s="72"/>
      <c r="HT376" s="72"/>
      <c r="HU376" s="72"/>
      <c r="HV376" s="72"/>
      <c r="HW376" s="72"/>
      <c r="HX376" s="72"/>
      <c r="HY376" s="72"/>
      <c r="HZ376" s="72"/>
      <c r="IA376" s="72"/>
      <c r="IB376" s="72"/>
      <c r="IC376" s="72"/>
      <c r="ID376" s="72"/>
      <c r="IE376" s="72"/>
      <c r="IF376" s="72"/>
      <c r="IG376" s="72"/>
      <c r="IH376" s="72"/>
      <c r="II376" s="72"/>
      <c r="IJ376" s="72"/>
      <c r="IK376" s="72"/>
      <c r="IL376" s="72"/>
      <c r="IM376" s="72"/>
      <c r="IN376" s="72"/>
      <c r="IO376" s="72"/>
      <c r="IP376" s="72"/>
      <c r="IQ376" s="72"/>
      <c r="IR376" s="72"/>
      <c r="IS376" s="72"/>
      <c r="IT376" s="72"/>
      <c r="IU376" s="72"/>
      <c r="IV376" s="72"/>
    </row>
    <row r="377" spans="1:256" s="7" customFormat="1" ht="16.5" customHeight="1" x14ac:dyDescent="0.3">
      <c r="A377" s="30">
        <v>42784</v>
      </c>
      <c r="B377" s="18" t="s">
        <v>358</v>
      </c>
      <c r="C377" s="18" t="s">
        <v>22</v>
      </c>
      <c r="D377" s="18" t="s">
        <v>29</v>
      </c>
      <c r="E377" s="19"/>
      <c r="F377" s="19">
        <v>500</v>
      </c>
      <c r="G377" s="19">
        <f t="shared" si="5"/>
        <v>1573771</v>
      </c>
      <c r="H377" s="74" t="s">
        <v>304</v>
      </c>
      <c r="I377" s="95" t="s">
        <v>23</v>
      </c>
      <c r="J377" s="18" t="s">
        <v>536</v>
      </c>
      <c r="K377" s="18" t="s">
        <v>96</v>
      </c>
      <c r="L377" s="18" t="s">
        <v>24</v>
      </c>
    </row>
    <row r="378" spans="1:256" s="7" customFormat="1" ht="13.9" hidden="1" customHeight="1" x14ac:dyDescent="0.3">
      <c r="A378" s="30">
        <v>42784</v>
      </c>
      <c r="B378" s="18" t="s">
        <v>359</v>
      </c>
      <c r="C378" s="18" t="s">
        <v>22</v>
      </c>
      <c r="D378" s="18" t="s">
        <v>29</v>
      </c>
      <c r="E378" s="19"/>
      <c r="F378" s="19">
        <v>500</v>
      </c>
      <c r="G378" s="19">
        <f t="shared" si="5"/>
        <v>1573271</v>
      </c>
      <c r="H378" s="74" t="s">
        <v>304</v>
      </c>
      <c r="I378" s="95" t="s">
        <v>23</v>
      </c>
      <c r="J378" s="18" t="s">
        <v>536</v>
      </c>
      <c r="K378" s="18" t="s">
        <v>96</v>
      </c>
      <c r="L378" s="18" t="s">
        <v>24</v>
      </c>
    </row>
    <row r="379" spans="1:256" s="7" customFormat="1" ht="16.5" customHeight="1" x14ac:dyDescent="0.3">
      <c r="A379" s="30">
        <v>42784</v>
      </c>
      <c r="B379" s="18" t="s">
        <v>360</v>
      </c>
      <c r="C379" s="18" t="s">
        <v>22</v>
      </c>
      <c r="D379" s="18" t="s">
        <v>29</v>
      </c>
      <c r="E379" s="19"/>
      <c r="F379" s="19">
        <v>500</v>
      </c>
      <c r="G379" s="19">
        <f t="shared" si="5"/>
        <v>1572771</v>
      </c>
      <c r="H379" s="74" t="s">
        <v>304</v>
      </c>
      <c r="I379" s="95" t="s">
        <v>23</v>
      </c>
      <c r="J379" s="18" t="s">
        <v>536</v>
      </c>
      <c r="K379" s="18" t="s">
        <v>96</v>
      </c>
      <c r="L379" s="18" t="s">
        <v>24</v>
      </c>
    </row>
    <row r="380" spans="1:256" s="7" customFormat="1" ht="16.5" customHeight="1" x14ac:dyDescent="0.3">
      <c r="A380" s="30">
        <v>42784</v>
      </c>
      <c r="B380" s="18" t="s">
        <v>361</v>
      </c>
      <c r="C380" s="18" t="s">
        <v>22</v>
      </c>
      <c r="D380" s="18" t="s">
        <v>29</v>
      </c>
      <c r="E380" s="19"/>
      <c r="F380" s="19">
        <v>500</v>
      </c>
      <c r="G380" s="19">
        <f t="shared" si="5"/>
        <v>1572271</v>
      </c>
      <c r="H380" s="74" t="s">
        <v>304</v>
      </c>
      <c r="I380" s="95" t="s">
        <v>23</v>
      </c>
      <c r="J380" s="18" t="s">
        <v>536</v>
      </c>
      <c r="K380" s="18" t="s">
        <v>96</v>
      </c>
      <c r="L380" s="18" t="s">
        <v>24</v>
      </c>
    </row>
    <row r="381" spans="1:256" s="7" customFormat="1" ht="16.5" customHeight="1" x14ac:dyDescent="0.3">
      <c r="A381" s="30">
        <v>42784</v>
      </c>
      <c r="B381" s="18" t="s">
        <v>362</v>
      </c>
      <c r="C381" s="18" t="s">
        <v>22</v>
      </c>
      <c r="D381" s="18" t="s">
        <v>29</v>
      </c>
      <c r="E381" s="19"/>
      <c r="F381" s="19">
        <v>1500</v>
      </c>
      <c r="G381" s="19">
        <f t="shared" si="5"/>
        <v>1570771</v>
      </c>
      <c r="H381" s="74" t="s">
        <v>304</v>
      </c>
      <c r="I381" s="95" t="s">
        <v>23</v>
      </c>
      <c r="J381" s="18" t="s">
        <v>536</v>
      </c>
      <c r="K381" s="18" t="s">
        <v>96</v>
      </c>
      <c r="L381" s="18" t="s">
        <v>24</v>
      </c>
    </row>
    <row r="382" spans="1:256" s="7" customFormat="1" ht="16.5" customHeight="1" x14ac:dyDescent="0.3">
      <c r="A382" s="30">
        <v>42784</v>
      </c>
      <c r="B382" s="23" t="s">
        <v>466</v>
      </c>
      <c r="C382" s="18" t="s">
        <v>22</v>
      </c>
      <c r="D382" s="23" t="s">
        <v>457</v>
      </c>
      <c r="E382" s="24"/>
      <c r="F382" s="24">
        <v>20000</v>
      </c>
      <c r="G382" s="19">
        <f t="shared" si="5"/>
        <v>1550771</v>
      </c>
      <c r="H382" s="23" t="s">
        <v>453</v>
      </c>
      <c r="I382" s="18" t="s">
        <v>467</v>
      </c>
      <c r="J382" s="18" t="s">
        <v>535</v>
      </c>
      <c r="K382" s="18" t="s">
        <v>96</v>
      </c>
      <c r="L382" s="18" t="s">
        <v>20</v>
      </c>
    </row>
    <row r="383" spans="1:256" s="7" customFormat="1" ht="16.5" customHeight="1" x14ac:dyDescent="0.3">
      <c r="A383" s="30">
        <v>42784</v>
      </c>
      <c r="B383" s="23" t="s">
        <v>468</v>
      </c>
      <c r="C383" s="18" t="s">
        <v>22</v>
      </c>
      <c r="D383" s="18" t="s">
        <v>144</v>
      </c>
      <c r="E383" s="24"/>
      <c r="F383" s="24">
        <v>1500</v>
      </c>
      <c r="G383" s="19">
        <f t="shared" si="5"/>
        <v>1549271</v>
      </c>
      <c r="H383" s="23" t="s">
        <v>453</v>
      </c>
      <c r="I383" s="18" t="s">
        <v>23</v>
      </c>
      <c r="J383" s="18" t="s">
        <v>535</v>
      </c>
      <c r="K383" s="18" t="s">
        <v>96</v>
      </c>
      <c r="L383" s="18" t="s">
        <v>24</v>
      </c>
    </row>
    <row r="384" spans="1:256" s="7" customFormat="1" ht="16.5" customHeight="1" x14ac:dyDescent="0.3">
      <c r="A384" s="30">
        <v>42785</v>
      </c>
      <c r="B384" s="18" t="s">
        <v>236</v>
      </c>
      <c r="C384" s="18" t="s">
        <v>22</v>
      </c>
      <c r="D384" s="18" t="s">
        <v>29</v>
      </c>
      <c r="E384" s="19"/>
      <c r="F384" s="19">
        <v>1000</v>
      </c>
      <c r="G384" s="19">
        <f t="shared" si="5"/>
        <v>1548271</v>
      </c>
      <c r="H384" s="18" t="s">
        <v>159</v>
      </c>
      <c r="I384" s="18" t="s">
        <v>23</v>
      </c>
      <c r="J384" s="18" t="s">
        <v>537</v>
      </c>
      <c r="K384" s="18" t="s">
        <v>96</v>
      </c>
      <c r="L384" s="22" t="s">
        <v>24</v>
      </c>
    </row>
    <row r="385" spans="1:12" s="7" customFormat="1" ht="13.9" customHeight="1" x14ac:dyDescent="0.3">
      <c r="A385" s="30">
        <v>42785</v>
      </c>
      <c r="B385" s="18" t="s">
        <v>237</v>
      </c>
      <c r="C385" s="22" t="s">
        <v>528</v>
      </c>
      <c r="D385" s="18" t="s">
        <v>29</v>
      </c>
      <c r="E385" s="19"/>
      <c r="F385" s="19">
        <v>5000</v>
      </c>
      <c r="G385" s="19">
        <f t="shared" si="5"/>
        <v>1543271</v>
      </c>
      <c r="H385" s="18" t="s">
        <v>159</v>
      </c>
      <c r="I385" s="18" t="s">
        <v>23</v>
      </c>
      <c r="J385" s="18" t="s">
        <v>537</v>
      </c>
      <c r="K385" s="18" t="s">
        <v>96</v>
      </c>
      <c r="L385" s="22" t="s">
        <v>24</v>
      </c>
    </row>
    <row r="386" spans="1:12" s="7" customFormat="1" ht="16.5" customHeight="1" x14ac:dyDescent="0.3">
      <c r="A386" s="30">
        <v>42785</v>
      </c>
      <c r="B386" s="18" t="s">
        <v>363</v>
      </c>
      <c r="C386" s="18" t="s">
        <v>22</v>
      </c>
      <c r="D386" s="18" t="s">
        <v>29</v>
      </c>
      <c r="E386" s="19"/>
      <c r="F386" s="19">
        <v>1000</v>
      </c>
      <c r="G386" s="19">
        <f t="shared" si="5"/>
        <v>1542271</v>
      </c>
      <c r="H386" s="74" t="s">
        <v>304</v>
      </c>
      <c r="I386" s="95" t="s">
        <v>23</v>
      </c>
      <c r="J386" s="18" t="s">
        <v>536</v>
      </c>
      <c r="K386" s="18" t="s">
        <v>96</v>
      </c>
      <c r="L386" s="18" t="s">
        <v>24</v>
      </c>
    </row>
    <row r="387" spans="1:12" s="7" customFormat="1" ht="13.9" customHeight="1" x14ac:dyDescent="0.3">
      <c r="A387" s="30">
        <v>42785</v>
      </c>
      <c r="B387" s="18" t="s">
        <v>357</v>
      </c>
      <c r="C387" s="22" t="s">
        <v>528</v>
      </c>
      <c r="D387" s="18" t="s">
        <v>29</v>
      </c>
      <c r="E387" s="19"/>
      <c r="F387" s="19">
        <v>1700</v>
      </c>
      <c r="G387" s="19">
        <f t="shared" si="5"/>
        <v>1540571</v>
      </c>
      <c r="H387" s="74" t="s">
        <v>304</v>
      </c>
      <c r="I387" s="95" t="s">
        <v>23</v>
      </c>
      <c r="J387" s="18" t="s">
        <v>536</v>
      </c>
      <c r="K387" s="18" t="s">
        <v>96</v>
      </c>
      <c r="L387" s="18" t="s">
        <v>24</v>
      </c>
    </row>
    <row r="388" spans="1:12" s="7" customFormat="1" ht="16.5" customHeight="1" x14ac:dyDescent="0.3">
      <c r="A388" s="30">
        <v>42785</v>
      </c>
      <c r="B388" s="18" t="s">
        <v>364</v>
      </c>
      <c r="C388" s="18" t="s">
        <v>22</v>
      </c>
      <c r="D388" s="18" t="s">
        <v>29</v>
      </c>
      <c r="E388" s="19"/>
      <c r="F388" s="19">
        <v>500</v>
      </c>
      <c r="G388" s="19">
        <f t="shared" si="5"/>
        <v>1540071</v>
      </c>
      <c r="H388" s="74" t="s">
        <v>304</v>
      </c>
      <c r="I388" s="95" t="s">
        <v>23</v>
      </c>
      <c r="J388" s="18" t="s">
        <v>536</v>
      </c>
      <c r="K388" s="18" t="s">
        <v>96</v>
      </c>
      <c r="L388" s="18" t="s">
        <v>24</v>
      </c>
    </row>
    <row r="389" spans="1:12" s="7" customFormat="1" ht="13.9" customHeight="1" x14ac:dyDescent="0.3">
      <c r="A389" s="30">
        <v>42785</v>
      </c>
      <c r="B389" s="18" t="s">
        <v>355</v>
      </c>
      <c r="C389" s="22" t="s">
        <v>528</v>
      </c>
      <c r="D389" s="18" t="s">
        <v>29</v>
      </c>
      <c r="E389" s="19"/>
      <c r="F389" s="19">
        <v>4000</v>
      </c>
      <c r="G389" s="19">
        <f t="shared" si="5"/>
        <v>1536071</v>
      </c>
      <c r="H389" s="74" t="s">
        <v>304</v>
      </c>
      <c r="I389" s="95" t="s">
        <v>23</v>
      </c>
      <c r="J389" s="18" t="s">
        <v>536</v>
      </c>
      <c r="K389" s="18" t="s">
        <v>96</v>
      </c>
      <c r="L389" s="18" t="s">
        <v>24</v>
      </c>
    </row>
    <row r="390" spans="1:12" s="7" customFormat="1" ht="13.9" customHeight="1" x14ac:dyDescent="0.3">
      <c r="A390" s="30">
        <v>42785</v>
      </c>
      <c r="B390" s="18" t="s">
        <v>343</v>
      </c>
      <c r="C390" s="22" t="s">
        <v>528</v>
      </c>
      <c r="D390" s="18" t="s">
        <v>29</v>
      </c>
      <c r="E390" s="19"/>
      <c r="F390" s="19">
        <v>1000</v>
      </c>
      <c r="G390" s="19">
        <f t="shared" si="5"/>
        <v>1535071</v>
      </c>
      <c r="H390" s="74" t="s">
        <v>304</v>
      </c>
      <c r="I390" s="95" t="s">
        <v>23</v>
      </c>
      <c r="J390" s="18" t="s">
        <v>536</v>
      </c>
      <c r="K390" s="18" t="s">
        <v>96</v>
      </c>
      <c r="L390" s="18" t="s">
        <v>24</v>
      </c>
    </row>
    <row r="391" spans="1:12" s="7" customFormat="1" ht="13.9" hidden="1" customHeight="1" x14ac:dyDescent="0.3">
      <c r="A391" s="30">
        <v>42785</v>
      </c>
      <c r="B391" s="18" t="s">
        <v>365</v>
      </c>
      <c r="C391" s="18" t="s">
        <v>22</v>
      </c>
      <c r="D391" s="18" t="s">
        <v>29</v>
      </c>
      <c r="E391" s="19"/>
      <c r="F391" s="19">
        <v>500</v>
      </c>
      <c r="G391" s="19">
        <f t="shared" si="5"/>
        <v>1534571</v>
      </c>
      <c r="H391" s="74" t="s">
        <v>304</v>
      </c>
      <c r="I391" s="95" t="s">
        <v>23</v>
      </c>
      <c r="J391" s="18" t="s">
        <v>536</v>
      </c>
      <c r="K391" s="18" t="s">
        <v>96</v>
      </c>
      <c r="L391" s="18" t="s">
        <v>24</v>
      </c>
    </row>
    <row r="392" spans="1:12" s="7" customFormat="1" ht="16.5" customHeight="1" x14ac:dyDescent="0.3">
      <c r="A392" s="30">
        <v>42786</v>
      </c>
      <c r="B392" s="18" t="s">
        <v>187</v>
      </c>
      <c r="C392" s="18" t="s">
        <v>22</v>
      </c>
      <c r="D392" s="18" t="s">
        <v>144</v>
      </c>
      <c r="E392" s="19"/>
      <c r="F392" s="19">
        <v>2000</v>
      </c>
      <c r="G392" s="19">
        <f t="shared" si="5"/>
        <v>1532571</v>
      </c>
      <c r="H392" s="28" t="s">
        <v>133</v>
      </c>
      <c r="I392" s="18" t="s">
        <v>23</v>
      </c>
      <c r="J392" s="18" t="s">
        <v>535</v>
      </c>
      <c r="K392" s="18" t="s">
        <v>96</v>
      </c>
      <c r="L392" s="22" t="s">
        <v>24</v>
      </c>
    </row>
    <row r="393" spans="1:12" s="7" customFormat="1" ht="16.5" customHeight="1" x14ac:dyDescent="0.3">
      <c r="A393" s="30">
        <v>42786</v>
      </c>
      <c r="B393" s="18" t="s">
        <v>148</v>
      </c>
      <c r="C393" s="18" t="s">
        <v>109</v>
      </c>
      <c r="D393" s="18" t="s">
        <v>121</v>
      </c>
      <c r="E393" s="19"/>
      <c r="F393" s="19">
        <v>4000</v>
      </c>
      <c r="G393" s="19">
        <f t="shared" si="5"/>
        <v>1528571</v>
      </c>
      <c r="H393" s="28" t="s">
        <v>133</v>
      </c>
      <c r="I393" s="19" t="s">
        <v>188</v>
      </c>
      <c r="J393" s="18" t="s">
        <v>535</v>
      </c>
      <c r="K393" s="18" t="s">
        <v>96</v>
      </c>
      <c r="L393" s="22" t="s">
        <v>20</v>
      </c>
    </row>
    <row r="394" spans="1:12" s="7" customFormat="1" ht="16.5" customHeight="1" x14ac:dyDescent="0.3">
      <c r="A394" s="30">
        <v>42786</v>
      </c>
      <c r="B394" s="18" t="s">
        <v>189</v>
      </c>
      <c r="C394" s="23" t="s">
        <v>167</v>
      </c>
      <c r="D394" s="23" t="s">
        <v>457</v>
      </c>
      <c r="E394" s="19"/>
      <c r="F394" s="19">
        <v>50000</v>
      </c>
      <c r="G394" s="19">
        <f t="shared" si="5"/>
        <v>1478571</v>
      </c>
      <c r="H394" s="28" t="s">
        <v>133</v>
      </c>
      <c r="I394" s="18">
        <v>39</v>
      </c>
      <c r="J394" s="18" t="s">
        <v>535</v>
      </c>
      <c r="K394" s="18" t="s">
        <v>96</v>
      </c>
      <c r="L394" s="22" t="s">
        <v>20</v>
      </c>
    </row>
    <row r="395" spans="1:12" s="7" customFormat="1" ht="16.5" customHeight="1" x14ac:dyDescent="0.3">
      <c r="A395" s="30">
        <v>42786</v>
      </c>
      <c r="B395" s="18" t="s">
        <v>238</v>
      </c>
      <c r="C395" s="18" t="s">
        <v>22</v>
      </c>
      <c r="D395" s="18" t="s">
        <v>29</v>
      </c>
      <c r="E395" s="19"/>
      <c r="F395" s="19">
        <v>2000</v>
      </c>
      <c r="G395" s="19">
        <f t="shared" si="5"/>
        <v>1476571</v>
      </c>
      <c r="H395" s="18" t="s">
        <v>159</v>
      </c>
      <c r="I395" s="18" t="s">
        <v>23</v>
      </c>
      <c r="J395" s="18" t="s">
        <v>537</v>
      </c>
      <c r="K395" s="18" t="s">
        <v>96</v>
      </c>
      <c r="L395" s="22" t="s">
        <v>24</v>
      </c>
    </row>
    <row r="396" spans="1:12" s="7" customFormat="1" ht="16.5" customHeight="1" x14ac:dyDescent="0.3">
      <c r="A396" s="30">
        <v>42786</v>
      </c>
      <c r="B396" s="18" t="s">
        <v>239</v>
      </c>
      <c r="C396" s="18" t="s">
        <v>22</v>
      </c>
      <c r="D396" s="18" t="s">
        <v>29</v>
      </c>
      <c r="E396" s="19"/>
      <c r="F396" s="19">
        <v>1000</v>
      </c>
      <c r="G396" s="19">
        <f t="shared" si="5"/>
        <v>1475571</v>
      </c>
      <c r="H396" s="18" t="s">
        <v>159</v>
      </c>
      <c r="I396" s="18" t="s">
        <v>23</v>
      </c>
      <c r="J396" s="18" t="s">
        <v>537</v>
      </c>
      <c r="K396" s="18" t="s">
        <v>96</v>
      </c>
      <c r="L396" s="22" t="s">
        <v>24</v>
      </c>
    </row>
    <row r="397" spans="1:12" s="7" customFormat="1" ht="13.9" hidden="1" customHeight="1" x14ac:dyDescent="0.3">
      <c r="A397" s="30">
        <v>42786</v>
      </c>
      <c r="B397" s="18" t="s">
        <v>240</v>
      </c>
      <c r="C397" s="18" t="s">
        <v>241</v>
      </c>
      <c r="D397" s="18" t="s">
        <v>121</v>
      </c>
      <c r="E397" s="19"/>
      <c r="F397" s="19">
        <v>3000</v>
      </c>
      <c r="G397" s="19">
        <f t="shared" si="5"/>
        <v>1472571</v>
      </c>
      <c r="H397" s="18" t="s">
        <v>159</v>
      </c>
      <c r="I397" s="18" t="s">
        <v>38</v>
      </c>
      <c r="J397" s="18" t="s">
        <v>537</v>
      </c>
      <c r="K397" s="18" t="s">
        <v>96</v>
      </c>
      <c r="L397" s="22" t="s">
        <v>20</v>
      </c>
    </row>
    <row r="398" spans="1:12" s="7" customFormat="1" ht="13.9" hidden="1" customHeight="1" x14ac:dyDescent="0.3">
      <c r="A398" s="30">
        <v>42786</v>
      </c>
      <c r="B398" s="18" t="s">
        <v>240</v>
      </c>
      <c r="C398" s="18" t="s">
        <v>241</v>
      </c>
      <c r="D398" s="18" t="s">
        <v>121</v>
      </c>
      <c r="E398" s="19"/>
      <c r="F398" s="19">
        <v>1350</v>
      </c>
      <c r="G398" s="19">
        <f t="shared" si="5"/>
        <v>1471221</v>
      </c>
      <c r="H398" s="18" t="s">
        <v>159</v>
      </c>
      <c r="I398" s="18" t="s">
        <v>38</v>
      </c>
      <c r="J398" s="18" t="s">
        <v>537</v>
      </c>
      <c r="K398" s="18" t="s">
        <v>96</v>
      </c>
      <c r="L398" s="22" t="s">
        <v>20</v>
      </c>
    </row>
    <row r="399" spans="1:12" s="7" customFormat="1" ht="16.5" customHeight="1" x14ac:dyDescent="0.3">
      <c r="A399" s="30">
        <v>42786</v>
      </c>
      <c r="B399" s="18" t="s">
        <v>242</v>
      </c>
      <c r="C399" s="18" t="s">
        <v>22</v>
      </c>
      <c r="D399" s="18" t="s">
        <v>29</v>
      </c>
      <c r="E399" s="19"/>
      <c r="F399" s="19">
        <v>1000</v>
      </c>
      <c r="G399" s="19">
        <f t="shared" ref="G399:G462" si="6">+G398+E399-F399</f>
        <v>1470221</v>
      </c>
      <c r="H399" s="18" t="s">
        <v>159</v>
      </c>
      <c r="I399" s="18" t="s">
        <v>23</v>
      </c>
      <c r="J399" s="18" t="s">
        <v>537</v>
      </c>
      <c r="K399" s="18" t="s">
        <v>96</v>
      </c>
      <c r="L399" s="22" t="s">
        <v>24</v>
      </c>
    </row>
    <row r="400" spans="1:12" s="7" customFormat="1" ht="16.5" x14ac:dyDescent="0.3">
      <c r="A400" s="30">
        <v>42786</v>
      </c>
      <c r="B400" s="18" t="s">
        <v>243</v>
      </c>
      <c r="C400" s="22" t="s">
        <v>528</v>
      </c>
      <c r="D400" s="18" t="s">
        <v>29</v>
      </c>
      <c r="E400" s="19"/>
      <c r="F400" s="19">
        <v>1000</v>
      </c>
      <c r="G400" s="19">
        <f t="shared" si="6"/>
        <v>1469221</v>
      </c>
      <c r="H400" s="18" t="s">
        <v>159</v>
      </c>
      <c r="I400" s="18" t="s">
        <v>23</v>
      </c>
      <c r="J400" s="18" t="s">
        <v>537</v>
      </c>
      <c r="K400" s="18" t="s">
        <v>96</v>
      </c>
      <c r="L400" s="22" t="s">
        <v>24</v>
      </c>
    </row>
    <row r="401" spans="1:256" s="7" customFormat="1" ht="16.5" customHeight="1" x14ac:dyDescent="0.3">
      <c r="A401" s="30">
        <v>42786</v>
      </c>
      <c r="B401" s="18" t="s">
        <v>355</v>
      </c>
      <c r="C401" s="22" t="s">
        <v>528</v>
      </c>
      <c r="D401" s="18" t="s">
        <v>29</v>
      </c>
      <c r="E401" s="19"/>
      <c r="F401" s="19">
        <v>4000</v>
      </c>
      <c r="G401" s="19">
        <f t="shared" si="6"/>
        <v>1465221</v>
      </c>
      <c r="H401" s="74" t="s">
        <v>304</v>
      </c>
      <c r="I401" s="95" t="s">
        <v>23</v>
      </c>
      <c r="J401" s="18" t="s">
        <v>536</v>
      </c>
      <c r="K401" s="18" t="s">
        <v>96</v>
      </c>
      <c r="L401" s="18" t="s">
        <v>24</v>
      </c>
    </row>
    <row r="402" spans="1:256" s="7" customFormat="1" ht="13.9" hidden="1" customHeight="1" x14ac:dyDescent="0.3">
      <c r="A402" s="30">
        <v>42786</v>
      </c>
      <c r="B402" s="18" t="s">
        <v>366</v>
      </c>
      <c r="C402" s="18" t="s">
        <v>22</v>
      </c>
      <c r="D402" s="18" t="s">
        <v>29</v>
      </c>
      <c r="E402" s="19"/>
      <c r="F402" s="19">
        <v>1000</v>
      </c>
      <c r="G402" s="19">
        <f t="shared" si="6"/>
        <v>1464221</v>
      </c>
      <c r="H402" s="74" t="s">
        <v>304</v>
      </c>
      <c r="I402" s="95" t="s">
        <v>23</v>
      </c>
      <c r="J402" s="18" t="s">
        <v>536</v>
      </c>
      <c r="K402" s="18" t="s">
        <v>96</v>
      </c>
      <c r="L402" s="18" t="s">
        <v>24</v>
      </c>
    </row>
    <row r="403" spans="1:256" s="7" customFormat="1" ht="13.9" hidden="1" customHeight="1" x14ac:dyDescent="0.3">
      <c r="A403" s="30">
        <v>42786</v>
      </c>
      <c r="B403" s="18" t="s">
        <v>367</v>
      </c>
      <c r="C403" s="18" t="s">
        <v>22</v>
      </c>
      <c r="D403" s="18" t="s">
        <v>29</v>
      </c>
      <c r="E403" s="19"/>
      <c r="F403" s="19">
        <v>2000</v>
      </c>
      <c r="G403" s="19">
        <f t="shared" si="6"/>
        <v>1462221</v>
      </c>
      <c r="H403" s="74" t="s">
        <v>304</v>
      </c>
      <c r="I403" s="95" t="s">
        <v>23</v>
      </c>
      <c r="J403" s="18" t="s">
        <v>536</v>
      </c>
      <c r="K403" s="18" t="s">
        <v>96</v>
      </c>
      <c r="L403" s="18" t="s">
        <v>24</v>
      </c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  <c r="EF403" s="21"/>
      <c r="EG403" s="21"/>
      <c r="EH403" s="21"/>
      <c r="EI403" s="21"/>
      <c r="EJ403" s="21"/>
      <c r="EK403" s="21"/>
      <c r="EL403" s="21"/>
      <c r="EM403" s="21"/>
      <c r="EN403" s="21"/>
      <c r="EO403" s="21"/>
      <c r="EP403" s="21"/>
      <c r="EQ403" s="21"/>
      <c r="ER403" s="21"/>
      <c r="ES403" s="21"/>
      <c r="ET403" s="21"/>
      <c r="EU403" s="21"/>
      <c r="EV403" s="21"/>
      <c r="EW403" s="21"/>
      <c r="EX403" s="21"/>
      <c r="EY403" s="21"/>
      <c r="EZ403" s="21"/>
      <c r="FA403" s="21"/>
      <c r="FB403" s="21"/>
      <c r="FC403" s="21"/>
      <c r="FD403" s="21"/>
      <c r="FE403" s="21"/>
      <c r="FF403" s="21"/>
      <c r="FG403" s="21"/>
      <c r="FH403" s="21"/>
      <c r="FI403" s="21"/>
      <c r="FJ403" s="21"/>
      <c r="FK403" s="21"/>
      <c r="FL403" s="21"/>
      <c r="FM403" s="21"/>
      <c r="FN403" s="21"/>
      <c r="FO403" s="21"/>
      <c r="FP403" s="21"/>
      <c r="FQ403" s="21"/>
      <c r="FR403" s="21"/>
      <c r="FS403" s="21"/>
      <c r="FT403" s="21"/>
      <c r="FU403" s="21"/>
      <c r="FV403" s="21"/>
      <c r="FW403" s="21"/>
      <c r="FX403" s="21"/>
      <c r="FY403" s="21"/>
      <c r="FZ403" s="21"/>
      <c r="GA403" s="21"/>
      <c r="GB403" s="21"/>
      <c r="GC403" s="21"/>
      <c r="GD403" s="21"/>
      <c r="GE403" s="21"/>
      <c r="GF403" s="21"/>
      <c r="GG403" s="21"/>
      <c r="GH403" s="21"/>
      <c r="GI403" s="21"/>
      <c r="GJ403" s="21"/>
      <c r="GK403" s="21"/>
      <c r="GL403" s="21"/>
      <c r="GM403" s="21"/>
      <c r="GN403" s="21"/>
      <c r="GO403" s="21"/>
      <c r="GP403" s="21"/>
      <c r="GQ403" s="21"/>
      <c r="GR403" s="21"/>
      <c r="GS403" s="21"/>
      <c r="GT403" s="21"/>
      <c r="GU403" s="21"/>
      <c r="GV403" s="21"/>
      <c r="GW403" s="21"/>
      <c r="GX403" s="21"/>
      <c r="GY403" s="21"/>
      <c r="GZ403" s="21"/>
      <c r="HA403" s="21"/>
      <c r="HB403" s="21"/>
      <c r="HC403" s="21"/>
      <c r="HD403" s="21"/>
      <c r="HE403" s="21"/>
      <c r="HF403" s="21"/>
      <c r="HG403" s="21"/>
      <c r="HH403" s="21"/>
      <c r="HI403" s="21"/>
      <c r="HJ403" s="21"/>
      <c r="HK403" s="21"/>
      <c r="HL403" s="21"/>
      <c r="HM403" s="21"/>
      <c r="HN403" s="21"/>
      <c r="HO403" s="21"/>
      <c r="HP403" s="21"/>
      <c r="HQ403" s="21"/>
      <c r="HR403" s="21"/>
      <c r="HS403" s="21"/>
      <c r="HT403" s="21"/>
      <c r="HU403" s="21"/>
      <c r="HV403" s="21"/>
      <c r="HW403" s="21"/>
      <c r="HX403" s="21"/>
      <c r="HY403" s="21"/>
      <c r="HZ403" s="21"/>
      <c r="IA403" s="21"/>
      <c r="IB403" s="21"/>
      <c r="IC403" s="21"/>
      <c r="ID403" s="21"/>
      <c r="IE403" s="21"/>
      <c r="IF403" s="21"/>
      <c r="IG403" s="21"/>
      <c r="IH403" s="21"/>
      <c r="II403" s="21"/>
      <c r="IJ403" s="21"/>
      <c r="IK403" s="21"/>
      <c r="IL403" s="21"/>
      <c r="IM403" s="21"/>
      <c r="IN403" s="21"/>
      <c r="IO403" s="21"/>
      <c r="IP403" s="21"/>
      <c r="IQ403" s="21"/>
      <c r="IR403" s="21"/>
      <c r="IS403" s="21"/>
      <c r="IT403" s="21"/>
      <c r="IU403" s="21"/>
      <c r="IV403" s="21"/>
    </row>
    <row r="404" spans="1:256" s="7" customFormat="1" ht="13.9" customHeight="1" x14ac:dyDescent="0.3">
      <c r="A404" s="30">
        <v>42786</v>
      </c>
      <c r="B404" s="18" t="s">
        <v>368</v>
      </c>
      <c r="C404" s="18" t="s">
        <v>22</v>
      </c>
      <c r="D404" s="18" t="s">
        <v>29</v>
      </c>
      <c r="E404" s="19"/>
      <c r="F404" s="19">
        <v>2000</v>
      </c>
      <c r="G404" s="19">
        <f t="shared" si="6"/>
        <v>1460221</v>
      </c>
      <c r="H404" s="74" t="s">
        <v>304</v>
      </c>
      <c r="I404" s="95" t="s">
        <v>23</v>
      </c>
      <c r="J404" s="18" t="s">
        <v>536</v>
      </c>
      <c r="K404" s="18" t="s">
        <v>96</v>
      </c>
      <c r="L404" s="18" t="s">
        <v>24</v>
      </c>
    </row>
    <row r="405" spans="1:256" s="7" customFormat="1" ht="16.5" hidden="1" customHeight="1" x14ac:dyDescent="0.3">
      <c r="A405" s="30">
        <v>42786</v>
      </c>
      <c r="B405" s="18" t="s">
        <v>355</v>
      </c>
      <c r="C405" s="22" t="s">
        <v>528</v>
      </c>
      <c r="D405" s="18" t="s">
        <v>29</v>
      </c>
      <c r="E405" s="19"/>
      <c r="F405" s="19">
        <v>4000</v>
      </c>
      <c r="G405" s="19">
        <f t="shared" si="6"/>
        <v>1456221</v>
      </c>
      <c r="H405" s="74" t="s">
        <v>304</v>
      </c>
      <c r="I405" s="95" t="s">
        <v>23</v>
      </c>
      <c r="J405" s="18" t="s">
        <v>536</v>
      </c>
      <c r="K405" s="18" t="s">
        <v>96</v>
      </c>
      <c r="L405" s="18" t="s">
        <v>24</v>
      </c>
    </row>
    <row r="406" spans="1:256" s="7" customFormat="1" ht="16.5" customHeight="1" x14ac:dyDescent="0.3">
      <c r="A406" s="30">
        <v>42786</v>
      </c>
      <c r="B406" s="18" t="s">
        <v>369</v>
      </c>
      <c r="C406" s="18" t="s">
        <v>22</v>
      </c>
      <c r="D406" s="18" t="s">
        <v>29</v>
      </c>
      <c r="E406" s="19"/>
      <c r="F406" s="19">
        <v>1000</v>
      </c>
      <c r="G406" s="19">
        <f t="shared" si="6"/>
        <v>1455221</v>
      </c>
      <c r="H406" s="74" t="s">
        <v>304</v>
      </c>
      <c r="I406" s="95" t="s">
        <v>23</v>
      </c>
      <c r="J406" s="18" t="s">
        <v>536</v>
      </c>
      <c r="K406" s="18" t="s">
        <v>96</v>
      </c>
      <c r="L406" s="18" t="s">
        <v>24</v>
      </c>
    </row>
    <row r="407" spans="1:256" s="7" customFormat="1" ht="16.5" customHeight="1" x14ac:dyDescent="0.3">
      <c r="A407" s="30">
        <v>42786</v>
      </c>
      <c r="B407" s="18" t="s">
        <v>343</v>
      </c>
      <c r="C407" s="22" t="s">
        <v>528</v>
      </c>
      <c r="D407" s="18" t="s">
        <v>29</v>
      </c>
      <c r="E407" s="19"/>
      <c r="F407" s="19">
        <v>1000</v>
      </c>
      <c r="G407" s="19">
        <f t="shared" si="6"/>
        <v>1454221</v>
      </c>
      <c r="H407" s="74" t="s">
        <v>304</v>
      </c>
      <c r="I407" s="95" t="s">
        <v>23</v>
      </c>
      <c r="J407" s="18" t="s">
        <v>536</v>
      </c>
      <c r="K407" s="18" t="s">
        <v>96</v>
      </c>
      <c r="L407" s="18" t="s">
        <v>24</v>
      </c>
    </row>
    <row r="408" spans="1:256" s="7" customFormat="1" ht="16.5" customHeight="1" x14ac:dyDescent="0.3">
      <c r="A408" s="30">
        <v>42786</v>
      </c>
      <c r="B408" s="18" t="s">
        <v>421</v>
      </c>
      <c r="C408" s="18" t="s">
        <v>22</v>
      </c>
      <c r="D408" s="18" t="s">
        <v>144</v>
      </c>
      <c r="E408" s="19"/>
      <c r="F408" s="19">
        <v>1000</v>
      </c>
      <c r="G408" s="19">
        <f t="shared" si="6"/>
        <v>1453221</v>
      </c>
      <c r="H408" s="18" t="s">
        <v>17</v>
      </c>
      <c r="I408" s="18" t="s">
        <v>23</v>
      </c>
      <c r="J408" s="18" t="s">
        <v>537</v>
      </c>
      <c r="K408" s="18" t="s">
        <v>96</v>
      </c>
      <c r="L408" s="18" t="s">
        <v>24</v>
      </c>
    </row>
    <row r="409" spans="1:256" s="7" customFormat="1" ht="16.5" customHeight="1" x14ac:dyDescent="0.3">
      <c r="A409" s="30">
        <v>42786</v>
      </c>
      <c r="B409" s="18" t="s">
        <v>412</v>
      </c>
      <c r="C409" s="18" t="s">
        <v>22</v>
      </c>
      <c r="D409" s="18" t="s">
        <v>144</v>
      </c>
      <c r="E409" s="19"/>
      <c r="F409" s="19">
        <v>2000</v>
      </c>
      <c r="G409" s="19">
        <f t="shared" si="6"/>
        <v>1451221</v>
      </c>
      <c r="H409" s="18" t="s">
        <v>17</v>
      </c>
      <c r="I409" s="18" t="s">
        <v>23</v>
      </c>
      <c r="J409" s="18" t="s">
        <v>537</v>
      </c>
      <c r="K409" s="18" t="s">
        <v>96</v>
      </c>
      <c r="L409" s="18" t="s">
        <v>24</v>
      </c>
    </row>
    <row r="410" spans="1:256" s="7" customFormat="1" ht="16.5" customHeight="1" x14ac:dyDescent="0.3">
      <c r="A410" s="30">
        <v>42786</v>
      </c>
      <c r="B410" s="18" t="s">
        <v>448</v>
      </c>
      <c r="C410" s="18" t="s">
        <v>22</v>
      </c>
      <c r="D410" s="18" t="s">
        <v>29</v>
      </c>
      <c r="E410" s="19"/>
      <c r="F410" s="19">
        <v>2000</v>
      </c>
      <c r="G410" s="19">
        <f t="shared" si="6"/>
        <v>1449221</v>
      </c>
      <c r="H410" s="18" t="s">
        <v>137</v>
      </c>
      <c r="I410" s="18" t="s">
        <v>23</v>
      </c>
      <c r="J410" s="18" t="s">
        <v>535</v>
      </c>
      <c r="K410" s="18" t="s">
        <v>96</v>
      </c>
      <c r="L410" s="18" t="s">
        <v>24</v>
      </c>
    </row>
    <row r="411" spans="1:256" s="7" customFormat="1" ht="13.9" customHeight="1" x14ac:dyDescent="0.3">
      <c r="A411" s="30">
        <v>42786</v>
      </c>
      <c r="B411" s="23" t="s">
        <v>469</v>
      </c>
      <c r="C411" s="18" t="s">
        <v>22</v>
      </c>
      <c r="D411" s="18" t="s">
        <v>144</v>
      </c>
      <c r="E411" s="24"/>
      <c r="F411" s="24">
        <v>2000</v>
      </c>
      <c r="G411" s="19">
        <f t="shared" si="6"/>
        <v>1447221</v>
      </c>
      <c r="H411" s="23" t="s">
        <v>453</v>
      </c>
      <c r="I411" s="18" t="s">
        <v>23</v>
      </c>
      <c r="J411" s="18" t="s">
        <v>535</v>
      </c>
      <c r="K411" s="18" t="s">
        <v>96</v>
      </c>
      <c r="L411" s="18" t="s">
        <v>24</v>
      </c>
    </row>
    <row r="412" spans="1:256" s="7" customFormat="1" ht="16.5" hidden="1" customHeight="1" x14ac:dyDescent="0.3">
      <c r="A412" s="30">
        <v>42787</v>
      </c>
      <c r="B412" s="18" t="s">
        <v>79</v>
      </c>
      <c r="C412" s="18" t="s">
        <v>22</v>
      </c>
      <c r="D412" s="18" t="s">
        <v>65</v>
      </c>
      <c r="E412" s="19"/>
      <c r="F412" s="19">
        <v>1000</v>
      </c>
      <c r="G412" s="19">
        <f t="shared" si="6"/>
        <v>1446221</v>
      </c>
      <c r="H412" s="18" t="s">
        <v>66</v>
      </c>
      <c r="I412" s="18" t="s">
        <v>23</v>
      </c>
      <c r="J412" s="18" t="s">
        <v>536</v>
      </c>
      <c r="K412" s="18" t="s">
        <v>96</v>
      </c>
      <c r="L412" s="18" t="s">
        <v>24</v>
      </c>
    </row>
    <row r="413" spans="1:256" s="7" customFormat="1" ht="13.9" customHeight="1" x14ac:dyDescent="0.3">
      <c r="A413" s="30">
        <v>42787</v>
      </c>
      <c r="B413" s="18" t="s">
        <v>72</v>
      </c>
      <c r="C413" s="18" t="s">
        <v>22</v>
      </c>
      <c r="D413" s="18" t="s">
        <v>65</v>
      </c>
      <c r="E413" s="19"/>
      <c r="F413" s="19">
        <v>1000</v>
      </c>
      <c r="G413" s="19">
        <f t="shared" si="6"/>
        <v>1445221</v>
      </c>
      <c r="H413" s="18" t="s">
        <v>66</v>
      </c>
      <c r="I413" s="18" t="s">
        <v>23</v>
      </c>
      <c r="J413" s="18" t="s">
        <v>536</v>
      </c>
      <c r="K413" s="18" t="s">
        <v>96</v>
      </c>
      <c r="L413" s="18" t="s">
        <v>24</v>
      </c>
    </row>
    <row r="414" spans="1:256" s="7" customFormat="1" ht="13.9" hidden="1" customHeight="1" x14ac:dyDescent="0.3">
      <c r="A414" s="30">
        <v>42787</v>
      </c>
      <c r="B414" s="18" t="s">
        <v>73</v>
      </c>
      <c r="C414" s="18" t="s">
        <v>22</v>
      </c>
      <c r="D414" s="18" t="s">
        <v>65</v>
      </c>
      <c r="E414" s="19"/>
      <c r="F414" s="19">
        <v>1000</v>
      </c>
      <c r="G414" s="19">
        <f t="shared" si="6"/>
        <v>1444221</v>
      </c>
      <c r="H414" s="18" t="s">
        <v>66</v>
      </c>
      <c r="I414" s="18" t="s">
        <v>23</v>
      </c>
      <c r="J414" s="18" t="s">
        <v>536</v>
      </c>
      <c r="K414" s="18" t="s">
        <v>96</v>
      </c>
      <c r="L414" s="18" t="s">
        <v>24</v>
      </c>
    </row>
    <row r="415" spans="1:256" s="7" customFormat="1" ht="16.5" hidden="1" customHeight="1" x14ac:dyDescent="0.3">
      <c r="A415" s="30">
        <v>42787</v>
      </c>
      <c r="B415" s="18" t="s">
        <v>80</v>
      </c>
      <c r="C415" s="18" t="s">
        <v>22</v>
      </c>
      <c r="D415" s="18" t="s">
        <v>65</v>
      </c>
      <c r="E415" s="19"/>
      <c r="F415" s="19">
        <v>1000</v>
      </c>
      <c r="G415" s="19">
        <f t="shared" si="6"/>
        <v>1443221</v>
      </c>
      <c r="H415" s="18" t="s">
        <v>66</v>
      </c>
      <c r="I415" s="18" t="s">
        <v>23</v>
      </c>
      <c r="J415" s="18" t="s">
        <v>536</v>
      </c>
      <c r="K415" s="18" t="s">
        <v>96</v>
      </c>
      <c r="L415" s="18" t="s">
        <v>24</v>
      </c>
    </row>
    <row r="416" spans="1:256" s="7" customFormat="1" ht="13.9" customHeight="1" x14ac:dyDescent="0.3">
      <c r="A416" s="30">
        <v>42787</v>
      </c>
      <c r="B416" s="18" t="s">
        <v>81</v>
      </c>
      <c r="C416" s="18" t="s">
        <v>22</v>
      </c>
      <c r="D416" s="18" t="s">
        <v>65</v>
      </c>
      <c r="E416" s="19"/>
      <c r="F416" s="19">
        <v>1000</v>
      </c>
      <c r="G416" s="19">
        <f t="shared" si="6"/>
        <v>1442221</v>
      </c>
      <c r="H416" s="18" t="s">
        <v>66</v>
      </c>
      <c r="I416" s="18" t="s">
        <v>23</v>
      </c>
      <c r="J416" s="18" t="s">
        <v>536</v>
      </c>
      <c r="K416" s="18" t="s">
        <v>96</v>
      </c>
      <c r="L416" s="18" t="s">
        <v>24</v>
      </c>
    </row>
    <row r="417" spans="1:12" s="7" customFormat="1" ht="13.9" customHeight="1" x14ac:dyDescent="0.3">
      <c r="A417" s="30">
        <v>42787</v>
      </c>
      <c r="B417" s="18" t="s">
        <v>82</v>
      </c>
      <c r="C417" s="18" t="s">
        <v>22</v>
      </c>
      <c r="D417" s="18" t="s">
        <v>65</v>
      </c>
      <c r="E417" s="19"/>
      <c r="F417" s="19">
        <v>1000</v>
      </c>
      <c r="G417" s="19">
        <f t="shared" si="6"/>
        <v>1441221</v>
      </c>
      <c r="H417" s="18" t="s">
        <v>66</v>
      </c>
      <c r="I417" s="18" t="s">
        <v>23</v>
      </c>
      <c r="J417" s="18" t="s">
        <v>536</v>
      </c>
      <c r="K417" s="18" t="s">
        <v>96</v>
      </c>
      <c r="L417" s="18" t="s">
        <v>24</v>
      </c>
    </row>
    <row r="418" spans="1:12" s="7" customFormat="1" ht="16.5" hidden="1" customHeight="1" x14ac:dyDescent="0.3">
      <c r="A418" s="30">
        <v>42787</v>
      </c>
      <c r="B418" s="18" t="s">
        <v>83</v>
      </c>
      <c r="C418" s="18" t="s">
        <v>22</v>
      </c>
      <c r="D418" s="18" t="s">
        <v>65</v>
      </c>
      <c r="E418" s="19"/>
      <c r="F418" s="19">
        <v>1000</v>
      </c>
      <c r="G418" s="19">
        <f t="shared" si="6"/>
        <v>1440221</v>
      </c>
      <c r="H418" s="18" t="s">
        <v>66</v>
      </c>
      <c r="I418" s="18" t="s">
        <v>23</v>
      </c>
      <c r="J418" s="18" t="s">
        <v>536</v>
      </c>
      <c r="K418" s="18" t="s">
        <v>96</v>
      </c>
      <c r="L418" s="18" t="s">
        <v>24</v>
      </c>
    </row>
    <row r="419" spans="1:12" s="7" customFormat="1" ht="16.5" customHeight="1" x14ac:dyDescent="0.3">
      <c r="A419" s="30">
        <v>42787</v>
      </c>
      <c r="B419" s="18" t="s">
        <v>84</v>
      </c>
      <c r="C419" s="18" t="s">
        <v>22</v>
      </c>
      <c r="D419" s="18" t="s">
        <v>65</v>
      </c>
      <c r="E419" s="19"/>
      <c r="F419" s="19">
        <v>1000</v>
      </c>
      <c r="G419" s="19">
        <f t="shared" si="6"/>
        <v>1439221</v>
      </c>
      <c r="H419" s="18" t="s">
        <v>66</v>
      </c>
      <c r="I419" s="18" t="s">
        <v>23</v>
      </c>
      <c r="J419" s="18" t="s">
        <v>536</v>
      </c>
      <c r="K419" s="18" t="s">
        <v>96</v>
      </c>
      <c r="L419" s="18" t="s">
        <v>24</v>
      </c>
    </row>
    <row r="420" spans="1:12" s="7" customFormat="1" ht="16.5" customHeight="1" x14ac:dyDescent="0.3">
      <c r="A420" s="30">
        <v>42787</v>
      </c>
      <c r="B420" s="18" t="s">
        <v>85</v>
      </c>
      <c r="C420" s="18" t="s">
        <v>22</v>
      </c>
      <c r="D420" s="18" t="s">
        <v>65</v>
      </c>
      <c r="E420" s="19"/>
      <c r="F420" s="19">
        <v>1000</v>
      </c>
      <c r="G420" s="19">
        <f t="shared" si="6"/>
        <v>1438221</v>
      </c>
      <c r="H420" s="18" t="s">
        <v>66</v>
      </c>
      <c r="I420" s="18" t="s">
        <v>23</v>
      </c>
      <c r="J420" s="18" t="s">
        <v>536</v>
      </c>
      <c r="K420" s="18" t="s">
        <v>96</v>
      </c>
      <c r="L420" s="18" t="s">
        <v>24</v>
      </c>
    </row>
    <row r="421" spans="1:12" s="7" customFormat="1" ht="16.5" customHeight="1" x14ac:dyDescent="0.3">
      <c r="A421" s="30">
        <v>42787</v>
      </c>
      <c r="B421" s="18" t="s">
        <v>190</v>
      </c>
      <c r="C421" s="23" t="s">
        <v>167</v>
      </c>
      <c r="D421" s="18" t="s">
        <v>65</v>
      </c>
      <c r="E421" s="19"/>
      <c r="F421" s="19">
        <v>330000</v>
      </c>
      <c r="G421" s="19">
        <f t="shared" si="6"/>
        <v>1108221</v>
      </c>
      <c r="H421" s="28" t="s">
        <v>133</v>
      </c>
      <c r="I421" s="18">
        <v>41</v>
      </c>
      <c r="J421" s="18" t="s">
        <v>535</v>
      </c>
      <c r="K421" s="18" t="s">
        <v>96</v>
      </c>
      <c r="L421" s="22" t="s">
        <v>20</v>
      </c>
    </row>
    <row r="422" spans="1:12" s="7" customFormat="1" ht="16.5" customHeight="1" x14ac:dyDescent="0.3">
      <c r="A422" s="30">
        <v>42787</v>
      </c>
      <c r="B422" s="18" t="s">
        <v>140</v>
      </c>
      <c r="C422" s="18" t="s">
        <v>109</v>
      </c>
      <c r="D422" s="18" t="s">
        <v>121</v>
      </c>
      <c r="E422" s="19"/>
      <c r="F422" s="19">
        <v>5200</v>
      </c>
      <c r="G422" s="19">
        <f t="shared" si="6"/>
        <v>1103021</v>
      </c>
      <c r="H422" s="28" t="s">
        <v>133</v>
      </c>
      <c r="I422" s="18" t="s">
        <v>191</v>
      </c>
      <c r="J422" s="18" t="s">
        <v>535</v>
      </c>
      <c r="K422" s="18" t="s">
        <v>96</v>
      </c>
      <c r="L422" s="22" t="s">
        <v>20</v>
      </c>
    </row>
    <row r="423" spans="1:12" s="7" customFormat="1" ht="13.9" customHeight="1" x14ac:dyDescent="0.3">
      <c r="A423" s="30">
        <v>42787</v>
      </c>
      <c r="B423" s="18" t="s">
        <v>244</v>
      </c>
      <c r="C423" s="18" t="s">
        <v>22</v>
      </c>
      <c r="D423" s="18" t="s">
        <v>29</v>
      </c>
      <c r="E423" s="19"/>
      <c r="F423" s="19">
        <v>1000</v>
      </c>
      <c r="G423" s="19">
        <f t="shared" si="6"/>
        <v>1102021</v>
      </c>
      <c r="H423" s="18" t="s">
        <v>159</v>
      </c>
      <c r="I423" s="18" t="s">
        <v>23</v>
      </c>
      <c r="J423" s="18" t="s">
        <v>537</v>
      </c>
      <c r="K423" s="18" t="s">
        <v>96</v>
      </c>
      <c r="L423" s="22" t="s">
        <v>24</v>
      </c>
    </row>
    <row r="424" spans="1:12" s="7" customFormat="1" ht="16.5" hidden="1" customHeight="1" x14ac:dyDescent="0.3">
      <c r="A424" s="30">
        <v>42787</v>
      </c>
      <c r="B424" s="18" t="s">
        <v>243</v>
      </c>
      <c r="C424" s="22" t="s">
        <v>528</v>
      </c>
      <c r="D424" s="18" t="s">
        <v>29</v>
      </c>
      <c r="E424" s="19"/>
      <c r="F424" s="19">
        <v>1000</v>
      </c>
      <c r="G424" s="19">
        <f t="shared" si="6"/>
        <v>1101021</v>
      </c>
      <c r="H424" s="18" t="s">
        <v>159</v>
      </c>
      <c r="I424" s="18" t="s">
        <v>23</v>
      </c>
      <c r="J424" s="18" t="s">
        <v>537</v>
      </c>
      <c r="K424" s="18" t="s">
        <v>96</v>
      </c>
      <c r="L424" s="22" t="s">
        <v>24</v>
      </c>
    </row>
    <row r="425" spans="1:12" s="7" customFormat="1" ht="13.9" customHeight="1" x14ac:dyDescent="0.3">
      <c r="A425" s="30">
        <v>42787</v>
      </c>
      <c r="B425" s="18" t="s">
        <v>245</v>
      </c>
      <c r="C425" s="18" t="s">
        <v>22</v>
      </c>
      <c r="D425" s="18" t="s">
        <v>29</v>
      </c>
      <c r="E425" s="19"/>
      <c r="F425" s="19">
        <v>2000</v>
      </c>
      <c r="G425" s="19">
        <f t="shared" si="6"/>
        <v>1099021</v>
      </c>
      <c r="H425" s="18" t="s">
        <v>159</v>
      </c>
      <c r="I425" s="18" t="s">
        <v>23</v>
      </c>
      <c r="J425" s="18" t="s">
        <v>537</v>
      </c>
      <c r="K425" s="18" t="s">
        <v>96</v>
      </c>
      <c r="L425" s="22" t="s">
        <v>24</v>
      </c>
    </row>
    <row r="426" spans="1:12" s="7" customFormat="1" ht="16.5" hidden="1" customHeight="1" x14ac:dyDescent="0.3">
      <c r="A426" s="30">
        <v>42787</v>
      </c>
      <c r="B426" s="18" t="s">
        <v>246</v>
      </c>
      <c r="C426" s="18" t="s">
        <v>22</v>
      </c>
      <c r="D426" s="18" t="s">
        <v>29</v>
      </c>
      <c r="E426" s="19"/>
      <c r="F426" s="19">
        <v>3000</v>
      </c>
      <c r="G426" s="19">
        <f t="shared" si="6"/>
        <v>1096021</v>
      </c>
      <c r="H426" s="18" t="s">
        <v>159</v>
      </c>
      <c r="I426" s="18" t="s">
        <v>23</v>
      </c>
      <c r="J426" s="18" t="s">
        <v>537</v>
      </c>
      <c r="K426" s="18" t="s">
        <v>96</v>
      </c>
      <c r="L426" s="22" t="s">
        <v>24</v>
      </c>
    </row>
    <row r="427" spans="1:12" s="7" customFormat="1" ht="16.5" customHeight="1" x14ac:dyDescent="0.3">
      <c r="A427" s="30">
        <v>42787</v>
      </c>
      <c r="B427" s="18" t="s">
        <v>247</v>
      </c>
      <c r="C427" s="18" t="s">
        <v>22</v>
      </c>
      <c r="D427" s="18" t="s">
        <v>29</v>
      </c>
      <c r="E427" s="19"/>
      <c r="F427" s="19">
        <v>1500</v>
      </c>
      <c r="G427" s="19">
        <f t="shared" si="6"/>
        <v>1094521</v>
      </c>
      <c r="H427" s="18" t="s">
        <v>159</v>
      </c>
      <c r="I427" s="18" t="s">
        <v>23</v>
      </c>
      <c r="J427" s="18" t="s">
        <v>537</v>
      </c>
      <c r="K427" s="18" t="s">
        <v>96</v>
      </c>
      <c r="L427" s="22" t="s">
        <v>24</v>
      </c>
    </row>
    <row r="428" spans="1:12" s="7" customFormat="1" ht="16.5" customHeight="1" x14ac:dyDescent="0.3">
      <c r="A428" s="30">
        <v>42787</v>
      </c>
      <c r="B428" s="18" t="s">
        <v>355</v>
      </c>
      <c r="C428" s="22" t="s">
        <v>528</v>
      </c>
      <c r="D428" s="18" t="s">
        <v>29</v>
      </c>
      <c r="E428" s="19"/>
      <c r="F428" s="19">
        <v>4000</v>
      </c>
      <c r="G428" s="19">
        <f t="shared" si="6"/>
        <v>1090521</v>
      </c>
      <c r="H428" s="74" t="s">
        <v>304</v>
      </c>
      <c r="I428" s="95" t="s">
        <v>23</v>
      </c>
      <c r="J428" s="18" t="s">
        <v>536</v>
      </c>
      <c r="K428" s="18" t="s">
        <v>96</v>
      </c>
      <c r="L428" s="18" t="s">
        <v>24</v>
      </c>
    </row>
    <row r="429" spans="1:12" s="7" customFormat="1" ht="13.9" customHeight="1" x14ac:dyDescent="0.3">
      <c r="A429" s="30">
        <v>42787</v>
      </c>
      <c r="B429" s="18" t="s">
        <v>370</v>
      </c>
      <c r="C429" s="18" t="s">
        <v>22</v>
      </c>
      <c r="D429" s="18" t="s">
        <v>29</v>
      </c>
      <c r="E429" s="19"/>
      <c r="F429" s="19">
        <v>1000</v>
      </c>
      <c r="G429" s="19">
        <f t="shared" si="6"/>
        <v>1089521</v>
      </c>
      <c r="H429" s="74" t="s">
        <v>304</v>
      </c>
      <c r="I429" s="95" t="s">
        <v>23</v>
      </c>
      <c r="J429" s="18" t="s">
        <v>536</v>
      </c>
      <c r="K429" s="18" t="s">
        <v>96</v>
      </c>
      <c r="L429" s="18" t="s">
        <v>24</v>
      </c>
    </row>
    <row r="430" spans="1:12" s="7" customFormat="1" ht="16.5" customHeight="1" x14ac:dyDescent="0.3">
      <c r="A430" s="30">
        <v>42787</v>
      </c>
      <c r="B430" s="18" t="s">
        <v>343</v>
      </c>
      <c r="C430" s="22" t="s">
        <v>528</v>
      </c>
      <c r="D430" s="18" t="s">
        <v>29</v>
      </c>
      <c r="E430" s="19"/>
      <c r="F430" s="19">
        <v>1000</v>
      </c>
      <c r="G430" s="19">
        <f t="shared" si="6"/>
        <v>1088521</v>
      </c>
      <c r="H430" s="74" t="s">
        <v>304</v>
      </c>
      <c r="I430" s="95" t="s">
        <v>23</v>
      </c>
      <c r="J430" s="18" t="s">
        <v>536</v>
      </c>
      <c r="K430" s="18" t="s">
        <v>96</v>
      </c>
      <c r="L430" s="18" t="s">
        <v>24</v>
      </c>
    </row>
    <row r="431" spans="1:12" s="7" customFormat="1" ht="13.9" customHeight="1" x14ac:dyDescent="0.3">
      <c r="A431" s="30">
        <v>42787</v>
      </c>
      <c r="B431" s="18" t="s">
        <v>371</v>
      </c>
      <c r="C431" s="18" t="s">
        <v>22</v>
      </c>
      <c r="D431" s="18" t="s">
        <v>29</v>
      </c>
      <c r="E431" s="19"/>
      <c r="F431" s="19">
        <v>1500</v>
      </c>
      <c r="G431" s="19">
        <f t="shared" si="6"/>
        <v>1087021</v>
      </c>
      <c r="H431" s="74" t="s">
        <v>304</v>
      </c>
      <c r="I431" s="95" t="s">
        <v>23</v>
      </c>
      <c r="J431" s="18" t="s">
        <v>536</v>
      </c>
      <c r="K431" s="18" t="s">
        <v>96</v>
      </c>
      <c r="L431" s="18" t="s">
        <v>24</v>
      </c>
    </row>
    <row r="432" spans="1:12" s="7" customFormat="1" ht="16.5" customHeight="1" x14ac:dyDescent="0.3">
      <c r="A432" s="30">
        <v>42787</v>
      </c>
      <c r="B432" s="18" t="s">
        <v>372</v>
      </c>
      <c r="C432" s="18" t="s">
        <v>22</v>
      </c>
      <c r="D432" s="18" t="s">
        <v>29</v>
      </c>
      <c r="E432" s="19"/>
      <c r="F432" s="19">
        <v>1000</v>
      </c>
      <c r="G432" s="19">
        <f t="shared" si="6"/>
        <v>1086021</v>
      </c>
      <c r="H432" s="74" t="s">
        <v>304</v>
      </c>
      <c r="I432" s="95" t="s">
        <v>23</v>
      </c>
      <c r="J432" s="18" t="s">
        <v>536</v>
      </c>
      <c r="K432" s="18" t="s">
        <v>96</v>
      </c>
      <c r="L432" s="18" t="s">
        <v>24</v>
      </c>
    </row>
    <row r="433" spans="1:256" s="7" customFormat="1" ht="16.5" customHeight="1" x14ac:dyDescent="0.3">
      <c r="A433" s="30">
        <v>42787</v>
      </c>
      <c r="B433" s="18" t="s">
        <v>373</v>
      </c>
      <c r="C433" s="18" t="s">
        <v>22</v>
      </c>
      <c r="D433" s="18" t="s">
        <v>29</v>
      </c>
      <c r="E433" s="19"/>
      <c r="F433" s="19">
        <v>1500</v>
      </c>
      <c r="G433" s="19">
        <f t="shared" si="6"/>
        <v>1084521</v>
      </c>
      <c r="H433" s="74" t="s">
        <v>304</v>
      </c>
      <c r="I433" s="95" t="s">
        <v>23</v>
      </c>
      <c r="J433" s="18" t="s">
        <v>536</v>
      </c>
      <c r="K433" s="18" t="s">
        <v>96</v>
      </c>
      <c r="L433" s="18" t="s">
        <v>24</v>
      </c>
    </row>
    <row r="434" spans="1:256" s="7" customFormat="1" ht="13.9" customHeight="1" x14ac:dyDescent="0.3">
      <c r="A434" s="30">
        <v>42787</v>
      </c>
      <c r="B434" s="18" t="s">
        <v>374</v>
      </c>
      <c r="C434" s="18" t="s">
        <v>22</v>
      </c>
      <c r="D434" s="18" t="s">
        <v>29</v>
      </c>
      <c r="E434" s="19"/>
      <c r="F434" s="19">
        <v>1250</v>
      </c>
      <c r="G434" s="19">
        <f t="shared" si="6"/>
        <v>1083271</v>
      </c>
      <c r="H434" s="74" t="s">
        <v>304</v>
      </c>
      <c r="I434" s="95" t="s">
        <v>23</v>
      </c>
      <c r="J434" s="18" t="s">
        <v>536</v>
      </c>
      <c r="K434" s="18" t="s">
        <v>96</v>
      </c>
      <c r="L434" s="18" t="s">
        <v>24</v>
      </c>
    </row>
    <row r="435" spans="1:256" s="7" customFormat="1" ht="16.5" hidden="1" customHeight="1" x14ac:dyDescent="0.3">
      <c r="A435" s="30">
        <v>42787</v>
      </c>
      <c r="B435" s="18" t="s">
        <v>375</v>
      </c>
      <c r="C435" s="18" t="s">
        <v>32</v>
      </c>
      <c r="D435" s="18" t="s">
        <v>29</v>
      </c>
      <c r="E435" s="19"/>
      <c r="F435" s="19">
        <v>60000</v>
      </c>
      <c r="G435" s="19">
        <f t="shared" si="6"/>
        <v>1023271</v>
      </c>
      <c r="H435" s="74" t="s">
        <v>304</v>
      </c>
      <c r="I435" s="18">
        <v>23</v>
      </c>
      <c r="J435" s="18" t="s">
        <v>536</v>
      </c>
      <c r="K435" s="18" t="s">
        <v>96</v>
      </c>
      <c r="L435" s="18" t="s">
        <v>20</v>
      </c>
    </row>
    <row r="436" spans="1:256" s="7" customFormat="1" ht="16.5" customHeight="1" x14ac:dyDescent="0.3">
      <c r="A436" s="30">
        <v>42787</v>
      </c>
      <c r="B436" s="18" t="s">
        <v>412</v>
      </c>
      <c r="C436" s="18" t="s">
        <v>22</v>
      </c>
      <c r="D436" s="18" t="s">
        <v>144</v>
      </c>
      <c r="E436" s="19"/>
      <c r="F436" s="19">
        <v>2000</v>
      </c>
      <c r="G436" s="19">
        <f t="shared" si="6"/>
        <v>1021271</v>
      </c>
      <c r="H436" s="18" t="s">
        <v>17</v>
      </c>
      <c r="I436" s="18" t="s">
        <v>23</v>
      </c>
      <c r="J436" s="18" t="s">
        <v>537</v>
      </c>
      <c r="K436" s="18" t="s">
        <v>96</v>
      </c>
      <c r="L436" s="18" t="s">
        <v>24</v>
      </c>
    </row>
    <row r="437" spans="1:256" s="7" customFormat="1" ht="13.9" customHeight="1" x14ac:dyDescent="0.3">
      <c r="A437" s="30">
        <v>42787</v>
      </c>
      <c r="B437" s="18" t="s">
        <v>449</v>
      </c>
      <c r="C437" s="18" t="s">
        <v>22</v>
      </c>
      <c r="D437" s="18" t="s">
        <v>29</v>
      </c>
      <c r="E437" s="19"/>
      <c r="F437" s="19">
        <v>1000</v>
      </c>
      <c r="G437" s="19">
        <f t="shared" si="6"/>
        <v>1020271</v>
      </c>
      <c r="H437" s="18" t="s">
        <v>137</v>
      </c>
      <c r="I437" s="18" t="s">
        <v>23</v>
      </c>
      <c r="J437" s="18" t="s">
        <v>535</v>
      </c>
      <c r="K437" s="18" t="s">
        <v>96</v>
      </c>
      <c r="L437" s="18" t="s">
        <v>24</v>
      </c>
    </row>
    <row r="438" spans="1:256" s="7" customFormat="1" ht="16.5" customHeight="1" x14ac:dyDescent="0.3">
      <c r="A438" s="30">
        <v>42787</v>
      </c>
      <c r="B438" s="18" t="s">
        <v>557</v>
      </c>
      <c r="C438" s="22" t="s">
        <v>528</v>
      </c>
      <c r="D438" s="18" t="s">
        <v>29</v>
      </c>
      <c r="E438" s="19"/>
      <c r="F438" s="19">
        <v>3900</v>
      </c>
      <c r="G438" s="19">
        <f t="shared" si="6"/>
        <v>1016371</v>
      </c>
      <c r="H438" s="18" t="s">
        <v>137</v>
      </c>
      <c r="I438" s="18" t="s">
        <v>23</v>
      </c>
      <c r="J438" s="18" t="s">
        <v>535</v>
      </c>
      <c r="K438" s="18" t="s">
        <v>96</v>
      </c>
      <c r="L438" s="18" t="s">
        <v>24</v>
      </c>
    </row>
    <row r="439" spans="1:256" s="7" customFormat="1" ht="16.5" customHeight="1" x14ac:dyDescent="0.3">
      <c r="A439" s="30">
        <v>42787</v>
      </c>
      <c r="B439" s="18" t="s">
        <v>450</v>
      </c>
      <c r="C439" s="18" t="s">
        <v>22</v>
      </c>
      <c r="D439" s="18" t="s">
        <v>29</v>
      </c>
      <c r="E439" s="19"/>
      <c r="F439" s="19">
        <v>1000</v>
      </c>
      <c r="G439" s="19">
        <f t="shared" si="6"/>
        <v>1015371</v>
      </c>
      <c r="H439" s="18" t="s">
        <v>137</v>
      </c>
      <c r="I439" s="18" t="s">
        <v>23</v>
      </c>
      <c r="J439" s="18" t="s">
        <v>535</v>
      </c>
      <c r="K439" s="18" t="s">
        <v>96</v>
      </c>
      <c r="L439" s="18" t="s">
        <v>24</v>
      </c>
    </row>
    <row r="440" spans="1:256" s="7" customFormat="1" ht="13.9" hidden="1" customHeight="1" x14ac:dyDescent="0.3">
      <c r="A440" s="30">
        <v>42787</v>
      </c>
      <c r="B440" s="18" t="s">
        <v>451</v>
      </c>
      <c r="C440" s="18" t="s">
        <v>22</v>
      </c>
      <c r="D440" s="18" t="s">
        <v>29</v>
      </c>
      <c r="E440" s="19"/>
      <c r="F440" s="19">
        <v>1000</v>
      </c>
      <c r="G440" s="19">
        <f t="shared" si="6"/>
        <v>1014371</v>
      </c>
      <c r="H440" s="18" t="s">
        <v>137</v>
      </c>
      <c r="I440" s="18" t="s">
        <v>23</v>
      </c>
      <c r="J440" s="18" t="s">
        <v>535</v>
      </c>
      <c r="K440" s="18" t="s">
        <v>96</v>
      </c>
      <c r="L440" s="18" t="s">
        <v>24</v>
      </c>
    </row>
    <row r="441" spans="1:256" s="7" customFormat="1" ht="16.5" customHeight="1" x14ac:dyDescent="0.3">
      <c r="A441" s="30">
        <v>42787</v>
      </c>
      <c r="B441" s="23" t="s">
        <v>469</v>
      </c>
      <c r="C441" s="18" t="s">
        <v>22</v>
      </c>
      <c r="D441" s="18" t="s">
        <v>144</v>
      </c>
      <c r="E441" s="24"/>
      <c r="F441" s="24">
        <v>2000</v>
      </c>
      <c r="G441" s="19">
        <f t="shared" si="6"/>
        <v>1012371</v>
      </c>
      <c r="H441" s="23" t="s">
        <v>453</v>
      </c>
      <c r="I441" s="18" t="s">
        <v>23</v>
      </c>
      <c r="J441" s="18" t="s">
        <v>535</v>
      </c>
      <c r="K441" s="18" t="s">
        <v>96</v>
      </c>
      <c r="L441" s="18" t="s">
        <v>24</v>
      </c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  <c r="AP441" s="72"/>
      <c r="AQ441" s="72"/>
      <c r="AR441" s="72"/>
      <c r="AS441" s="72"/>
      <c r="AT441" s="72"/>
      <c r="AU441" s="72"/>
      <c r="AV441" s="72"/>
      <c r="AW441" s="72"/>
      <c r="AX441" s="72"/>
      <c r="AY441" s="72"/>
      <c r="AZ441" s="72"/>
      <c r="BA441" s="72"/>
      <c r="BB441" s="72"/>
      <c r="BC441" s="72"/>
      <c r="BD441" s="72"/>
      <c r="BE441" s="72"/>
      <c r="BF441" s="72"/>
      <c r="BG441" s="72"/>
      <c r="BH441" s="72"/>
      <c r="BI441" s="72"/>
      <c r="BJ441" s="72"/>
      <c r="BK441" s="72"/>
      <c r="BL441" s="72"/>
      <c r="BM441" s="72"/>
      <c r="BN441" s="72"/>
      <c r="BO441" s="72"/>
      <c r="BP441" s="72"/>
      <c r="BQ441" s="72"/>
      <c r="BR441" s="72"/>
      <c r="BS441" s="72"/>
      <c r="BT441" s="72"/>
      <c r="BU441" s="72"/>
      <c r="BV441" s="72"/>
      <c r="BW441" s="72"/>
      <c r="BX441" s="72"/>
      <c r="BY441" s="72"/>
      <c r="BZ441" s="72"/>
      <c r="CA441" s="72"/>
      <c r="CB441" s="72"/>
      <c r="CC441" s="72"/>
      <c r="CD441" s="72"/>
      <c r="CE441" s="72"/>
      <c r="CF441" s="72"/>
      <c r="CG441" s="72"/>
      <c r="CH441" s="72"/>
      <c r="CI441" s="72"/>
      <c r="CJ441" s="72"/>
      <c r="CK441" s="72"/>
      <c r="CL441" s="72"/>
      <c r="CM441" s="72"/>
      <c r="CN441" s="72"/>
      <c r="CO441" s="72"/>
      <c r="CP441" s="72"/>
      <c r="CQ441" s="72"/>
      <c r="CR441" s="72"/>
      <c r="CS441" s="72"/>
      <c r="CT441" s="72"/>
      <c r="CU441" s="72"/>
      <c r="CV441" s="72"/>
      <c r="CW441" s="72"/>
      <c r="CX441" s="72"/>
      <c r="CY441" s="72"/>
      <c r="CZ441" s="72"/>
      <c r="DA441" s="72"/>
      <c r="DB441" s="72"/>
      <c r="DC441" s="72"/>
      <c r="DD441" s="72"/>
      <c r="DE441" s="72"/>
      <c r="DF441" s="72"/>
      <c r="DG441" s="72"/>
      <c r="DH441" s="72"/>
      <c r="DI441" s="72"/>
      <c r="DJ441" s="72"/>
      <c r="DK441" s="72"/>
      <c r="DL441" s="72"/>
      <c r="DM441" s="72"/>
      <c r="DN441" s="72"/>
      <c r="DO441" s="72"/>
      <c r="DP441" s="72"/>
      <c r="DQ441" s="72"/>
      <c r="DR441" s="72"/>
      <c r="DS441" s="72"/>
      <c r="DT441" s="72"/>
      <c r="DU441" s="72"/>
      <c r="DV441" s="72"/>
      <c r="DW441" s="72"/>
      <c r="DX441" s="72"/>
      <c r="DY441" s="72"/>
      <c r="DZ441" s="72"/>
      <c r="EA441" s="72"/>
      <c r="EB441" s="72"/>
      <c r="EC441" s="72"/>
      <c r="ED441" s="72"/>
      <c r="EE441" s="72"/>
      <c r="EF441" s="72"/>
      <c r="EG441" s="72"/>
      <c r="EH441" s="72"/>
      <c r="EI441" s="72"/>
      <c r="EJ441" s="72"/>
      <c r="EK441" s="72"/>
      <c r="EL441" s="72"/>
      <c r="EM441" s="72"/>
      <c r="EN441" s="72"/>
      <c r="EO441" s="72"/>
      <c r="EP441" s="72"/>
      <c r="EQ441" s="72"/>
      <c r="ER441" s="72"/>
      <c r="ES441" s="72"/>
      <c r="ET441" s="72"/>
      <c r="EU441" s="72"/>
      <c r="EV441" s="72"/>
      <c r="EW441" s="72"/>
      <c r="EX441" s="72"/>
      <c r="EY441" s="72"/>
      <c r="EZ441" s="72"/>
      <c r="FA441" s="72"/>
      <c r="FB441" s="72"/>
      <c r="FC441" s="72"/>
      <c r="FD441" s="72"/>
      <c r="FE441" s="72"/>
      <c r="FF441" s="72"/>
      <c r="FG441" s="72"/>
      <c r="FH441" s="72"/>
      <c r="FI441" s="72"/>
      <c r="FJ441" s="72"/>
      <c r="FK441" s="72"/>
      <c r="FL441" s="72"/>
      <c r="FM441" s="72"/>
      <c r="FN441" s="72"/>
      <c r="FO441" s="72"/>
      <c r="FP441" s="72"/>
      <c r="FQ441" s="72"/>
      <c r="FR441" s="72"/>
      <c r="FS441" s="72"/>
      <c r="FT441" s="72"/>
      <c r="FU441" s="72"/>
      <c r="FV441" s="72"/>
      <c r="FW441" s="72"/>
      <c r="FX441" s="72"/>
      <c r="FY441" s="72"/>
      <c r="FZ441" s="72"/>
      <c r="GA441" s="72"/>
      <c r="GB441" s="72"/>
      <c r="GC441" s="72"/>
      <c r="GD441" s="72"/>
      <c r="GE441" s="72"/>
      <c r="GF441" s="72"/>
      <c r="GG441" s="72"/>
      <c r="GH441" s="72"/>
      <c r="GI441" s="72"/>
      <c r="GJ441" s="72"/>
      <c r="GK441" s="72"/>
      <c r="GL441" s="72"/>
      <c r="GM441" s="72"/>
      <c r="GN441" s="72"/>
      <c r="GO441" s="72"/>
      <c r="GP441" s="72"/>
      <c r="GQ441" s="72"/>
      <c r="GR441" s="72"/>
      <c r="GS441" s="72"/>
      <c r="GT441" s="72"/>
      <c r="GU441" s="72"/>
      <c r="GV441" s="72"/>
      <c r="GW441" s="72"/>
      <c r="GX441" s="72"/>
      <c r="GY441" s="72"/>
      <c r="GZ441" s="72"/>
      <c r="HA441" s="72"/>
      <c r="HB441" s="72"/>
      <c r="HC441" s="72"/>
      <c r="HD441" s="72"/>
      <c r="HE441" s="72"/>
      <c r="HF441" s="72"/>
      <c r="HG441" s="72"/>
      <c r="HH441" s="72"/>
      <c r="HI441" s="72"/>
      <c r="HJ441" s="72"/>
      <c r="HK441" s="72"/>
      <c r="HL441" s="72"/>
      <c r="HM441" s="72"/>
      <c r="HN441" s="72"/>
      <c r="HO441" s="72"/>
      <c r="HP441" s="72"/>
      <c r="HQ441" s="72"/>
      <c r="HR441" s="72"/>
      <c r="HS441" s="72"/>
      <c r="HT441" s="72"/>
      <c r="HU441" s="72"/>
      <c r="HV441" s="72"/>
      <c r="HW441" s="72"/>
      <c r="HX441" s="72"/>
      <c r="HY441" s="72"/>
      <c r="HZ441" s="72"/>
      <c r="IA441" s="72"/>
      <c r="IB441" s="72"/>
      <c r="IC441" s="72"/>
      <c r="ID441" s="72"/>
      <c r="IE441" s="72"/>
      <c r="IF441" s="72"/>
      <c r="IG441" s="72"/>
      <c r="IH441" s="72"/>
      <c r="II441" s="72"/>
      <c r="IJ441" s="72"/>
      <c r="IK441" s="72"/>
      <c r="IL441" s="72"/>
      <c r="IM441" s="72"/>
      <c r="IN441" s="72"/>
      <c r="IO441" s="72"/>
      <c r="IP441" s="72"/>
      <c r="IQ441" s="72"/>
      <c r="IR441" s="72"/>
      <c r="IS441" s="72"/>
      <c r="IT441" s="72"/>
      <c r="IU441" s="72"/>
      <c r="IV441" s="72"/>
    </row>
    <row r="442" spans="1:256" s="7" customFormat="1" ht="16.5" customHeight="1" x14ac:dyDescent="0.3">
      <c r="A442" s="30">
        <v>42787</v>
      </c>
      <c r="B442" s="18" t="s">
        <v>478</v>
      </c>
      <c r="C442" s="18" t="s">
        <v>486</v>
      </c>
      <c r="D442" s="18" t="s">
        <v>121</v>
      </c>
      <c r="E442" s="87"/>
      <c r="F442" s="19">
        <v>6257</v>
      </c>
      <c r="G442" s="19">
        <f t="shared" si="6"/>
        <v>1006114</v>
      </c>
      <c r="H442" s="19" t="s">
        <v>158</v>
      </c>
      <c r="I442" s="18" t="s">
        <v>488</v>
      </c>
      <c r="J442" s="18" t="s">
        <v>538</v>
      </c>
      <c r="K442" s="18" t="s">
        <v>96</v>
      </c>
      <c r="L442" s="22" t="s">
        <v>20</v>
      </c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  <c r="AP442" s="72"/>
      <c r="AQ442" s="72"/>
      <c r="AR442" s="72"/>
      <c r="AS442" s="72"/>
      <c r="AT442" s="72"/>
      <c r="AU442" s="72"/>
      <c r="AV442" s="72"/>
      <c r="AW442" s="72"/>
      <c r="AX442" s="72"/>
      <c r="AY442" s="72"/>
      <c r="AZ442" s="72"/>
      <c r="BA442" s="72"/>
      <c r="BB442" s="72"/>
      <c r="BC442" s="72"/>
      <c r="BD442" s="72"/>
      <c r="BE442" s="72"/>
      <c r="BF442" s="72"/>
      <c r="BG442" s="72"/>
      <c r="BH442" s="72"/>
      <c r="BI442" s="72"/>
      <c r="BJ442" s="72"/>
      <c r="BK442" s="72"/>
      <c r="BL442" s="72"/>
      <c r="BM442" s="72"/>
      <c r="BN442" s="72"/>
      <c r="BO442" s="72"/>
      <c r="BP442" s="72"/>
      <c r="BQ442" s="72"/>
      <c r="BR442" s="72"/>
      <c r="BS442" s="72"/>
      <c r="BT442" s="72"/>
      <c r="BU442" s="72"/>
      <c r="BV442" s="72"/>
      <c r="BW442" s="72"/>
      <c r="BX442" s="72"/>
      <c r="BY442" s="72"/>
      <c r="BZ442" s="72"/>
      <c r="CA442" s="72"/>
      <c r="CB442" s="72"/>
      <c r="CC442" s="72"/>
      <c r="CD442" s="72"/>
      <c r="CE442" s="72"/>
      <c r="CF442" s="72"/>
      <c r="CG442" s="72"/>
      <c r="CH442" s="72"/>
      <c r="CI442" s="72"/>
      <c r="CJ442" s="72"/>
      <c r="CK442" s="72"/>
      <c r="CL442" s="72"/>
      <c r="CM442" s="72"/>
      <c r="CN442" s="72"/>
      <c r="CO442" s="72"/>
      <c r="CP442" s="72"/>
      <c r="CQ442" s="72"/>
      <c r="CR442" s="72"/>
      <c r="CS442" s="72"/>
      <c r="CT442" s="72"/>
      <c r="CU442" s="72"/>
      <c r="CV442" s="72"/>
      <c r="CW442" s="72"/>
      <c r="CX442" s="72"/>
      <c r="CY442" s="72"/>
      <c r="CZ442" s="72"/>
      <c r="DA442" s="72"/>
      <c r="DB442" s="72"/>
      <c r="DC442" s="72"/>
      <c r="DD442" s="72"/>
      <c r="DE442" s="72"/>
      <c r="DF442" s="72"/>
      <c r="DG442" s="72"/>
      <c r="DH442" s="72"/>
      <c r="DI442" s="72"/>
      <c r="DJ442" s="72"/>
      <c r="DK442" s="72"/>
      <c r="DL442" s="72"/>
      <c r="DM442" s="72"/>
      <c r="DN442" s="72"/>
      <c r="DO442" s="72"/>
      <c r="DP442" s="72"/>
      <c r="DQ442" s="72"/>
      <c r="DR442" s="72"/>
      <c r="DS442" s="72"/>
      <c r="DT442" s="72"/>
      <c r="DU442" s="72"/>
      <c r="DV442" s="72"/>
      <c r="DW442" s="72"/>
      <c r="DX442" s="72"/>
      <c r="DY442" s="72"/>
      <c r="DZ442" s="72"/>
      <c r="EA442" s="72"/>
      <c r="EB442" s="72"/>
      <c r="EC442" s="72"/>
      <c r="ED442" s="72"/>
      <c r="EE442" s="72"/>
      <c r="EF442" s="72"/>
      <c r="EG442" s="72"/>
      <c r="EH442" s="72"/>
      <c r="EI442" s="72"/>
      <c r="EJ442" s="72"/>
      <c r="EK442" s="72"/>
      <c r="EL442" s="72"/>
      <c r="EM442" s="72"/>
      <c r="EN442" s="72"/>
      <c r="EO442" s="72"/>
      <c r="EP442" s="72"/>
      <c r="EQ442" s="72"/>
      <c r="ER442" s="72"/>
      <c r="ES442" s="72"/>
      <c r="ET442" s="72"/>
      <c r="EU442" s="72"/>
      <c r="EV442" s="72"/>
      <c r="EW442" s="72"/>
      <c r="EX442" s="72"/>
      <c r="EY442" s="72"/>
      <c r="EZ442" s="72"/>
      <c r="FA442" s="72"/>
      <c r="FB442" s="72"/>
      <c r="FC442" s="72"/>
      <c r="FD442" s="72"/>
      <c r="FE442" s="72"/>
      <c r="FF442" s="72"/>
      <c r="FG442" s="72"/>
      <c r="FH442" s="72"/>
      <c r="FI442" s="72"/>
      <c r="FJ442" s="72"/>
      <c r="FK442" s="72"/>
      <c r="FL442" s="72"/>
      <c r="FM442" s="72"/>
      <c r="FN442" s="72"/>
      <c r="FO442" s="72"/>
      <c r="FP442" s="72"/>
      <c r="FQ442" s="72"/>
      <c r="FR442" s="72"/>
      <c r="FS442" s="72"/>
      <c r="FT442" s="72"/>
      <c r="FU442" s="72"/>
      <c r="FV442" s="72"/>
      <c r="FW442" s="72"/>
      <c r="FX442" s="72"/>
      <c r="FY442" s="72"/>
      <c r="FZ442" s="72"/>
      <c r="GA442" s="72"/>
      <c r="GB442" s="72"/>
      <c r="GC442" s="72"/>
      <c r="GD442" s="72"/>
      <c r="GE442" s="72"/>
      <c r="GF442" s="72"/>
      <c r="GG442" s="72"/>
      <c r="GH442" s="72"/>
      <c r="GI442" s="72"/>
      <c r="GJ442" s="72"/>
      <c r="GK442" s="72"/>
      <c r="GL442" s="72"/>
      <c r="GM442" s="72"/>
      <c r="GN442" s="72"/>
      <c r="GO442" s="72"/>
      <c r="GP442" s="72"/>
      <c r="GQ442" s="72"/>
      <c r="GR442" s="72"/>
      <c r="GS442" s="72"/>
      <c r="GT442" s="72"/>
      <c r="GU442" s="72"/>
      <c r="GV442" s="72"/>
      <c r="GW442" s="72"/>
      <c r="GX442" s="72"/>
      <c r="GY442" s="72"/>
      <c r="GZ442" s="72"/>
      <c r="HA442" s="72"/>
      <c r="HB442" s="72"/>
      <c r="HC442" s="72"/>
      <c r="HD442" s="72"/>
      <c r="HE442" s="72"/>
      <c r="HF442" s="72"/>
      <c r="HG442" s="72"/>
      <c r="HH442" s="72"/>
      <c r="HI442" s="72"/>
      <c r="HJ442" s="72"/>
      <c r="HK442" s="72"/>
      <c r="HL442" s="72"/>
      <c r="HM442" s="72"/>
      <c r="HN442" s="72"/>
      <c r="HO442" s="72"/>
      <c r="HP442" s="72"/>
      <c r="HQ442" s="72"/>
      <c r="HR442" s="72"/>
      <c r="HS442" s="72"/>
      <c r="HT442" s="72"/>
      <c r="HU442" s="72"/>
      <c r="HV442" s="72"/>
      <c r="HW442" s="72"/>
      <c r="HX442" s="72"/>
      <c r="HY442" s="72"/>
      <c r="HZ442" s="72"/>
      <c r="IA442" s="72"/>
      <c r="IB442" s="72"/>
      <c r="IC442" s="72"/>
      <c r="ID442" s="72"/>
      <c r="IE442" s="72"/>
      <c r="IF442" s="72"/>
      <c r="IG442" s="72"/>
      <c r="IH442" s="72"/>
      <c r="II442" s="72"/>
      <c r="IJ442" s="72"/>
      <c r="IK442" s="72"/>
      <c r="IL442" s="72"/>
      <c r="IM442" s="72"/>
      <c r="IN442" s="72"/>
      <c r="IO442" s="72"/>
      <c r="IP442" s="72"/>
      <c r="IQ442" s="72"/>
      <c r="IR442" s="72"/>
      <c r="IS442" s="72"/>
      <c r="IT442" s="72"/>
      <c r="IU442" s="72"/>
      <c r="IV442" s="72"/>
    </row>
    <row r="443" spans="1:256" s="7" customFormat="1" ht="16.5" customHeight="1" x14ac:dyDescent="0.3">
      <c r="A443" s="30">
        <v>42788</v>
      </c>
      <c r="B443" s="22" t="s">
        <v>125</v>
      </c>
      <c r="C443" s="18" t="s">
        <v>22</v>
      </c>
      <c r="D443" s="18" t="s">
        <v>40</v>
      </c>
      <c r="E443" s="71"/>
      <c r="F443" s="71">
        <v>2000</v>
      </c>
      <c r="G443" s="19">
        <f t="shared" si="6"/>
        <v>1004114</v>
      </c>
      <c r="H443" s="22" t="s">
        <v>95</v>
      </c>
      <c r="I443" s="22" t="s">
        <v>123</v>
      </c>
      <c r="J443" s="18" t="s">
        <v>537</v>
      </c>
      <c r="K443" s="18" t="s">
        <v>96</v>
      </c>
      <c r="L443" s="22" t="s">
        <v>24</v>
      </c>
    </row>
    <row r="444" spans="1:256" s="7" customFormat="1" ht="16.5" customHeight="1" x14ac:dyDescent="0.3">
      <c r="A444" s="30">
        <v>42788</v>
      </c>
      <c r="B444" s="18" t="s">
        <v>157</v>
      </c>
      <c r="C444" s="18" t="s">
        <v>22</v>
      </c>
      <c r="D444" s="18" t="s">
        <v>144</v>
      </c>
      <c r="E444" s="19"/>
      <c r="F444" s="19">
        <v>2000</v>
      </c>
      <c r="G444" s="19">
        <f t="shared" si="6"/>
        <v>1002114</v>
      </c>
      <c r="H444" s="28" t="s">
        <v>133</v>
      </c>
      <c r="I444" s="18" t="s">
        <v>23</v>
      </c>
      <c r="J444" s="18" t="s">
        <v>535</v>
      </c>
      <c r="K444" s="18" t="s">
        <v>96</v>
      </c>
      <c r="L444" s="22" t="s">
        <v>24</v>
      </c>
    </row>
    <row r="445" spans="1:256" s="7" customFormat="1" ht="13.9" customHeight="1" x14ac:dyDescent="0.3">
      <c r="A445" s="30">
        <v>42788</v>
      </c>
      <c r="B445" s="18" t="s">
        <v>192</v>
      </c>
      <c r="C445" s="18" t="s">
        <v>22</v>
      </c>
      <c r="D445" s="18" t="s">
        <v>144</v>
      </c>
      <c r="E445" s="19"/>
      <c r="F445" s="19">
        <v>2000</v>
      </c>
      <c r="G445" s="19">
        <f t="shared" si="6"/>
        <v>1000114</v>
      </c>
      <c r="H445" s="28" t="s">
        <v>133</v>
      </c>
      <c r="I445" s="18" t="s">
        <v>23</v>
      </c>
      <c r="J445" s="18" t="s">
        <v>535</v>
      </c>
      <c r="K445" s="18" t="s">
        <v>96</v>
      </c>
      <c r="L445" s="22" t="s">
        <v>24</v>
      </c>
    </row>
    <row r="446" spans="1:256" s="7" customFormat="1" ht="13.9" hidden="1" customHeight="1" x14ac:dyDescent="0.3">
      <c r="A446" s="30">
        <v>42788</v>
      </c>
      <c r="B446" s="18" t="s">
        <v>193</v>
      </c>
      <c r="C446" s="18" t="s">
        <v>194</v>
      </c>
      <c r="D446" s="18" t="s">
        <v>121</v>
      </c>
      <c r="E446" s="19"/>
      <c r="F446" s="19">
        <v>200000</v>
      </c>
      <c r="G446" s="19">
        <f t="shared" si="6"/>
        <v>800114</v>
      </c>
      <c r="H446" s="28" t="s">
        <v>133</v>
      </c>
      <c r="I446" s="18">
        <v>10</v>
      </c>
      <c r="J446" s="18" t="s">
        <v>535</v>
      </c>
      <c r="K446" s="18" t="s">
        <v>96</v>
      </c>
      <c r="L446" s="22" t="s">
        <v>20</v>
      </c>
    </row>
    <row r="447" spans="1:256" s="7" customFormat="1" ht="16.5" customHeight="1" x14ac:dyDescent="0.3">
      <c r="A447" s="30">
        <v>42788</v>
      </c>
      <c r="B447" s="18" t="s">
        <v>248</v>
      </c>
      <c r="C447" s="18" t="s">
        <v>22</v>
      </c>
      <c r="D447" s="18" t="s">
        <v>29</v>
      </c>
      <c r="E447" s="19"/>
      <c r="F447" s="19">
        <v>1000</v>
      </c>
      <c r="G447" s="19">
        <f t="shared" si="6"/>
        <v>799114</v>
      </c>
      <c r="H447" s="18" t="s">
        <v>159</v>
      </c>
      <c r="I447" s="18" t="s">
        <v>23</v>
      </c>
      <c r="J447" s="18" t="s">
        <v>537</v>
      </c>
      <c r="K447" s="18" t="s">
        <v>96</v>
      </c>
      <c r="L447" s="22" t="s">
        <v>24</v>
      </c>
    </row>
    <row r="448" spans="1:256" s="7" customFormat="1" ht="13.9" customHeight="1" x14ac:dyDescent="0.3">
      <c r="A448" s="30">
        <v>42788</v>
      </c>
      <c r="B448" s="18" t="s">
        <v>232</v>
      </c>
      <c r="C448" s="22" t="s">
        <v>528</v>
      </c>
      <c r="D448" s="18" t="s">
        <v>29</v>
      </c>
      <c r="E448" s="19"/>
      <c r="F448" s="19">
        <v>4000</v>
      </c>
      <c r="G448" s="19">
        <f t="shared" si="6"/>
        <v>795114</v>
      </c>
      <c r="H448" s="18" t="s">
        <v>159</v>
      </c>
      <c r="I448" s="18" t="s">
        <v>23</v>
      </c>
      <c r="J448" s="18" t="s">
        <v>537</v>
      </c>
      <c r="K448" s="18" t="s">
        <v>96</v>
      </c>
      <c r="L448" s="22" t="s">
        <v>24</v>
      </c>
    </row>
    <row r="449" spans="1:12" s="7" customFormat="1" ht="16.5" customHeight="1" x14ac:dyDescent="0.3">
      <c r="A449" s="30">
        <v>42788</v>
      </c>
      <c r="B449" s="18" t="s">
        <v>249</v>
      </c>
      <c r="C449" s="18" t="s">
        <v>22</v>
      </c>
      <c r="D449" s="18" t="s">
        <v>29</v>
      </c>
      <c r="E449" s="19"/>
      <c r="F449" s="19">
        <v>2500</v>
      </c>
      <c r="G449" s="19">
        <f t="shared" si="6"/>
        <v>792614</v>
      </c>
      <c r="H449" s="18" t="s">
        <v>159</v>
      </c>
      <c r="I449" s="18" t="s">
        <v>23</v>
      </c>
      <c r="J449" s="18" t="s">
        <v>537</v>
      </c>
      <c r="K449" s="18" t="s">
        <v>96</v>
      </c>
      <c r="L449" s="22" t="s">
        <v>24</v>
      </c>
    </row>
    <row r="450" spans="1:12" s="7" customFormat="1" ht="16.5" customHeight="1" x14ac:dyDescent="0.3">
      <c r="A450" s="30">
        <v>42788</v>
      </c>
      <c r="B450" s="18" t="s">
        <v>250</v>
      </c>
      <c r="C450" s="18" t="s">
        <v>241</v>
      </c>
      <c r="D450" s="18" t="s">
        <v>121</v>
      </c>
      <c r="E450" s="19"/>
      <c r="F450" s="19">
        <v>500</v>
      </c>
      <c r="G450" s="19">
        <f t="shared" si="6"/>
        <v>792114</v>
      </c>
      <c r="H450" s="18" t="s">
        <v>159</v>
      </c>
      <c r="I450" s="18" t="s">
        <v>38</v>
      </c>
      <c r="J450" s="18" t="s">
        <v>537</v>
      </c>
      <c r="K450" s="18" t="s">
        <v>96</v>
      </c>
      <c r="L450" s="22" t="s">
        <v>20</v>
      </c>
    </row>
    <row r="451" spans="1:12" s="7" customFormat="1" ht="16.5" customHeight="1" x14ac:dyDescent="0.3">
      <c r="A451" s="30">
        <v>42788</v>
      </c>
      <c r="B451" s="18" t="s">
        <v>251</v>
      </c>
      <c r="C451" s="18" t="s">
        <v>22</v>
      </c>
      <c r="D451" s="18" t="s">
        <v>29</v>
      </c>
      <c r="E451" s="19"/>
      <c r="F451" s="19">
        <v>1000</v>
      </c>
      <c r="G451" s="19">
        <f t="shared" si="6"/>
        <v>791114</v>
      </c>
      <c r="H451" s="18" t="s">
        <v>159</v>
      </c>
      <c r="I451" s="18" t="s">
        <v>23</v>
      </c>
      <c r="J451" s="18" t="s">
        <v>537</v>
      </c>
      <c r="K451" s="18" t="s">
        <v>96</v>
      </c>
      <c r="L451" s="22" t="s">
        <v>24</v>
      </c>
    </row>
    <row r="452" spans="1:12" s="7" customFormat="1" ht="16.5" customHeight="1" x14ac:dyDescent="0.3">
      <c r="A452" s="30">
        <v>42788</v>
      </c>
      <c r="B452" s="18" t="s">
        <v>252</v>
      </c>
      <c r="C452" s="22" t="s">
        <v>528</v>
      </c>
      <c r="D452" s="18" t="s">
        <v>29</v>
      </c>
      <c r="E452" s="19"/>
      <c r="F452" s="19">
        <v>4000</v>
      </c>
      <c r="G452" s="19">
        <f t="shared" si="6"/>
        <v>787114</v>
      </c>
      <c r="H452" s="18" t="s">
        <v>159</v>
      </c>
      <c r="I452" s="18" t="s">
        <v>23</v>
      </c>
      <c r="J452" s="18" t="s">
        <v>537</v>
      </c>
      <c r="K452" s="18" t="s">
        <v>96</v>
      </c>
      <c r="L452" s="22" t="s">
        <v>24</v>
      </c>
    </row>
    <row r="453" spans="1:12" s="7" customFormat="1" ht="16.5" customHeight="1" x14ac:dyDescent="0.3">
      <c r="A453" s="30">
        <v>42788</v>
      </c>
      <c r="B453" s="18" t="s">
        <v>376</v>
      </c>
      <c r="C453" s="18" t="s">
        <v>22</v>
      </c>
      <c r="D453" s="18" t="s">
        <v>29</v>
      </c>
      <c r="E453" s="19"/>
      <c r="F453" s="19">
        <v>500</v>
      </c>
      <c r="G453" s="19">
        <f t="shared" si="6"/>
        <v>786614</v>
      </c>
      <c r="H453" s="74" t="s">
        <v>304</v>
      </c>
      <c r="I453" s="95" t="s">
        <v>23</v>
      </c>
      <c r="J453" s="18" t="s">
        <v>536</v>
      </c>
      <c r="K453" s="18" t="s">
        <v>96</v>
      </c>
      <c r="L453" s="18" t="s">
        <v>24</v>
      </c>
    </row>
    <row r="454" spans="1:12" s="7" customFormat="1" ht="13.9" hidden="1" customHeight="1" x14ac:dyDescent="0.3">
      <c r="A454" s="30">
        <v>42788</v>
      </c>
      <c r="B454" s="18" t="s">
        <v>377</v>
      </c>
      <c r="C454" s="18" t="s">
        <v>36</v>
      </c>
      <c r="D454" s="18" t="s">
        <v>29</v>
      </c>
      <c r="E454" s="19"/>
      <c r="F454" s="19">
        <v>50000</v>
      </c>
      <c r="G454" s="19">
        <f t="shared" si="6"/>
        <v>736614</v>
      </c>
      <c r="H454" s="74" t="s">
        <v>304</v>
      </c>
      <c r="I454" s="18">
        <v>7</v>
      </c>
      <c r="J454" s="18" t="s">
        <v>536</v>
      </c>
      <c r="K454" s="18" t="s">
        <v>96</v>
      </c>
      <c r="L454" s="18" t="s">
        <v>20</v>
      </c>
    </row>
    <row r="455" spans="1:12" s="7" customFormat="1" ht="16.5" customHeight="1" x14ac:dyDescent="0.3">
      <c r="A455" s="30">
        <v>42788</v>
      </c>
      <c r="B455" s="18" t="s">
        <v>564</v>
      </c>
      <c r="C455" s="18" t="s">
        <v>378</v>
      </c>
      <c r="D455" s="18" t="s">
        <v>29</v>
      </c>
      <c r="E455" s="19"/>
      <c r="F455" s="19">
        <v>1400</v>
      </c>
      <c r="G455" s="19">
        <f t="shared" si="6"/>
        <v>735214</v>
      </c>
      <c r="H455" s="74" t="s">
        <v>304</v>
      </c>
      <c r="I455" s="18" t="s">
        <v>23</v>
      </c>
      <c r="J455" s="18" t="s">
        <v>536</v>
      </c>
      <c r="K455" s="18" t="s">
        <v>96</v>
      </c>
      <c r="L455" s="18" t="s">
        <v>24</v>
      </c>
    </row>
    <row r="456" spans="1:12" s="7" customFormat="1" ht="16.5" customHeight="1" x14ac:dyDescent="0.3">
      <c r="A456" s="30">
        <v>42788</v>
      </c>
      <c r="B456" s="18" t="s">
        <v>379</v>
      </c>
      <c r="C456" s="18" t="s">
        <v>32</v>
      </c>
      <c r="D456" s="18" t="s">
        <v>29</v>
      </c>
      <c r="E456" s="19"/>
      <c r="F456" s="19">
        <v>90000</v>
      </c>
      <c r="G456" s="19">
        <f t="shared" si="6"/>
        <v>645214</v>
      </c>
      <c r="H456" s="74" t="s">
        <v>304</v>
      </c>
      <c r="I456" s="18"/>
      <c r="J456" s="18" t="s">
        <v>536</v>
      </c>
      <c r="K456" s="18" t="s">
        <v>96</v>
      </c>
      <c r="L456" s="18" t="s">
        <v>24</v>
      </c>
    </row>
    <row r="457" spans="1:12" s="7" customFormat="1" ht="16.5" customHeight="1" x14ac:dyDescent="0.3">
      <c r="A457" s="30">
        <v>42788</v>
      </c>
      <c r="B457" s="18" t="s">
        <v>380</v>
      </c>
      <c r="C457" s="18" t="s">
        <v>22</v>
      </c>
      <c r="D457" s="18" t="s">
        <v>29</v>
      </c>
      <c r="E457" s="19"/>
      <c r="F457" s="19">
        <v>2000</v>
      </c>
      <c r="G457" s="19">
        <f t="shared" si="6"/>
        <v>643214</v>
      </c>
      <c r="H457" s="74" t="s">
        <v>304</v>
      </c>
      <c r="I457" s="95" t="s">
        <v>23</v>
      </c>
      <c r="J457" s="18" t="s">
        <v>536</v>
      </c>
      <c r="K457" s="18" t="s">
        <v>96</v>
      </c>
      <c r="L457" s="18" t="s">
        <v>24</v>
      </c>
    </row>
    <row r="458" spans="1:12" s="7" customFormat="1" ht="13.9" customHeight="1" x14ac:dyDescent="0.3">
      <c r="A458" s="30">
        <v>42788</v>
      </c>
      <c r="B458" s="18" t="s">
        <v>422</v>
      </c>
      <c r="C458" s="18" t="s">
        <v>22</v>
      </c>
      <c r="D458" s="18" t="s">
        <v>144</v>
      </c>
      <c r="E458" s="19"/>
      <c r="F458" s="19">
        <v>3000</v>
      </c>
      <c r="G458" s="19">
        <f t="shared" si="6"/>
        <v>640214</v>
      </c>
      <c r="H458" s="18" t="s">
        <v>17</v>
      </c>
      <c r="I458" s="18" t="s">
        <v>23</v>
      </c>
      <c r="J458" s="18" t="s">
        <v>537</v>
      </c>
      <c r="K458" s="18" t="s">
        <v>96</v>
      </c>
      <c r="L458" s="18" t="s">
        <v>24</v>
      </c>
    </row>
    <row r="459" spans="1:12" s="7" customFormat="1" ht="16.5" customHeight="1" x14ac:dyDescent="0.3">
      <c r="A459" s="30">
        <v>42788</v>
      </c>
      <c r="B459" s="18" t="s">
        <v>412</v>
      </c>
      <c r="C459" s="18" t="s">
        <v>22</v>
      </c>
      <c r="D459" s="18" t="s">
        <v>144</v>
      </c>
      <c r="E459" s="19"/>
      <c r="F459" s="19">
        <v>2000</v>
      </c>
      <c r="G459" s="19">
        <f t="shared" si="6"/>
        <v>638214</v>
      </c>
      <c r="H459" s="18" t="s">
        <v>17</v>
      </c>
      <c r="I459" s="18" t="s">
        <v>23</v>
      </c>
      <c r="J459" s="18" t="s">
        <v>537</v>
      </c>
      <c r="K459" s="18" t="s">
        <v>96</v>
      </c>
      <c r="L459" s="18" t="s">
        <v>24</v>
      </c>
    </row>
    <row r="460" spans="1:12" s="7" customFormat="1" ht="13.9" customHeight="1" x14ac:dyDescent="0.3">
      <c r="A460" s="30">
        <v>42788</v>
      </c>
      <c r="B460" s="23" t="s">
        <v>469</v>
      </c>
      <c r="C460" s="18" t="s">
        <v>22</v>
      </c>
      <c r="D460" s="18" t="s">
        <v>144</v>
      </c>
      <c r="E460" s="24"/>
      <c r="F460" s="24">
        <v>2000</v>
      </c>
      <c r="G460" s="19">
        <f t="shared" si="6"/>
        <v>636214</v>
      </c>
      <c r="H460" s="23" t="s">
        <v>453</v>
      </c>
      <c r="I460" s="18" t="s">
        <v>23</v>
      </c>
      <c r="J460" s="18" t="s">
        <v>535</v>
      </c>
      <c r="K460" s="18" t="s">
        <v>96</v>
      </c>
      <c r="L460" s="18" t="s">
        <v>24</v>
      </c>
    </row>
    <row r="461" spans="1:12" s="7" customFormat="1" ht="16.5" customHeight="1" x14ac:dyDescent="0.3">
      <c r="A461" s="30">
        <v>42788</v>
      </c>
      <c r="B461" s="18" t="s">
        <v>479</v>
      </c>
      <c r="C461" s="18" t="s">
        <v>486</v>
      </c>
      <c r="D461" s="18" t="s">
        <v>121</v>
      </c>
      <c r="E461" s="87"/>
      <c r="F461" s="19">
        <v>3265</v>
      </c>
      <c r="G461" s="19">
        <f t="shared" si="6"/>
        <v>632949</v>
      </c>
      <c r="H461" s="19" t="s">
        <v>158</v>
      </c>
      <c r="I461" s="18" t="s">
        <v>488</v>
      </c>
      <c r="J461" s="18" t="s">
        <v>538</v>
      </c>
      <c r="K461" s="18" t="s">
        <v>96</v>
      </c>
      <c r="L461" s="22" t="s">
        <v>20</v>
      </c>
    </row>
    <row r="462" spans="1:12" s="7" customFormat="1" ht="13.9" customHeight="1" x14ac:dyDescent="0.3">
      <c r="A462" s="30">
        <v>42789</v>
      </c>
      <c r="B462" s="18" t="s">
        <v>86</v>
      </c>
      <c r="C462" s="18" t="s">
        <v>22</v>
      </c>
      <c r="D462" s="18" t="s">
        <v>65</v>
      </c>
      <c r="E462" s="19"/>
      <c r="F462" s="19">
        <v>1000</v>
      </c>
      <c r="G462" s="19">
        <f t="shared" si="6"/>
        <v>631949</v>
      </c>
      <c r="H462" s="18" t="s">
        <v>66</v>
      </c>
      <c r="I462" s="18" t="s">
        <v>23</v>
      </c>
      <c r="J462" s="18" t="s">
        <v>536</v>
      </c>
      <c r="K462" s="18" t="s">
        <v>96</v>
      </c>
      <c r="L462" s="18" t="s">
        <v>24</v>
      </c>
    </row>
    <row r="463" spans="1:12" s="7" customFormat="1" ht="13.9" customHeight="1" x14ac:dyDescent="0.3">
      <c r="A463" s="30">
        <v>42789</v>
      </c>
      <c r="B463" s="18" t="s">
        <v>87</v>
      </c>
      <c r="C463" s="18" t="s">
        <v>88</v>
      </c>
      <c r="D463" s="18" t="s">
        <v>65</v>
      </c>
      <c r="E463" s="19"/>
      <c r="F463" s="19">
        <v>1500</v>
      </c>
      <c r="G463" s="19">
        <f t="shared" ref="G463:G523" si="7">+G462+E463-F463</f>
        <v>630449</v>
      </c>
      <c r="H463" s="18" t="s">
        <v>66</v>
      </c>
      <c r="I463" s="18">
        <v>1</v>
      </c>
      <c r="J463" s="18" t="s">
        <v>536</v>
      </c>
      <c r="K463" s="18" t="s">
        <v>96</v>
      </c>
      <c r="L463" s="18" t="s">
        <v>20</v>
      </c>
    </row>
    <row r="464" spans="1:12" s="7" customFormat="1" ht="16.5" customHeight="1" x14ac:dyDescent="0.3">
      <c r="A464" s="30">
        <v>42789</v>
      </c>
      <c r="B464" s="18" t="s">
        <v>89</v>
      </c>
      <c r="C464" s="18" t="s">
        <v>22</v>
      </c>
      <c r="D464" s="18" t="s">
        <v>65</v>
      </c>
      <c r="E464" s="19"/>
      <c r="F464" s="19">
        <v>1000</v>
      </c>
      <c r="G464" s="19">
        <f t="shared" si="7"/>
        <v>629449</v>
      </c>
      <c r="H464" s="18" t="s">
        <v>66</v>
      </c>
      <c r="I464" s="18" t="s">
        <v>23</v>
      </c>
      <c r="J464" s="18" t="s">
        <v>536</v>
      </c>
      <c r="K464" s="18" t="s">
        <v>96</v>
      </c>
      <c r="L464" s="18" t="s">
        <v>24</v>
      </c>
    </row>
    <row r="465" spans="1:12" s="7" customFormat="1" ht="16.5" customHeight="1" x14ac:dyDescent="0.3">
      <c r="A465" s="30">
        <v>42789</v>
      </c>
      <c r="B465" s="18" t="s">
        <v>90</v>
      </c>
      <c r="C465" s="18" t="s">
        <v>22</v>
      </c>
      <c r="D465" s="18" t="s">
        <v>65</v>
      </c>
      <c r="E465" s="19"/>
      <c r="F465" s="19">
        <v>1000</v>
      </c>
      <c r="G465" s="19">
        <f t="shared" si="7"/>
        <v>628449</v>
      </c>
      <c r="H465" s="18" t="s">
        <v>66</v>
      </c>
      <c r="I465" s="18" t="s">
        <v>23</v>
      </c>
      <c r="J465" s="18" t="s">
        <v>536</v>
      </c>
      <c r="K465" s="18" t="s">
        <v>96</v>
      </c>
      <c r="L465" s="18" t="s">
        <v>24</v>
      </c>
    </row>
    <row r="466" spans="1:12" s="7" customFormat="1" ht="13.9" hidden="1" customHeight="1" x14ac:dyDescent="0.3">
      <c r="A466" s="30">
        <v>42789</v>
      </c>
      <c r="B466" s="18" t="s">
        <v>91</v>
      </c>
      <c r="C466" s="18" t="s">
        <v>22</v>
      </c>
      <c r="D466" s="18" t="s">
        <v>65</v>
      </c>
      <c r="E466" s="19"/>
      <c r="F466" s="19">
        <v>1000</v>
      </c>
      <c r="G466" s="19">
        <f t="shared" si="7"/>
        <v>627449</v>
      </c>
      <c r="H466" s="18" t="s">
        <v>66</v>
      </c>
      <c r="I466" s="18" t="s">
        <v>23</v>
      </c>
      <c r="J466" s="18" t="s">
        <v>536</v>
      </c>
      <c r="K466" s="18" t="s">
        <v>96</v>
      </c>
      <c r="L466" s="18" t="s">
        <v>24</v>
      </c>
    </row>
    <row r="467" spans="1:12" s="7" customFormat="1" ht="16.5" customHeight="1" x14ac:dyDescent="0.3">
      <c r="A467" s="30">
        <v>42789</v>
      </c>
      <c r="B467" s="18" t="s">
        <v>78</v>
      </c>
      <c r="C467" s="18" t="s">
        <v>22</v>
      </c>
      <c r="D467" s="18" t="s">
        <v>65</v>
      </c>
      <c r="E467" s="19"/>
      <c r="F467" s="19">
        <v>1000</v>
      </c>
      <c r="G467" s="19">
        <f t="shared" si="7"/>
        <v>626449</v>
      </c>
      <c r="H467" s="18" t="s">
        <v>66</v>
      </c>
      <c r="I467" s="18" t="s">
        <v>23</v>
      </c>
      <c r="J467" s="18" t="s">
        <v>536</v>
      </c>
      <c r="K467" s="18" t="s">
        <v>96</v>
      </c>
      <c r="L467" s="18" t="s">
        <v>24</v>
      </c>
    </row>
    <row r="468" spans="1:12" s="7" customFormat="1" ht="16.5" customHeight="1" x14ac:dyDescent="0.3">
      <c r="A468" s="30">
        <v>42789</v>
      </c>
      <c r="B468" s="18" t="s">
        <v>195</v>
      </c>
      <c r="C468" s="18" t="s">
        <v>142</v>
      </c>
      <c r="D468" s="18" t="s">
        <v>196</v>
      </c>
      <c r="E468" s="19"/>
      <c r="F468" s="19">
        <v>23872.5</v>
      </c>
      <c r="G468" s="19">
        <f t="shared" si="7"/>
        <v>602576.5</v>
      </c>
      <c r="H468" s="28" t="s">
        <v>133</v>
      </c>
      <c r="I468" s="18">
        <v>1575</v>
      </c>
      <c r="J468" s="18" t="s">
        <v>535</v>
      </c>
      <c r="K468" s="18" t="s">
        <v>96</v>
      </c>
      <c r="L468" s="22" t="s">
        <v>20</v>
      </c>
    </row>
    <row r="469" spans="1:12" s="7" customFormat="1" ht="16.5" customHeight="1" x14ac:dyDescent="0.3">
      <c r="A469" s="30">
        <v>42789</v>
      </c>
      <c r="B469" s="18" t="s">
        <v>253</v>
      </c>
      <c r="C469" s="18" t="s">
        <v>22</v>
      </c>
      <c r="D469" s="18" t="s">
        <v>29</v>
      </c>
      <c r="E469" s="19"/>
      <c r="F469" s="19">
        <v>500</v>
      </c>
      <c r="G469" s="19">
        <f t="shared" si="7"/>
        <v>602076.5</v>
      </c>
      <c r="H469" s="18" t="s">
        <v>159</v>
      </c>
      <c r="I469" s="18" t="s">
        <v>23</v>
      </c>
      <c r="J469" s="18" t="s">
        <v>537</v>
      </c>
      <c r="K469" s="18" t="s">
        <v>96</v>
      </c>
      <c r="L469" s="22" t="s">
        <v>24</v>
      </c>
    </row>
    <row r="470" spans="1:12" s="7" customFormat="1" ht="16.5" customHeight="1" x14ac:dyDescent="0.3">
      <c r="A470" s="30">
        <v>42789</v>
      </c>
      <c r="B470" s="18" t="s">
        <v>254</v>
      </c>
      <c r="C470" s="22" t="s">
        <v>528</v>
      </c>
      <c r="D470" s="18" t="s">
        <v>29</v>
      </c>
      <c r="E470" s="19"/>
      <c r="F470" s="19">
        <v>4000</v>
      </c>
      <c r="G470" s="19">
        <f t="shared" si="7"/>
        <v>598076.5</v>
      </c>
      <c r="H470" s="18" t="s">
        <v>159</v>
      </c>
      <c r="I470" s="18" t="s">
        <v>23</v>
      </c>
      <c r="J470" s="18" t="s">
        <v>537</v>
      </c>
      <c r="K470" s="18" t="s">
        <v>96</v>
      </c>
      <c r="L470" s="22" t="s">
        <v>24</v>
      </c>
    </row>
    <row r="471" spans="1:12" s="7" customFormat="1" ht="16.5" customHeight="1" x14ac:dyDescent="0.3">
      <c r="A471" s="30">
        <v>42789</v>
      </c>
      <c r="B471" s="18" t="s">
        <v>255</v>
      </c>
      <c r="C471" s="18" t="s">
        <v>22</v>
      </c>
      <c r="D471" s="18" t="s">
        <v>29</v>
      </c>
      <c r="E471" s="19"/>
      <c r="F471" s="19">
        <v>1000</v>
      </c>
      <c r="G471" s="19">
        <f t="shared" si="7"/>
        <v>597076.5</v>
      </c>
      <c r="H471" s="18" t="s">
        <v>159</v>
      </c>
      <c r="I471" s="18" t="s">
        <v>23</v>
      </c>
      <c r="J471" s="18" t="s">
        <v>537</v>
      </c>
      <c r="K471" s="18" t="s">
        <v>96</v>
      </c>
      <c r="L471" s="22" t="s">
        <v>24</v>
      </c>
    </row>
    <row r="472" spans="1:12" s="7" customFormat="1" ht="16.5" customHeight="1" x14ac:dyDescent="0.3">
      <c r="A472" s="30">
        <v>42789</v>
      </c>
      <c r="B472" s="18" t="s">
        <v>298</v>
      </c>
      <c r="C472" s="18" t="s">
        <v>22</v>
      </c>
      <c r="D472" s="18" t="s">
        <v>40</v>
      </c>
      <c r="E472" s="19"/>
      <c r="F472" s="94">
        <v>2000</v>
      </c>
      <c r="G472" s="19">
        <f t="shared" si="7"/>
        <v>595076.5</v>
      </c>
      <c r="H472" s="18" t="s">
        <v>151</v>
      </c>
      <c r="I472" s="18" t="s">
        <v>23</v>
      </c>
      <c r="J472" s="18" t="s">
        <v>537</v>
      </c>
      <c r="K472" s="18" t="s">
        <v>96</v>
      </c>
      <c r="L472" s="22" t="s">
        <v>24</v>
      </c>
    </row>
    <row r="473" spans="1:12" s="7" customFormat="1" ht="16.5" customHeight="1" x14ac:dyDescent="0.3">
      <c r="A473" s="30">
        <v>42789</v>
      </c>
      <c r="B473" s="18" t="s">
        <v>412</v>
      </c>
      <c r="C473" s="18" t="s">
        <v>22</v>
      </c>
      <c r="D473" s="18" t="s">
        <v>144</v>
      </c>
      <c r="E473" s="19"/>
      <c r="F473" s="19">
        <v>2000</v>
      </c>
      <c r="G473" s="19">
        <f t="shared" si="7"/>
        <v>593076.5</v>
      </c>
      <c r="H473" s="18" t="s">
        <v>17</v>
      </c>
      <c r="I473" s="18" t="s">
        <v>23</v>
      </c>
      <c r="J473" s="18" t="s">
        <v>537</v>
      </c>
      <c r="K473" s="18" t="s">
        <v>96</v>
      </c>
      <c r="L473" s="18" t="s">
        <v>24</v>
      </c>
    </row>
    <row r="474" spans="1:12" s="7" customFormat="1" ht="13.9" customHeight="1" x14ac:dyDescent="0.3">
      <c r="A474" s="30">
        <v>42789</v>
      </c>
      <c r="B474" s="23" t="s">
        <v>470</v>
      </c>
      <c r="C474" s="18" t="s">
        <v>22</v>
      </c>
      <c r="D474" s="18" t="s">
        <v>144</v>
      </c>
      <c r="E474" s="24"/>
      <c r="F474" s="24">
        <v>2000</v>
      </c>
      <c r="G474" s="19">
        <f t="shared" si="7"/>
        <v>591076.5</v>
      </c>
      <c r="H474" s="23" t="s">
        <v>453</v>
      </c>
      <c r="I474" s="18" t="s">
        <v>23</v>
      </c>
      <c r="J474" s="18" t="s">
        <v>535</v>
      </c>
      <c r="K474" s="18" t="s">
        <v>96</v>
      </c>
      <c r="L474" s="18" t="s">
        <v>24</v>
      </c>
    </row>
    <row r="475" spans="1:12" s="7" customFormat="1" ht="13.9" hidden="1" customHeight="1" x14ac:dyDescent="0.3">
      <c r="A475" s="30">
        <v>42790</v>
      </c>
      <c r="B475" s="22" t="s">
        <v>126</v>
      </c>
      <c r="C475" s="96" t="s">
        <v>42</v>
      </c>
      <c r="D475" s="18" t="s">
        <v>40</v>
      </c>
      <c r="E475" s="71"/>
      <c r="F475" s="71">
        <v>1000</v>
      </c>
      <c r="G475" s="19">
        <f t="shared" si="7"/>
        <v>590076.5</v>
      </c>
      <c r="H475" s="22" t="s">
        <v>95</v>
      </c>
      <c r="I475" s="22" t="s">
        <v>123</v>
      </c>
      <c r="J475" s="18" t="s">
        <v>537</v>
      </c>
      <c r="K475" s="18" t="s">
        <v>96</v>
      </c>
      <c r="L475" s="22" t="s">
        <v>24</v>
      </c>
    </row>
    <row r="476" spans="1:12" s="7" customFormat="1" ht="13.9" customHeight="1" x14ac:dyDescent="0.3">
      <c r="A476" s="30">
        <v>42790</v>
      </c>
      <c r="B476" s="22" t="s">
        <v>127</v>
      </c>
      <c r="C476" s="18" t="s">
        <v>22</v>
      </c>
      <c r="D476" s="18" t="s">
        <v>40</v>
      </c>
      <c r="E476" s="71"/>
      <c r="F476" s="71">
        <v>2000</v>
      </c>
      <c r="G476" s="19">
        <f t="shared" si="7"/>
        <v>588076.5</v>
      </c>
      <c r="H476" s="22" t="s">
        <v>95</v>
      </c>
      <c r="I476" s="22" t="s">
        <v>123</v>
      </c>
      <c r="J476" s="18" t="s">
        <v>537</v>
      </c>
      <c r="K476" s="18" t="s">
        <v>96</v>
      </c>
      <c r="L476" s="22" t="s">
        <v>24</v>
      </c>
    </row>
    <row r="477" spans="1:12" s="7" customFormat="1" ht="16.5" customHeight="1" x14ac:dyDescent="0.3">
      <c r="A477" s="30">
        <v>42790</v>
      </c>
      <c r="B477" s="22" t="s">
        <v>128</v>
      </c>
      <c r="C477" s="18" t="s">
        <v>241</v>
      </c>
      <c r="D477" s="22" t="s">
        <v>121</v>
      </c>
      <c r="E477" s="71"/>
      <c r="F477" s="71">
        <v>2500</v>
      </c>
      <c r="G477" s="19">
        <f t="shared" si="7"/>
        <v>585576.5</v>
      </c>
      <c r="H477" s="22" t="s">
        <v>95</v>
      </c>
      <c r="I477" s="22" t="s">
        <v>58</v>
      </c>
      <c r="J477" s="22" t="s">
        <v>537</v>
      </c>
      <c r="K477" s="18" t="s">
        <v>96</v>
      </c>
      <c r="L477" s="22" t="s">
        <v>20</v>
      </c>
    </row>
    <row r="478" spans="1:12" s="7" customFormat="1" ht="16.5" customHeight="1" x14ac:dyDescent="0.3">
      <c r="A478" s="30">
        <v>42790</v>
      </c>
      <c r="B478" s="18" t="s">
        <v>140</v>
      </c>
      <c r="C478" s="18" t="s">
        <v>109</v>
      </c>
      <c r="D478" s="18" t="s">
        <v>121</v>
      </c>
      <c r="E478" s="19"/>
      <c r="F478" s="19">
        <v>4800</v>
      </c>
      <c r="G478" s="19">
        <f t="shared" si="7"/>
        <v>580776.5</v>
      </c>
      <c r="H478" s="28" t="s">
        <v>133</v>
      </c>
      <c r="I478" s="18" t="s">
        <v>197</v>
      </c>
      <c r="J478" s="18" t="s">
        <v>535</v>
      </c>
      <c r="K478" s="18" t="s">
        <v>96</v>
      </c>
      <c r="L478" s="22" t="s">
        <v>20</v>
      </c>
    </row>
    <row r="479" spans="1:12" s="7" customFormat="1" ht="16.5" customHeight="1" x14ac:dyDescent="0.3">
      <c r="A479" s="30">
        <v>42790</v>
      </c>
      <c r="B479" s="18" t="s">
        <v>256</v>
      </c>
      <c r="C479" s="18" t="s">
        <v>22</v>
      </c>
      <c r="D479" s="18" t="s">
        <v>29</v>
      </c>
      <c r="E479" s="19"/>
      <c r="F479" s="19">
        <v>1000</v>
      </c>
      <c r="G479" s="19">
        <f t="shared" si="7"/>
        <v>579776.5</v>
      </c>
      <c r="H479" s="18" t="s">
        <v>159</v>
      </c>
      <c r="I479" s="18" t="s">
        <v>23</v>
      </c>
      <c r="J479" s="18" t="s">
        <v>537</v>
      </c>
      <c r="K479" s="18" t="s">
        <v>96</v>
      </c>
      <c r="L479" s="22" t="s">
        <v>24</v>
      </c>
    </row>
    <row r="480" spans="1:12" s="7" customFormat="1" ht="13.9" hidden="1" customHeight="1" x14ac:dyDescent="0.3">
      <c r="A480" s="30">
        <v>42790</v>
      </c>
      <c r="B480" s="18" t="s">
        <v>254</v>
      </c>
      <c r="C480" s="22" t="s">
        <v>528</v>
      </c>
      <c r="D480" s="18" t="s">
        <v>29</v>
      </c>
      <c r="E480" s="19"/>
      <c r="F480" s="19">
        <v>4000</v>
      </c>
      <c r="G480" s="19">
        <f t="shared" si="7"/>
        <v>575776.5</v>
      </c>
      <c r="H480" s="18" t="s">
        <v>159</v>
      </c>
      <c r="I480" s="18" t="s">
        <v>23</v>
      </c>
      <c r="J480" s="18" t="s">
        <v>537</v>
      </c>
      <c r="K480" s="18" t="s">
        <v>96</v>
      </c>
      <c r="L480" s="22" t="s">
        <v>24</v>
      </c>
    </row>
    <row r="481" spans="1:256" s="7" customFormat="1" ht="13.9" customHeight="1" x14ac:dyDescent="0.3">
      <c r="A481" s="30">
        <v>42790</v>
      </c>
      <c r="B481" s="18" t="s">
        <v>257</v>
      </c>
      <c r="C481" s="18" t="s">
        <v>22</v>
      </c>
      <c r="D481" s="18" t="s">
        <v>29</v>
      </c>
      <c r="E481" s="19"/>
      <c r="F481" s="19">
        <v>1500</v>
      </c>
      <c r="G481" s="19">
        <f t="shared" si="7"/>
        <v>574276.5</v>
      </c>
      <c r="H481" s="18" t="s">
        <v>159</v>
      </c>
      <c r="I481" s="18" t="s">
        <v>23</v>
      </c>
      <c r="J481" s="18" t="s">
        <v>537</v>
      </c>
      <c r="K481" s="18" t="s">
        <v>96</v>
      </c>
      <c r="L481" s="22" t="s">
        <v>24</v>
      </c>
    </row>
    <row r="482" spans="1:256" s="7" customFormat="1" ht="16.5" customHeight="1" x14ac:dyDescent="0.3">
      <c r="A482" s="30">
        <v>42790</v>
      </c>
      <c r="B482" s="18" t="s">
        <v>258</v>
      </c>
      <c r="C482" s="18" t="s">
        <v>22</v>
      </c>
      <c r="D482" s="18" t="s">
        <v>29</v>
      </c>
      <c r="E482" s="19"/>
      <c r="F482" s="19">
        <v>500</v>
      </c>
      <c r="G482" s="19">
        <f t="shared" si="7"/>
        <v>573776.5</v>
      </c>
      <c r="H482" s="18" t="s">
        <v>159</v>
      </c>
      <c r="I482" s="18" t="s">
        <v>23</v>
      </c>
      <c r="J482" s="18" t="s">
        <v>537</v>
      </c>
      <c r="K482" s="18" t="s">
        <v>96</v>
      </c>
      <c r="L482" s="22" t="s">
        <v>24</v>
      </c>
    </row>
    <row r="483" spans="1:256" s="7" customFormat="1" ht="13.9" customHeight="1" x14ac:dyDescent="0.3">
      <c r="A483" s="30">
        <v>42790</v>
      </c>
      <c r="B483" s="18" t="s">
        <v>261</v>
      </c>
      <c r="C483" s="18" t="s">
        <v>22</v>
      </c>
      <c r="D483" s="18" t="s">
        <v>29</v>
      </c>
      <c r="E483" s="19"/>
      <c r="F483" s="19">
        <v>1000</v>
      </c>
      <c r="G483" s="19">
        <f t="shared" si="7"/>
        <v>572776.5</v>
      </c>
      <c r="H483" s="18" t="s">
        <v>159</v>
      </c>
      <c r="I483" s="18" t="s">
        <v>23</v>
      </c>
      <c r="J483" s="18" t="s">
        <v>537</v>
      </c>
      <c r="K483" s="18" t="s">
        <v>96</v>
      </c>
      <c r="L483" s="22" t="s">
        <v>24</v>
      </c>
    </row>
    <row r="484" spans="1:256" s="7" customFormat="1" ht="13.9" hidden="1" customHeight="1" x14ac:dyDescent="0.3">
      <c r="A484" s="30">
        <v>42790</v>
      </c>
      <c r="B484" s="18" t="s">
        <v>251</v>
      </c>
      <c r="C484" s="18" t="s">
        <v>22</v>
      </c>
      <c r="D484" s="18" t="s">
        <v>29</v>
      </c>
      <c r="E484" s="19"/>
      <c r="F484" s="19">
        <v>1000</v>
      </c>
      <c r="G484" s="19">
        <f t="shared" si="7"/>
        <v>571776.5</v>
      </c>
      <c r="H484" s="18" t="s">
        <v>159</v>
      </c>
      <c r="I484" s="18" t="s">
        <v>23</v>
      </c>
      <c r="J484" s="18" t="s">
        <v>537</v>
      </c>
      <c r="K484" s="18" t="s">
        <v>96</v>
      </c>
      <c r="L484" s="22" t="s">
        <v>24</v>
      </c>
    </row>
    <row r="485" spans="1:256" s="7" customFormat="1" ht="16.5" customHeight="1" x14ac:dyDescent="0.3">
      <c r="A485" s="30">
        <v>42790</v>
      </c>
      <c r="B485" s="18" t="s">
        <v>556</v>
      </c>
      <c r="C485" s="18" t="s">
        <v>32</v>
      </c>
      <c r="D485" s="18" t="s">
        <v>29</v>
      </c>
      <c r="E485" s="19"/>
      <c r="F485" s="19">
        <v>105000</v>
      </c>
      <c r="G485" s="19">
        <f t="shared" si="7"/>
        <v>466776.5</v>
      </c>
      <c r="H485" s="18" t="s">
        <v>159</v>
      </c>
      <c r="I485" s="18" t="s">
        <v>38</v>
      </c>
      <c r="J485" s="18" t="s">
        <v>537</v>
      </c>
      <c r="K485" s="18" t="s">
        <v>96</v>
      </c>
      <c r="L485" s="22" t="s">
        <v>20</v>
      </c>
    </row>
    <row r="486" spans="1:256" s="7" customFormat="1" ht="13.9" hidden="1" customHeight="1" x14ac:dyDescent="0.3">
      <c r="A486" s="30">
        <v>42790</v>
      </c>
      <c r="B486" s="18" t="s">
        <v>329</v>
      </c>
      <c r="C486" s="18" t="s">
        <v>22</v>
      </c>
      <c r="D486" s="18" t="s">
        <v>29</v>
      </c>
      <c r="E486" s="19"/>
      <c r="F486" s="19">
        <v>2000</v>
      </c>
      <c r="G486" s="19">
        <f t="shared" si="7"/>
        <v>464776.5</v>
      </c>
      <c r="H486" s="74" t="s">
        <v>304</v>
      </c>
      <c r="I486" s="95" t="s">
        <v>23</v>
      </c>
      <c r="J486" s="18" t="s">
        <v>536</v>
      </c>
      <c r="K486" s="18" t="s">
        <v>96</v>
      </c>
      <c r="L486" s="18" t="s">
        <v>24</v>
      </c>
    </row>
    <row r="487" spans="1:256" s="7" customFormat="1" ht="16.5" customHeight="1" x14ac:dyDescent="0.3">
      <c r="A487" s="30">
        <v>42790</v>
      </c>
      <c r="B487" s="18" t="s">
        <v>423</v>
      </c>
      <c r="C487" s="18" t="s">
        <v>22</v>
      </c>
      <c r="D487" s="18" t="s">
        <v>144</v>
      </c>
      <c r="E487" s="19"/>
      <c r="F487" s="19">
        <v>2000</v>
      </c>
      <c r="G487" s="19">
        <f t="shared" si="7"/>
        <v>462776.5</v>
      </c>
      <c r="H487" s="18" t="s">
        <v>17</v>
      </c>
      <c r="I487" s="18" t="s">
        <v>23</v>
      </c>
      <c r="J487" s="18" t="s">
        <v>537</v>
      </c>
      <c r="K487" s="18" t="s">
        <v>96</v>
      </c>
      <c r="L487" s="18" t="s">
        <v>24</v>
      </c>
    </row>
    <row r="488" spans="1:256" s="21" customFormat="1" ht="16.5" customHeight="1" x14ac:dyDescent="0.3">
      <c r="A488" s="30">
        <v>42790</v>
      </c>
      <c r="B488" s="18" t="s">
        <v>412</v>
      </c>
      <c r="C488" s="18" t="s">
        <v>22</v>
      </c>
      <c r="D488" s="18" t="s">
        <v>144</v>
      </c>
      <c r="E488" s="19"/>
      <c r="F488" s="19">
        <v>2000</v>
      </c>
      <c r="G488" s="19">
        <f t="shared" si="7"/>
        <v>460776.5</v>
      </c>
      <c r="H488" s="18" t="s">
        <v>17</v>
      </c>
      <c r="I488" s="18" t="s">
        <v>23</v>
      </c>
      <c r="J488" s="18" t="s">
        <v>537</v>
      </c>
      <c r="K488" s="18" t="s">
        <v>96</v>
      </c>
      <c r="L488" s="18" t="s">
        <v>24</v>
      </c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  <c r="IK488" s="7"/>
      <c r="IL488" s="7"/>
      <c r="IM488" s="7"/>
      <c r="IN488" s="7"/>
      <c r="IO488" s="7"/>
      <c r="IP488" s="7"/>
      <c r="IQ488" s="7"/>
      <c r="IR488" s="7"/>
      <c r="IS488" s="7"/>
      <c r="IT488" s="7"/>
      <c r="IU488" s="7"/>
      <c r="IV488" s="7"/>
    </row>
    <row r="489" spans="1:256" s="21" customFormat="1" ht="16.5" customHeight="1" x14ac:dyDescent="0.3">
      <c r="A489" s="30">
        <v>42790</v>
      </c>
      <c r="B489" s="23" t="s">
        <v>470</v>
      </c>
      <c r="C489" s="18" t="s">
        <v>22</v>
      </c>
      <c r="D489" s="18" t="s">
        <v>144</v>
      </c>
      <c r="E489" s="24"/>
      <c r="F489" s="24">
        <v>2000</v>
      </c>
      <c r="G489" s="19">
        <f t="shared" si="7"/>
        <v>458776.5</v>
      </c>
      <c r="H489" s="23" t="s">
        <v>453</v>
      </c>
      <c r="I489" s="18" t="s">
        <v>23</v>
      </c>
      <c r="J489" s="18" t="s">
        <v>535</v>
      </c>
      <c r="K489" s="18" t="s">
        <v>96</v>
      </c>
      <c r="L489" s="18" t="s">
        <v>24</v>
      </c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  <c r="IK489" s="7"/>
      <c r="IL489" s="7"/>
      <c r="IM489" s="7"/>
      <c r="IN489" s="7"/>
      <c r="IO489" s="7"/>
      <c r="IP489" s="7"/>
      <c r="IQ489" s="7"/>
      <c r="IR489" s="7"/>
      <c r="IS489" s="7"/>
      <c r="IT489" s="7"/>
      <c r="IU489" s="7"/>
      <c r="IV489" s="7"/>
    </row>
    <row r="490" spans="1:256" s="21" customFormat="1" ht="16.5" customHeight="1" x14ac:dyDescent="0.3">
      <c r="A490" s="30">
        <v>42790</v>
      </c>
      <c r="B490" s="18" t="s">
        <v>480</v>
      </c>
      <c r="C490" s="18"/>
      <c r="D490" s="18"/>
      <c r="E490" s="114">
        <v>12016580</v>
      </c>
      <c r="F490" s="19"/>
      <c r="G490" s="19">
        <f t="shared" si="7"/>
        <v>12475356.5</v>
      </c>
      <c r="H490" s="19" t="s">
        <v>158</v>
      </c>
      <c r="I490" s="18" t="s">
        <v>488</v>
      </c>
      <c r="J490" s="18" t="s">
        <v>536</v>
      </c>
      <c r="K490" s="18" t="s">
        <v>96</v>
      </c>
      <c r="L490" s="22" t="s">
        <v>20</v>
      </c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  <c r="II490" s="7"/>
      <c r="IJ490" s="7"/>
      <c r="IK490" s="7"/>
      <c r="IL490" s="7"/>
      <c r="IM490" s="7"/>
      <c r="IN490" s="7"/>
      <c r="IO490" s="7"/>
      <c r="IP490" s="7"/>
      <c r="IQ490" s="7"/>
      <c r="IR490" s="7"/>
      <c r="IS490" s="7"/>
      <c r="IT490" s="7"/>
      <c r="IU490" s="7"/>
      <c r="IV490" s="7"/>
    </row>
    <row r="491" spans="1:256" s="21" customFormat="1" ht="16.5" customHeight="1" x14ac:dyDescent="0.3">
      <c r="A491" s="30">
        <v>42791</v>
      </c>
      <c r="B491" s="18" t="s">
        <v>63</v>
      </c>
      <c r="C491" s="18" t="s">
        <v>42</v>
      </c>
      <c r="D491" s="18" t="s">
        <v>40</v>
      </c>
      <c r="E491" s="19"/>
      <c r="F491" s="20">
        <v>3000</v>
      </c>
      <c r="G491" s="19">
        <f t="shared" si="7"/>
        <v>12472356.5</v>
      </c>
      <c r="H491" s="18" t="s">
        <v>41</v>
      </c>
      <c r="I491" s="18" t="s">
        <v>23</v>
      </c>
      <c r="J491" s="18" t="s">
        <v>535</v>
      </c>
      <c r="K491" s="18" t="s">
        <v>96</v>
      </c>
      <c r="L491" s="18" t="s">
        <v>24</v>
      </c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/>
      <c r="IJ491" s="7"/>
      <c r="IK491" s="7"/>
      <c r="IL491" s="7"/>
      <c r="IM491" s="7"/>
      <c r="IN491" s="7"/>
      <c r="IO491" s="7"/>
      <c r="IP491" s="7"/>
      <c r="IQ491" s="7"/>
      <c r="IR491" s="7"/>
      <c r="IS491" s="7"/>
      <c r="IT491" s="7"/>
      <c r="IU491" s="7"/>
      <c r="IV491" s="7"/>
    </row>
    <row r="492" spans="1:256" s="21" customFormat="1" ht="16.5" customHeight="1" x14ac:dyDescent="0.3">
      <c r="A492" s="30">
        <v>42791</v>
      </c>
      <c r="B492" s="22" t="s">
        <v>129</v>
      </c>
      <c r="C492" s="18" t="s">
        <v>22</v>
      </c>
      <c r="D492" s="18" t="s">
        <v>40</v>
      </c>
      <c r="E492" s="71"/>
      <c r="F492" s="71">
        <v>3000</v>
      </c>
      <c r="G492" s="19">
        <f t="shared" si="7"/>
        <v>12469356.5</v>
      </c>
      <c r="H492" s="22" t="s">
        <v>95</v>
      </c>
      <c r="I492" s="22" t="s">
        <v>123</v>
      </c>
      <c r="J492" s="18" t="s">
        <v>537</v>
      </c>
      <c r="K492" s="18" t="s">
        <v>96</v>
      </c>
      <c r="L492" s="22" t="s">
        <v>24</v>
      </c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/>
      <c r="IJ492" s="7"/>
      <c r="IK492" s="7"/>
      <c r="IL492" s="7"/>
      <c r="IM492" s="7"/>
      <c r="IN492" s="7"/>
      <c r="IO492" s="7"/>
      <c r="IP492" s="7"/>
      <c r="IQ492" s="7"/>
      <c r="IR492" s="7"/>
      <c r="IS492" s="7"/>
      <c r="IT492" s="7"/>
      <c r="IU492" s="7"/>
      <c r="IV492" s="7"/>
    </row>
    <row r="493" spans="1:256" s="21" customFormat="1" ht="16.5" customHeight="1" x14ac:dyDescent="0.3">
      <c r="A493" s="30">
        <v>42791</v>
      </c>
      <c r="B493" s="22" t="s">
        <v>130</v>
      </c>
      <c r="C493" s="18" t="s">
        <v>22</v>
      </c>
      <c r="D493" s="18" t="s">
        <v>40</v>
      </c>
      <c r="E493" s="71"/>
      <c r="F493" s="71">
        <v>2000</v>
      </c>
      <c r="G493" s="19">
        <f t="shared" si="7"/>
        <v>12467356.5</v>
      </c>
      <c r="H493" s="22" t="s">
        <v>95</v>
      </c>
      <c r="I493" s="22" t="s">
        <v>123</v>
      </c>
      <c r="J493" s="18" t="s">
        <v>537</v>
      </c>
      <c r="K493" s="18" t="s">
        <v>96</v>
      </c>
      <c r="L493" s="22" t="s">
        <v>24</v>
      </c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  <c r="IC493" s="7"/>
      <c r="ID493" s="7"/>
      <c r="IE493" s="7"/>
      <c r="IF493" s="7"/>
      <c r="IG493" s="7"/>
      <c r="IH493" s="7"/>
      <c r="II493" s="7"/>
      <c r="IJ493" s="7"/>
      <c r="IK493" s="7"/>
      <c r="IL493" s="7"/>
      <c r="IM493" s="7"/>
      <c r="IN493" s="7"/>
      <c r="IO493" s="7"/>
      <c r="IP493" s="7"/>
      <c r="IQ493" s="7"/>
      <c r="IR493" s="7"/>
      <c r="IS493" s="7"/>
      <c r="IT493" s="7"/>
      <c r="IU493" s="7"/>
      <c r="IV493" s="7"/>
    </row>
    <row r="494" spans="1:256" s="21" customFormat="1" ht="16.5" customHeight="1" x14ac:dyDescent="0.3">
      <c r="A494" s="30">
        <v>42791</v>
      </c>
      <c r="B494" s="18" t="s">
        <v>259</v>
      </c>
      <c r="C494" s="18" t="s">
        <v>22</v>
      </c>
      <c r="D494" s="18" t="s">
        <v>29</v>
      </c>
      <c r="E494" s="19"/>
      <c r="F494" s="19">
        <v>20000</v>
      </c>
      <c r="G494" s="19">
        <f t="shared" si="7"/>
        <v>12447356.5</v>
      </c>
      <c r="H494" s="18" t="s">
        <v>159</v>
      </c>
      <c r="I494" s="18" t="s">
        <v>260</v>
      </c>
      <c r="J494" s="18" t="s">
        <v>537</v>
      </c>
      <c r="K494" s="18" t="s">
        <v>96</v>
      </c>
      <c r="L494" s="22" t="s">
        <v>20</v>
      </c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  <c r="HV494" s="7"/>
      <c r="HW494" s="7"/>
      <c r="HX494" s="7"/>
      <c r="HY494" s="7"/>
      <c r="HZ494" s="7"/>
      <c r="IA494" s="7"/>
      <c r="IB494" s="7"/>
      <c r="IC494" s="7"/>
      <c r="ID494" s="7"/>
      <c r="IE494" s="7"/>
      <c r="IF494" s="7"/>
      <c r="IG494" s="7"/>
      <c r="IH494" s="7"/>
      <c r="II494" s="7"/>
      <c r="IJ494" s="7"/>
      <c r="IK494" s="7"/>
      <c r="IL494" s="7"/>
      <c r="IM494" s="7"/>
      <c r="IN494" s="7"/>
      <c r="IO494" s="7"/>
      <c r="IP494" s="7"/>
      <c r="IQ494" s="7"/>
      <c r="IR494" s="7"/>
      <c r="IS494" s="7"/>
      <c r="IT494" s="7"/>
      <c r="IU494" s="7"/>
      <c r="IV494" s="7"/>
    </row>
    <row r="495" spans="1:256" s="21" customFormat="1" ht="16.5" customHeight="1" x14ac:dyDescent="0.3">
      <c r="A495" s="30">
        <v>42791</v>
      </c>
      <c r="B495" s="18" t="s">
        <v>263</v>
      </c>
      <c r="C495" s="18" t="s">
        <v>22</v>
      </c>
      <c r="D495" s="18" t="s">
        <v>29</v>
      </c>
      <c r="E495" s="19"/>
      <c r="F495" s="19">
        <v>500</v>
      </c>
      <c r="G495" s="19">
        <f t="shared" si="7"/>
        <v>12446856.5</v>
      </c>
      <c r="H495" s="18" t="s">
        <v>159</v>
      </c>
      <c r="I495" s="18" t="s">
        <v>23</v>
      </c>
      <c r="J495" s="18" t="s">
        <v>537</v>
      </c>
      <c r="K495" s="18" t="s">
        <v>96</v>
      </c>
      <c r="L495" s="22" t="s">
        <v>24</v>
      </c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  <c r="HV495" s="7"/>
      <c r="HW495" s="7"/>
      <c r="HX495" s="7"/>
      <c r="HY495" s="7"/>
      <c r="HZ495" s="7"/>
      <c r="IA495" s="7"/>
      <c r="IB495" s="7"/>
      <c r="IC495" s="7"/>
      <c r="ID495" s="7"/>
      <c r="IE495" s="7"/>
      <c r="IF495" s="7"/>
      <c r="IG495" s="7"/>
      <c r="IH495" s="7"/>
      <c r="II495" s="7"/>
      <c r="IJ495" s="7"/>
      <c r="IK495" s="7"/>
      <c r="IL495" s="7"/>
      <c r="IM495" s="7"/>
      <c r="IN495" s="7"/>
      <c r="IO495" s="7"/>
      <c r="IP495" s="7"/>
      <c r="IQ495" s="7"/>
      <c r="IR495" s="7"/>
      <c r="IS495" s="7"/>
      <c r="IT495" s="7"/>
      <c r="IU495" s="7"/>
      <c r="IV495" s="7"/>
    </row>
    <row r="496" spans="1:256" s="21" customFormat="1" ht="16.5" customHeight="1" x14ac:dyDescent="0.3">
      <c r="A496" s="30">
        <v>42791</v>
      </c>
      <c r="B496" s="18" t="s">
        <v>215</v>
      </c>
      <c r="C496" s="18" t="s">
        <v>22</v>
      </c>
      <c r="D496" s="18" t="s">
        <v>29</v>
      </c>
      <c r="E496" s="19"/>
      <c r="F496" s="19">
        <v>2000</v>
      </c>
      <c r="G496" s="19">
        <f t="shared" si="7"/>
        <v>12444856.5</v>
      </c>
      <c r="H496" s="18" t="s">
        <v>159</v>
      </c>
      <c r="I496" s="18" t="s">
        <v>23</v>
      </c>
      <c r="J496" s="18" t="s">
        <v>537</v>
      </c>
      <c r="K496" s="18" t="s">
        <v>96</v>
      </c>
      <c r="L496" s="22" t="s">
        <v>24</v>
      </c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/>
      <c r="IJ496" s="7"/>
      <c r="IK496" s="7"/>
      <c r="IL496" s="7"/>
      <c r="IM496" s="7"/>
      <c r="IN496" s="7"/>
      <c r="IO496" s="7"/>
      <c r="IP496" s="7"/>
      <c r="IQ496" s="7"/>
      <c r="IR496" s="7"/>
      <c r="IS496" s="7"/>
      <c r="IT496" s="7"/>
      <c r="IU496" s="7"/>
      <c r="IV496" s="7"/>
    </row>
    <row r="497" spans="1:256" s="21" customFormat="1" ht="16.5" customHeight="1" x14ac:dyDescent="0.3">
      <c r="A497" s="30">
        <v>42793</v>
      </c>
      <c r="B497" s="18" t="s">
        <v>92</v>
      </c>
      <c r="C497" s="18" t="s">
        <v>22</v>
      </c>
      <c r="D497" s="18" t="s">
        <v>65</v>
      </c>
      <c r="E497" s="19"/>
      <c r="F497" s="19">
        <v>1000</v>
      </c>
      <c r="G497" s="19">
        <f t="shared" si="7"/>
        <v>12443856.5</v>
      </c>
      <c r="H497" s="18" t="s">
        <v>66</v>
      </c>
      <c r="I497" s="18" t="s">
        <v>23</v>
      </c>
      <c r="J497" s="18" t="s">
        <v>536</v>
      </c>
      <c r="K497" s="18" t="s">
        <v>96</v>
      </c>
      <c r="L497" s="18" t="s">
        <v>24</v>
      </c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  <c r="HV497" s="7"/>
      <c r="HW497" s="7"/>
      <c r="HX497" s="7"/>
      <c r="HY497" s="7"/>
      <c r="HZ497" s="7"/>
      <c r="IA497" s="7"/>
      <c r="IB497" s="7"/>
      <c r="IC497" s="7"/>
      <c r="ID497" s="7"/>
      <c r="IE497" s="7"/>
      <c r="IF497" s="7"/>
      <c r="IG497" s="7"/>
      <c r="IH497" s="7"/>
      <c r="II497" s="7"/>
      <c r="IJ497" s="7"/>
      <c r="IK497" s="7"/>
      <c r="IL497" s="7"/>
      <c r="IM497" s="7"/>
      <c r="IN497" s="7"/>
      <c r="IO497" s="7"/>
      <c r="IP497" s="7"/>
      <c r="IQ497" s="7"/>
      <c r="IR497" s="7"/>
      <c r="IS497" s="7"/>
      <c r="IT497" s="7"/>
      <c r="IU497" s="7"/>
      <c r="IV497" s="7"/>
    </row>
    <row r="498" spans="1:256" s="21" customFormat="1" ht="16.5" customHeight="1" x14ac:dyDescent="0.3">
      <c r="A498" s="30">
        <v>42793</v>
      </c>
      <c r="B498" s="18" t="s">
        <v>93</v>
      </c>
      <c r="C498" s="18" t="s">
        <v>22</v>
      </c>
      <c r="D498" s="18" t="s">
        <v>65</v>
      </c>
      <c r="E498" s="19"/>
      <c r="F498" s="19">
        <v>1000</v>
      </c>
      <c r="G498" s="19">
        <f t="shared" si="7"/>
        <v>12442856.5</v>
      </c>
      <c r="H498" s="18" t="s">
        <v>66</v>
      </c>
      <c r="I498" s="18" t="s">
        <v>23</v>
      </c>
      <c r="J498" s="18" t="s">
        <v>536</v>
      </c>
      <c r="K498" s="18" t="s">
        <v>96</v>
      </c>
      <c r="L498" s="18" t="s">
        <v>24</v>
      </c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  <c r="HV498" s="7"/>
      <c r="HW498" s="7"/>
      <c r="HX498" s="7"/>
      <c r="HY498" s="7"/>
      <c r="HZ498" s="7"/>
      <c r="IA498" s="7"/>
      <c r="IB498" s="7"/>
      <c r="IC498" s="7"/>
      <c r="ID498" s="7"/>
      <c r="IE498" s="7"/>
      <c r="IF498" s="7"/>
      <c r="IG498" s="7"/>
      <c r="IH498" s="7"/>
      <c r="II498" s="7"/>
      <c r="IJ498" s="7"/>
      <c r="IK498" s="7"/>
      <c r="IL498" s="7"/>
      <c r="IM498" s="7"/>
      <c r="IN498" s="7"/>
      <c r="IO498" s="7"/>
      <c r="IP498" s="7"/>
      <c r="IQ498" s="7"/>
      <c r="IR498" s="7"/>
      <c r="IS498" s="7"/>
      <c r="IT498" s="7"/>
      <c r="IU498" s="7"/>
      <c r="IV498" s="7"/>
    </row>
    <row r="499" spans="1:256" s="21" customFormat="1" ht="16.5" customHeight="1" x14ac:dyDescent="0.3">
      <c r="A499" s="30">
        <v>42793</v>
      </c>
      <c r="B499" s="22" t="s">
        <v>534</v>
      </c>
      <c r="C499" s="18" t="s">
        <v>194</v>
      </c>
      <c r="D499" s="22" t="s">
        <v>121</v>
      </c>
      <c r="E499" s="71"/>
      <c r="F499" s="71">
        <v>77800</v>
      </c>
      <c r="G499" s="19">
        <f t="shared" si="7"/>
        <v>12365056.5</v>
      </c>
      <c r="H499" s="22" t="s">
        <v>95</v>
      </c>
      <c r="I499" s="22" t="s">
        <v>58</v>
      </c>
      <c r="J499" s="22" t="s">
        <v>537</v>
      </c>
      <c r="K499" s="18" t="s">
        <v>96</v>
      </c>
      <c r="L499" s="22" t="s">
        <v>20</v>
      </c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  <c r="HZ499" s="7"/>
      <c r="IA499" s="7"/>
      <c r="IB499" s="7"/>
      <c r="IC499" s="7"/>
      <c r="ID499" s="7"/>
      <c r="IE499" s="7"/>
      <c r="IF499" s="7"/>
      <c r="IG499" s="7"/>
      <c r="IH499" s="7"/>
      <c r="II499" s="7"/>
      <c r="IJ499" s="7"/>
      <c r="IK499" s="7"/>
      <c r="IL499" s="7"/>
      <c r="IM499" s="7"/>
      <c r="IN499" s="7"/>
      <c r="IO499" s="7"/>
      <c r="IP499" s="7"/>
      <c r="IQ499" s="7"/>
      <c r="IR499" s="7"/>
      <c r="IS499" s="7"/>
      <c r="IT499" s="7"/>
      <c r="IU499" s="7"/>
      <c r="IV499" s="7"/>
    </row>
    <row r="500" spans="1:256" s="7" customFormat="1" ht="13.9" hidden="1" customHeight="1" x14ac:dyDescent="0.3">
      <c r="A500" s="30">
        <v>42793</v>
      </c>
      <c r="B500" s="22" t="s">
        <v>131</v>
      </c>
      <c r="C500" s="18" t="s">
        <v>241</v>
      </c>
      <c r="D500" s="22" t="s">
        <v>121</v>
      </c>
      <c r="E500" s="71"/>
      <c r="F500" s="71">
        <v>1200</v>
      </c>
      <c r="G500" s="19">
        <f t="shared" si="7"/>
        <v>12363856.5</v>
      </c>
      <c r="H500" s="22" t="s">
        <v>95</v>
      </c>
      <c r="I500" s="22" t="s">
        <v>23</v>
      </c>
      <c r="J500" s="22" t="s">
        <v>537</v>
      </c>
      <c r="K500" s="18" t="s">
        <v>96</v>
      </c>
      <c r="L500" s="22" t="s">
        <v>20</v>
      </c>
    </row>
    <row r="501" spans="1:256" s="7" customFormat="1" ht="16.5" customHeight="1" x14ac:dyDescent="0.3">
      <c r="A501" s="30">
        <v>42793</v>
      </c>
      <c r="B501" s="22" t="s">
        <v>132</v>
      </c>
      <c r="C501" s="18" t="s">
        <v>22</v>
      </c>
      <c r="D501" s="18" t="s">
        <v>40</v>
      </c>
      <c r="E501" s="71"/>
      <c r="F501" s="71">
        <v>2000</v>
      </c>
      <c r="G501" s="19">
        <f t="shared" si="7"/>
        <v>12361856.5</v>
      </c>
      <c r="H501" s="22" t="s">
        <v>95</v>
      </c>
      <c r="I501" s="22" t="s">
        <v>123</v>
      </c>
      <c r="J501" s="18" t="s">
        <v>537</v>
      </c>
      <c r="K501" s="18" t="s">
        <v>96</v>
      </c>
      <c r="L501" s="22" t="s">
        <v>24</v>
      </c>
    </row>
    <row r="502" spans="1:256" s="7" customFormat="1" ht="16.5" customHeight="1" x14ac:dyDescent="0.3">
      <c r="A502" s="30">
        <v>42793</v>
      </c>
      <c r="B502" s="18" t="s">
        <v>198</v>
      </c>
      <c r="C502" s="18" t="s">
        <v>22</v>
      </c>
      <c r="D502" s="18" t="s">
        <v>144</v>
      </c>
      <c r="E502" s="19"/>
      <c r="F502" s="19">
        <v>2000</v>
      </c>
      <c r="G502" s="19">
        <f t="shared" si="7"/>
        <v>12359856.5</v>
      </c>
      <c r="H502" s="28" t="s">
        <v>133</v>
      </c>
      <c r="I502" s="18" t="s">
        <v>23</v>
      </c>
      <c r="J502" s="18" t="s">
        <v>535</v>
      </c>
      <c r="K502" s="18" t="s">
        <v>96</v>
      </c>
      <c r="L502" s="22" t="s">
        <v>24</v>
      </c>
    </row>
    <row r="503" spans="1:256" s="7" customFormat="1" ht="13.9" customHeight="1" x14ac:dyDescent="0.3">
      <c r="A503" s="30">
        <v>42793</v>
      </c>
      <c r="B503" s="18" t="s">
        <v>178</v>
      </c>
      <c r="C503" s="18" t="s">
        <v>179</v>
      </c>
      <c r="D503" s="18" t="s">
        <v>121</v>
      </c>
      <c r="E503" s="19"/>
      <c r="F503" s="19">
        <v>142500</v>
      </c>
      <c r="G503" s="19">
        <f t="shared" si="7"/>
        <v>12217356.5</v>
      </c>
      <c r="H503" s="28" t="s">
        <v>133</v>
      </c>
      <c r="I503" s="18">
        <v>53</v>
      </c>
      <c r="J503" s="18" t="s">
        <v>535</v>
      </c>
      <c r="K503" s="18" t="s">
        <v>96</v>
      </c>
      <c r="L503" s="22" t="s">
        <v>20</v>
      </c>
    </row>
    <row r="504" spans="1:256" s="7" customFormat="1" ht="16.5" customHeight="1" x14ac:dyDescent="0.3">
      <c r="A504" s="30">
        <v>42793</v>
      </c>
      <c r="B504" s="18" t="s">
        <v>299</v>
      </c>
      <c r="C504" s="18" t="s">
        <v>22</v>
      </c>
      <c r="D504" s="18" t="s">
        <v>40</v>
      </c>
      <c r="E504" s="19"/>
      <c r="F504" s="94">
        <v>3000</v>
      </c>
      <c r="G504" s="19">
        <f t="shared" si="7"/>
        <v>12214356.5</v>
      </c>
      <c r="H504" s="18" t="s">
        <v>151</v>
      </c>
      <c r="I504" s="18" t="s">
        <v>23</v>
      </c>
      <c r="J504" s="18" t="s">
        <v>537</v>
      </c>
      <c r="K504" s="18" t="s">
        <v>96</v>
      </c>
      <c r="L504" s="22" t="s">
        <v>24</v>
      </c>
    </row>
    <row r="505" spans="1:256" s="7" customFormat="1" ht="16.5" customHeight="1" x14ac:dyDescent="0.3">
      <c r="A505" s="30">
        <v>42793</v>
      </c>
      <c r="B505" s="18" t="s">
        <v>329</v>
      </c>
      <c r="C505" s="18" t="s">
        <v>22</v>
      </c>
      <c r="D505" s="18" t="s">
        <v>29</v>
      </c>
      <c r="E505" s="19"/>
      <c r="F505" s="19">
        <v>2000</v>
      </c>
      <c r="G505" s="19">
        <f t="shared" si="7"/>
        <v>12212356.5</v>
      </c>
      <c r="H505" s="74" t="s">
        <v>304</v>
      </c>
      <c r="I505" s="95" t="s">
        <v>23</v>
      </c>
      <c r="J505" s="18" t="s">
        <v>536</v>
      </c>
      <c r="K505" s="18" t="s">
        <v>96</v>
      </c>
      <c r="L505" s="18" t="s">
        <v>24</v>
      </c>
    </row>
    <row r="506" spans="1:256" s="7" customFormat="1" ht="16.5" customHeight="1" x14ac:dyDescent="0.3">
      <c r="A506" s="30">
        <v>42793</v>
      </c>
      <c r="B506" s="18" t="s">
        <v>412</v>
      </c>
      <c r="C506" s="18" t="s">
        <v>22</v>
      </c>
      <c r="D506" s="18" t="s">
        <v>144</v>
      </c>
      <c r="E506" s="19"/>
      <c r="F506" s="19">
        <v>2000</v>
      </c>
      <c r="G506" s="19">
        <f t="shared" si="7"/>
        <v>12210356.5</v>
      </c>
      <c r="H506" s="18" t="s">
        <v>17</v>
      </c>
      <c r="I506" s="18" t="s">
        <v>23</v>
      </c>
      <c r="J506" s="18" t="s">
        <v>537</v>
      </c>
      <c r="K506" s="18" t="s">
        <v>96</v>
      </c>
      <c r="L506" s="18" t="s">
        <v>24</v>
      </c>
    </row>
    <row r="507" spans="1:256" s="7" customFormat="1" ht="13.9" customHeight="1" x14ac:dyDescent="0.3">
      <c r="A507" s="30">
        <v>42793</v>
      </c>
      <c r="B507" s="18" t="s">
        <v>481</v>
      </c>
      <c r="C507" s="18" t="s">
        <v>25</v>
      </c>
      <c r="D507" s="18" t="s">
        <v>29</v>
      </c>
      <c r="E507" s="87"/>
      <c r="F507" s="19">
        <v>306358</v>
      </c>
      <c r="G507" s="19">
        <f t="shared" si="7"/>
        <v>11903998.5</v>
      </c>
      <c r="H507" s="19" t="s">
        <v>158</v>
      </c>
      <c r="I507" s="18" t="s">
        <v>487</v>
      </c>
      <c r="J507" s="18" t="s">
        <v>536</v>
      </c>
      <c r="K507" s="18" t="s">
        <v>96</v>
      </c>
      <c r="L507" s="22" t="s">
        <v>20</v>
      </c>
    </row>
    <row r="508" spans="1:256" s="7" customFormat="1" ht="16.5" customHeight="1" x14ac:dyDescent="0.3">
      <c r="A508" s="30">
        <v>42793</v>
      </c>
      <c r="B508" s="18" t="s">
        <v>482</v>
      </c>
      <c r="C508" s="18" t="s">
        <v>25</v>
      </c>
      <c r="D508" s="18" t="s">
        <v>65</v>
      </c>
      <c r="E508" s="87"/>
      <c r="F508" s="19">
        <v>140000</v>
      </c>
      <c r="G508" s="19">
        <f t="shared" si="7"/>
        <v>11763998.5</v>
      </c>
      <c r="H508" s="19" t="s">
        <v>158</v>
      </c>
      <c r="I508" s="18" t="s">
        <v>487</v>
      </c>
      <c r="J508" s="18" t="s">
        <v>536</v>
      </c>
      <c r="K508" s="18" t="s">
        <v>96</v>
      </c>
      <c r="L508" s="22" t="s">
        <v>20</v>
      </c>
    </row>
    <row r="509" spans="1:256" s="7" customFormat="1" ht="13.9" customHeight="1" x14ac:dyDescent="0.3">
      <c r="A509" s="30">
        <v>42793</v>
      </c>
      <c r="B509" s="18" t="s">
        <v>483</v>
      </c>
      <c r="C509" s="18" t="s">
        <v>25</v>
      </c>
      <c r="D509" s="18" t="s">
        <v>144</v>
      </c>
      <c r="E509" s="87"/>
      <c r="F509" s="19">
        <v>450000</v>
      </c>
      <c r="G509" s="19">
        <f t="shared" si="7"/>
        <v>11313998.5</v>
      </c>
      <c r="H509" s="19" t="s">
        <v>158</v>
      </c>
      <c r="I509" s="18" t="s">
        <v>487</v>
      </c>
      <c r="J509" s="18" t="s">
        <v>536</v>
      </c>
      <c r="K509" s="18" t="s">
        <v>96</v>
      </c>
      <c r="L509" s="22" t="s">
        <v>20</v>
      </c>
    </row>
    <row r="510" spans="1:256" s="7" customFormat="1" ht="16.5" customHeight="1" x14ac:dyDescent="0.3">
      <c r="A510" s="30">
        <v>42793</v>
      </c>
      <c r="B510" s="18" t="s">
        <v>484</v>
      </c>
      <c r="C510" s="18" t="s">
        <v>25</v>
      </c>
      <c r="D510" s="18" t="s">
        <v>40</v>
      </c>
      <c r="E510" s="87"/>
      <c r="F510" s="19">
        <v>160000</v>
      </c>
      <c r="G510" s="19">
        <f t="shared" si="7"/>
        <v>11153998.5</v>
      </c>
      <c r="H510" s="19" t="s">
        <v>158</v>
      </c>
      <c r="I510" s="18" t="s">
        <v>487</v>
      </c>
      <c r="J510" s="18" t="s">
        <v>537</v>
      </c>
      <c r="K510" s="18" t="s">
        <v>96</v>
      </c>
      <c r="L510" s="22" t="s">
        <v>20</v>
      </c>
    </row>
    <row r="511" spans="1:256" s="7" customFormat="1" ht="16.5" customHeight="1" x14ac:dyDescent="0.3">
      <c r="A511" s="30">
        <v>42794</v>
      </c>
      <c r="B511" s="18" t="s">
        <v>199</v>
      </c>
      <c r="C511" s="18" t="s">
        <v>25</v>
      </c>
      <c r="D511" s="18" t="s">
        <v>144</v>
      </c>
      <c r="E511" s="19"/>
      <c r="F511" s="19">
        <v>289600</v>
      </c>
      <c r="G511" s="19">
        <f t="shared" si="7"/>
        <v>10864398.5</v>
      </c>
      <c r="H511" s="28" t="s">
        <v>133</v>
      </c>
      <c r="I511" s="18">
        <v>46</v>
      </c>
      <c r="J511" s="18" t="s">
        <v>535</v>
      </c>
      <c r="K511" s="18" t="s">
        <v>96</v>
      </c>
      <c r="L511" s="22" t="s">
        <v>20</v>
      </c>
    </row>
    <row r="512" spans="1:256" s="7" customFormat="1" ht="16.5" customHeight="1" x14ac:dyDescent="0.3">
      <c r="A512" s="30">
        <v>42794</v>
      </c>
      <c r="B512" s="18" t="s">
        <v>200</v>
      </c>
      <c r="C512" s="18" t="s">
        <v>25</v>
      </c>
      <c r="D512" s="18" t="s">
        <v>29</v>
      </c>
      <c r="E512" s="19"/>
      <c r="F512" s="19">
        <v>193600</v>
      </c>
      <c r="G512" s="19">
        <f t="shared" si="7"/>
        <v>10670798.5</v>
      </c>
      <c r="H512" s="28" t="s">
        <v>133</v>
      </c>
      <c r="I512" s="18">
        <v>47</v>
      </c>
      <c r="J512" s="18" t="s">
        <v>535</v>
      </c>
      <c r="K512" s="18" t="s">
        <v>96</v>
      </c>
      <c r="L512" s="22" t="s">
        <v>20</v>
      </c>
    </row>
    <row r="513" spans="1:256" s="7" customFormat="1" ht="18.75" customHeight="1" x14ac:dyDescent="0.3">
      <c r="A513" s="30">
        <v>42794</v>
      </c>
      <c r="B513" s="18" t="s">
        <v>201</v>
      </c>
      <c r="C513" s="18" t="s">
        <v>142</v>
      </c>
      <c r="D513" s="18" t="s">
        <v>121</v>
      </c>
      <c r="E513" s="19"/>
      <c r="F513" s="19">
        <v>180000</v>
      </c>
      <c r="G513" s="19">
        <f t="shared" si="7"/>
        <v>10490798.5</v>
      </c>
      <c r="H513" s="28" t="s">
        <v>133</v>
      </c>
      <c r="I513" s="18" t="s">
        <v>38</v>
      </c>
      <c r="J513" s="18" t="s">
        <v>535</v>
      </c>
      <c r="K513" s="18" t="s">
        <v>96</v>
      </c>
      <c r="L513" s="22" t="s">
        <v>20</v>
      </c>
    </row>
    <row r="514" spans="1:256" s="7" customFormat="1" ht="18.75" hidden="1" customHeight="1" x14ac:dyDescent="0.3">
      <c r="A514" s="30">
        <v>42794</v>
      </c>
      <c r="B514" s="18" t="s">
        <v>533</v>
      </c>
      <c r="C514" s="18" t="s">
        <v>142</v>
      </c>
      <c r="D514" s="18" t="s">
        <v>121</v>
      </c>
      <c r="E514" s="19"/>
      <c r="F514" s="19">
        <v>36000</v>
      </c>
      <c r="G514" s="19">
        <f t="shared" si="7"/>
        <v>10454798.5</v>
      </c>
      <c r="H514" s="28" t="s">
        <v>133</v>
      </c>
      <c r="I514" s="18">
        <v>49</v>
      </c>
      <c r="J514" s="18" t="s">
        <v>535</v>
      </c>
      <c r="K514" s="18" t="s">
        <v>96</v>
      </c>
      <c r="L514" s="22" t="s">
        <v>20</v>
      </c>
    </row>
    <row r="515" spans="1:256" s="7" customFormat="1" ht="16.5" customHeight="1" x14ac:dyDescent="0.3">
      <c r="A515" s="30">
        <v>42794</v>
      </c>
      <c r="B515" s="18" t="s">
        <v>329</v>
      </c>
      <c r="C515" s="18" t="s">
        <v>22</v>
      </c>
      <c r="D515" s="18" t="s">
        <v>29</v>
      </c>
      <c r="E515" s="19"/>
      <c r="F515" s="19">
        <v>2000</v>
      </c>
      <c r="G515" s="19">
        <f t="shared" si="7"/>
        <v>10452798.5</v>
      </c>
      <c r="H515" s="74" t="s">
        <v>304</v>
      </c>
      <c r="I515" s="95" t="s">
        <v>23</v>
      </c>
      <c r="J515" s="18" t="s">
        <v>536</v>
      </c>
      <c r="K515" s="18" t="s">
        <v>96</v>
      </c>
      <c r="L515" s="18" t="s">
        <v>24</v>
      </c>
    </row>
    <row r="516" spans="1:256" s="7" customFormat="1" ht="16.5" customHeight="1" x14ac:dyDescent="0.3">
      <c r="A516" s="30">
        <v>42794</v>
      </c>
      <c r="B516" s="18" t="s">
        <v>530</v>
      </c>
      <c r="C516" s="18" t="s">
        <v>25</v>
      </c>
      <c r="D516" s="18" t="s">
        <v>29</v>
      </c>
      <c r="E516" s="19"/>
      <c r="F516" s="19">
        <v>7000</v>
      </c>
      <c r="G516" s="19">
        <f t="shared" si="7"/>
        <v>10445798.5</v>
      </c>
      <c r="H516" s="74" t="s">
        <v>304</v>
      </c>
      <c r="I516" s="95" t="s">
        <v>23</v>
      </c>
      <c r="J516" s="18" t="s">
        <v>536</v>
      </c>
      <c r="K516" s="18" t="s">
        <v>96</v>
      </c>
      <c r="L516" s="18" t="s">
        <v>24</v>
      </c>
    </row>
    <row r="517" spans="1:256" s="7" customFormat="1" ht="16.5" customHeight="1" x14ac:dyDescent="0.3">
      <c r="A517" s="30">
        <v>42794</v>
      </c>
      <c r="B517" s="18" t="s">
        <v>424</v>
      </c>
      <c r="C517" s="18" t="s">
        <v>22</v>
      </c>
      <c r="D517" s="18" t="s">
        <v>144</v>
      </c>
      <c r="E517" s="19"/>
      <c r="F517" s="19">
        <v>2000</v>
      </c>
      <c r="G517" s="19">
        <f t="shared" si="7"/>
        <v>10443798.5</v>
      </c>
      <c r="H517" s="18" t="s">
        <v>17</v>
      </c>
      <c r="I517" s="18" t="s">
        <v>23</v>
      </c>
      <c r="J517" s="18" t="s">
        <v>537</v>
      </c>
      <c r="K517" s="18" t="s">
        <v>96</v>
      </c>
      <c r="L517" s="18" t="s">
        <v>24</v>
      </c>
    </row>
    <row r="518" spans="1:256" s="7" customFormat="1" ht="13.9" customHeight="1" x14ac:dyDescent="0.3">
      <c r="A518" s="30">
        <v>42794</v>
      </c>
      <c r="B518" s="18" t="s">
        <v>412</v>
      </c>
      <c r="C518" s="18" t="s">
        <v>22</v>
      </c>
      <c r="D518" s="18" t="s">
        <v>144</v>
      </c>
      <c r="E518" s="19"/>
      <c r="F518" s="19">
        <v>2000</v>
      </c>
      <c r="G518" s="19">
        <f t="shared" si="7"/>
        <v>10441798.5</v>
      </c>
      <c r="H518" s="18" t="s">
        <v>17</v>
      </c>
      <c r="I518" s="18" t="s">
        <v>23</v>
      </c>
      <c r="J518" s="18" t="s">
        <v>537</v>
      </c>
      <c r="K518" s="18" t="s">
        <v>96</v>
      </c>
      <c r="L518" s="18" t="s">
        <v>24</v>
      </c>
    </row>
    <row r="519" spans="1:256" s="7" customFormat="1" ht="16.5" customHeight="1" x14ac:dyDescent="0.3">
      <c r="A519" s="30">
        <v>42794</v>
      </c>
      <c r="B519" s="18" t="s">
        <v>532</v>
      </c>
      <c r="C519" s="18" t="s">
        <v>25</v>
      </c>
      <c r="D519" s="18" t="s">
        <v>144</v>
      </c>
      <c r="E519" s="19"/>
      <c r="F519" s="19">
        <v>20000</v>
      </c>
      <c r="G519" s="19">
        <f t="shared" si="7"/>
        <v>10421798.5</v>
      </c>
      <c r="H519" s="18" t="s">
        <v>17</v>
      </c>
      <c r="I519" s="18" t="s">
        <v>23</v>
      </c>
      <c r="J519" s="18" t="s">
        <v>537</v>
      </c>
      <c r="K519" s="18" t="s">
        <v>96</v>
      </c>
      <c r="L519" s="18" t="s">
        <v>24</v>
      </c>
    </row>
    <row r="520" spans="1:256" s="7" customFormat="1" ht="16.5" customHeight="1" x14ac:dyDescent="0.3">
      <c r="A520" s="30">
        <v>42794</v>
      </c>
      <c r="B520" s="18" t="s">
        <v>558</v>
      </c>
      <c r="C520" s="18" t="s">
        <v>25</v>
      </c>
      <c r="D520" s="18" t="s">
        <v>29</v>
      </c>
      <c r="E520" s="19"/>
      <c r="F520" s="19">
        <v>2500</v>
      </c>
      <c r="G520" s="19">
        <f t="shared" si="7"/>
        <v>10419298.5</v>
      </c>
      <c r="H520" s="18" t="s">
        <v>137</v>
      </c>
      <c r="I520" s="18" t="s">
        <v>23</v>
      </c>
      <c r="J520" s="18" t="s">
        <v>535</v>
      </c>
      <c r="K520" s="18" t="s">
        <v>96</v>
      </c>
      <c r="L520" s="18" t="s">
        <v>24</v>
      </c>
    </row>
    <row r="521" spans="1:256" s="7" customFormat="1" ht="16.5" customHeight="1" x14ac:dyDescent="0.3">
      <c r="A521" s="30">
        <v>42794</v>
      </c>
      <c r="B521" s="23" t="s">
        <v>471</v>
      </c>
      <c r="C521" s="18" t="s">
        <v>22</v>
      </c>
      <c r="D521" s="18" t="s">
        <v>144</v>
      </c>
      <c r="E521" s="24"/>
      <c r="F521" s="24">
        <v>2000</v>
      </c>
      <c r="G521" s="19">
        <f t="shared" si="7"/>
        <v>10417298.5</v>
      </c>
      <c r="H521" s="23" t="s">
        <v>453</v>
      </c>
      <c r="I521" s="18" t="s">
        <v>23</v>
      </c>
      <c r="J521" s="18" t="s">
        <v>535</v>
      </c>
      <c r="K521" s="18" t="s">
        <v>96</v>
      </c>
      <c r="L521" s="18" t="s">
        <v>24</v>
      </c>
    </row>
    <row r="522" spans="1:256" s="7" customFormat="1" ht="16.5" customHeight="1" x14ac:dyDescent="0.3">
      <c r="A522" s="30">
        <v>42794</v>
      </c>
      <c r="B522" s="18" t="s">
        <v>485</v>
      </c>
      <c r="C522" s="18" t="s">
        <v>25</v>
      </c>
      <c r="D522" s="18" t="s">
        <v>121</v>
      </c>
      <c r="E522" s="87"/>
      <c r="F522" s="19">
        <v>8347</v>
      </c>
      <c r="G522" s="19">
        <f t="shared" si="7"/>
        <v>10408951.5</v>
      </c>
      <c r="H522" s="19" t="s">
        <v>158</v>
      </c>
      <c r="I522" s="18" t="s">
        <v>488</v>
      </c>
      <c r="J522" s="18" t="s">
        <v>538</v>
      </c>
      <c r="K522" s="18" t="s">
        <v>96</v>
      </c>
      <c r="L522" s="22" t="s">
        <v>20</v>
      </c>
      <c r="M522" s="26"/>
    </row>
    <row r="523" spans="1:256" s="7" customFormat="1" ht="16.5" customHeight="1" x14ac:dyDescent="0.3">
      <c r="A523" s="30">
        <v>42794</v>
      </c>
      <c r="B523" s="18" t="s">
        <v>489</v>
      </c>
      <c r="C523" s="18" t="s">
        <v>486</v>
      </c>
      <c r="D523" s="18" t="s">
        <v>121</v>
      </c>
      <c r="E523" s="18"/>
      <c r="F523" s="19">
        <v>4000</v>
      </c>
      <c r="G523" s="19">
        <f t="shared" si="7"/>
        <v>10404951.5</v>
      </c>
      <c r="H523" s="19" t="s">
        <v>490</v>
      </c>
      <c r="I523" s="18" t="s">
        <v>488</v>
      </c>
      <c r="J523" s="18" t="s">
        <v>535</v>
      </c>
      <c r="K523" s="18" t="s">
        <v>96</v>
      </c>
      <c r="L523" s="22" t="s">
        <v>20</v>
      </c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  <c r="AL523" s="72"/>
      <c r="AM523" s="72"/>
      <c r="AN523" s="72"/>
      <c r="AO523" s="72"/>
      <c r="AP523" s="72"/>
      <c r="AQ523" s="72"/>
      <c r="AR523" s="72"/>
      <c r="AS523" s="72"/>
      <c r="AT523" s="72"/>
      <c r="AU523" s="72"/>
      <c r="AV523" s="72"/>
      <c r="AW523" s="72"/>
      <c r="AX523" s="72"/>
      <c r="AY523" s="72"/>
      <c r="AZ523" s="72"/>
      <c r="BA523" s="72"/>
      <c r="BB523" s="72"/>
      <c r="BC523" s="72"/>
      <c r="BD523" s="72"/>
      <c r="BE523" s="72"/>
      <c r="BF523" s="72"/>
      <c r="BG523" s="72"/>
      <c r="BH523" s="72"/>
      <c r="BI523" s="72"/>
      <c r="BJ523" s="72"/>
      <c r="BK523" s="72"/>
      <c r="BL523" s="72"/>
      <c r="BM523" s="72"/>
      <c r="BN523" s="72"/>
      <c r="BO523" s="72"/>
      <c r="BP523" s="72"/>
      <c r="BQ523" s="72"/>
      <c r="BR523" s="72"/>
      <c r="BS523" s="72"/>
      <c r="BT523" s="72"/>
      <c r="BU523" s="72"/>
      <c r="BV523" s="72"/>
      <c r="BW523" s="72"/>
      <c r="BX523" s="72"/>
      <c r="BY523" s="72"/>
      <c r="BZ523" s="72"/>
      <c r="CA523" s="72"/>
      <c r="CB523" s="72"/>
      <c r="CC523" s="72"/>
      <c r="CD523" s="72"/>
      <c r="CE523" s="72"/>
      <c r="CF523" s="72"/>
      <c r="CG523" s="72"/>
      <c r="CH523" s="72"/>
      <c r="CI523" s="72"/>
      <c r="CJ523" s="72"/>
      <c r="CK523" s="72"/>
      <c r="CL523" s="72"/>
      <c r="CM523" s="72"/>
      <c r="CN523" s="72"/>
      <c r="CO523" s="72"/>
      <c r="CP523" s="72"/>
      <c r="CQ523" s="72"/>
      <c r="CR523" s="72"/>
      <c r="CS523" s="72"/>
      <c r="CT523" s="72"/>
      <c r="CU523" s="72"/>
      <c r="CV523" s="72"/>
      <c r="CW523" s="72"/>
      <c r="CX523" s="72"/>
      <c r="CY523" s="72"/>
      <c r="CZ523" s="72"/>
      <c r="DA523" s="72"/>
      <c r="DB523" s="72"/>
      <c r="DC523" s="72"/>
      <c r="DD523" s="72"/>
      <c r="DE523" s="72"/>
      <c r="DF523" s="72"/>
      <c r="DG523" s="72"/>
      <c r="DH523" s="72"/>
      <c r="DI523" s="72"/>
      <c r="DJ523" s="72"/>
      <c r="DK523" s="72"/>
      <c r="DL523" s="72"/>
      <c r="DM523" s="72"/>
      <c r="DN523" s="72"/>
      <c r="DO523" s="72"/>
      <c r="DP523" s="72"/>
      <c r="DQ523" s="72"/>
      <c r="DR523" s="72"/>
      <c r="DS523" s="72"/>
      <c r="DT523" s="72"/>
      <c r="DU523" s="72"/>
      <c r="DV523" s="72"/>
      <c r="DW523" s="72"/>
      <c r="DX523" s="72"/>
      <c r="DY523" s="72"/>
      <c r="DZ523" s="72"/>
      <c r="EA523" s="72"/>
      <c r="EB523" s="72"/>
      <c r="EC523" s="72"/>
      <c r="ED523" s="72"/>
      <c r="EE523" s="72"/>
      <c r="EF523" s="72"/>
      <c r="EG523" s="72"/>
      <c r="EH523" s="72"/>
      <c r="EI523" s="72"/>
      <c r="EJ523" s="72"/>
      <c r="EK523" s="72"/>
      <c r="EL523" s="72"/>
      <c r="EM523" s="72"/>
      <c r="EN523" s="72"/>
      <c r="EO523" s="72"/>
      <c r="EP523" s="72"/>
      <c r="EQ523" s="72"/>
      <c r="ER523" s="72"/>
      <c r="ES523" s="72"/>
      <c r="ET523" s="72"/>
      <c r="EU523" s="72"/>
      <c r="EV523" s="72"/>
      <c r="EW523" s="72"/>
      <c r="EX523" s="72"/>
      <c r="EY523" s="72"/>
      <c r="EZ523" s="72"/>
      <c r="FA523" s="72"/>
      <c r="FB523" s="72"/>
      <c r="FC523" s="72"/>
      <c r="FD523" s="72"/>
      <c r="FE523" s="72"/>
      <c r="FF523" s="72"/>
      <c r="FG523" s="72"/>
      <c r="FH523" s="72"/>
      <c r="FI523" s="72"/>
      <c r="FJ523" s="72"/>
      <c r="FK523" s="72"/>
      <c r="FL523" s="72"/>
      <c r="FM523" s="72"/>
      <c r="FN523" s="72"/>
      <c r="FO523" s="72"/>
      <c r="FP523" s="72"/>
      <c r="FQ523" s="72"/>
      <c r="FR523" s="72"/>
      <c r="FS523" s="72"/>
      <c r="FT523" s="72"/>
      <c r="FU523" s="72"/>
      <c r="FV523" s="72"/>
      <c r="FW523" s="72"/>
      <c r="FX523" s="72"/>
      <c r="FY523" s="72"/>
      <c r="FZ523" s="72"/>
      <c r="GA523" s="72"/>
      <c r="GB523" s="72"/>
      <c r="GC523" s="72"/>
      <c r="GD523" s="72"/>
      <c r="GE523" s="72"/>
      <c r="GF523" s="72"/>
      <c r="GG523" s="72"/>
      <c r="GH523" s="72"/>
      <c r="GI523" s="72"/>
      <c r="GJ523" s="72"/>
      <c r="GK523" s="72"/>
      <c r="GL523" s="72"/>
      <c r="GM523" s="72"/>
      <c r="GN523" s="72"/>
      <c r="GO523" s="72"/>
      <c r="GP523" s="72"/>
      <c r="GQ523" s="72"/>
      <c r="GR523" s="72"/>
      <c r="GS523" s="72"/>
      <c r="GT523" s="72"/>
      <c r="GU523" s="72"/>
      <c r="GV523" s="72"/>
      <c r="GW523" s="72"/>
      <c r="GX523" s="72"/>
      <c r="GY523" s="72"/>
      <c r="GZ523" s="72"/>
      <c r="HA523" s="72"/>
      <c r="HB523" s="72"/>
      <c r="HC523" s="72"/>
      <c r="HD523" s="72"/>
      <c r="HE523" s="72"/>
      <c r="HF523" s="72"/>
      <c r="HG523" s="72"/>
      <c r="HH523" s="72"/>
      <c r="HI523" s="72"/>
      <c r="HJ523" s="72"/>
      <c r="HK523" s="72"/>
      <c r="HL523" s="72"/>
      <c r="HM523" s="72"/>
      <c r="HN523" s="72"/>
      <c r="HO523" s="72"/>
      <c r="HP523" s="72"/>
      <c r="HQ523" s="72"/>
      <c r="HR523" s="72"/>
      <c r="HS523" s="72"/>
      <c r="HT523" s="72"/>
      <c r="HU523" s="72"/>
      <c r="HV523" s="72"/>
      <c r="HW523" s="72"/>
      <c r="HX523" s="72"/>
      <c r="HY523" s="72"/>
      <c r="HZ523" s="72"/>
      <c r="IA523" s="72"/>
      <c r="IB523" s="72"/>
      <c r="IC523" s="72"/>
      <c r="ID523" s="72"/>
      <c r="IE523" s="72"/>
      <c r="IF523" s="72"/>
      <c r="IG523" s="72"/>
      <c r="IH523" s="72"/>
      <c r="II523" s="72"/>
      <c r="IJ523" s="72"/>
      <c r="IK523" s="72"/>
      <c r="IL523" s="72"/>
      <c r="IM523" s="72"/>
      <c r="IN523" s="72"/>
      <c r="IO523" s="72"/>
      <c r="IP523" s="72"/>
      <c r="IQ523" s="72"/>
      <c r="IR523" s="72"/>
      <c r="IS523" s="72"/>
      <c r="IT523" s="72"/>
      <c r="IU523" s="72"/>
      <c r="IV523" s="72"/>
    </row>
    <row r="524" spans="1:256" s="7" customFormat="1" ht="16.5" customHeight="1" x14ac:dyDescent="0.3">
      <c r="A524" s="30"/>
      <c r="B524" s="18"/>
      <c r="C524" s="18"/>
      <c r="D524" s="18"/>
      <c r="E524" s="19"/>
      <c r="F524" s="19"/>
      <c r="G524" s="88"/>
      <c r="H524" s="28"/>
      <c r="I524" s="18"/>
      <c r="J524" s="18"/>
      <c r="K524" s="18"/>
      <c r="L524" s="22"/>
    </row>
    <row r="525" spans="1:256" s="7" customFormat="1" ht="13.9" hidden="1" customHeight="1" x14ac:dyDescent="0.3">
      <c r="A525" s="30">
        <v>42788</v>
      </c>
      <c r="B525" s="18" t="s">
        <v>158</v>
      </c>
      <c r="C525" s="18" t="s">
        <v>18</v>
      </c>
      <c r="D525" s="18" t="s">
        <v>121</v>
      </c>
      <c r="E525" s="19">
        <v>2000000</v>
      </c>
      <c r="F525" s="19"/>
      <c r="G525" s="88">
        <f t="shared" ref="G525:G586" si="8">+G524+E525-F525</f>
        <v>2000000</v>
      </c>
      <c r="H525" s="28" t="s">
        <v>133</v>
      </c>
      <c r="I525" s="18">
        <v>3592794</v>
      </c>
      <c r="J525" s="18"/>
      <c r="K525" s="18" t="s">
        <v>96</v>
      </c>
      <c r="L525" s="105"/>
    </row>
    <row r="526" spans="1:256" s="7" customFormat="1" ht="16.5" customHeight="1" x14ac:dyDescent="0.3">
      <c r="A526" s="30"/>
      <c r="B526" s="18"/>
      <c r="C526" s="18"/>
      <c r="D526" s="18"/>
      <c r="E526" s="19"/>
      <c r="F526" s="19"/>
      <c r="G526" s="88"/>
      <c r="H526" s="28"/>
      <c r="I526" s="18"/>
      <c r="J526" s="18"/>
      <c r="K526" s="18"/>
      <c r="L526" s="22"/>
    </row>
    <row r="527" spans="1:256" s="7" customFormat="1" ht="16.5" customHeight="1" x14ac:dyDescent="0.3">
      <c r="A527" s="30"/>
      <c r="B527" s="18"/>
      <c r="C527" s="18"/>
      <c r="D527" s="18"/>
      <c r="E527" s="19"/>
      <c r="F527" s="19"/>
      <c r="G527" s="88"/>
      <c r="H527" s="28"/>
      <c r="I527" s="18"/>
      <c r="J527" s="18"/>
      <c r="K527" s="18"/>
      <c r="L527" s="22"/>
    </row>
    <row r="528" spans="1:256" s="7" customFormat="1" ht="16.5" customHeight="1" x14ac:dyDescent="0.3">
      <c r="A528" s="30"/>
      <c r="B528" s="18"/>
      <c r="C528" s="18"/>
      <c r="D528" s="18"/>
      <c r="E528" s="19"/>
      <c r="F528" s="19"/>
      <c r="G528" s="88"/>
      <c r="H528" s="18"/>
      <c r="I528" s="18"/>
      <c r="J528" s="18"/>
      <c r="K528" s="18"/>
      <c r="L528" s="22"/>
    </row>
    <row r="529" spans="1:13" s="7" customFormat="1" ht="13.9" customHeight="1" x14ac:dyDescent="0.3">
      <c r="A529" s="30"/>
      <c r="B529" s="18"/>
      <c r="C529" s="22"/>
      <c r="D529" s="18"/>
      <c r="E529" s="19"/>
      <c r="F529" s="19"/>
      <c r="G529" s="88"/>
      <c r="H529" s="18"/>
      <c r="I529" s="18"/>
      <c r="J529" s="18"/>
      <c r="K529" s="18"/>
      <c r="L529" s="22"/>
    </row>
    <row r="530" spans="1:13" s="7" customFormat="1" ht="16.5" customHeight="1" x14ac:dyDescent="0.3">
      <c r="A530" s="30"/>
      <c r="B530" s="18"/>
      <c r="C530" s="18"/>
      <c r="D530" s="18"/>
      <c r="E530" s="19"/>
      <c r="F530" s="19"/>
      <c r="G530" s="88"/>
      <c r="H530" s="18"/>
      <c r="I530" s="18"/>
      <c r="J530" s="18"/>
      <c r="K530" s="18"/>
      <c r="L530" s="22"/>
    </row>
    <row r="531" spans="1:13" s="7" customFormat="1" ht="16.5" customHeight="1" x14ac:dyDescent="0.3">
      <c r="A531" s="30"/>
      <c r="B531" s="18"/>
      <c r="C531" s="18"/>
      <c r="D531" s="18"/>
      <c r="E531" s="19"/>
      <c r="F531" s="19"/>
      <c r="G531" s="88"/>
      <c r="H531" s="18"/>
      <c r="I531" s="18"/>
      <c r="J531" s="18"/>
      <c r="K531" s="18"/>
      <c r="L531" s="22"/>
    </row>
    <row r="532" spans="1:13" s="7" customFormat="1" ht="16.5" customHeight="1" x14ac:dyDescent="0.3">
      <c r="A532" s="30"/>
      <c r="B532" s="18"/>
      <c r="C532" s="18"/>
      <c r="D532" s="18"/>
      <c r="E532" s="19"/>
      <c r="F532" s="19"/>
      <c r="G532" s="88"/>
      <c r="H532" s="18"/>
      <c r="I532" s="18"/>
      <c r="J532" s="18"/>
      <c r="K532" s="18"/>
      <c r="L532" s="22"/>
    </row>
    <row r="533" spans="1:13" s="7" customFormat="1" ht="13.9" customHeight="1" x14ac:dyDescent="0.3">
      <c r="A533" s="30"/>
      <c r="B533" s="18"/>
      <c r="C533" s="22"/>
      <c r="D533" s="18"/>
      <c r="E533" s="19"/>
      <c r="F533" s="19"/>
      <c r="G533" s="88"/>
      <c r="H533" s="18"/>
      <c r="I533" s="18"/>
      <c r="J533" s="18"/>
      <c r="K533" s="18"/>
      <c r="L533" s="22"/>
    </row>
    <row r="534" spans="1:13" s="7" customFormat="1" ht="16.5" customHeight="1" x14ac:dyDescent="0.3">
      <c r="A534" s="30"/>
      <c r="B534" s="18"/>
      <c r="C534" s="18"/>
      <c r="D534" s="18"/>
      <c r="E534" s="19"/>
      <c r="F534" s="19"/>
      <c r="G534" s="88"/>
      <c r="H534" s="74"/>
      <c r="I534" s="95"/>
      <c r="J534" s="18"/>
      <c r="K534" s="18"/>
      <c r="L534" s="18"/>
    </row>
    <row r="535" spans="1:13" s="7" customFormat="1" ht="16.5" customHeight="1" x14ac:dyDescent="0.3">
      <c r="A535" s="30"/>
      <c r="B535" s="18"/>
      <c r="C535" s="18"/>
      <c r="D535" s="18"/>
      <c r="E535" s="19"/>
      <c r="F535" s="19"/>
      <c r="G535" s="88"/>
      <c r="H535" s="74"/>
      <c r="I535" s="18"/>
      <c r="J535" s="18"/>
      <c r="K535" s="18"/>
      <c r="L535" s="18"/>
    </row>
    <row r="536" spans="1:13" s="7" customFormat="1" ht="16.5" customHeight="1" x14ac:dyDescent="0.3">
      <c r="A536" s="30"/>
      <c r="B536" s="18"/>
      <c r="C536" s="18"/>
      <c r="D536" s="18"/>
      <c r="E536" s="19"/>
      <c r="F536" s="19"/>
      <c r="G536" s="88"/>
      <c r="H536" s="74"/>
      <c r="I536" s="18"/>
      <c r="J536" s="18"/>
      <c r="K536" s="18"/>
      <c r="L536" s="18"/>
    </row>
    <row r="537" spans="1:13" s="7" customFormat="1" ht="16.5" customHeight="1" x14ac:dyDescent="0.3">
      <c r="A537" s="30"/>
      <c r="B537" s="18"/>
      <c r="C537" s="18"/>
      <c r="D537" s="18"/>
      <c r="E537" s="19"/>
      <c r="F537" s="19"/>
      <c r="G537" s="88"/>
      <c r="H537" s="74"/>
      <c r="I537" s="18"/>
      <c r="J537" s="18"/>
      <c r="K537" s="18"/>
      <c r="L537" s="18"/>
    </row>
    <row r="538" spans="1:13" s="7" customFormat="1" ht="16.5" customHeight="1" x14ac:dyDescent="0.3">
      <c r="A538" s="30"/>
      <c r="B538" s="18"/>
      <c r="C538" s="18"/>
      <c r="D538" s="18"/>
      <c r="E538" s="19"/>
      <c r="F538" s="19"/>
      <c r="G538" s="88"/>
      <c r="H538" s="74"/>
      <c r="I538" s="95"/>
      <c r="J538" s="18"/>
      <c r="K538" s="18"/>
      <c r="L538" s="18"/>
    </row>
    <row r="539" spans="1:13" s="7" customFormat="1" ht="16.5" customHeight="1" x14ac:dyDescent="0.3">
      <c r="A539" s="30"/>
      <c r="B539" s="18"/>
      <c r="C539" s="18"/>
      <c r="D539" s="18"/>
      <c r="E539" s="19"/>
      <c r="F539" s="19"/>
      <c r="G539" s="88"/>
      <c r="H539" s="18"/>
      <c r="I539" s="18"/>
      <c r="J539" s="18"/>
      <c r="K539" s="18"/>
      <c r="L539" s="18"/>
    </row>
    <row r="540" spans="1:13" s="7" customFormat="1" ht="16.5" customHeight="1" x14ac:dyDescent="0.3">
      <c r="A540" s="30"/>
      <c r="B540" s="18"/>
      <c r="C540" s="18"/>
      <c r="D540" s="18"/>
      <c r="E540" s="19"/>
      <c r="F540" s="19"/>
      <c r="G540" s="88"/>
      <c r="H540" s="18"/>
      <c r="I540" s="18"/>
      <c r="J540" s="18"/>
      <c r="K540" s="18"/>
      <c r="L540" s="18"/>
    </row>
    <row r="541" spans="1:13" s="7" customFormat="1" ht="16.5" customHeight="1" x14ac:dyDescent="0.3">
      <c r="A541" s="30"/>
      <c r="B541" s="23"/>
      <c r="C541" s="18"/>
      <c r="D541" s="23"/>
      <c r="E541" s="24"/>
      <c r="F541" s="24"/>
      <c r="G541" s="88"/>
      <c r="H541" s="23"/>
      <c r="I541" s="18"/>
      <c r="J541" s="18"/>
      <c r="K541" s="18"/>
      <c r="L541" s="18"/>
    </row>
    <row r="542" spans="1:13" s="7" customFormat="1" ht="13.9" hidden="1" customHeight="1" x14ac:dyDescent="0.3">
      <c r="A542" s="25">
        <v>42788</v>
      </c>
      <c r="B542" s="26" t="s">
        <v>475</v>
      </c>
      <c r="C542" s="26" t="s">
        <v>18</v>
      </c>
      <c r="D542" s="26" t="s">
        <v>121</v>
      </c>
      <c r="E542" s="27"/>
      <c r="F542" s="19">
        <v>2000000</v>
      </c>
      <c r="G542" s="88">
        <f t="shared" si="8"/>
        <v>-2000000</v>
      </c>
      <c r="H542" s="19" t="s">
        <v>158</v>
      </c>
      <c r="I542" s="18" t="s">
        <v>488</v>
      </c>
      <c r="J542" s="26"/>
      <c r="K542" s="26" t="s">
        <v>96</v>
      </c>
      <c r="L542" s="22" t="s">
        <v>20</v>
      </c>
      <c r="M542" s="26"/>
    </row>
    <row r="543" spans="1:13" s="7" customFormat="1" ht="16.5" customHeight="1" x14ac:dyDescent="0.3">
      <c r="A543" s="25"/>
      <c r="B543" s="26"/>
      <c r="C543" s="18"/>
      <c r="D543" s="26"/>
      <c r="E543" s="27"/>
      <c r="F543" s="19"/>
      <c r="G543" s="88"/>
      <c r="H543" s="19"/>
      <c r="I543" s="18"/>
      <c r="J543" s="26"/>
      <c r="K543" s="26"/>
      <c r="L543" s="22"/>
      <c r="M543" s="26"/>
    </row>
    <row r="544" spans="1:13" s="7" customFormat="1" ht="16.5" customHeight="1" x14ac:dyDescent="0.3">
      <c r="A544" s="30"/>
      <c r="B544" s="18"/>
      <c r="C544" s="18"/>
      <c r="D544" s="18"/>
      <c r="E544" s="19"/>
      <c r="F544" s="19"/>
      <c r="G544" s="88"/>
      <c r="H544" s="18"/>
      <c r="I544" s="18"/>
      <c r="J544" s="18"/>
      <c r="K544" s="18"/>
      <c r="L544" s="18"/>
    </row>
    <row r="545" spans="1:256" s="7" customFormat="1" ht="16.5" customHeight="1" x14ac:dyDescent="0.3">
      <c r="A545" s="30"/>
      <c r="B545" s="18"/>
      <c r="C545" s="18"/>
      <c r="D545" s="18"/>
      <c r="E545" s="19"/>
      <c r="F545" s="19"/>
      <c r="G545" s="88"/>
      <c r="H545" s="18"/>
      <c r="I545" s="18"/>
      <c r="J545" s="18"/>
      <c r="K545" s="18"/>
      <c r="L545" s="18"/>
    </row>
    <row r="546" spans="1:256" s="7" customFormat="1" ht="16.5" customHeight="1" x14ac:dyDescent="0.3">
      <c r="A546" s="30"/>
      <c r="B546" s="18"/>
      <c r="C546" s="18"/>
      <c r="D546" s="18"/>
      <c r="E546" s="19"/>
      <c r="F546" s="19"/>
      <c r="G546" s="88"/>
      <c r="H546" s="18"/>
      <c r="I546" s="18"/>
      <c r="J546" s="18"/>
      <c r="K546" s="18"/>
      <c r="L546" s="18"/>
    </row>
    <row r="547" spans="1:256" s="7" customFormat="1" ht="16.5" customHeight="1" x14ac:dyDescent="0.3">
      <c r="A547" s="30"/>
      <c r="B547" s="18"/>
      <c r="C547" s="18"/>
      <c r="D547" s="18"/>
      <c r="E547" s="19"/>
      <c r="F547" s="19"/>
      <c r="G547" s="88"/>
      <c r="H547" s="18"/>
      <c r="I547" s="18"/>
      <c r="J547" s="18"/>
      <c r="K547" s="18"/>
      <c r="L547" s="18"/>
    </row>
    <row r="548" spans="1:256" s="7" customFormat="1" ht="16.5" customHeight="1" x14ac:dyDescent="0.3">
      <c r="A548" s="30"/>
      <c r="B548" s="18"/>
      <c r="C548" s="18"/>
      <c r="D548" s="18"/>
      <c r="E548" s="19"/>
      <c r="F548" s="19"/>
      <c r="G548" s="88"/>
      <c r="H548" s="18"/>
      <c r="I548" s="18"/>
      <c r="J548" s="18"/>
      <c r="K548" s="18"/>
      <c r="L548" s="18"/>
    </row>
    <row r="549" spans="1:256" s="7" customFormat="1" ht="16.5" customHeight="1" x14ac:dyDescent="0.3">
      <c r="A549" s="30"/>
      <c r="B549" s="18"/>
      <c r="C549" s="18"/>
      <c r="D549" s="18"/>
      <c r="E549" s="19"/>
      <c r="F549" s="19"/>
      <c r="G549" s="88"/>
      <c r="H549" s="18"/>
      <c r="I549" s="18"/>
      <c r="J549" s="18"/>
      <c r="K549" s="18"/>
      <c r="L549" s="18"/>
    </row>
    <row r="550" spans="1:256" s="7" customFormat="1" ht="16.5" customHeight="1" x14ac:dyDescent="0.3">
      <c r="A550" s="30"/>
      <c r="B550" s="18"/>
      <c r="C550" s="18"/>
      <c r="D550" s="18"/>
      <c r="E550" s="19"/>
      <c r="F550" s="19"/>
      <c r="G550" s="88"/>
      <c r="H550" s="28"/>
      <c r="I550" s="18"/>
      <c r="J550" s="18"/>
      <c r="K550" s="18"/>
      <c r="L550" s="22"/>
    </row>
    <row r="551" spans="1:256" s="7" customFormat="1" ht="16.5" customHeight="1" x14ac:dyDescent="0.3">
      <c r="A551" s="30"/>
      <c r="B551" s="18"/>
      <c r="C551" s="18"/>
      <c r="D551" s="18"/>
      <c r="E551" s="19"/>
      <c r="F551" s="19"/>
      <c r="G551" s="88"/>
      <c r="H551" s="18"/>
      <c r="I551" s="18"/>
      <c r="J551" s="18"/>
      <c r="K551" s="18"/>
      <c r="L551" s="22"/>
    </row>
    <row r="552" spans="1:256" s="7" customFormat="1" ht="13.9" customHeight="1" x14ac:dyDescent="0.3">
      <c r="A552" s="30"/>
      <c r="B552" s="18"/>
      <c r="C552" s="22"/>
      <c r="D552" s="18"/>
      <c r="E552" s="19"/>
      <c r="F552" s="19"/>
      <c r="G552" s="88"/>
      <c r="H552" s="18"/>
      <c r="I552" s="18"/>
      <c r="J552" s="18"/>
      <c r="K552" s="18"/>
      <c r="L552" s="22"/>
    </row>
    <row r="553" spans="1:256" s="7" customFormat="1" ht="16.5" customHeight="1" x14ac:dyDescent="0.3">
      <c r="A553" s="30"/>
      <c r="B553" s="18"/>
      <c r="C553" s="18"/>
      <c r="D553" s="18"/>
      <c r="E553" s="19"/>
      <c r="F553" s="19"/>
      <c r="G553" s="88"/>
      <c r="H553" s="18"/>
      <c r="I553" s="18"/>
      <c r="J553" s="18"/>
      <c r="K553" s="18"/>
      <c r="L553" s="22"/>
    </row>
    <row r="554" spans="1:256" s="7" customFormat="1" ht="16.5" customHeight="1" x14ac:dyDescent="0.3">
      <c r="A554" s="30"/>
      <c r="B554" s="18"/>
      <c r="C554" s="18"/>
      <c r="D554" s="18"/>
      <c r="E554" s="19"/>
      <c r="F554" s="94"/>
      <c r="G554" s="88"/>
      <c r="H554" s="18"/>
      <c r="I554" s="18"/>
      <c r="J554" s="18"/>
      <c r="K554" s="18"/>
      <c r="L554" s="22"/>
    </row>
    <row r="555" spans="1:256" s="7" customFormat="1" ht="16.5" customHeight="1" x14ac:dyDescent="0.3">
      <c r="A555" s="30"/>
      <c r="B555" s="18"/>
      <c r="C555" s="18"/>
      <c r="D555" s="18"/>
      <c r="E555" s="19"/>
      <c r="F555" s="19"/>
      <c r="G555" s="88"/>
      <c r="H555" s="18"/>
      <c r="I555" s="18"/>
      <c r="J555" s="18"/>
      <c r="K555" s="18"/>
      <c r="L555" s="18"/>
    </row>
    <row r="556" spans="1:256" s="7" customFormat="1" ht="16.5" customHeight="1" x14ac:dyDescent="0.3">
      <c r="A556" s="30"/>
      <c r="B556" s="23"/>
      <c r="C556" s="18"/>
      <c r="D556" s="23"/>
      <c r="E556" s="24"/>
      <c r="F556" s="24"/>
      <c r="G556" s="88"/>
      <c r="H556" s="23"/>
      <c r="I556" s="18"/>
      <c r="J556" s="18"/>
      <c r="K556" s="18"/>
      <c r="L556" s="18"/>
    </row>
    <row r="557" spans="1:256" s="7" customFormat="1" ht="13.9" hidden="1" customHeight="1" x14ac:dyDescent="0.3">
      <c r="A557" s="30">
        <v>42790</v>
      </c>
      <c r="B557" s="18" t="s">
        <v>28</v>
      </c>
      <c r="C557" s="18" t="s">
        <v>18</v>
      </c>
      <c r="D557" s="18" t="s">
        <v>40</v>
      </c>
      <c r="E557" s="19">
        <v>10000</v>
      </c>
      <c r="F557" s="20"/>
      <c r="G557" s="88">
        <f t="shared" si="8"/>
        <v>10000</v>
      </c>
      <c r="H557" s="18" t="s">
        <v>41</v>
      </c>
      <c r="I557" s="18">
        <v>42</v>
      </c>
      <c r="J557" s="18"/>
      <c r="K557" s="18" t="s">
        <v>96</v>
      </c>
      <c r="L557" s="18" t="s">
        <v>20</v>
      </c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  <c r="DH557" s="21"/>
      <c r="DI557" s="21"/>
      <c r="DJ557" s="21"/>
      <c r="DK557" s="21"/>
      <c r="DL557" s="21"/>
      <c r="DM557" s="21"/>
      <c r="DN557" s="21"/>
      <c r="DO557" s="21"/>
      <c r="DP557" s="21"/>
      <c r="DQ557" s="21"/>
      <c r="DR557" s="21"/>
      <c r="DS557" s="21"/>
      <c r="DT557" s="21"/>
      <c r="DU557" s="21"/>
      <c r="DV557" s="21"/>
      <c r="DW557" s="21"/>
      <c r="DX557" s="21"/>
      <c r="DY557" s="21"/>
      <c r="DZ557" s="21"/>
      <c r="EA557" s="21"/>
      <c r="EB557" s="21"/>
      <c r="EC557" s="21"/>
      <c r="ED557" s="21"/>
      <c r="EE557" s="21"/>
      <c r="EF557" s="21"/>
      <c r="EG557" s="21"/>
      <c r="EH557" s="21"/>
      <c r="EI557" s="21"/>
      <c r="EJ557" s="21"/>
      <c r="EK557" s="21"/>
      <c r="EL557" s="21"/>
      <c r="EM557" s="21"/>
      <c r="EN557" s="21"/>
      <c r="EO557" s="21"/>
      <c r="EP557" s="21"/>
      <c r="EQ557" s="21"/>
      <c r="ER557" s="21"/>
      <c r="ES557" s="21"/>
      <c r="ET557" s="21"/>
      <c r="EU557" s="21"/>
      <c r="EV557" s="21"/>
      <c r="EW557" s="21"/>
      <c r="EX557" s="21"/>
      <c r="EY557" s="21"/>
      <c r="EZ557" s="21"/>
      <c r="FA557" s="21"/>
      <c r="FB557" s="21"/>
      <c r="FC557" s="21"/>
      <c r="FD557" s="21"/>
      <c r="FE557" s="21"/>
      <c r="FF557" s="21"/>
      <c r="FG557" s="21"/>
      <c r="FH557" s="21"/>
      <c r="FI557" s="21"/>
      <c r="FJ557" s="21"/>
      <c r="FK557" s="21"/>
      <c r="FL557" s="21"/>
      <c r="FM557" s="21"/>
      <c r="FN557" s="21"/>
      <c r="FO557" s="21"/>
      <c r="FP557" s="21"/>
      <c r="FQ557" s="21"/>
      <c r="FR557" s="21"/>
      <c r="FS557" s="21"/>
      <c r="FT557" s="21"/>
      <c r="FU557" s="21"/>
      <c r="FV557" s="21"/>
      <c r="FW557" s="21"/>
      <c r="FX557" s="21"/>
      <c r="FY557" s="21"/>
      <c r="FZ557" s="21"/>
      <c r="GA557" s="21"/>
      <c r="GB557" s="21"/>
      <c r="GC557" s="21"/>
      <c r="GD557" s="21"/>
      <c r="GE557" s="21"/>
      <c r="GF557" s="21"/>
      <c r="GG557" s="21"/>
      <c r="GH557" s="21"/>
      <c r="GI557" s="21"/>
      <c r="GJ557" s="21"/>
      <c r="GK557" s="21"/>
      <c r="GL557" s="21"/>
      <c r="GM557" s="21"/>
      <c r="GN557" s="21"/>
      <c r="GO557" s="21"/>
      <c r="GP557" s="21"/>
      <c r="GQ557" s="21"/>
      <c r="GR557" s="21"/>
      <c r="GS557" s="21"/>
      <c r="GT557" s="21"/>
      <c r="GU557" s="21"/>
      <c r="GV557" s="21"/>
      <c r="GW557" s="21"/>
      <c r="GX557" s="21"/>
      <c r="GY557" s="21"/>
      <c r="GZ557" s="21"/>
      <c r="HA557" s="21"/>
      <c r="HB557" s="21"/>
      <c r="HC557" s="21"/>
      <c r="HD557" s="21"/>
      <c r="HE557" s="21"/>
      <c r="HF557" s="21"/>
      <c r="HG557" s="21"/>
      <c r="HH557" s="21"/>
      <c r="HI557" s="21"/>
      <c r="HJ557" s="21"/>
      <c r="HK557" s="21"/>
      <c r="HL557" s="21"/>
      <c r="HM557" s="21"/>
      <c r="HN557" s="21"/>
      <c r="HO557" s="21"/>
      <c r="HP557" s="21"/>
      <c r="HQ557" s="21"/>
      <c r="HR557" s="21"/>
      <c r="HS557" s="21"/>
      <c r="HT557" s="21"/>
      <c r="HU557" s="21"/>
      <c r="HV557" s="21"/>
      <c r="HW557" s="21"/>
      <c r="HX557" s="21"/>
      <c r="HY557" s="21"/>
      <c r="HZ557" s="21"/>
      <c r="IA557" s="21"/>
      <c r="IB557" s="21"/>
      <c r="IC557" s="21"/>
      <c r="ID557" s="21"/>
      <c r="IE557" s="21"/>
      <c r="IF557" s="21"/>
      <c r="IG557" s="21"/>
      <c r="IH557" s="21"/>
      <c r="II557" s="21"/>
      <c r="IJ557" s="21"/>
      <c r="IK557" s="21"/>
      <c r="IL557" s="21"/>
      <c r="IM557" s="21"/>
      <c r="IN557" s="21"/>
      <c r="IO557" s="21"/>
      <c r="IP557" s="21"/>
      <c r="IQ557" s="21"/>
      <c r="IR557" s="21"/>
      <c r="IS557" s="21"/>
      <c r="IT557" s="21"/>
      <c r="IU557" s="21"/>
      <c r="IV557" s="21"/>
    </row>
    <row r="558" spans="1:256" s="7" customFormat="1" ht="16.5" customHeight="1" x14ac:dyDescent="0.3">
      <c r="A558" s="30"/>
      <c r="B558" s="22"/>
      <c r="C558" s="96"/>
      <c r="D558" s="18"/>
      <c r="E558" s="71"/>
      <c r="F558" s="71"/>
      <c r="G558" s="88"/>
      <c r="H558" s="22"/>
      <c r="I558" s="22"/>
      <c r="J558" s="18"/>
      <c r="K558" s="18"/>
      <c r="L558" s="2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  <c r="AP558" s="72"/>
      <c r="AQ558" s="72"/>
      <c r="AR558" s="72"/>
      <c r="AS558" s="72"/>
      <c r="AT558" s="72"/>
      <c r="AU558" s="72"/>
      <c r="AV558" s="72"/>
      <c r="AW558" s="72"/>
      <c r="AX558" s="72"/>
      <c r="AY558" s="72"/>
      <c r="AZ558" s="72"/>
      <c r="BA558" s="72"/>
      <c r="BB558" s="72"/>
      <c r="BC558" s="72"/>
      <c r="BD558" s="72"/>
      <c r="BE558" s="72"/>
      <c r="BF558" s="72"/>
      <c r="BG558" s="72"/>
      <c r="BH558" s="72"/>
      <c r="BI558" s="72"/>
      <c r="BJ558" s="72"/>
      <c r="BK558" s="72"/>
      <c r="BL558" s="72"/>
      <c r="BM558" s="72"/>
      <c r="BN558" s="72"/>
      <c r="BO558" s="72"/>
      <c r="BP558" s="72"/>
      <c r="BQ558" s="72"/>
      <c r="BR558" s="72"/>
      <c r="BS558" s="72"/>
      <c r="BT558" s="72"/>
      <c r="BU558" s="72"/>
      <c r="BV558" s="72"/>
      <c r="BW558" s="72"/>
      <c r="BX558" s="72"/>
      <c r="BY558" s="72"/>
      <c r="BZ558" s="72"/>
      <c r="CA558" s="72"/>
      <c r="CB558" s="72"/>
      <c r="CC558" s="72"/>
      <c r="CD558" s="72"/>
      <c r="CE558" s="72"/>
      <c r="CF558" s="72"/>
      <c r="CG558" s="72"/>
      <c r="CH558" s="72"/>
      <c r="CI558" s="72"/>
      <c r="CJ558" s="72"/>
      <c r="CK558" s="72"/>
      <c r="CL558" s="72"/>
      <c r="CM558" s="72"/>
      <c r="CN558" s="72"/>
      <c r="CO558" s="72"/>
      <c r="CP558" s="72"/>
      <c r="CQ558" s="72"/>
      <c r="CR558" s="72"/>
      <c r="CS558" s="72"/>
      <c r="CT558" s="72"/>
      <c r="CU558" s="72"/>
      <c r="CV558" s="72"/>
      <c r="CW558" s="72"/>
      <c r="CX558" s="72"/>
      <c r="CY558" s="72"/>
      <c r="CZ558" s="72"/>
      <c r="DA558" s="72"/>
      <c r="DB558" s="72"/>
      <c r="DC558" s="72"/>
      <c r="DD558" s="72"/>
      <c r="DE558" s="72"/>
      <c r="DF558" s="72"/>
      <c r="DG558" s="72"/>
      <c r="DH558" s="72"/>
      <c r="DI558" s="72"/>
      <c r="DJ558" s="72"/>
      <c r="DK558" s="72"/>
      <c r="DL558" s="72"/>
      <c r="DM558" s="72"/>
      <c r="DN558" s="72"/>
      <c r="DO558" s="72"/>
      <c r="DP558" s="72"/>
      <c r="DQ558" s="72"/>
      <c r="DR558" s="72"/>
      <c r="DS558" s="72"/>
      <c r="DT558" s="72"/>
      <c r="DU558" s="72"/>
      <c r="DV558" s="72"/>
      <c r="DW558" s="72"/>
      <c r="DX558" s="72"/>
      <c r="DY558" s="72"/>
      <c r="DZ558" s="72"/>
      <c r="EA558" s="72"/>
      <c r="EB558" s="72"/>
      <c r="EC558" s="72"/>
      <c r="ED558" s="72"/>
      <c r="EE558" s="72"/>
      <c r="EF558" s="72"/>
      <c r="EG558" s="72"/>
      <c r="EH558" s="72"/>
      <c r="EI558" s="72"/>
      <c r="EJ558" s="72"/>
      <c r="EK558" s="72"/>
      <c r="EL558" s="72"/>
      <c r="EM558" s="72"/>
      <c r="EN558" s="72"/>
      <c r="EO558" s="72"/>
      <c r="EP558" s="72"/>
      <c r="EQ558" s="72"/>
      <c r="ER558" s="72"/>
      <c r="ES558" s="72"/>
      <c r="ET558" s="72"/>
      <c r="EU558" s="72"/>
      <c r="EV558" s="72"/>
      <c r="EW558" s="72"/>
      <c r="EX558" s="72"/>
      <c r="EY558" s="72"/>
      <c r="EZ558" s="72"/>
      <c r="FA558" s="72"/>
      <c r="FB558" s="72"/>
      <c r="FC558" s="72"/>
      <c r="FD558" s="72"/>
      <c r="FE558" s="72"/>
      <c r="FF558" s="72"/>
      <c r="FG558" s="72"/>
      <c r="FH558" s="72"/>
      <c r="FI558" s="72"/>
      <c r="FJ558" s="72"/>
      <c r="FK558" s="72"/>
      <c r="FL558" s="72"/>
      <c r="FM558" s="72"/>
      <c r="FN558" s="72"/>
      <c r="FO558" s="72"/>
      <c r="FP558" s="72"/>
      <c r="FQ558" s="72"/>
      <c r="FR558" s="72"/>
      <c r="FS558" s="72"/>
      <c r="FT558" s="72"/>
      <c r="FU558" s="72"/>
      <c r="FV558" s="72"/>
      <c r="FW558" s="72"/>
      <c r="FX558" s="72"/>
      <c r="FY558" s="72"/>
      <c r="FZ558" s="72"/>
      <c r="GA558" s="72"/>
      <c r="GB558" s="72"/>
      <c r="GC558" s="72"/>
      <c r="GD558" s="72"/>
      <c r="GE558" s="72"/>
      <c r="GF558" s="72"/>
      <c r="GG558" s="72"/>
      <c r="GH558" s="72"/>
      <c r="GI558" s="72"/>
      <c r="GJ558" s="72"/>
      <c r="GK558" s="72"/>
      <c r="GL558" s="72"/>
      <c r="GM558" s="72"/>
      <c r="GN558" s="72"/>
      <c r="GO558" s="72"/>
      <c r="GP558" s="72"/>
      <c r="GQ558" s="72"/>
      <c r="GR558" s="72"/>
      <c r="GS558" s="72"/>
      <c r="GT558" s="72"/>
      <c r="GU558" s="72"/>
      <c r="GV558" s="72"/>
      <c r="GW558" s="72"/>
      <c r="GX558" s="72"/>
      <c r="GY558" s="72"/>
      <c r="GZ558" s="72"/>
      <c r="HA558" s="72"/>
      <c r="HB558" s="72"/>
      <c r="HC558" s="72"/>
      <c r="HD558" s="72"/>
      <c r="HE558" s="72"/>
      <c r="HF558" s="72"/>
      <c r="HG558" s="72"/>
      <c r="HH558" s="72"/>
      <c r="HI558" s="72"/>
      <c r="HJ558" s="72"/>
      <c r="HK558" s="72"/>
      <c r="HL558" s="72"/>
      <c r="HM558" s="72"/>
      <c r="HN558" s="72"/>
      <c r="HO558" s="72"/>
      <c r="HP558" s="72"/>
      <c r="HQ558" s="72"/>
      <c r="HR558" s="72"/>
      <c r="HS558" s="72"/>
      <c r="HT558" s="72"/>
      <c r="HU558" s="72"/>
      <c r="HV558" s="72"/>
      <c r="HW558" s="72"/>
      <c r="HX558" s="72"/>
      <c r="HY558" s="72"/>
      <c r="HZ558" s="72"/>
      <c r="IA558" s="72"/>
      <c r="IB558" s="72"/>
      <c r="IC558" s="72"/>
      <c r="ID558" s="72"/>
      <c r="IE558" s="72"/>
      <c r="IF558" s="72"/>
      <c r="IG558" s="72"/>
      <c r="IH558" s="72"/>
      <c r="II558" s="72"/>
      <c r="IJ558" s="72"/>
      <c r="IK558" s="72"/>
      <c r="IL558" s="72"/>
      <c r="IM558" s="72"/>
      <c r="IN558" s="72"/>
      <c r="IO558" s="72"/>
      <c r="IP558" s="72"/>
      <c r="IQ558" s="72"/>
      <c r="IR558" s="72"/>
      <c r="IS558" s="72"/>
      <c r="IT558" s="72"/>
      <c r="IU558" s="72"/>
      <c r="IV558" s="72"/>
    </row>
    <row r="559" spans="1:256" s="7" customFormat="1" ht="16.5" customHeight="1" x14ac:dyDescent="0.3">
      <c r="A559" s="30"/>
      <c r="B559" s="22"/>
      <c r="C559" s="18"/>
      <c r="D559" s="18"/>
      <c r="E559" s="71"/>
      <c r="F559" s="71"/>
      <c r="G559" s="88"/>
      <c r="H559" s="22"/>
      <c r="I559" s="22"/>
      <c r="J559" s="18"/>
      <c r="K559" s="18"/>
      <c r="L559" s="2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  <c r="AL559" s="72"/>
      <c r="AM559" s="72"/>
      <c r="AN559" s="72"/>
      <c r="AO559" s="72"/>
      <c r="AP559" s="72"/>
      <c r="AQ559" s="72"/>
      <c r="AR559" s="72"/>
      <c r="AS559" s="72"/>
      <c r="AT559" s="72"/>
      <c r="AU559" s="72"/>
      <c r="AV559" s="72"/>
      <c r="AW559" s="72"/>
      <c r="AX559" s="72"/>
      <c r="AY559" s="72"/>
      <c r="AZ559" s="72"/>
      <c r="BA559" s="72"/>
      <c r="BB559" s="72"/>
      <c r="BC559" s="72"/>
      <c r="BD559" s="72"/>
      <c r="BE559" s="72"/>
      <c r="BF559" s="72"/>
      <c r="BG559" s="72"/>
      <c r="BH559" s="72"/>
      <c r="BI559" s="72"/>
      <c r="BJ559" s="72"/>
      <c r="BK559" s="72"/>
      <c r="BL559" s="72"/>
      <c r="BM559" s="72"/>
      <c r="BN559" s="72"/>
      <c r="BO559" s="72"/>
      <c r="BP559" s="72"/>
      <c r="BQ559" s="72"/>
      <c r="BR559" s="72"/>
      <c r="BS559" s="72"/>
      <c r="BT559" s="72"/>
      <c r="BU559" s="72"/>
      <c r="BV559" s="72"/>
      <c r="BW559" s="72"/>
      <c r="BX559" s="72"/>
      <c r="BY559" s="72"/>
      <c r="BZ559" s="72"/>
      <c r="CA559" s="72"/>
      <c r="CB559" s="72"/>
      <c r="CC559" s="72"/>
      <c r="CD559" s="72"/>
      <c r="CE559" s="72"/>
      <c r="CF559" s="72"/>
      <c r="CG559" s="72"/>
      <c r="CH559" s="72"/>
      <c r="CI559" s="72"/>
      <c r="CJ559" s="72"/>
      <c r="CK559" s="72"/>
      <c r="CL559" s="72"/>
      <c r="CM559" s="72"/>
      <c r="CN559" s="72"/>
      <c r="CO559" s="72"/>
      <c r="CP559" s="72"/>
      <c r="CQ559" s="72"/>
      <c r="CR559" s="72"/>
      <c r="CS559" s="72"/>
      <c r="CT559" s="72"/>
      <c r="CU559" s="72"/>
      <c r="CV559" s="72"/>
      <c r="CW559" s="72"/>
      <c r="CX559" s="72"/>
      <c r="CY559" s="72"/>
      <c r="CZ559" s="72"/>
      <c r="DA559" s="72"/>
      <c r="DB559" s="72"/>
      <c r="DC559" s="72"/>
      <c r="DD559" s="72"/>
      <c r="DE559" s="72"/>
      <c r="DF559" s="72"/>
      <c r="DG559" s="72"/>
      <c r="DH559" s="72"/>
      <c r="DI559" s="72"/>
      <c r="DJ559" s="72"/>
      <c r="DK559" s="72"/>
      <c r="DL559" s="72"/>
      <c r="DM559" s="72"/>
      <c r="DN559" s="72"/>
      <c r="DO559" s="72"/>
      <c r="DP559" s="72"/>
      <c r="DQ559" s="72"/>
      <c r="DR559" s="72"/>
      <c r="DS559" s="72"/>
      <c r="DT559" s="72"/>
      <c r="DU559" s="72"/>
      <c r="DV559" s="72"/>
      <c r="DW559" s="72"/>
      <c r="DX559" s="72"/>
      <c r="DY559" s="72"/>
      <c r="DZ559" s="72"/>
      <c r="EA559" s="72"/>
      <c r="EB559" s="72"/>
      <c r="EC559" s="72"/>
      <c r="ED559" s="72"/>
      <c r="EE559" s="72"/>
      <c r="EF559" s="72"/>
      <c r="EG559" s="72"/>
      <c r="EH559" s="72"/>
      <c r="EI559" s="72"/>
      <c r="EJ559" s="72"/>
      <c r="EK559" s="72"/>
      <c r="EL559" s="72"/>
      <c r="EM559" s="72"/>
      <c r="EN559" s="72"/>
      <c r="EO559" s="72"/>
      <c r="EP559" s="72"/>
      <c r="EQ559" s="72"/>
      <c r="ER559" s="72"/>
      <c r="ES559" s="72"/>
      <c r="ET559" s="72"/>
      <c r="EU559" s="72"/>
      <c r="EV559" s="72"/>
      <c r="EW559" s="72"/>
      <c r="EX559" s="72"/>
      <c r="EY559" s="72"/>
      <c r="EZ559" s="72"/>
      <c r="FA559" s="72"/>
      <c r="FB559" s="72"/>
      <c r="FC559" s="72"/>
      <c r="FD559" s="72"/>
      <c r="FE559" s="72"/>
      <c r="FF559" s="72"/>
      <c r="FG559" s="72"/>
      <c r="FH559" s="72"/>
      <c r="FI559" s="72"/>
      <c r="FJ559" s="72"/>
      <c r="FK559" s="72"/>
      <c r="FL559" s="72"/>
      <c r="FM559" s="72"/>
      <c r="FN559" s="72"/>
      <c r="FO559" s="72"/>
      <c r="FP559" s="72"/>
      <c r="FQ559" s="72"/>
      <c r="FR559" s="72"/>
      <c r="FS559" s="72"/>
      <c r="FT559" s="72"/>
      <c r="FU559" s="72"/>
      <c r="FV559" s="72"/>
      <c r="FW559" s="72"/>
      <c r="FX559" s="72"/>
      <c r="FY559" s="72"/>
      <c r="FZ559" s="72"/>
      <c r="GA559" s="72"/>
      <c r="GB559" s="72"/>
      <c r="GC559" s="72"/>
      <c r="GD559" s="72"/>
      <c r="GE559" s="72"/>
      <c r="GF559" s="72"/>
      <c r="GG559" s="72"/>
      <c r="GH559" s="72"/>
      <c r="GI559" s="72"/>
      <c r="GJ559" s="72"/>
      <c r="GK559" s="72"/>
      <c r="GL559" s="72"/>
      <c r="GM559" s="72"/>
      <c r="GN559" s="72"/>
      <c r="GO559" s="72"/>
      <c r="GP559" s="72"/>
      <c r="GQ559" s="72"/>
      <c r="GR559" s="72"/>
      <c r="GS559" s="72"/>
      <c r="GT559" s="72"/>
      <c r="GU559" s="72"/>
      <c r="GV559" s="72"/>
      <c r="GW559" s="72"/>
      <c r="GX559" s="72"/>
      <c r="GY559" s="72"/>
      <c r="GZ559" s="72"/>
      <c r="HA559" s="72"/>
      <c r="HB559" s="72"/>
      <c r="HC559" s="72"/>
      <c r="HD559" s="72"/>
      <c r="HE559" s="72"/>
      <c r="HF559" s="72"/>
      <c r="HG559" s="72"/>
      <c r="HH559" s="72"/>
      <c r="HI559" s="72"/>
      <c r="HJ559" s="72"/>
      <c r="HK559" s="72"/>
      <c r="HL559" s="72"/>
      <c r="HM559" s="72"/>
      <c r="HN559" s="72"/>
      <c r="HO559" s="72"/>
      <c r="HP559" s="72"/>
      <c r="HQ559" s="72"/>
      <c r="HR559" s="72"/>
      <c r="HS559" s="72"/>
      <c r="HT559" s="72"/>
      <c r="HU559" s="72"/>
      <c r="HV559" s="72"/>
      <c r="HW559" s="72"/>
      <c r="HX559" s="72"/>
      <c r="HY559" s="72"/>
      <c r="HZ559" s="72"/>
      <c r="IA559" s="72"/>
      <c r="IB559" s="72"/>
      <c r="IC559" s="72"/>
      <c r="ID559" s="72"/>
      <c r="IE559" s="72"/>
      <c r="IF559" s="72"/>
      <c r="IG559" s="72"/>
      <c r="IH559" s="72"/>
      <c r="II559" s="72"/>
      <c r="IJ559" s="72"/>
      <c r="IK559" s="72"/>
      <c r="IL559" s="72"/>
      <c r="IM559" s="72"/>
      <c r="IN559" s="72"/>
      <c r="IO559" s="72"/>
      <c r="IP559" s="72"/>
      <c r="IQ559" s="72"/>
      <c r="IR559" s="72"/>
      <c r="IS559" s="72"/>
      <c r="IT559" s="72"/>
      <c r="IU559" s="72"/>
      <c r="IV559" s="72"/>
    </row>
    <row r="560" spans="1:256" s="7" customFormat="1" ht="16.5" customHeight="1" x14ac:dyDescent="0.3">
      <c r="A560" s="30"/>
      <c r="B560" s="22"/>
      <c r="C560" s="18"/>
      <c r="D560" s="22"/>
      <c r="E560" s="71"/>
      <c r="F560" s="71"/>
      <c r="G560" s="88"/>
      <c r="H560" s="22"/>
      <c r="I560" s="22"/>
      <c r="J560" s="22"/>
      <c r="K560" s="18"/>
      <c r="L560" s="2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  <c r="AL560" s="72"/>
      <c r="AM560" s="72"/>
      <c r="AN560" s="72"/>
      <c r="AO560" s="72"/>
      <c r="AP560" s="72"/>
      <c r="AQ560" s="72"/>
      <c r="AR560" s="72"/>
      <c r="AS560" s="72"/>
      <c r="AT560" s="72"/>
      <c r="AU560" s="72"/>
      <c r="AV560" s="72"/>
      <c r="AW560" s="72"/>
      <c r="AX560" s="72"/>
      <c r="AY560" s="72"/>
      <c r="AZ560" s="72"/>
      <c r="BA560" s="72"/>
      <c r="BB560" s="72"/>
      <c r="BC560" s="72"/>
      <c r="BD560" s="72"/>
      <c r="BE560" s="72"/>
      <c r="BF560" s="72"/>
      <c r="BG560" s="72"/>
      <c r="BH560" s="72"/>
      <c r="BI560" s="72"/>
      <c r="BJ560" s="72"/>
      <c r="BK560" s="72"/>
      <c r="BL560" s="72"/>
      <c r="BM560" s="72"/>
      <c r="BN560" s="72"/>
      <c r="BO560" s="72"/>
      <c r="BP560" s="72"/>
      <c r="BQ560" s="72"/>
      <c r="BR560" s="72"/>
      <c r="BS560" s="72"/>
      <c r="BT560" s="72"/>
      <c r="BU560" s="72"/>
      <c r="BV560" s="72"/>
      <c r="BW560" s="72"/>
      <c r="BX560" s="72"/>
      <c r="BY560" s="72"/>
      <c r="BZ560" s="72"/>
      <c r="CA560" s="72"/>
      <c r="CB560" s="72"/>
      <c r="CC560" s="72"/>
      <c r="CD560" s="72"/>
      <c r="CE560" s="72"/>
      <c r="CF560" s="72"/>
      <c r="CG560" s="72"/>
      <c r="CH560" s="72"/>
      <c r="CI560" s="72"/>
      <c r="CJ560" s="72"/>
      <c r="CK560" s="72"/>
      <c r="CL560" s="72"/>
      <c r="CM560" s="72"/>
      <c r="CN560" s="72"/>
      <c r="CO560" s="72"/>
      <c r="CP560" s="72"/>
      <c r="CQ560" s="72"/>
      <c r="CR560" s="72"/>
      <c r="CS560" s="72"/>
      <c r="CT560" s="72"/>
      <c r="CU560" s="72"/>
      <c r="CV560" s="72"/>
      <c r="CW560" s="72"/>
      <c r="CX560" s="72"/>
      <c r="CY560" s="72"/>
      <c r="CZ560" s="72"/>
      <c r="DA560" s="72"/>
      <c r="DB560" s="72"/>
      <c r="DC560" s="72"/>
      <c r="DD560" s="72"/>
      <c r="DE560" s="72"/>
      <c r="DF560" s="72"/>
      <c r="DG560" s="72"/>
      <c r="DH560" s="72"/>
      <c r="DI560" s="72"/>
      <c r="DJ560" s="72"/>
      <c r="DK560" s="72"/>
      <c r="DL560" s="72"/>
      <c r="DM560" s="72"/>
      <c r="DN560" s="72"/>
      <c r="DO560" s="72"/>
      <c r="DP560" s="72"/>
      <c r="DQ560" s="72"/>
      <c r="DR560" s="72"/>
      <c r="DS560" s="72"/>
      <c r="DT560" s="72"/>
      <c r="DU560" s="72"/>
      <c r="DV560" s="72"/>
      <c r="DW560" s="72"/>
      <c r="DX560" s="72"/>
      <c r="DY560" s="72"/>
      <c r="DZ560" s="72"/>
      <c r="EA560" s="72"/>
      <c r="EB560" s="72"/>
      <c r="EC560" s="72"/>
      <c r="ED560" s="72"/>
      <c r="EE560" s="72"/>
      <c r="EF560" s="72"/>
      <c r="EG560" s="72"/>
      <c r="EH560" s="72"/>
      <c r="EI560" s="72"/>
      <c r="EJ560" s="72"/>
      <c r="EK560" s="72"/>
      <c r="EL560" s="72"/>
      <c r="EM560" s="72"/>
      <c r="EN560" s="72"/>
      <c r="EO560" s="72"/>
      <c r="EP560" s="72"/>
      <c r="EQ560" s="72"/>
      <c r="ER560" s="72"/>
      <c r="ES560" s="72"/>
      <c r="ET560" s="72"/>
      <c r="EU560" s="72"/>
      <c r="EV560" s="72"/>
      <c r="EW560" s="72"/>
      <c r="EX560" s="72"/>
      <c r="EY560" s="72"/>
      <c r="EZ560" s="72"/>
      <c r="FA560" s="72"/>
      <c r="FB560" s="72"/>
      <c r="FC560" s="72"/>
      <c r="FD560" s="72"/>
      <c r="FE560" s="72"/>
      <c r="FF560" s="72"/>
      <c r="FG560" s="72"/>
      <c r="FH560" s="72"/>
      <c r="FI560" s="72"/>
      <c r="FJ560" s="72"/>
      <c r="FK560" s="72"/>
      <c r="FL560" s="72"/>
      <c r="FM560" s="72"/>
      <c r="FN560" s="72"/>
      <c r="FO560" s="72"/>
      <c r="FP560" s="72"/>
      <c r="FQ560" s="72"/>
      <c r="FR560" s="72"/>
      <c r="FS560" s="72"/>
      <c r="FT560" s="72"/>
      <c r="FU560" s="72"/>
      <c r="FV560" s="72"/>
      <c r="FW560" s="72"/>
      <c r="FX560" s="72"/>
      <c r="FY560" s="72"/>
      <c r="FZ560" s="72"/>
      <c r="GA560" s="72"/>
      <c r="GB560" s="72"/>
      <c r="GC560" s="72"/>
      <c r="GD560" s="72"/>
      <c r="GE560" s="72"/>
      <c r="GF560" s="72"/>
      <c r="GG560" s="72"/>
      <c r="GH560" s="72"/>
      <c r="GI560" s="72"/>
      <c r="GJ560" s="72"/>
      <c r="GK560" s="72"/>
      <c r="GL560" s="72"/>
      <c r="GM560" s="72"/>
      <c r="GN560" s="72"/>
      <c r="GO560" s="72"/>
      <c r="GP560" s="72"/>
      <c r="GQ560" s="72"/>
      <c r="GR560" s="72"/>
      <c r="GS560" s="72"/>
      <c r="GT560" s="72"/>
      <c r="GU560" s="72"/>
      <c r="GV560" s="72"/>
      <c r="GW560" s="72"/>
      <c r="GX560" s="72"/>
      <c r="GY560" s="72"/>
      <c r="GZ560" s="72"/>
      <c r="HA560" s="72"/>
      <c r="HB560" s="72"/>
      <c r="HC560" s="72"/>
      <c r="HD560" s="72"/>
      <c r="HE560" s="72"/>
      <c r="HF560" s="72"/>
      <c r="HG560" s="72"/>
      <c r="HH560" s="72"/>
      <c r="HI560" s="72"/>
      <c r="HJ560" s="72"/>
      <c r="HK560" s="72"/>
      <c r="HL560" s="72"/>
      <c r="HM560" s="72"/>
      <c r="HN560" s="72"/>
      <c r="HO560" s="72"/>
      <c r="HP560" s="72"/>
      <c r="HQ560" s="72"/>
      <c r="HR560" s="72"/>
      <c r="HS560" s="72"/>
      <c r="HT560" s="72"/>
      <c r="HU560" s="72"/>
      <c r="HV560" s="72"/>
      <c r="HW560" s="72"/>
      <c r="HX560" s="72"/>
      <c r="HY560" s="72"/>
      <c r="HZ560" s="72"/>
      <c r="IA560" s="72"/>
      <c r="IB560" s="72"/>
      <c r="IC560" s="72"/>
      <c r="ID560" s="72"/>
      <c r="IE560" s="72"/>
      <c r="IF560" s="72"/>
      <c r="IG560" s="72"/>
      <c r="IH560" s="72"/>
      <c r="II560" s="72"/>
      <c r="IJ560" s="72"/>
      <c r="IK560" s="72"/>
      <c r="IL560" s="72"/>
      <c r="IM560" s="72"/>
      <c r="IN560" s="72"/>
      <c r="IO560" s="72"/>
      <c r="IP560" s="72"/>
      <c r="IQ560" s="72"/>
      <c r="IR560" s="72"/>
      <c r="IS560" s="72"/>
      <c r="IT560" s="72"/>
      <c r="IU560" s="72"/>
      <c r="IV560" s="72"/>
    </row>
    <row r="561" spans="1:13" s="7" customFormat="1" ht="13.9" hidden="1" customHeight="1" x14ac:dyDescent="0.3">
      <c r="A561" s="30">
        <v>42790</v>
      </c>
      <c r="B561" s="18" t="s">
        <v>159</v>
      </c>
      <c r="C561" s="18" t="s">
        <v>18</v>
      </c>
      <c r="D561" s="18" t="s">
        <v>29</v>
      </c>
      <c r="E561" s="19"/>
      <c r="F561" s="19">
        <v>120000</v>
      </c>
      <c r="G561" s="88">
        <f t="shared" si="8"/>
        <v>-120000</v>
      </c>
      <c r="H561" s="28" t="s">
        <v>133</v>
      </c>
      <c r="I561" s="18" t="s">
        <v>197</v>
      </c>
      <c r="J561" s="18"/>
      <c r="K561" s="18" t="s">
        <v>96</v>
      </c>
      <c r="L561" s="22" t="s">
        <v>20</v>
      </c>
    </row>
    <row r="562" spans="1:13" s="7" customFormat="1" ht="16.5" customHeight="1" x14ac:dyDescent="0.3">
      <c r="A562" s="30"/>
      <c r="B562" s="18"/>
      <c r="C562" s="18"/>
      <c r="D562" s="18"/>
      <c r="E562" s="19"/>
      <c r="F562" s="19"/>
      <c r="G562" s="88"/>
      <c r="H562" s="28"/>
      <c r="I562" s="18"/>
      <c r="J562" s="18"/>
      <c r="K562" s="18"/>
      <c r="L562" s="22"/>
    </row>
    <row r="563" spans="1:13" s="7" customFormat="1" ht="13.9" hidden="1" customHeight="1" x14ac:dyDescent="0.3">
      <c r="A563" s="30">
        <v>42790</v>
      </c>
      <c r="B563" s="18" t="s">
        <v>41</v>
      </c>
      <c r="C563" s="18" t="s">
        <v>18</v>
      </c>
      <c r="D563" s="18" t="s">
        <v>40</v>
      </c>
      <c r="E563" s="19"/>
      <c r="F563" s="19">
        <v>10000</v>
      </c>
      <c r="G563" s="88">
        <f t="shared" si="8"/>
        <v>-10000</v>
      </c>
      <c r="H563" s="28" t="s">
        <v>133</v>
      </c>
      <c r="I563" s="18">
        <v>42</v>
      </c>
      <c r="J563" s="18"/>
      <c r="K563" s="18" t="s">
        <v>96</v>
      </c>
      <c r="L563" s="22" t="s">
        <v>20</v>
      </c>
    </row>
    <row r="564" spans="1:13" s="7" customFormat="1" ht="16.5" customHeight="1" x14ac:dyDescent="0.3">
      <c r="A564" s="30"/>
      <c r="B564" s="18"/>
      <c r="C564" s="18"/>
      <c r="D564" s="18"/>
      <c r="E564" s="19"/>
      <c r="F564" s="19"/>
      <c r="G564" s="88"/>
      <c r="H564" s="18"/>
      <c r="I564" s="18"/>
      <c r="J564" s="18"/>
      <c r="K564" s="18"/>
      <c r="L564" s="22"/>
    </row>
    <row r="565" spans="1:13" s="7" customFormat="1" ht="13.9" customHeight="1" x14ac:dyDescent="0.3">
      <c r="A565" s="30"/>
      <c r="B565" s="18"/>
      <c r="C565" s="22"/>
      <c r="D565" s="18"/>
      <c r="E565" s="19"/>
      <c r="F565" s="19"/>
      <c r="G565" s="88"/>
      <c r="H565" s="18"/>
      <c r="I565" s="18"/>
      <c r="J565" s="18"/>
      <c r="K565" s="18"/>
      <c r="L565" s="22"/>
    </row>
    <row r="566" spans="1:13" s="7" customFormat="1" ht="16.5" customHeight="1" x14ac:dyDescent="0.3">
      <c r="A566" s="30"/>
      <c r="B566" s="18"/>
      <c r="C566" s="18"/>
      <c r="D566" s="18"/>
      <c r="E566" s="19"/>
      <c r="F566" s="19"/>
      <c r="G566" s="88"/>
      <c r="H566" s="18"/>
      <c r="I566" s="18"/>
      <c r="J566" s="18"/>
      <c r="K566" s="18"/>
      <c r="L566" s="22"/>
    </row>
    <row r="567" spans="1:13" s="7" customFormat="1" ht="16.5" customHeight="1" x14ac:dyDescent="0.3">
      <c r="A567" s="30"/>
      <c r="B567" s="18"/>
      <c r="C567" s="18"/>
      <c r="D567" s="18"/>
      <c r="E567" s="19"/>
      <c r="F567" s="19"/>
      <c r="G567" s="88"/>
      <c r="H567" s="18"/>
      <c r="I567" s="18"/>
      <c r="J567" s="18"/>
      <c r="K567" s="18"/>
      <c r="L567" s="22"/>
    </row>
    <row r="568" spans="1:13" s="7" customFormat="1" ht="16.5" customHeight="1" x14ac:dyDescent="0.3">
      <c r="A568" s="30"/>
      <c r="B568" s="18"/>
      <c r="C568" s="18"/>
      <c r="D568" s="18"/>
      <c r="E568" s="19"/>
      <c r="F568" s="19"/>
      <c r="G568" s="88"/>
      <c r="H568" s="18"/>
      <c r="I568" s="18"/>
      <c r="J568" s="18"/>
      <c r="K568" s="18"/>
      <c r="L568" s="22"/>
    </row>
    <row r="569" spans="1:13" s="7" customFormat="1" ht="13.9" hidden="1" customHeight="1" x14ac:dyDescent="0.3">
      <c r="A569" s="30">
        <v>42790</v>
      </c>
      <c r="B569" s="18" t="s">
        <v>28</v>
      </c>
      <c r="C569" s="18" t="s">
        <v>18</v>
      </c>
      <c r="D569" s="18" t="s">
        <v>29</v>
      </c>
      <c r="E569" s="19">
        <v>120000</v>
      </c>
      <c r="F569" s="19"/>
      <c r="G569" s="88">
        <f t="shared" si="8"/>
        <v>120000</v>
      </c>
      <c r="H569" s="18" t="s">
        <v>159</v>
      </c>
      <c r="I569" s="18" t="s">
        <v>262</v>
      </c>
      <c r="J569" s="18"/>
      <c r="K569" s="18" t="s">
        <v>96</v>
      </c>
      <c r="L569" s="22" t="s">
        <v>20</v>
      </c>
    </row>
    <row r="570" spans="1:13" s="7" customFormat="1" ht="16.5" customHeight="1" x14ac:dyDescent="0.3">
      <c r="A570" s="30"/>
      <c r="B570" s="18"/>
      <c r="C570" s="18"/>
      <c r="D570" s="18"/>
      <c r="E570" s="19"/>
      <c r="F570" s="19"/>
      <c r="G570" s="88"/>
      <c r="H570" s="18"/>
      <c r="I570" s="18"/>
      <c r="J570" s="18"/>
      <c r="K570" s="18"/>
      <c r="L570" s="22"/>
    </row>
    <row r="571" spans="1:13" s="7" customFormat="1" ht="16.5" customHeight="1" x14ac:dyDescent="0.3">
      <c r="A571" s="30"/>
      <c r="B571" s="18"/>
      <c r="C571" s="18"/>
      <c r="D571" s="18"/>
      <c r="E571" s="19"/>
      <c r="F571" s="19"/>
      <c r="G571" s="88"/>
      <c r="H571" s="18"/>
      <c r="I571" s="18"/>
      <c r="J571" s="18"/>
      <c r="K571" s="18"/>
      <c r="L571" s="22"/>
    </row>
    <row r="572" spans="1:13" s="7" customFormat="1" ht="16.5" customHeight="1" x14ac:dyDescent="0.3">
      <c r="A572" s="30"/>
      <c r="B572" s="18"/>
      <c r="C572" s="18"/>
      <c r="D572" s="18"/>
      <c r="E572" s="19"/>
      <c r="F572" s="19"/>
      <c r="G572" s="88"/>
      <c r="H572" s="74"/>
      <c r="I572" s="95"/>
      <c r="J572" s="18"/>
      <c r="K572" s="18"/>
      <c r="L572" s="18"/>
    </row>
    <row r="573" spans="1:13" s="7" customFormat="1" ht="16.5" customHeight="1" x14ac:dyDescent="0.3">
      <c r="A573" s="30"/>
      <c r="B573" s="18"/>
      <c r="C573" s="18"/>
      <c r="D573" s="18"/>
      <c r="E573" s="19"/>
      <c r="F573" s="19"/>
      <c r="G573" s="88"/>
      <c r="H573" s="18"/>
      <c r="I573" s="18"/>
      <c r="J573" s="18"/>
      <c r="K573" s="18"/>
      <c r="L573" s="18"/>
    </row>
    <row r="574" spans="1:13" s="7" customFormat="1" ht="16.5" customHeight="1" x14ac:dyDescent="0.3">
      <c r="A574" s="30"/>
      <c r="B574" s="18"/>
      <c r="C574" s="18"/>
      <c r="D574" s="18"/>
      <c r="E574" s="19"/>
      <c r="F574" s="19"/>
      <c r="G574" s="88"/>
      <c r="H574" s="18"/>
      <c r="I574" s="18"/>
      <c r="J574" s="18"/>
      <c r="K574" s="18"/>
      <c r="L574" s="18"/>
    </row>
    <row r="575" spans="1:13" s="7" customFormat="1" ht="16.5" customHeight="1" x14ac:dyDescent="0.3">
      <c r="A575" s="30"/>
      <c r="B575" s="23"/>
      <c r="C575" s="18"/>
      <c r="D575" s="23"/>
      <c r="E575" s="24"/>
      <c r="F575" s="24"/>
      <c r="G575" s="88"/>
      <c r="H575" s="23"/>
      <c r="I575" s="18"/>
      <c r="J575" s="18"/>
      <c r="K575" s="18"/>
      <c r="L575" s="18"/>
    </row>
    <row r="576" spans="1:13" s="7" customFormat="1" ht="16.5" customHeight="1" x14ac:dyDescent="0.3">
      <c r="A576" s="25"/>
      <c r="B576" s="26"/>
      <c r="C576" s="26"/>
      <c r="D576" s="26"/>
      <c r="E576" s="73"/>
      <c r="F576" s="19"/>
      <c r="G576" s="88"/>
      <c r="H576" s="19"/>
      <c r="I576" s="18"/>
      <c r="J576" s="26"/>
      <c r="K576" s="26"/>
      <c r="L576" s="22"/>
      <c r="M576" s="26"/>
    </row>
    <row r="577" spans="1:256" s="7" customFormat="1" ht="13.9" customHeight="1" x14ac:dyDescent="0.3">
      <c r="A577" s="30"/>
      <c r="B577" s="18"/>
      <c r="C577" s="18"/>
      <c r="D577" s="18"/>
      <c r="E577" s="19"/>
      <c r="F577" s="20"/>
      <c r="G577" s="88"/>
      <c r="H577" s="18"/>
      <c r="I577" s="18"/>
      <c r="J577" s="18"/>
      <c r="K577" s="18"/>
      <c r="L577" s="18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  <c r="DH577" s="21"/>
      <c r="DI577" s="21"/>
      <c r="DJ577" s="21"/>
      <c r="DK577" s="21"/>
      <c r="DL577" s="21"/>
      <c r="DM577" s="21"/>
      <c r="DN577" s="21"/>
      <c r="DO577" s="21"/>
      <c r="DP577" s="21"/>
      <c r="DQ577" s="21"/>
      <c r="DR577" s="21"/>
      <c r="DS577" s="21"/>
      <c r="DT577" s="21"/>
      <c r="DU577" s="21"/>
      <c r="DV577" s="21"/>
      <c r="DW577" s="21"/>
      <c r="DX577" s="21"/>
      <c r="DY577" s="21"/>
      <c r="DZ577" s="21"/>
      <c r="EA577" s="21"/>
      <c r="EB577" s="21"/>
      <c r="EC577" s="21"/>
      <c r="ED577" s="21"/>
      <c r="EE577" s="21"/>
      <c r="EF577" s="21"/>
      <c r="EG577" s="21"/>
      <c r="EH577" s="21"/>
      <c r="EI577" s="21"/>
      <c r="EJ577" s="21"/>
      <c r="EK577" s="21"/>
      <c r="EL577" s="21"/>
      <c r="EM577" s="21"/>
      <c r="EN577" s="21"/>
      <c r="EO577" s="21"/>
      <c r="EP577" s="21"/>
      <c r="EQ577" s="21"/>
      <c r="ER577" s="21"/>
      <c r="ES577" s="21"/>
      <c r="ET577" s="21"/>
      <c r="EU577" s="21"/>
      <c r="EV577" s="21"/>
      <c r="EW577" s="21"/>
      <c r="EX577" s="21"/>
      <c r="EY577" s="21"/>
      <c r="EZ577" s="21"/>
      <c r="FA577" s="21"/>
      <c r="FB577" s="21"/>
      <c r="FC577" s="21"/>
      <c r="FD577" s="21"/>
      <c r="FE577" s="21"/>
      <c r="FF577" s="21"/>
      <c r="FG577" s="21"/>
      <c r="FH577" s="21"/>
      <c r="FI577" s="21"/>
      <c r="FJ577" s="21"/>
      <c r="FK577" s="21"/>
      <c r="FL577" s="21"/>
      <c r="FM577" s="21"/>
      <c r="FN577" s="21"/>
      <c r="FO577" s="21"/>
      <c r="FP577" s="21"/>
      <c r="FQ577" s="21"/>
      <c r="FR577" s="21"/>
      <c r="FS577" s="21"/>
      <c r="FT577" s="21"/>
      <c r="FU577" s="21"/>
      <c r="FV577" s="21"/>
      <c r="FW577" s="21"/>
      <c r="FX577" s="21"/>
      <c r="FY577" s="21"/>
      <c r="FZ577" s="21"/>
      <c r="GA577" s="21"/>
      <c r="GB577" s="21"/>
      <c r="GC577" s="21"/>
      <c r="GD577" s="21"/>
      <c r="GE577" s="21"/>
      <c r="GF577" s="21"/>
      <c r="GG577" s="21"/>
      <c r="GH577" s="21"/>
      <c r="GI577" s="21"/>
      <c r="GJ577" s="21"/>
      <c r="GK577" s="21"/>
      <c r="GL577" s="21"/>
      <c r="GM577" s="21"/>
      <c r="GN577" s="21"/>
      <c r="GO577" s="21"/>
      <c r="GP577" s="21"/>
      <c r="GQ577" s="21"/>
      <c r="GR577" s="21"/>
      <c r="GS577" s="21"/>
      <c r="GT577" s="21"/>
      <c r="GU577" s="21"/>
      <c r="GV577" s="21"/>
      <c r="GW577" s="21"/>
      <c r="GX577" s="21"/>
      <c r="GY577" s="21"/>
      <c r="GZ577" s="21"/>
      <c r="HA577" s="21"/>
      <c r="HB577" s="21"/>
      <c r="HC577" s="21"/>
      <c r="HD577" s="21"/>
      <c r="HE577" s="21"/>
      <c r="HF577" s="21"/>
      <c r="HG577" s="21"/>
      <c r="HH577" s="21"/>
      <c r="HI577" s="21"/>
      <c r="HJ577" s="21"/>
      <c r="HK577" s="21"/>
      <c r="HL577" s="21"/>
      <c r="HM577" s="21"/>
      <c r="HN577" s="21"/>
      <c r="HO577" s="21"/>
      <c r="HP577" s="21"/>
      <c r="HQ577" s="21"/>
      <c r="HR577" s="21"/>
      <c r="HS577" s="21"/>
      <c r="HT577" s="21"/>
      <c r="HU577" s="21"/>
      <c r="HV577" s="21"/>
      <c r="HW577" s="21"/>
      <c r="HX577" s="21"/>
      <c r="HY577" s="21"/>
      <c r="HZ577" s="21"/>
      <c r="IA577" s="21"/>
      <c r="IB577" s="21"/>
      <c r="IC577" s="21"/>
      <c r="ID577" s="21"/>
      <c r="IE577" s="21"/>
      <c r="IF577" s="21"/>
      <c r="IG577" s="21"/>
      <c r="IH577" s="21"/>
      <c r="II577" s="21"/>
      <c r="IJ577" s="21"/>
      <c r="IK577" s="21"/>
      <c r="IL577" s="21"/>
      <c r="IM577" s="21"/>
      <c r="IN577" s="21"/>
      <c r="IO577" s="21"/>
      <c r="IP577" s="21"/>
      <c r="IQ577" s="21"/>
      <c r="IR577" s="21"/>
      <c r="IS577" s="21"/>
      <c r="IT577" s="21"/>
      <c r="IU577" s="21"/>
      <c r="IV577" s="21"/>
    </row>
    <row r="578" spans="1:256" s="7" customFormat="1" ht="16.5" customHeight="1" x14ac:dyDescent="0.3">
      <c r="A578" s="30"/>
      <c r="B578" s="22"/>
      <c r="C578" s="18"/>
      <c r="D578" s="18"/>
      <c r="E578" s="71"/>
      <c r="F578" s="71"/>
      <c r="G578" s="88"/>
      <c r="H578" s="22"/>
      <c r="I578" s="22"/>
      <c r="J578" s="18"/>
      <c r="K578" s="18"/>
      <c r="L578" s="2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  <c r="AP578" s="72"/>
      <c r="AQ578" s="72"/>
      <c r="AR578" s="72"/>
      <c r="AS578" s="72"/>
      <c r="AT578" s="72"/>
      <c r="AU578" s="72"/>
      <c r="AV578" s="72"/>
      <c r="AW578" s="72"/>
      <c r="AX578" s="72"/>
      <c r="AY578" s="72"/>
      <c r="AZ578" s="72"/>
      <c r="BA578" s="72"/>
      <c r="BB578" s="72"/>
      <c r="BC578" s="72"/>
      <c r="BD578" s="72"/>
      <c r="BE578" s="72"/>
      <c r="BF578" s="72"/>
      <c r="BG578" s="72"/>
      <c r="BH578" s="72"/>
      <c r="BI578" s="72"/>
      <c r="BJ578" s="72"/>
      <c r="BK578" s="72"/>
      <c r="BL578" s="72"/>
      <c r="BM578" s="72"/>
      <c r="BN578" s="72"/>
      <c r="BO578" s="72"/>
      <c r="BP578" s="72"/>
      <c r="BQ578" s="72"/>
      <c r="BR578" s="72"/>
      <c r="BS578" s="72"/>
      <c r="BT578" s="72"/>
      <c r="BU578" s="72"/>
      <c r="BV578" s="72"/>
      <c r="BW578" s="72"/>
      <c r="BX578" s="72"/>
      <c r="BY578" s="72"/>
      <c r="BZ578" s="72"/>
      <c r="CA578" s="72"/>
      <c r="CB578" s="72"/>
      <c r="CC578" s="72"/>
      <c r="CD578" s="72"/>
      <c r="CE578" s="72"/>
      <c r="CF578" s="72"/>
      <c r="CG578" s="72"/>
      <c r="CH578" s="72"/>
      <c r="CI578" s="72"/>
      <c r="CJ578" s="72"/>
      <c r="CK578" s="72"/>
      <c r="CL578" s="72"/>
      <c r="CM578" s="72"/>
      <c r="CN578" s="72"/>
      <c r="CO578" s="72"/>
      <c r="CP578" s="72"/>
      <c r="CQ578" s="72"/>
      <c r="CR578" s="72"/>
      <c r="CS578" s="72"/>
      <c r="CT578" s="72"/>
      <c r="CU578" s="72"/>
      <c r="CV578" s="72"/>
      <c r="CW578" s="72"/>
      <c r="CX578" s="72"/>
      <c r="CY578" s="72"/>
      <c r="CZ578" s="72"/>
      <c r="DA578" s="72"/>
      <c r="DB578" s="72"/>
      <c r="DC578" s="72"/>
      <c r="DD578" s="72"/>
      <c r="DE578" s="72"/>
      <c r="DF578" s="72"/>
      <c r="DG578" s="72"/>
      <c r="DH578" s="72"/>
      <c r="DI578" s="72"/>
      <c r="DJ578" s="72"/>
      <c r="DK578" s="72"/>
      <c r="DL578" s="72"/>
      <c r="DM578" s="72"/>
      <c r="DN578" s="72"/>
      <c r="DO578" s="72"/>
      <c r="DP578" s="72"/>
      <c r="DQ578" s="72"/>
      <c r="DR578" s="72"/>
      <c r="DS578" s="72"/>
      <c r="DT578" s="72"/>
      <c r="DU578" s="72"/>
      <c r="DV578" s="72"/>
      <c r="DW578" s="72"/>
      <c r="DX578" s="72"/>
      <c r="DY578" s="72"/>
      <c r="DZ578" s="72"/>
      <c r="EA578" s="72"/>
      <c r="EB578" s="72"/>
      <c r="EC578" s="72"/>
      <c r="ED578" s="72"/>
      <c r="EE578" s="72"/>
      <c r="EF578" s="72"/>
      <c r="EG578" s="72"/>
      <c r="EH578" s="72"/>
      <c r="EI578" s="72"/>
      <c r="EJ578" s="72"/>
      <c r="EK578" s="72"/>
      <c r="EL578" s="72"/>
      <c r="EM578" s="72"/>
      <c r="EN578" s="72"/>
      <c r="EO578" s="72"/>
      <c r="EP578" s="72"/>
      <c r="EQ578" s="72"/>
      <c r="ER578" s="72"/>
      <c r="ES578" s="72"/>
      <c r="ET578" s="72"/>
      <c r="EU578" s="72"/>
      <c r="EV578" s="72"/>
      <c r="EW578" s="72"/>
      <c r="EX578" s="72"/>
      <c r="EY578" s="72"/>
      <c r="EZ578" s="72"/>
      <c r="FA578" s="72"/>
      <c r="FB578" s="72"/>
      <c r="FC578" s="72"/>
      <c r="FD578" s="72"/>
      <c r="FE578" s="72"/>
      <c r="FF578" s="72"/>
      <c r="FG578" s="72"/>
      <c r="FH578" s="72"/>
      <c r="FI578" s="72"/>
      <c r="FJ578" s="72"/>
      <c r="FK578" s="72"/>
      <c r="FL578" s="72"/>
      <c r="FM578" s="72"/>
      <c r="FN578" s="72"/>
      <c r="FO578" s="72"/>
      <c r="FP578" s="72"/>
      <c r="FQ578" s="72"/>
      <c r="FR578" s="72"/>
      <c r="FS578" s="72"/>
      <c r="FT578" s="72"/>
      <c r="FU578" s="72"/>
      <c r="FV578" s="72"/>
      <c r="FW578" s="72"/>
      <c r="FX578" s="72"/>
      <c r="FY578" s="72"/>
      <c r="FZ578" s="72"/>
      <c r="GA578" s="72"/>
      <c r="GB578" s="72"/>
      <c r="GC578" s="72"/>
      <c r="GD578" s="72"/>
      <c r="GE578" s="72"/>
      <c r="GF578" s="72"/>
      <c r="GG578" s="72"/>
      <c r="GH578" s="72"/>
      <c r="GI578" s="72"/>
      <c r="GJ578" s="72"/>
      <c r="GK578" s="72"/>
      <c r="GL578" s="72"/>
      <c r="GM578" s="72"/>
      <c r="GN578" s="72"/>
      <c r="GO578" s="72"/>
      <c r="GP578" s="72"/>
      <c r="GQ578" s="72"/>
      <c r="GR578" s="72"/>
      <c r="GS578" s="72"/>
      <c r="GT578" s="72"/>
      <c r="GU578" s="72"/>
      <c r="GV578" s="72"/>
      <c r="GW578" s="72"/>
      <c r="GX578" s="72"/>
      <c r="GY578" s="72"/>
      <c r="GZ578" s="72"/>
      <c r="HA578" s="72"/>
      <c r="HB578" s="72"/>
      <c r="HC578" s="72"/>
      <c r="HD578" s="72"/>
      <c r="HE578" s="72"/>
      <c r="HF578" s="72"/>
      <c r="HG578" s="72"/>
      <c r="HH578" s="72"/>
      <c r="HI578" s="72"/>
      <c r="HJ578" s="72"/>
      <c r="HK578" s="72"/>
      <c r="HL578" s="72"/>
      <c r="HM578" s="72"/>
      <c r="HN578" s="72"/>
      <c r="HO578" s="72"/>
      <c r="HP578" s="72"/>
      <c r="HQ578" s="72"/>
      <c r="HR578" s="72"/>
      <c r="HS578" s="72"/>
      <c r="HT578" s="72"/>
      <c r="HU578" s="72"/>
      <c r="HV578" s="72"/>
      <c r="HW578" s="72"/>
      <c r="HX578" s="72"/>
      <c r="HY578" s="72"/>
      <c r="HZ578" s="72"/>
      <c r="IA578" s="72"/>
      <c r="IB578" s="72"/>
      <c r="IC578" s="72"/>
      <c r="ID578" s="72"/>
      <c r="IE578" s="72"/>
      <c r="IF578" s="72"/>
      <c r="IG578" s="72"/>
      <c r="IH578" s="72"/>
      <c r="II578" s="72"/>
      <c r="IJ578" s="72"/>
      <c r="IK578" s="72"/>
      <c r="IL578" s="72"/>
      <c r="IM578" s="72"/>
      <c r="IN578" s="72"/>
      <c r="IO578" s="72"/>
      <c r="IP578" s="72"/>
      <c r="IQ578" s="72"/>
      <c r="IR578" s="72"/>
      <c r="IS578" s="72"/>
      <c r="IT578" s="72"/>
      <c r="IU578" s="72"/>
      <c r="IV578" s="72"/>
    </row>
    <row r="579" spans="1:256" s="7" customFormat="1" ht="16.5" customHeight="1" x14ac:dyDescent="0.3">
      <c r="A579" s="30"/>
      <c r="B579" s="22"/>
      <c r="C579" s="18"/>
      <c r="D579" s="18"/>
      <c r="E579" s="71"/>
      <c r="F579" s="71"/>
      <c r="G579" s="88"/>
      <c r="H579" s="22"/>
      <c r="I579" s="22"/>
      <c r="J579" s="18"/>
      <c r="K579" s="18"/>
      <c r="L579" s="2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  <c r="AI579" s="72"/>
      <c r="AJ579" s="72"/>
      <c r="AK579" s="72"/>
      <c r="AL579" s="72"/>
      <c r="AM579" s="72"/>
      <c r="AN579" s="72"/>
      <c r="AO579" s="72"/>
      <c r="AP579" s="72"/>
      <c r="AQ579" s="72"/>
      <c r="AR579" s="72"/>
      <c r="AS579" s="72"/>
      <c r="AT579" s="72"/>
      <c r="AU579" s="72"/>
      <c r="AV579" s="72"/>
      <c r="AW579" s="72"/>
      <c r="AX579" s="72"/>
      <c r="AY579" s="72"/>
      <c r="AZ579" s="72"/>
      <c r="BA579" s="72"/>
      <c r="BB579" s="72"/>
      <c r="BC579" s="72"/>
      <c r="BD579" s="72"/>
      <c r="BE579" s="72"/>
      <c r="BF579" s="72"/>
      <c r="BG579" s="72"/>
      <c r="BH579" s="72"/>
      <c r="BI579" s="72"/>
      <c r="BJ579" s="72"/>
      <c r="BK579" s="72"/>
      <c r="BL579" s="72"/>
      <c r="BM579" s="72"/>
      <c r="BN579" s="72"/>
      <c r="BO579" s="72"/>
      <c r="BP579" s="72"/>
      <c r="BQ579" s="72"/>
      <c r="BR579" s="72"/>
      <c r="BS579" s="72"/>
      <c r="BT579" s="72"/>
      <c r="BU579" s="72"/>
      <c r="BV579" s="72"/>
      <c r="BW579" s="72"/>
      <c r="BX579" s="72"/>
      <c r="BY579" s="72"/>
      <c r="BZ579" s="72"/>
      <c r="CA579" s="72"/>
      <c r="CB579" s="72"/>
      <c r="CC579" s="72"/>
      <c r="CD579" s="72"/>
      <c r="CE579" s="72"/>
      <c r="CF579" s="72"/>
      <c r="CG579" s="72"/>
      <c r="CH579" s="72"/>
      <c r="CI579" s="72"/>
      <c r="CJ579" s="72"/>
      <c r="CK579" s="72"/>
      <c r="CL579" s="72"/>
      <c r="CM579" s="72"/>
      <c r="CN579" s="72"/>
      <c r="CO579" s="72"/>
      <c r="CP579" s="72"/>
      <c r="CQ579" s="72"/>
      <c r="CR579" s="72"/>
      <c r="CS579" s="72"/>
      <c r="CT579" s="72"/>
      <c r="CU579" s="72"/>
      <c r="CV579" s="72"/>
      <c r="CW579" s="72"/>
      <c r="CX579" s="72"/>
      <c r="CY579" s="72"/>
      <c r="CZ579" s="72"/>
      <c r="DA579" s="72"/>
      <c r="DB579" s="72"/>
      <c r="DC579" s="72"/>
      <c r="DD579" s="72"/>
      <c r="DE579" s="72"/>
      <c r="DF579" s="72"/>
      <c r="DG579" s="72"/>
      <c r="DH579" s="72"/>
      <c r="DI579" s="72"/>
      <c r="DJ579" s="72"/>
      <c r="DK579" s="72"/>
      <c r="DL579" s="72"/>
      <c r="DM579" s="72"/>
      <c r="DN579" s="72"/>
      <c r="DO579" s="72"/>
      <c r="DP579" s="72"/>
      <c r="DQ579" s="72"/>
      <c r="DR579" s="72"/>
      <c r="DS579" s="72"/>
      <c r="DT579" s="72"/>
      <c r="DU579" s="72"/>
      <c r="DV579" s="72"/>
      <c r="DW579" s="72"/>
      <c r="DX579" s="72"/>
      <c r="DY579" s="72"/>
      <c r="DZ579" s="72"/>
      <c r="EA579" s="72"/>
      <c r="EB579" s="72"/>
      <c r="EC579" s="72"/>
      <c r="ED579" s="72"/>
      <c r="EE579" s="72"/>
      <c r="EF579" s="72"/>
      <c r="EG579" s="72"/>
      <c r="EH579" s="72"/>
      <c r="EI579" s="72"/>
      <c r="EJ579" s="72"/>
      <c r="EK579" s="72"/>
      <c r="EL579" s="72"/>
      <c r="EM579" s="72"/>
      <c r="EN579" s="72"/>
      <c r="EO579" s="72"/>
      <c r="EP579" s="72"/>
      <c r="EQ579" s="72"/>
      <c r="ER579" s="72"/>
      <c r="ES579" s="72"/>
      <c r="ET579" s="72"/>
      <c r="EU579" s="72"/>
      <c r="EV579" s="72"/>
      <c r="EW579" s="72"/>
      <c r="EX579" s="72"/>
      <c r="EY579" s="72"/>
      <c r="EZ579" s="72"/>
      <c r="FA579" s="72"/>
      <c r="FB579" s="72"/>
      <c r="FC579" s="72"/>
      <c r="FD579" s="72"/>
      <c r="FE579" s="72"/>
      <c r="FF579" s="72"/>
      <c r="FG579" s="72"/>
      <c r="FH579" s="72"/>
      <c r="FI579" s="72"/>
      <c r="FJ579" s="72"/>
      <c r="FK579" s="72"/>
      <c r="FL579" s="72"/>
      <c r="FM579" s="72"/>
      <c r="FN579" s="72"/>
      <c r="FO579" s="72"/>
      <c r="FP579" s="72"/>
      <c r="FQ579" s="72"/>
      <c r="FR579" s="72"/>
      <c r="FS579" s="72"/>
      <c r="FT579" s="72"/>
      <c r="FU579" s="72"/>
      <c r="FV579" s="72"/>
      <c r="FW579" s="72"/>
      <c r="FX579" s="72"/>
      <c r="FY579" s="72"/>
      <c r="FZ579" s="72"/>
      <c r="GA579" s="72"/>
      <c r="GB579" s="72"/>
      <c r="GC579" s="72"/>
      <c r="GD579" s="72"/>
      <c r="GE579" s="72"/>
      <c r="GF579" s="72"/>
      <c r="GG579" s="72"/>
      <c r="GH579" s="72"/>
      <c r="GI579" s="72"/>
      <c r="GJ579" s="72"/>
      <c r="GK579" s="72"/>
      <c r="GL579" s="72"/>
      <c r="GM579" s="72"/>
      <c r="GN579" s="72"/>
      <c r="GO579" s="72"/>
      <c r="GP579" s="72"/>
      <c r="GQ579" s="72"/>
      <c r="GR579" s="72"/>
      <c r="GS579" s="72"/>
      <c r="GT579" s="72"/>
      <c r="GU579" s="72"/>
      <c r="GV579" s="72"/>
      <c r="GW579" s="72"/>
      <c r="GX579" s="72"/>
      <c r="GY579" s="72"/>
      <c r="GZ579" s="72"/>
      <c r="HA579" s="72"/>
      <c r="HB579" s="72"/>
      <c r="HC579" s="72"/>
      <c r="HD579" s="72"/>
      <c r="HE579" s="72"/>
      <c r="HF579" s="72"/>
      <c r="HG579" s="72"/>
      <c r="HH579" s="72"/>
      <c r="HI579" s="72"/>
      <c r="HJ579" s="72"/>
      <c r="HK579" s="72"/>
      <c r="HL579" s="72"/>
      <c r="HM579" s="72"/>
      <c r="HN579" s="72"/>
      <c r="HO579" s="72"/>
      <c r="HP579" s="72"/>
      <c r="HQ579" s="72"/>
      <c r="HR579" s="72"/>
      <c r="HS579" s="72"/>
      <c r="HT579" s="72"/>
      <c r="HU579" s="72"/>
      <c r="HV579" s="72"/>
      <c r="HW579" s="72"/>
      <c r="HX579" s="72"/>
      <c r="HY579" s="72"/>
      <c r="HZ579" s="72"/>
      <c r="IA579" s="72"/>
      <c r="IB579" s="72"/>
      <c r="IC579" s="72"/>
      <c r="ID579" s="72"/>
      <c r="IE579" s="72"/>
      <c r="IF579" s="72"/>
      <c r="IG579" s="72"/>
      <c r="IH579" s="72"/>
      <c r="II579" s="72"/>
      <c r="IJ579" s="72"/>
      <c r="IK579" s="72"/>
      <c r="IL579" s="72"/>
      <c r="IM579" s="72"/>
      <c r="IN579" s="72"/>
      <c r="IO579" s="72"/>
      <c r="IP579" s="72"/>
      <c r="IQ579" s="72"/>
      <c r="IR579" s="72"/>
      <c r="IS579" s="72"/>
      <c r="IT579" s="72"/>
      <c r="IU579" s="72"/>
      <c r="IV579" s="72"/>
    </row>
    <row r="580" spans="1:256" s="7" customFormat="1" ht="16.5" customHeight="1" x14ac:dyDescent="0.3">
      <c r="A580" s="30"/>
      <c r="B580" s="18"/>
      <c r="C580" s="18"/>
      <c r="D580" s="18"/>
      <c r="E580" s="19"/>
      <c r="F580" s="19"/>
      <c r="G580" s="88"/>
      <c r="H580" s="18"/>
      <c r="I580" s="18"/>
      <c r="J580" s="18"/>
      <c r="K580" s="18"/>
      <c r="L580" s="22"/>
    </row>
    <row r="581" spans="1:256" s="7" customFormat="1" ht="16.5" customHeight="1" x14ac:dyDescent="0.3">
      <c r="A581" s="30"/>
      <c r="B581" s="18"/>
      <c r="C581" s="18"/>
      <c r="D581" s="18"/>
      <c r="E581" s="19"/>
      <c r="F581" s="19"/>
      <c r="G581" s="88"/>
      <c r="H581" s="18"/>
      <c r="I581" s="18"/>
      <c r="J581" s="18"/>
      <c r="K581" s="18"/>
      <c r="L581" s="22"/>
    </row>
    <row r="582" spans="1:256" s="7" customFormat="1" ht="16.5" customHeight="1" x14ac:dyDescent="0.3">
      <c r="A582" s="30"/>
      <c r="B582" s="18"/>
      <c r="C582" s="18"/>
      <c r="D582" s="18"/>
      <c r="E582" s="19"/>
      <c r="F582" s="19"/>
      <c r="G582" s="88"/>
      <c r="H582" s="18"/>
      <c r="I582" s="18"/>
      <c r="J582" s="18"/>
      <c r="K582" s="18"/>
      <c r="L582" s="22"/>
    </row>
    <row r="583" spans="1:256" s="7" customFormat="1" ht="16.5" customHeight="1" x14ac:dyDescent="0.3">
      <c r="A583" s="30"/>
      <c r="B583" s="18"/>
      <c r="C583" s="18"/>
      <c r="D583" s="18"/>
      <c r="E583" s="19"/>
      <c r="F583" s="19"/>
      <c r="G583" s="88"/>
      <c r="H583" s="18"/>
      <c r="I583" s="18"/>
      <c r="J583" s="18"/>
      <c r="K583" s="18"/>
      <c r="L583" s="18"/>
    </row>
    <row r="584" spans="1:256" s="7" customFormat="1" ht="16.5" customHeight="1" x14ac:dyDescent="0.3">
      <c r="A584" s="30"/>
      <c r="B584" s="18"/>
      <c r="C584" s="18"/>
      <c r="D584" s="18"/>
      <c r="E584" s="19"/>
      <c r="F584" s="19"/>
      <c r="G584" s="88"/>
      <c r="H584" s="18"/>
      <c r="I584" s="18"/>
      <c r="J584" s="18"/>
      <c r="K584" s="18"/>
      <c r="L584" s="18"/>
    </row>
    <row r="585" spans="1:256" s="7" customFormat="1" ht="13.9" hidden="1" customHeight="1" x14ac:dyDescent="0.3">
      <c r="A585" s="30">
        <v>42793</v>
      </c>
      <c r="B585" s="18" t="s">
        <v>28</v>
      </c>
      <c r="C585" s="18" t="s">
        <v>18</v>
      </c>
      <c r="D585" s="18" t="s">
        <v>65</v>
      </c>
      <c r="E585" s="19">
        <v>20000</v>
      </c>
      <c r="F585" s="19"/>
      <c r="G585" s="88">
        <f t="shared" si="8"/>
        <v>20000</v>
      </c>
      <c r="H585" s="18" t="s">
        <v>66</v>
      </c>
      <c r="I585" s="18">
        <v>43</v>
      </c>
      <c r="J585" s="18"/>
      <c r="K585" s="18" t="s">
        <v>96</v>
      </c>
      <c r="L585" s="18" t="s">
        <v>20</v>
      </c>
    </row>
    <row r="586" spans="1:256" s="7" customFormat="1" ht="13.9" hidden="1" customHeight="1" x14ac:dyDescent="0.3">
      <c r="A586" s="30">
        <v>42793</v>
      </c>
      <c r="B586" s="22" t="s">
        <v>28</v>
      </c>
      <c r="C586" s="18" t="s">
        <v>18</v>
      </c>
      <c r="D586" s="18" t="s">
        <v>40</v>
      </c>
      <c r="E586" s="71">
        <v>50000</v>
      </c>
      <c r="F586" s="71"/>
      <c r="G586" s="88">
        <f t="shared" si="8"/>
        <v>70000</v>
      </c>
      <c r="H586" s="22" t="s">
        <v>95</v>
      </c>
      <c r="I586" s="22">
        <v>44</v>
      </c>
      <c r="J586" s="22"/>
      <c r="K586" s="18" t="s">
        <v>96</v>
      </c>
      <c r="L586" s="22" t="s">
        <v>20</v>
      </c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72"/>
      <c r="AH586" s="72"/>
      <c r="AI586" s="72"/>
      <c r="AJ586" s="72"/>
      <c r="AK586" s="72"/>
      <c r="AL586" s="72"/>
      <c r="AM586" s="72"/>
      <c r="AN586" s="72"/>
      <c r="AO586" s="72"/>
      <c r="AP586" s="72"/>
      <c r="AQ586" s="72"/>
      <c r="AR586" s="72"/>
      <c r="AS586" s="72"/>
      <c r="AT586" s="72"/>
      <c r="AU586" s="72"/>
      <c r="AV586" s="72"/>
      <c r="AW586" s="72"/>
      <c r="AX586" s="72"/>
      <c r="AY586" s="72"/>
      <c r="AZ586" s="72"/>
      <c r="BA586" s="72"/>
      <c r="BB586" s="72"/>
      <c r="BC586" s="72"/>
      <c r="BD586" s="72"/>
      <c r="BE586" s="72"/>
      <c r="BF586" s="72"/>
      <c r="BG586" s="72"/>
      <c r="BH586" s="72"/>
      <c r="BI586" s="72"/>
      <c r="BJ586" s="72"/>
      <c r="BK586" s="72"/>
      <c r="BL586" s="72"/>
      <c r="BM586" s="72"/>
      <c r="BN586" s="72"/>
      <c r="BO586" s="72"/>
      <c r="BP586" s="72"/>
      <c r="BQ586" s="72"/>
      <c r="BR586" s="72"/>
      <c r="BS586" s="72"/>
      <c r="BT586" s="72"/>
      <c r="BU586" s="72"/>
      <c r="BV586" s="72"/>
      <c r="BW586" s="72"/>
      <c r="BX586" s="72"/>
      <c r="BY586" s="72"/>
      <c r="BZ586" s="72"/>
      <c r="CA586" s="72"/>
      <c r="CB586" s="72"/>
      <c r="CC586" s="72"/>
      <c r="CD586" s="72"/>
      <c r="CE586" s="72"/>
      <c r="CF586" s="72"/>
      <c r="CG586" s="72"/>
      <c r="CH586" s="72"/>
      <c r="CI586" s="72"/>
      <c r="CJ586" s="72"/>
      <c r="CK586" s="72"/>
      <c r="CL586" s="72"/>
      <c r="CM586" s="72"/>
      <c r="CN586" s="72"/>
      <c r="CO586" s="72"/>
      <c r="CP586" s="72"/>
      <c r="CQ586" s="72"/>
      <c r="CR586" s="72"/>
      <c r="CS586" s="72"/>
      <c r="CT586" s="72"/>
      <c r="CU586" s="72"/>
      <c r="CV586" s="72"/>
      <c r="CW586" s="72"/>
      <c r="CX586" s="72"/>
      <c r="CY586" s="72"/>
      <c r="CZ586" s="72"/>
      <c r="DA586" s="72"/>
      <c r="DB586" s="72"/>
      <c r="DC586" s="72"/>
      <c r="DD586" s="72"/>
      <c r="DE586" s="72"/>
      <c r="DF586" s="72"/>
      <c r="DG586" s="72"/>
      <c r="DH586" s="72"/>
      <c r="DI586" s="72"/>
      <c r="DJ586" s="72"/>
      <c r="DK586" s="72"/>
      <c r="DL586" s="72"/>
      <c r="DM586" s="72"/>
      <c r="DN586" s="72"/>
      <c r="DO586" s="72"/>
      <c r="DP586" s="72"/>
      <c r="DQ586" s="72"/>
      <c r="DR586" s="72"/>
      <c r="DS586" s="72"/>
      <c r="DT586" s="72"/>
      <c r="DU586" s="72"/>
      <c r="DV586" s="72"/>
      <c r="DW586" s="72"/>
      <c r="DX586" s="72"/>
      <c r="DY586" s="72"/>
      <c r="DZ586" s="72"/>
      <c r="EA586" s="72"/>
      <c r="EB586" s="72"/>
      <c r="EC586" s="72"/>
      <c r="ED586" s="72"/>
      <c r="EE586" s="72"/>
      <c r="EF586" s="72"/>
      <c r="EG586" s="72"/>
      <c r="EH586" s="72"/>
      <c r="EI586" s="72"/>
      <c r="EJ586" s="72"/>
      <c r="EK586" s="72"/>
      <c r="EL586" s="72"/>
      <c r="EM586" s="72"/>
      <c r="EN586" s="72"/>
      <c r="EO586" s="72"/>
      <c r="EP586" s="72"/>
      <c r="EQ586" s="72"/>
      <c r="ER586" s="72"/>
      <c r="ES586" s="72"/>
      <c r="ET586" s="72"/>
      <c r="EU586" s="72"/>
      <c r="EV586" s="72"/>
      <c r="EW586" s="72"/>
      <c r="EX586" s="72"/>
      <c r="EY586" s="72"/>
      <c r="EZ586" s="72"/>
      <c r="FA586" s="72"/>
      <c r="FB586" s="72"/>
      <c r="FC586" s="72"/>
      <c r="FD586" s="72"/>
      <c r="FE586" s="72"/>
      <c r="FF586" s="72"/>
      <c r="FG586" s="72"/>
      <c r="FH586" s="72"/>
      <c r="FI586" s="72"/>
      <c r="FJ586" s="72"/>
      <c r="FK586" s="72"/>
      <c r="FL586" s="72"/>
      <c r="FM586" s="72"/>
      <c r="FN586" s="72"/>
      <c r="FO586" s="72"/>
      <c r="FP586" s="72"/>
      <c r="FQ586" s="72"/>
      <c r="FR586" s="72"/>
      <c r="FS586" s="72"/>
      <c r="FT586" s="72"/>
      <c r="FU586" s="72"/>
      <c r="FV586" s="72"/>
      <c r="FW586" s="72"/>
      <c r="FX586" s="72"/>
      <c r="FY586" s="72"/>
      <c r="FZ586" s="72"/>
      <c r="GA586" s="72"/>
      <c r="GB586" s="72"/>
      <c r="GC586" s="72"/>
      <c r="GD586" s="72"/>
      <c r="GE586" s="72"/>
      <c r="GF586" s="72"/>
      <c r="GG586" s="72"/>
      <c r="GH586" s="72"/>
      <c r="GI586" s="72"/>
      <c r="GJ586" s="72"/>
      <c r="GK586" s="72"/>
      <c r="GL586" s="72"/>
      <c r="GM586" s="72"/>
      <c r="GN586" s="72"/>
      <c r="GO586" s="72"/>
      <c r="GP586" s="72"/>
      <c r="GQ586" s="72"/>
      <c r="GR586" s="72"/>
      <c r="GS586" s="72"/>
      <c r="GT586" s="72"/>
      <c r="GU586" s="72"/>
      <c r="GV586" s="72"/>
      <c r="GW586" s="72"/>
      <c r="GX586" s="72"/>
      <c r="GY586" s="72"/>
      <c r="GZ586" s="72"/>
      <c r="HA586" s="72"/>
      <c r="HB586" s="72"/>
      <c r="HC586" s="72"/>
      <c r="HD586" s="72"/>
      <c r="HE586" s="72"/>
      <c r="HF586" s="72"/>
      <c r="HG586" s="72"/>
      <c r="HH586" s="72"/>
      <c r="HI586" s="72"/>
      <c r="HJ586" s="72"/>
      <c r="HK586" s="72"/>
      <c r="HL586" s="72"/>
      <c r="HM586" s="72"/>
      <c r="HN586" s="72"/>
      <c r="HO586" s="72"/>
      <c r="HP586" s="72"/>
      <c r="HQ586" s="72"/>
      <c r="HR586" s="72"/>
      <c r="HS586" s="72"/>
      <c r="HT586" s="72"/>
      <c r="HU586" s="72"/>
      <c r="HV586" s="72"/>
      <c r="HW586" s="72"/>
      <c r="HX586" s="72"/>
      <c r="HY586" s="72"/>
      <c r="HZ586" s="72"/>
      <c r="IA586" s="72"/>
      <c r="IB586" s="72"/>
      <c r="IC586" s="72"/>
      <c r="ID586" s="72"/>
      <c r="IE586" s="72"/>
      <c r="IF586" s="72"/>
      <c r="IG586" s="72"/>
      <c r="IH586" s="72"/>
      <c r="II586" s="72"/>
      <c r="IJ586" s="72"/>
      <c r="IK586" s="72"/>
      <c r="IL586" s="72"/>
      <c r="IM586" s="72"/>
      <c r="IN586" s="72"/>
      <c r="IO586" s="72"/>
      <c r="IP586" s="72"/>
      <c r="IQ586" s="72"/>
      <c r="IR586" s="72"/>
      <c r="IS586" s="72"/>
      <c r="IT586" s="72"/>
      <c r="IU586" s="72"/>
      <c r="IV586" s="72"/>
    </row>
    <row r="587" spans="1:256" s="7" customFormat="1" ht="16.5" customHeight="1" x14ac:dyDescent="0.3">
      <c r="A587" s="30"/>
      <c r="B587" s="22"/>
      <c r="C587" s="18"/>
      <c r="D587" s="22"/>
      <c r="E587" s="71"/>
      <c r="F587" s="71"/>
      <c r="G587" s="88"/>
      <c r="H587" s="22"/>
      <c r="I587" s="22"/>
      <c r="J587" s="22"/>
      <c r="K587" s="18"/>
      <c r="L587" s="2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72"/>
      <c r="AH587" s="72"/>
      <c r="AI587" s="72"/>
      <c r="AJ587" s="72"/>
      <c r="AK587" s="72"/>
      <c r="AL587" s="72"/>
      <c r="AM587" s="72"/>
      <c r="AN587" s="72"/>
      <c r="AO587" s="72"/>
      <c r="AP587" s="72"/>
      <c r="AQ587" s="72"/>
      <c r="AR587" s="72"/>
      <c r="AS587" s="72"/>
      <c r="AT587" s="72"/>
      <c r="AU587" s="72"/>
      <c r="AV587" s="72"/>
      <c r="AW587" s="72"/>
      <c r="AX587" s="72"/>
      <c r="AY587" s="72"/>
      <c r="AZ587" s="72"/>
      <c r="BA587" s="72"/>
      <c r="BB587" s="72"/>
      <c r="BC587" s="72"/>
      <c r="BD587" s="72"/>
      <c r="BE587" s="72"/>
      <c r="BF587" s="72"/>
      <c r="BG587" s="72"/>
      <c r="BH587" s="72"/>
      <c r="BI587" s="72"/>
      <c r="BJ587" s="72"/>
      <c r="BK587" s="72"/>
      <c r="BL587" s="72"/>
      <c r="BM587" s="72"/>
      <c r="BN587" s="72"/>
      <c r="BO587" s="72"/>
      <c r="BP587" s="72"/>
      <c r="BQ587" s="72"/>
      <c r="BR587" s="72"/>
      <c r="BS587" s="72"/>
      <c r="BT587" s="72"/>
      <c r="BU587" s="72"/>
      <c r="BV587" s="72"/>
      <c r="BW587" s="72"/>
      <c r="BX587" s="72"/>
      <c r="BY587" s="72"/>
      <c r="BZ587" s="72"/>
      <c r="CA587" s="72"/>
      <c r="CB587" s="72"/>
      <c r="CC587" s="72"/>
      <c r="CD587" s="72"/>
      <c r="CE587" s="72"/>
      <c r="CF587" s="72"/>
      <c r="CG587" s="72"/>
      <c r="CH587" s="72"/>
      <c r="CI587" s="72"/>
      <c r="CJ587" s="72"/>
      <c r="CK587" s="72"/>
      <c r="CL587" s="72"/>
      <c r="CM587" s="72"/>
      <c r="CN587" s="72"/>
      <c r="CO587" s="72"/>
      <c r="CP587" s="72"/>
      <c r="CQ587" s="72"/>
      <c r="CR587" s="72"/>
      <c r="CS587" s="72"/>
      <c r="CT587" s="72"/>
      <c r="CU587" s="72"/>
      <c r="CV587" s="72"/>
      <c r="CW587" s="72"/>
      <c r="CX587" s="72"/>
      <c r="CY587" s="72"/>
      <c r="CZ587" s="72"/>
      <c r="DA587" s="72"/>
      <c r="DB587" s="72"/>
      <c r="DC587" s="72"/>
      <c r="DD587" s="72"/>
      <c r="DE587" s="72"/>
      <c r="DF587" s="72"/>
      <c r="DG587" s="72"/>
      <c r="DH587" s="72"/>
      <c r="DI587" s="72"/>
      <c r="DJ587" s="72"/>
      <c r="DK587" s="72"/>
      <c r="DL587" s="72"/>
      <c r="DM587" s="72"/>
      <c r="DN587" s="72"/>
      <c r="DO587" s="72"/>
      <c r="DP587" s="72"/>
      <c r="DQ587" s="72"/>
      <c r="DR587" s="72"/>
      <c r="DS587" s="72"/>
      <c r="DT587" s="72"/>
      <c r="DU587" s="72"/>
      <c r="DV587" s="72"/>
      <c r="DW587" s="72"/>
      <c r="DX587" s="72"/>
      <c r="DY587" s="72"/>
      <c r="DZ587" s="72"/>
      <c r="EA587" s="72"/>
      <c r="EB587" s="72"/>
      <c r="EC587" s="72"/>
      <c r="ED587" s="72"/>
      <c r="EE587" s="72"/>
      <c r="EF587" s="72"/>
      <c r="EG587" s="72"/>
      <c r="EH587" s="72"/>
      <c r="EI587" s="72"/>
      <c r="EJ587" s="72"/>
      <c r="EK587" s="72"/>
      <c r="EL587" s="72"/>
      <c r="EM587" s="72"/>
      <c r="EN587" s="72"/>
      <c r="EO587" s="72"/>
      <c r="EP587" s="72"/>
      <c r="EQ587" s="72"/>
      <c r="ER587" s="72"/>
      <c r="ES587" s="72"/>
      <c r="ET587" s="72"/>
      <c r="EU587" s="72"/>
      <c r="EV587" s="72"/>
      <c r="EW587" s="72"/>
      <c r="EX587" s="72"/>
      <c r="EY587" s="72"/>
      <c r="EZ587" s="72"/>
      <c r="FA587" s="72"/>
      <c r="FB587" s="72"/>
      <c r="FC587" s="72"/>
      <c r="FD587" s="72"/>
      <c r="FE587" s="72"/>
      <c r="FF587" s="72"/>
      <c r="FG587" s="72"/>
      <c r="FH587" s="72"/>
      <c r="FI587" s="72"/>
      <c r="FJ587" s="72"/>
      <c r="FK587" s="72"/>
      <c r="FL587" s="72"/>
      <c r="FM587" s="72"/>
      <c r="FN587" s="72"/>
      <c r="FO587" s="72"/>
      <c r="FP587" s="72"/>
      <c r="FQ587" s="72"/>
      <c r="FR587" s="72"/>
      <c r="FS587" s="72"/>
      <c r="FT587" s="72"/>
      <c r="FU587" s="72"/>
      <c r="FV587" s="72"/>
      <c r="FW587" s="72"/>
      <c r="FX587" s="72"/>
      <c r="FY587" s="72"/>
      <c r="FZ587" s="72"/>
      <c r="GA587" s="72"/>
      <c r="GB587" s="72"/>
      <c r="GC587" s="72"/>
      <c r="GD587" s="72"/>
      <c r="GE587" s="72"/>
      <c r="GF587" s="72"/>
      <c r="GG587" s="72"/>
      <c r="GH587" s="72"/>
      <c r="GI587" s="72"/>
      <c r="GJ587" s="72"/>
      <c r="GK587" s="72"/>
      <c r="GL587" s="72"/>
      <c r="GM587" s="72"/>
      <c r="GN587" s="72"/>
      <c r="GO587" s="72"/>
      <c r="GP587" s="72"/>
      <c r="GQ587" s="72"/>
      <c r="GR587" s="72"/>
      <c r="GS587" s="72"/>
      <c r="GT587" s="72"/>
      <c r="GU587" s="72"/>
      <c r="GV587" s="72"/>
      <c r="GW587" s="72"/>
      <c r="GX587" s="72"/>
      <c r="GY587" s="72"/>
      <c r="GZ587" s="72"/>
      <c r="HA587" s="72"/>
      <c r="HB587" s="72"/>
      <c r="HC587" s="72"/>
      <c r="HD587" s="72"/>
      <c r="HE587" s="72"/>
      <c r="HF587" s="72"/>
      <c r="HG587" s="72"/>
      <c r="HH587" s="72"/>
      <c r="HI587" s="72"/>
      <c r="HJ587" s="72"/>
      <c r="HK587" s="72"/>
      <c r="HL587" s="72"/>
      <c r="HM587" s="72"/>
      <c r="HN587" s="72"/>
      <c r="HO587" s="72"/>
      <c r="HP587" s="72"/>
      <c r="HQ587" s="72"/>
      <c r="HR587" s="72"/>
      <c r="HS587" s="72"/>
      <c r="HT587" s="72"/>
      <c r="HU587" s="72"/>
      <c r="HV587" s="72"/>
      <c r="HW587" s="72"/>
      <c r="HX587" s="72"/>
      <c r="HY587" s="72"/>
      <c r="HZ587" s="72"/>
      <c r="IA587" s="72"/>
      <c r="IB587" s="72"/>
      <c r="IC587" s="72"/>
      <c r="ID587" s="72"/>
      <c r="IE587" s="72"/>
      <c r="IF587" s="72"/>
      <c r="IG587" s="72"/>
      <c r="IH587" s="72"/>
      <c r="II587" s="72"/>
      <c r="IJ587" s="72"/>
      <c r="IK587" s="72"/>
      <c r="IL587" s="72"/>
      <c r="IM587" s="72"/>
      <c r="IN587" s="72"/>
      <c r="IO587" s="72"/>
      <c r="IP587" s="72"/>
      <c r="IQ587" s="72"/>
      <c r="IR587" s="72"/>
      <c r="IS587" s="72"/>
      <c r="IT587" s="72"/>
      <c r="IU587" s="72"/>
      <c r="IV587" s="72"/>
    </row>
    <row r="588" spans="1:256" s="7" customFormat="1" ht="13.9" customHeight="1" x14ac:dyDescent="0.3">
      <c r="A588" s="30"/>
      <c r="B588" s="22"/>
      <c r="C588" s="18"/>
      <c r="D588" s="22"/>
      <c r="E588" s="71"/>
      <c r="F588" s="71"/>
      <c r="G588" s="88"/>
      <c r="H588" s="22"/>
      <c r="I588" s="22"/>
      <c r="J588" s="22"/>
      <c r="K588" s="18"/>
      <c r="L588" s="2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72"/>
      <c r="AH588" s="72"/>
      <c r="AI588" s="72"/>
      <c r="AJ588" s="72"/>
      <c r="AK588" s="72"/>
      <c r="AL588" s="72"/>
      <c r="AM588" s="72"/>
      <c r="AN588" s="72"/>
      <c r="AO588" s="72"/>
      <c r="AP588" s="72"/>
      <c r="AQ588" s="72"/>
      <c r="AR588" s="72"/>
      <c r="AS588" s="72"/>
      <c r="AT588" s="72"/>
      <c r="AU588" s="72"/>
      <c r="AV588" s="72"/>
      <c r="AW588" s="72"/>
      <c r="AX588" s="72"/>
      <c r="AY588" s="72"/>
      <c r="AZ588" s="72"/>
      <c r="BA588" s="72"/>
      <c r="BB588" s="72"/>
      <c r="BC588" s="72"/>
      <c r="BD588" s="72"/>
      <c r="BE588" s="72"/>
      <c r="BF588" s="72"/>
      <c r="BG588" s="72"/>
      <c r="BH588" s="72"/>
      <c r="BI588" s="72"/>
      <c r="BJ588" s="72"/>
      <c r="BK588" s="72"/>
      <c r="BL588" s="72"/>
      <c r="BM588" s="72"/>
      <c r="BN588" s="72"/>
      <c r="BO588" s="72"/>
      <c r="BP588" s="72"/>
      <c r="BQ588" s="72"/>
      <c r="BR588" s="72"/>
      <c r="BS588" s="72"/>
      <c r="BT588" s="72"/>
      <c r="BU588" s="72"/>
      <c r="BV588" s="72"/>
      <c r="BW588" s="72"/>
      <c r="BX588" s="72"/>
      <c r="BY588" s="72"/>
      <c r="BZ588" s="72"/>
      <c r="CA588" s="72"/>
      <c r="CB588" s="72"/>
      <c r="CC588" s="72"/>
      <c r="CD588" s="72"/>
      <c r="CE588" s="72"/>
      <c r="CF588" s="72"/>
      <c r="CG588" s="72"/>
      <c r="CH588" s="72"/>
      <c r="CI588" s="72"/>
      <c r="CJ588" s="72"/>
      <c r="CK588" s="72"/>
      <c r="CL588" s="72"/>
      <c r="CM588" s="72"/>
      <c r="CN588" s="72"/>
      <c r="CO588" s="72"/>
      <c r="CP588" s="72"/>
      <c r="CQ588" s="72"/>
      <c r="CR588" s="72"/>
      <c r="CS588" s="72"/>
      <c r="CT588" s="72"/>
      <c r="CU588" s="72"/>
      <c r="CV588" s="72"/>
      <c r="CW588" s="72"/>
      <c r="CX588" s="72"/>
      <c r="CY588" s="72"/>
      <c r="CZ588" s="72"/>
      <c r="DA588" s="72"/>
      <c r="DB588" s="72"/>
      <c r="DC588" s="72"/>
      <c r="DD588" s="72"/>
      <c r="DE588" s="72"/>
      <c r="DF588" s="72"/>
      <c r="DG588" s="72"/>
      <c r="DH588" s="72"/>
      <c r="DI588" s="72"/>
      <c r="DJ588" s="72"/>
      <c r="DK588" s="72"/>
      <c r="DL588" s="72"/>
      <c r="DM588" s="72"/>
      <c r="DN588" s="72"/>
      <c r="DO588" s="72"/>
      <c r="DP588" s="72"/>
      <c r="DQ588" s="72"/>
      <c r="DR588" s="72"/>
      <c r="DS588" s="72"/>
      <c r="DT588" s="72"/>
      <c r="DU588" s="72"/>
      <c r="DV588" s="72"/>
      <c r="DW588" s="72"/>
      <c r="DX588" s="72"/>
      <c r="DY588" s="72"/>
      <c r="DZ588" s="72"/>
      <c r="EA588" s="72"/>
      <c r="EB588" s="72"/>
      <c r="EC588" s="72"/>
      <c r="ED588" s="72"/>
      <c r="EE588" s="72"/>
      <c r="EF588" s="72"/>
      <c r="EG588" s="72"/>
      <c r="EH588" s="72"/>
      <c r="EI588" s="72"/>
      <c r="EJ588" s="72"/>
      <c r="EK588" s="72"/>
      <c r="EL588" s="72"/>
      <c r="EM588" s="72"/>
      <c r="EN588" s="72"/>
      <c r="EO588" s="72"/>
      <c r="EP588" s="72"/>
      <c r="EQ588" s="72"/>
      <c r="ER588" s="72"/>
      <c r="ES588" s="72"/>
      <c r="ET588" s="72"/>
      <c r="EU588" s="72"/>
      <c r="EV588" s="72"/>
      <c r="EW588" s="72"/>
      <c r="EX588" s="72"/>
      <c r="EY588" s="72"/>
      <c r="EZ588" s="72"/>
      <c r="FA588" s="72"/>
      <c r="FB588" s="72"/>
      <c r="FC588" s="72"/>
      <c r="FD588" s="72"/>
      <c r="FE588" s="72"/>
      <c r="FF588" s="72"/>
      <c r="FG588" s="72"/>
      <c r="FH588" s="72"/>
      <c r="FI588" s="72"/>
      <c r="FJ588" s="72"/>
      <c r="FK588" s="72"/>
      <c r="FL588" s="72"/>
      <c r="FM588" s="72"/>
      <c r="FN588" s="72"/>
      <c r="FO588" s="72"/>
      <c r="FP588" s="72"/>
      <c r="FQ588" s="72"/>
      <c r="FR588" s="72"/>
      <c r="FS588" s="72"/>
      <c r="FT588" s="72"/>
      <c r="FU588" s="72"/>
      <c r="FV588" s="72"/>
      <c r="FW588" s="72"/>
      <c r="FX588" s="72"/>
      <c r="FY588" s="72"/>
      <c r="FZ588" s="72"/>
      <c r="GA588" s="72"/>
      <c r="GB588" s="72"/>
      <c r="GC588" s="72"/>
      <c r="GD588" s="72"/>
      <c r="GE588" s="72"/>
      <c r="GF588" s="72"/>
      <c r="GG588" s="72"/>
      <c r="GH588" s="72"/>
      <c r="GI588" s="72"/>
      <c r="GJ588" s="72"/>
      <c r="GK588" s="72"/>
      <c r="GL588" s="72"/>
      <c r="GM588" s="72"/>
      <c r="GN588" s="72"/>
      <c r="GO588" s="72"/>
      <c r="GP588" s="72"/>
      <c r="GQ588" s="72"/>
      <c r="GR588" s="72"/>
      <c r="GS588" s="72"/>
      <c r="GT588" s="72"/>
      <c r="GU588" s="72"/>
      <c r="GV588" s="72"/>
      <c r="GW588" s="72"/>
      <c r="GX588" s="72"/>
      <c r="GY588" s="72"/>
      <c r="GZ588" s="72"/>
      <c r="HA588" s="72"/>
      <c r="HB588" s="72"/>
      <c r="HC588" s="72"/>
      <c r="HD588" s="72"/>
      <c r="HE588" s="72"/>
      <c r="HF588" s="72"/>
      <c r="HG588" s="72"/>
      <c r="HH588" s="72"/>
      <c r="HI588" s="72"/>
      <c r="HJ588" s="72"/>
      <c r="HK588" s="72"/>
      <c r="HL588" s="72"/>
      <c r="HM588" s="72"/>
      <c r="HN588" s="72"/>
      <c r="HO588" s="72"/>
      <c r="HP588" s="72"/>
      <c r="HQ588" s="72"/>
      <c r="HR588" s="72"/>
      <c r="HS588" s="72"/>
      <c r="HT588" s="72"/>
      <c r="HU588" s="72"/>
      <c r="HV588" s="72"/>
      <c r="HW588" s="72"/>
      <c r="HX588" s="72"/>
      <c r="HY588" s="72"/>
      <c r="HZ588" s="72"/>
      <c r="IA588" s="72"/>
      <c r="IB588" s="72"/>
      <c r="IC588" s="72"/>
      <c r="ID588" s="72"/>
      <c r="IE588" s="72"/>
      <c r="IF588" s="72"/>
      <c r="IG588" s="72"/>
      <c r="IH588" s="72"/>
      <c r="II588" s="72"/>
      <c r="IJ588" s="72"/>
      <c r="IK588" s="72"/>
      <c r="IL588" s="72"/>
      <c r="IM588" s="72"/>
      <c r="IN588" s="72"/>
      <c r="IO588" s="72"/>
      <c r="IP588" s="72"/>
      <c r="IQ588" s="72"/>
      <c r="IR588" s="72"/>
      <c r="IS588" s="72"/>
      <c r="IT588" s="72"/>
      <c r="IU588" s="72"/>
      <c r="IV588" s="72"/>
    </row>
    <row r="589" spans="1:256" s="7" customFormat="1" ht="16.5" customHeight="1" x14ac:dyDescent="0.3">
      <c r="A589" s="30"/>
      <c r="B589" s="22"/>
      <c r="C589" s="18"/>
      <c r="D589" s="18"/>
      <c r="E589" s="71"/>
      <c r="F589" s="71"/>
      <c r="G589" s="88"/>
      <c r="H589" s="22"/>
      <c r="I589" s="22"/>
      <c r="J589" s="18"/>
      <c r="K589" s="18"/>
      <c r="L589" s="2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2"/>
      <c r="AH589" s="72"/>
      <c r="AI589" s="72"/>
      <c r="AJ589" s="72"/>
      <c r="AK589" s="72"/>
      <c r="AL589" s="72"/>
      <c r="AM589" s="72"/>
      <c r="AN589" s="72"/>
      <c r="AO589" s="72"/>
      <c r="AP589" s="72"/>
      <c r="AQ589" s="72"/>
      <c r="AR589" s="72"/>
      <c r="AS589" s="72"/>
      <c r="AT589" s="72"/>
      <c r="AU589" s="72"/>
      <c r="AV589" s="72"/>
      <c r="AW589" s="72"/>
      <c r="AX589" s="72"/>
      <c r="AY589" s="72"/>
      <c r="AZ589" s="72"/>
      <c r="BA589" s="72"/>
      <c r="BB589" s="72"/>
      <c r="BC589" s="72"/>
      <c r="BD589" s="72"/>
      <c r="BE589" s="72"/>
      <c r="BF589" s="72"/>
      <c r="BG589" s="72"/>
      <c r="BH589" s="72"/>
      <c r="BI589" s="72"/>
      <c r="BJ589" s="72"/>
      <c r="BK589" s="72"/>
      <c r="BL589" s="72"/>
      <c r="BM589" s="72"/>
      <c r="BN589" s="72"/>
      <c r="BO589" s="72"/>
      <c r="BP589" s="72"/>
      <c r="BQ589" s="72"/>
      <c r="BR589" s="72"/>
      <c r="BS589" s="72"/>
      <c r="BT589" s="72"/>
      <c r="BU589" s="72"/>
      <c r="BV589" s="72"/>
      <c r="BW589" s="72"/>
      <c r="BX589" s="72"/>
      <c r="BY589" s="72"/>
      <c r="BZ589" s="72"/>
      <c r="CA589" s="72"/>
      <c r="CB589" s="72"/>
      <c r="CC589" s="72"/>
      <c r="CD589" s="72"/>
      <c r="CE589" s="72"/>
      <c r="CF589" s="72"/>
      <c r="CG589" s="72"/>
      <c r="CH589" s="72"/>
      <c r="CI589" s="72"/>
      <c r="CJ589" s="72"/>
      <c r="CK589" s="72"/>
      <c r="CL589" s="72"/>
      <c r="CM589" s="72"/>
      <c r="CN589" s="72"/>
      <c r="CO589" s="72"/>
      <c r="CP589" s="72"/>
      <c r="CQ589" s="72"/>
      <c r="CR589" s="72"/>
      <c r="CS589" s="72"/>
      <c r="CT589" s="72"/>
      <c r="CU589" s="72"/>
      <c r="CV589" s="72"/>
      <c r="CW589" s="72"/>
      <c r="CX589" s="72"/>
      <c r="CY589" s="72"/>
      <c r="CZ589" s="72"/>
      <c r="DA589" s="72"/>
      <c r="DB589" s="72"/>
      <c r="DC589" s="72"/>
      <c r="DD589" s="72"/>
      <c r="DE589" s="72"/>
      <c r="DF589" s="72"/>
      <c r="DG589" s="72"/>
      <c r="DH589" s="72"/>
      <c r="DI589" s="72"/>
      <c r="DJ589" s="72"/>
      <c r="DK589" s="72"/>
      <c r="DL589" s="72"/>
      <c r="DM589" s="72"/>
      <c r="DN589" s="72"/>
      <c r="DO589" s="72"/>
      <c r="DP589" s="72"/>
      <c r="DQ589" s="72"/>
      <c r="DR589" s="72"/>
      <c r="DS589" s="72"/>
      <c r="DT589" s="72"/>
      <c r="DU589" s="72"/>
      <c r="DV589" s="72"/>
      <c r="DW589" s="72"/>
      <c r="DX589" s="72"/>
      <c r="DY589" s="72"/>
      <c r="DZ589" s="72"/>
      <c r="EA589" s="72"/>
      <c r="EB589" s="72"/>
      <c r="EC589" s="72"/>
      <c r="ED589" s="72"/>
      <c r="EE589" s="72"/>
      <c r="EF589" s="72"/>
      <c r="EG589" s="72"/>
      <c r="EH589" s="72"/>
      <c r="EI589" s="72"/>
      <c r="EJ589" s="72"/>
      <c r="EK589" s="72"/>
      <c r="EL589" s="72"/>
      <c r="EM589" s="72"/>
      <c r="EN589" s="72"/>
      <c r="EO589" s="72"/>
      <c r="EP589" s="72"/>
      <c r="EQ589" s="72"/>
      <c r="ER589" s="72"/>
      <c r="ES589" s="72"/>
      <c r="ET589" s="72"/>
      <c r="EU589" s="72"/>
      <c r="EV589" s="72"/>
      <c r="EW589" s="72"/>
      <c r="EX589" s="72"/>
      <c r="EY589" s="72"/>
      <c r="EZ589" s="72"/>
      <c r="FA589" s="72"/>
      <c r="FB589" s="72"/>
      <c r="FC589" s="72"/>
      <c r="FD589" s="72"/>
      <c r="FE589" s="72"/>
      <c r="FF589" s="72"/>
      <c r="FG589" s="72"/>
      <c r="FH589" s="72"/>
      <c r="FI589" s="72"/>
      <c r="FJ589" s="72"/>
      <c r="FK589" s="72"/>
      <c r="FL589" s="72"/>
      <c r="FM589" s="72"/>
      <c r="FN589" s="72"/>
      <c r="FO589" s="72"/>
      <c r="FP589" s="72"/>
      <c r="FQ589" s="72"/>
      <c r="FR589" s="72"/>
      <c r="FS589" s="72"/>
      <c r="FT589" s="72"/>
      <c r="FU589" s="72"/>
      <c r="FV589" s="72"/>
      <c r="FW589" s="72"/>
      <c r="FX589" s="72"/>
      <c r="FY589" s="72"/>
      <c r="FZ589" s="72"/>
      <c r="GA589" s="72"/>
      <c r="GB589" s="72"/>
      <c r="GC589" s="72"/>
      <c r="GD589" s="72"/>
      <c r="GE589" s="72"/>
      <c r="GF589" s="72"/>
      <c r="GG589" s="72"/>
      <c r="GH589" s="72"/>
      <c r="GI589" s="72"/>
      <c r="GJ589" s="72"/>
      <c r="GK589" s="72"/>
      <c r="GL589" s="72"/>
      <c r="GM589" s="72"/>
      <c r="GN589" s="72"/>
      <c r="GO589" s="72"/>
      <c r="GP589" s="72"/>
      <c r="GQ589" s="72"/>
      <c r="GR589" s="72"/>
      <c r="GS589" s="72"/>
      <c r="GT589" s="72"/>
      <c r="GU589" s="72"/>
      <c r="GV589" s="72"/>
      <c r="GW589" s="72"/>
      <c r="GX589" s="72"/>
      <c r="GY589" s="72"/>
      <c r="GZ589" s="72"/>
      <c r="HA589" s="72"/>
      <c r="HB589" s="72"/>
      <c r="HC589" s="72"/>
      <c r="HD589" s="72"/>
      <c r="HE589" s="72"/>
      <c r="HF589" s="72"/>
      <c r="HG589" s="72"/>
      <c r="HH589" s="72"/>
      <c r="HI589" s="72"/>
      <c r="HJ589" s="72"/>
      <c r="HK589" s="72"/>
      <c r="HL589" s="72"/>
      <c r="HM589" s="72"/>
      <c r="HN589" s="72"/>
      <c r="HO589" s="72"/>
      <c r="HP589" s="72"/>
      <c r="HQ589" s="72"/>
      <c r="HR589" s="72"/>
      <c r="HS589" s="72"/>
      <c r="HT589" s="72"/>
      <c r="HU589" s="72"/>
      <c r="HV589" s="72"/>
      <c r="HW589" s="72"/>
      <c r="HX589" s="72"/>
      <c r="HY589" s="72"/>
      <c r="HZ589" s="72"/>
      <c r="IA589" s="72"/>
      <c r="IB589" s="72"/>
      <c r="IC589" s="72"/>
      <c r="ID589" s="72"/>
      <c r="IE589" s="72"/>
      <c r="IF589" s="72"/>
      <c r="IG589" s="72"/>
      <c r="IH589" s="72"/>
      <c r="II589" s="72"/>
      <c r="IJ589" s="72"/>
      <c r="IK589" s="72"/>
      <c r="IL589" s="72"/>
      <c r="IM589" s="72"/>
      <c r="IN589" s="72"/>
      <c r="IO589" s="72"/>
      <c r="IP589" s="72"/>
      <c r="IQ589" s="72"/>
      <c r="IR589" s="72"/>
      <c r="IS589" s="72"/>
      <c r="IT589" s="72"/>
      <c r="IU589" s="72"/>
      <c r="IV589" s="72"/>
    </row>
    <row r="590" spans="1:256" s="7" customFormat="1" ht="16.5" customHeight="1" x14ac:dyDescent="0.3">
      <c r="A590" s="30"/>
      <c r="B590" s="18"/>
      <c r="C590" s="18"/>
      <c r="D590" s="18"/>
      <c r="E590" s="19"/>
      <c r="F590" s="19"/>
      <c r="G590" s="88"/>
      <c r="H590" s="28"/>
      <c r="I590" s="18"/>
      <c r="J590" s="18"/>
      <c r="K590" s="18"/>
      <c r="L590" s="22"/>
    </row>
    <row r="591" spans="1:256" s="7" customFormat="1" ht="16.5" customHeight="1" x14ac:dyDescent="0.3">
      <c r="A591" s="30"/>
      <c r="B591" s="18"/>
      <c r="C591" s="18"/>
      <c r="D591" s="18"/>
      <c r="E591" s="19"/>
      <c r="F591" s="19"/>
      <c r="G591" s="88"/>
      <c r="H591" s="28"/>
      <c r="I591" s="18"/>
      <c r="J591" s="18"/>
      <c r="K591" s="18"/>
      <c r="L591" s="22"/>
    </row>
    <row r="592" spans="1:256" s="7" customFormat="1" ht="13.9" hidden="1" customHeight="1" x14ac:dyDescent="0.3">
      <c r="A592" s="30">
        <v>42793</v>
      </c>
      <c r="B592" s="18" t="s">
        <v>66</v>
      </c>
      <c r="C592" s="18" t="s">
        <v>18</v>
      </c>
      <c r="D592" s="18" t="s">
        <v>65</v>
      </c>
      <c r="E592" s="19"/>
      <c r="F592" s="19">
        <v>20000</v>
      </c>
      <c r="G592" s="88">
        <f t="shared" ref="G592:G593" si="9">+G591+E592-F592</f>
        <v>-20000</v>
      </c>
      <c r="H592" s="28" t="s">
        <v>133</v>
      </c>
      <c r="I592" s="18">
        <v>43</v>
      </c>
      <c r="J592" s="19"/>
      <c r="K592" s="18" t="s">
        <v>96</v>
      </c>
      <c r="L592" s="22" t="s">
        <v>20</v>
      </c>
    </row>
    <row r="593" spans="1:13" s="7" customFormat="1" ht="13.9" hidden="1" customHeight="1" x14ac:dyDescent="0.3">
      <c r="A593" s="30">
        <v>42793</v>
      </c>
      <c r="B593" s="18" t="s">
        <v>95</v>
      </c>
      <c r="C593" s="18" t="s">
        <v>18</v>
      </c>
      <c r="D593" s="18" t="s">
        <v>40</v>
      </c>
      <c r="E593" s="19"/>
      <c r="F593" s="19">
        <v>50000</v>
      </c>
      <c r="G593" s="88">
        <f t="shared" si="9"/>
        <v>-70000</v>
      </c>
      <c r="H593" s="28" t="s">
        <v>133</v>
      </c>
      <c r="I593" s="18">
        <v>44</v>
      </c>
      <c r="J593" s="88"/>
      <c r="K593" s="18" t="s">
        <v>96</v>
      </c>
      <c r="L593" s="22" t="s">
        <v>20</v>
      </c>
    </row>
    <row r="594" spans="1:13" s="7" customFormat="1" ht="16.5" customHeight="1" x14ac:dyDescent="0.3">
      <c r="A594" s="30"/>
      <c r="B594" s="18"/>
      <c r="C594" s="18"/>
      <c r="D594" s="18"/>
      <c r="E594" s="19"/>
      <c r="F594" s="94"/>
      <c r="G594" s="88"/>
      <c r="H594" s="18"/>
      <c r="I594" s="18"/>
      <c r="J594" s="18"/>
      <c r="K594" s="18"/>
      <c r="L594" s="22"/>
    </row>
    <row r="595" spans="1:13" s="7" customFormat="1" ht="16.5" customHeight="1" x14ac:dyDescent="0.3">
      <c r="A595" s="30"/>
      <c r="B595" s="18"/>
      <c r="C595" s="18"/>
      <c r="D595" s="18"/>
      <c r="E595" s="19"/>
      <c r="F595" s="19"/>
      <c r="G595" s="88"/>
      <c r="H595" s="74"/>
      <c r="I595" s="95"/>
      <c r="J595" s="18"/>
      <c r="K595" s="18"/>
      <c r="L595" s="18"/>
    </row>
    <row r="596" spans="1:13" s="7" customFormat="1" ht="16.5" customHeight="1" x14ac:dyDescent="0.3">
      <c r="A596" s="30"/>
      <c r="B596" s="18"/>
      <c r="C596" s="18"/>
      <c r="D596" s="18"/>
      <c r="E596" s="19"/>
      <c r="F596" s="19"/>
      <c r="G596" s="88"/>
      <c r="H596" s="18"/>
      <c r="I596" s="18"/>
      <c r="J596" s="18"/>
      <c r="K596" s="18"/>
      <c r="L596" s="18"/>
    </row>
    <row r="597" spans="1:13" s="7" customFormat="1" ht="16.5" x14ac:dyDescent="0.3">
      <c r="A597" s="25"/>
      <c r="B597" s="26"/>
      <c r="C597" s="26"/>
      <c r="D597" s="18"/>
      <c r="E597" s="27"/>
      <c r="F597" s="19"/>
      <c r="G597" s="88"/>
      <c r="H597" s="19"/>
      <c r="I597" s="18"/>
      <c r="J597" s="26"/>
      <c r="K597" s="26"/>
      <c r="L597" s="22"/>
      <c r="M597" s="26"/>
    </row>
    <row r="598" spans="1:13" s="7" customFormat="1" ht="16.5" x14ac:dyDescent="0.3">
      <c r="A598" s="25"/>
      <c r="B598" s="26"/>
      <c r="C598" s="26"/>
      <c r="D598" s="26"/>
      <c r="E598" s="27"/>
      <c r="F598" s="19"/>
      <c r="G598" s="88"/>
      <c r="H598" s="19"/>
      <c r="I598" s="18"/>
      <c r="J598" s="26"/>
      <c r="K598" s="26"/>
      <c r="L598" s="22"/>
      <c r="M598" s="26"/>
    </row>
    <row r="599" spans="1:13" s="7" customFormat="1" ht="16.5" x14ac:dyDescent="0.3">
      <c r="A599" s="25"/>
      <c r="B599" s="26"/>
      <c r="C599" s="26"/>
      <c r="D599" s="26"/>
      <c r="E599" s="27"/>
      <c r="F599" s="19"/>
      <c r="G599" s="88"/>
      <c r="H599" s="19"/>
      <c r="I599" s="18"/>
      <c r="J599" s="26"/>
      <c r="K599" s="26"/>
      <c r="L599" s="22"/>
      <c r="M599" s="26"/>
    </row>
    <row r="600" spans="1:13" s="7" customFormat="1" ht="16.5" x14ac:dyDescent="0.3">
      <c r="A600" s="25"/>
      <c r="B600" s="26"/>
      <c r="C600" s="26"/>
      <c r="D600" s="18"/>
      <c r="E600" s="27"/>
      <c r="F600" s="19"/>
      <c r="G600" s="88"/>
      <c r="H600" s="19"/>
      <c r="I600" s="18"/>
      <c r="J600" s="18"/>
      <c r="K600" s="26"/>
      <c r="L600" s="22"/>
      <c r="M600" s="26"/>
    </row>
    <row r="601" spans="1:13" s="7" customFormat="1" ht="16.5" x14ac:dyDescent="0.3">
      <c r="A601" s="30"/>
      <c r="B601" s="18"/>
      <c r="C601" s="18"/>
      <c r="D601" s="18"/>
      <c r="E601" s="19"/>
      <c r="F601" s="19"/>
      <c r="G601" s="88"/>
      <c r="H601" s="28"/>
      <c r="I601" s="18"/>
      <c r="J601" s="18"/>
      <c r="K601" s="18"/>
      <c r="L601" s="22"/>
      <c r="M601" s="106">
        <f>+K601*L601</f>
        <v>0</v>
      </c>
    </row>
    <row r="602" spans="1:13" s="7" customFormat="1" ht="16.5" x14ac:dyDescent="0.3">
      <c r="A602" s="30"/>
      <c r="B602" s="18"/>
      <c r="C602" s="18"/>
      <c r="D602" s="18"/>
      <c r="E602" s="19"/>
      <c r="F602" s="19"/>
      <c r="G602" s="88"/>
      <c r="H602" s="28"/>
      <c r="I602" s="18"/>
      <c r="J602" s="18"/>
      <c r="K602" s="18"/>
      <c r="L602" s="22"/>
      <c r="M602" s="103">
        <f>+K602*L602</f>
        <v>0</v>
      </c>
    </row>
    <row r="603" spans="1:13" s="7" customFormat="1" ht="16.5" customHeight="1" x14ac:dyDescent="0.3">
      <c r="A603" s="30"/>
      <c r="B603" s="18"/>
      <c r="C603" s="18"/>
      <c r="D603" s="18"/>
      <c r="E603" s="19"/>
      <c r="F603" s="19"/>
      <c r="G603" s="88"/>
      <c r="H603" s="28"/>
      <c r="I603" s="18"/>
      <c r="J603" s="18"/>
      <c r="K603" s="18"/>
      <c r="L603" s="22"/>
      <c r="M603" s="103">
        <f>+K603*L603</f>
        <v>0</v>
      </c>
    </row>
    <row r="604" spans="1:13" s="7" customFormat="1" ht="16.5" customHeight="1" x14ac:dyDescent="0.3">
      <c r="A604" s="30"/>
      <c r="B604" s="18"/>
      <c r="C604" s="18"/>
      <c r="D604" s="18"/>
      <c r="E604" s="19"/>
      <c r="F604" s="19"/>
      <c r="G604" s="88"/>
      <c r="H604" s="28"/>
      <c r="I604" s="18"/>
      <c r="J604" s="18"/>
      <c r="K604" s="18"/>
      <c r="L604" s="22"/>
      <c r="M604" s="103">
        <f>+K604*L604</f>
        <v>0</v>
      </c>
    </row>
    <row r="605" spans="1:13" s="7" customFormat="1" ht="16.5" customHeight="1" x14ac:dyDescent="0.3">
      <c r="A605" s="30"/>
      <c r="B605" s="18"/>
      <c r="C605" s="18"/>
      <c r="D605" s="18"/>
      <c r="E605" s="19"/>
      <c r="F605" s="19"/>
      <c r="G605" s="88"/>
      <c r="H605" s="74"/>
      <c r="I605" s="95"/>
      <c r="J605" s="18"/>
      <c r="K605" s="18"/>
      <c r="L605" s="18"/>
    </row>
    <row r="606" spans="1:13" s="7" customFormat="1" ht="16.5" x14ac:dyDescent="0.3">
      <c r="A606" s="30"/>
      <c r="B606" s="18"/>
      <c r="C606" s="18"/>
      <c r="D606" s="18"/>
      <c r="E606" s="19"/>
      <c r="F606" s="19"/>
      <c r="G606" s="88"/>
      <c r="H606" s="74"/>
      <c r="I606" s="95"/>
      <c r="J606" s="18"/>
      <c r="K606" s="18"/>
      <c r="L606" s="18"/>
    </row>
    <row r="607" spans="1:13" s="7" customFormat="1" ht="16.5" customHeight="1" x14ac:dyDescent="0.3">
      <c r="A607" s="30"/>
      <c r="B607" s="18"/>
      <c r="C607" s="18"/>
      <c r="D607" s="18"/>
      <c r="E607" s="19"/>
      <c r="F607" s="19"/>
      <c r="G607" s="88"/>
      <c r="H607" s="18"/>
      <c r="I607" s="18"/>
      <c r="J607" s="18"/>
      <c r="K607" s="18"/>
      <c r="L607" s="18"/>
    </row>
    <row r="608" spans="1:13" s="7" customFormat="1" ht="16.5" customHeight="1" x14ac:dyDescent="0.3">
      <c r="A608" s="30"/>
      <c r="B608" s="18"/>
      <c r="C608" s="18"/>
      <c r="D608" s="18"/>
      <c r="E608" s="19"/>
      <c r="F608" s="19"/>
      <c r="G608" s="88"/>
      <c r="H608" s="18"/>
      <c r="I608" s="18"/>
      <c r="J608" s="18"/>
      <c r="K608" s="18"/>
      <c r="L608" s="18"/>
    </row>
    <row r="609" spans="1:13" s="7" customFormat="1" ht="16.5" x14ac:dyDescent="0.3">
      <c r="A609" s="30"/>
      <c r="B609" s="18"/>
      <c r="C609" s="18"/>
      <c r="D609" s="18"/>
      <c r="E609" s="19"/>
      <c r="F609" s="19"/>
      <c r="G609" s="88"/>
      <c r="H609" s="18"/>
      <c r="I609" s="18"/>
      <c r="J609" s="18"/>
      <c r="K609" s="18"/>
      <c r="L609" s="18"/>
    </row>
    <row r="610" spans="1:13" s="7" customFormat="1" ht="16.5" x14ac:dyDescent="0.3">
      <c r="A610" s="30"/>
      <c r="B610" s="18"/>
      <c r="C610" s="18"/>
      <c r="D610" s="18"/>
      <c r="E610" s="19"/>
      <c r="F610" s="19"/>
      <c r="G610" s="88"/>
      <c r="H610" s="18"/>
      <c r="I610" s="18"/>
      <c r="J610" s="18"/>
      <c r="K610" s="18"/>
      <c r="L610" s="18"/>
    </row>
    <row r="611" spans="1:13" s="7" customFormat="1" ht="16.5" customHeight="1" x14ac:dyDescent="0.3">
      <c r="A611" s="30"/>
      <c r="B611" s="23"/>
      <c r="C611" s="18"/>
      <c r="D611" s="23"/>
      <c r="E611" s="24"/>
      <c r="F611" s="24"/>
      <c r="G611" s="88"/>
      <c r="H611" s="23"/>
      <c r="I611" s="18"/>
      <c r="J611" s="18"/>
      <c r="K611" s="18"/>
      <c r="L611" s="18"/>
    </row>
    <row r="612" spans="1:13" s="7" customFormat="1" ht="16.5" x14ac:dyDescent="0.3">
      <c r="A612" s="25"/>
      <c r="B612" s="26"/>
      <c r="C612" s="26"/>
      <c r="D612" s="26"/>
      <c r="E612" s="27"/>
      <c r="F612" s="19"/>
      <c r="G612" s="88"/>
      <c r="H612" s="19"/>
      <c r="I612" s="18"/>
      <c r="J612" s="26"/>
      <c r="K612" s="26"/>
      <c r="L612" s="22"/>
      <c r="M612" s="26"/>
    </row>
    <row r="613" spans="1:13" s="7" customFormat="1" ht="16.5" customHeight="1" x14ac:dyDescent="0.3">
      <c r="A613" s="25"/>
      <c r="B613" s="26"/>
      <c r="C613" s="26"/>
      <c r="D613" s="26"/>
      <c r="E613" s="26"/>
      <c r="F613" s="18"/>
      <c r="G613" s="88"/>
      <c r="H613" s="19"/>
      <c r="I613" s="18"/>
      <c r="J613" s="26"/>
      <c r="K613" s="26"/>
      <c r="L613" s="22"/>
    </row>
    <row r="614" spans="1:13" s="7" customFormat="1" ht="16.5" x14ac:dyDescent="0.3">
      <c r="E614" s="107"/>
      <c r="F614" s="107"/>
    </row>
  </sheetData>
  <autoFilter ref="A10:L613">
    <filterColumn colId="2">
      <filters blank="1"/>
    </filterColumn>
  </autoFilter>
  <sortState ref="A11:L613">
    <sortCondition ref="A11"/>
  </sortState>
  <mergeCells count="1">
    <mergeCell ref="F4:G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3"/>
  <sheetViews>
    <sheetView workbookViewId="0">
      <selection activeCell="G6" sqref="G6"/>
    </sheetView>
  </sheetViews>
  <sheetFormatPr baseColWidth="10" defaultColWidth="11.5703125" defaultRowHeight="15" x14ac:dyDescent="0.25"/>
  <cols>
    <col min="1" max="1" width="11.5703125" style="67"/>
    <col min="2" max="2" width="47.28515625" style="67" customWidth="1"/>
    <col min="3" max="3" width="21" style="67" customWidth="1"/>
    <col min="4" max="4" width="14.140625" style="67" customWidth="1"/>
    <col min="5" max="5" width="12.85546875" style="67" customWidth="1"/>
    <col min="6" max="6" width="11.5703125" style="67"/>
    <col min="7" max="7" width="14" style="67" customWidth="1"/>
    <col min="8" max="9" width="11.5703125" style="67"/>
    <col min="10" max="10" width="13.85546875" style="67" customWidth="1"/>
    <col min="11" max="16384" width="11.5703125" style="67"/>
  </cols>
  <sheetData>
    <row r="1" spans="1:12" ht="23.25" x14ac:dyDescent="0.35">
      <c r="A1" s="75" t="s">
        <v>545</v>
      </c>
      <c r="B1" s="76"/>
      <c r="C1" s="76"/>
      <c r="D1" s="76"/>
      <c r="E1" s="77"/>
      <c r="F1" s="77"/>
      <c r="G1" s="76"/>
      <c r="H1" s="76"/>
      <c r="I1" s="76"/>
      <c r="J1" s="76"/>
      <c r="K1" s="76"/>
      <c r="L1" s="76"/>
    </row>
    <row r="2" spans="1:12" x14ac:dyDescent="0.25">
      <c r="E2" s="78"/>
      <c r="F2" s="78"/>
    </row>
    <row r="3" spans="1:12" ht="16.5" x14ac:dyDescent="0.3">
      <c r="A3" s="79"/>
      <c r="B3" s="80" t="s">
        <v>0</v>
      </c>
      <c r="C3" s="81" t="s">
        <v>1</v>
      </c>
      <c r="D3" s="108" t="s">
        <v>546</v>
      </c>
      <c r="E3" s="82"/>
      <c r="F3" s="6"/>
      <c r="G3" s="6"/>
      <c r="H3" s="79"/>
      <c r="I3" s="79"/>
      <c r="J3" s="79"/>
      <c r="K3" s="79"/>
      <c r="L3" s="79"/>
    </row>
    <row r="4" spans="1:12" ht="16.5" x14ac:dyDescent="0.25">
      <c r="A4" s="79"/>
      <c r="B4" s="81" t="s">
        <v>2</v>
      </c>
      <c r="C4" s="83">
        <f>SUM(E$11:E$1048576)</f>
        <v>17887641</v>
      </c>
      <c r="D4" s="109"/>
      <c r="E4" s="82"/>
      <c r="F4" s="117"/>
      <c r="G4" s="118"/>
      <c r="H4" s="79"/>
      <c r="I4" s="79"/>
      <c r="J4" s="79"/>
      <c r="K4" s="79"/>
      <c r="L4" s="79"/>
    </row>
    <row r="5" spans="1:12" ht="16.5" x14ac:dyDescent="0.25">
      <c r="A5" s="79"/>
      <c r="B5" s="81" t="s">
        <v>3</v>
      </c>
      <c r="C5" s="83">
        <f>SUM(F$11:F$1048576)</f>
        <v>7482689.5</v>
      </c>
      <c r="D5" s="109"/>
      <c r="E5" s="82"/>
      <c r="F5" s="69"/>
      <c r="G5" s="70"/>
      <c r="H5" s="79"/>
      <c r="I5" s="79"/>
      <c r="J5" s="79"/>
      <c r="K5" s="79"/>
      <c r="L5" s="79"/>
    </row>
    <row r="6" spans="1:12" ht="16.5" x14ac:dyDescent="0.25">
      <c r="A6" s="79"/>
      <c r="B6" s="81" t="s">
        <v>4</v>
      </c>
      <c r="C6" s="83">
        <f>+C4-C5</f>
        <v>10404951.5</v>
      </c>
      <c r="D6" s="109"/>
      <c r="E6" s="82"/>
      <c r="F6" s="6"/>
      <c r="G6" s="6"/>
      <c r="H6" s="79"/>
      <c r="I6" s="79"/>
      <c r="J6" s="79"/>
      <c r="K6" s="79"/>
      <c r="L6" s="79"/>
    </row>
    <row r="7" spans="1:12" x14ac:dyDescent="0.25">
      <c r="E7" s="78"/>
      <c r="F7" s="78"/>
    </row>
    <row r="8" spans="1:12" x14ac:dyDescent="0.25">
      <c r="E8" s="78"/>
      <c r="F8" s="78"/>
    </row>
    <row r="9" spans="1:12" x14ac:dyDescent="0.25">
      <c r="A9" s="84" t="s">
        <v>519</v>
      </c>
      <c r="B9" s="85"/>
      <c r="C9" s="85"/>
      <c r="D9" s="85"/>
      <c r="E9" s="86"/>
      <c r="F9" s="86"/>
      <c r="G9" s="85"/>
      <c r="H9" s="85"/>
      <c r="I9" s="85"/>
      <c r="J9" s="85"/>
      <c r="K9" s="85"/>
      <c r="L9" s="85"/>
    </row>
    <row r="10" spans="1:12" ht="16.5" x14ac:dyDescent="0.3">
      <c r="A10" s="89" t="s">
        <v>5</v>
      </c>
      <c r="B10" s="90" t="s">
        <v>6</v>
      </c>
      <c r="C10" s="90" t="s">
        <v>7</v>
      </c>
      <c r="D10" s="91" t="s">
        <v>8</v>
      </c>
      <c r="E10" s="92" t="s">
        <v>9</v>
      </c>
      <c r="F10" s="92" t="s">
        <v>10</v>
      </c>
      <c r="G10" s="92" t="s">
        <v>11</v>
      </c>
      <c r="H10" s="90" t="s">
        <v>12</v>
      </c>
      <c r="I10" s="90" t="s">
        <v>13</v>
      </c>
      <c r="J10" s="93" t="s">
        <v>14</v>
      </c>
      <c r="K10" s="90" t="s">
        <v>15</v>
      </c>
      <c r="L10" s="90" t="s">
        <v>16</v>
      </c>
    </row>
    <row r="11" spans="1:12" ht="16.5" x14ac:dyDescent="0.3">
      <c r="A11" s="30">
        <v>42767</v>
      </c>
      <c r="B11" s="18" t="s">
        <v>21</v>
      </c>
      <c r="C11" s="18" t="s">
        <v>22</v>
      </c>
      <c r="D11" s="18" t="s">
        <v>29</v>
      </c>
      <c r="E11" s="19"/>
      <c r="F11" s="19">
        <v>2000</v>
      </c>
      <c r="G11" s="88">
        <f>+E11-F11</f>
        <v>-2000</v>
      </c>
      <c r="H11" s="18" t="s">
        <v>19</v>
      </c>
      <c r="I11" s="18" t="s">
        <v>23</v>
      </c>
      <c r="J11" s="88" t="s">
        <v>537</v>
      </c>
      <c r="K11" s="18" t="s">
        <v>96</v>
      </c>
      <c r="L11" s="18" t="s">
        <v>24</v>
      </c>
    </row>
    <row r="12" spans="1:12" s="110" customFormat="1" ht="16.5" x14ac:dyDescent="0.3">
      <c r="A12" s="30">
        <v>42767</v>
      </c>
      <c r="B12" s="18" t="s">
        <v>39</v>
      </c>
      <c r="C12" s="18" t="s">
        <v>22</v>
      </c>
      <c r="D12" s="18" t="s">
        <v>40</v>
      </c>
      <c r="E12" s="19"/>
      <c r="F12" s="20">
        <v>3500</v>
      </c>
      <c r="G12" s="19">
        <f>+G11+E12-F12</f>
        <v>-5500</v>
      </c>
      <c r="H12" s="18" t="s">
        <v>41</v>
      </c>
      <c r="I12" s="18" t="s">
        <v>23</v>
      </c>
      <c r="J12" s="18" t="s">
        <v>535</v>
      </c>
      <c r="K12" s="18" t="s">
        <v>96</v>
      </c>
      <c r="L12" s="18" t="s">
        <v>24</v>
      </c>
    </row>
    <row r="13" spans="1:12" ht="16.5" x14ac:dyDescent="0.3">
      <c r="A13" s="30">
        <v>42767</v>
      </c>
      <c r="B13" s="18" t="s">
        <v>522</v>
      </c>
      <c r="C13" s="18" t="s">
        <v>42</v>
      </c>
      <c r="D13" s="18" t="s">
        <v>40</v>
      </c>
      <c r="E13" s="19"/>
      <c r="F13" s="20">
        <v>7500</v>
      </c>
      <c r="G13" s="19">
        <f>+G12+E13-F13</f>
        <v>-13000</v>
      </c>
      <c r="H13" s="18" t="s">
        <v>41</v>
      </c>
      <c r="I13" s="18" t="s">
        <v>23</v>
      </c>
      <c r="J13" s="18" t="s">
        <v>535</v>
      </c>
      <c r="K13" s="18" t="s">
        <v>96</v>
      </c>
      <c r="L13" s="18" t="s">
        <v>24</v>
      </c>
    </row>
    <row r="14" spans="1:12" ht="16.5" x14ac:dyDescent="0.3">
      <c r="A14" s="30">
        <v>42767</v>
      </c>
      <c r="B14" s="18" t="s">
        <v>523</v>
      </c>
      <c r="C14" s="18" t="s">
        <v>42</v>
      </c>
      <c r="D14" s="18" t="s">
        <v>40</v>
      </c>
      <c r="E14" s="19"/>
      <c r="F14" s="20">
        <v>6500</v>
      </c>
      <c r="G14" s="19">
        <f t="shared" ref="G14:G77" si="0">+G13+E14-F14</f>
        <v>-19500</v>
      </c>
      <c r="H14" s="18" t="s">
        <v>41</v>
      </c>
      <c r="I14" s="18" t="s">
        <v>23</v>
      </c>
      <c r="J14" s="18" t="s">
        <v>535</v>
      </c>
      <c r="K14" s="18" t="s">
        <v>96</v>
      </c>
      <c r="L14" s="18" t="s">
        <v>24</v>
      </c>
    </row>
    <row r="15" spans="1:12" ht="16.5" x14ac:dyDescent="0.3">
      <c r="A15" s="30">
        <v>42767</v>
      </c>
      <c r="B15" s="18" t="s">
        <v>524</v>
      </c>
      <c r="C15" s="18" t="s">
        <v>42</v>
      </c>
      <c r="D15" s="18" t="s">
        <v>40</v>
      </c>
      <c r="E15" s="19"/>
      <c r="F15" s="20">
        <v>2000</v>
      </c>
      <c r="G15" s="19">
        <f t="shared" si="0"/>
        <v>-21500</v>
      </c>
      <c r="H15" s="18" t="s">
        <v>41</v>
      </c>
      <c r="I15" s="18" t="s">
        <v>23</v>
      </c>
      <c r="J15" s="18" t="s">
        <v>535</v>
      </c>
      <c r="K15" s="18" t="s">
        <v>96</v>
      </c>
      <c r="L15" s="18" t="s">
        <v>24</v>
      </c>
    </row>
    <row r="16" spans="1:12" s="110" customFormat="1" ht="16.5" x14ac:dyDescent="0.3">
      <c r="A16" s="30">
        <v>42767</v>
      </c>
      <c r="B16" s="18" t="s">
        <v>525</v>
      </c>
      <c r="C16" s="18" t="s">
        <v>22</v>
      </c>
      <c r="D16" s="18" t="s">
        <v>40</v>
      </c>
      <c r="E16" s="19"/>
      <c r="F16" s="20">
        <v>1000</v>
      </c>
      <c r="G16" s="19">
        <f t="shared" si="0"/>
        <v>-22500</v>
      </c>
      <c r="H16" s="18" t="s">
        <v>41</v>
      </c>
      <c r="I16" s="18" t="s">
        <v>23</v>
      </c>
      <c r="J16" s="18" t="s">
        <v>535</v>
      </c>
      <c r="K16" s="18" t="s">
        <v>96</v>
      </c>
      <c r="L16" s="18" t="s">
        <v>24</v>
      </c>
    </row>
    <row r="17" spans="1:12" ht="16.5" x14ac:dyDescent="0.3">
      <c r="A17" s="30">
        <v>42767</v>
      </c>
      <c r="B17" s="18" t="s">
        <v>526</v>
      </c>
      <c r="C17" s="18" t="s">
        <v>42</v>
      </c>
      <c r="D17" s="18" t="s">
        <v>40</v>
      </c>
      <c r="E17" s="19"/>
      <c r="F17" s="20">
        <v>5000</v>
      </c>
      <c r="G17" s="19">
        <f t="shared" si="0"/>
        <v>-27500</v>
      </c>
      <c r="H17" s="18" t="s">
        <v>41</v>
      </c>
      <c r="I17" s="18" t="s">
        <v>23</v>
      </c>
      <c r="J17" s="18" t="s">
        <v>535</v>
      </c>
      <c r="K17" s="18" t="s">
        <v>96</v>
      </c>
      <c r="L17" s="18" t="s">
        <v>24</v>
      </c>
    </row>
    <row r="18" spans="1:12" s="110" customFormat="1" ht="16.5" x14ac:dyDescent="0.3">
      <c r="A18" s="30">
        <v>42767</v>
      </c>
      <c r="B18" s="18" t="s">
        <v>43</v>
      </c>
      <c r="C18" s="18" t="s">
        <v>22</v>
      </c>
      <c r="D18" s="18" t="s">
        <v>40</v>
      </c>
      <c r="E18" s="19"/>
      <c r="F18" s="20">
        <v>1000</v>
      </c>
      <c r="G18" s="19">
        <f t="shared" si="0"/>
        <v>-28500</v>
      </c>
      <c r="H18" s="18" t="s">
        <v>41</v>
      </c>
      <c r="I18" s="18" t="s">
        <v>23</v>
      </c>
      <c r="J18" s="18" t="s">
        <v>535</v>
      </c>
      <c r="K18" s="18" t="s">
        <v>96</v>
      </c>
      <c r="L18" s="18" t="s">
        <v>24</v>
      </c>
    </row>
    <row r="19" spans="1:12" s="110" customFormat="1" ht="16.5" x14ac:dyDescent="0.3">
      <c r="A19" s="30">
        <v>42767</v>
      </c>
      <c r="B19" s="18" t="s">
        <v>64</v>
      </c>
      <c r="C19" s="18" t="s">
        <v>22</v>
      </c>
      <c r="D19" s="18" t="s">
        <v>65</v>
      </c>
      <c r="E19" s="19"/>
      <c r="F19" s="19">
        <v>1000</v>
      </c>
      <c r="G19" s="19">
        <f t="shared" si="0"/>
        <v>-29500</v>
      </c>
      <c r="H19" s="18" t="s">
        <v>66</v>
      </c>
      <c r="I19" s="18" t="s">
        <v>23</v>
      </c>
      <c r="J19" s="18" t="s">
        <v>536</v>
      </c>
      <c r="K19" s="18" t="s">
        <v>96</v>
      </c>
      <c r="L19" s="18" t="s">
        <v>24</v>
      </c>
    </row>
    <row r="20" spans="1:12" s="110" customFormat="1" ht="16.5" x14ac:dyDescent="0.3">
      <c r="A20" s="30">
        <v>42767</v>
      </c>
      <c r="B20" s="18" t="s">
        <v>67</v>
      </c>
      <c r="C20" s="18" t="s">
        <v>22</v>
      </c>
      <c r="D20" s="18" t="s">
        <v>65</v>
      </c>
      <c r="E20" s="19"/>
      <c r="F20" s="19">
        <v>1000</v>
      </c>
      <c r="G20" s="19">
        <f t="shared" si="0"/>
        <v>-30500</v>
      </c>
      <c r="H20" s="18" t="s">
        <v>66</v>
      </c>
      <c r="I20" s="18" t="s">
        <v>23</v>
      </c>
      <c r="J20" s="18" t="s">
        <v>536</v>
      </c>
      <c r="K20" s="18" t="s">
        <v>96</v>
      </c>
      <c r="L20" s="18" t="s">
        <v>24</v>
      </c>
    </row>
    <row r="21" spans="1:12" s="110" customFormat="1" ht="16.5" x14ac:dyDescent="0.3">
      <c r="A21" s="30">
        <v>42767</v>
      </c>
      <c r="B21" s="18" t="s">
        <v>68</v>
      </c>
      <c r="C21" s="18" t="s">
        <v>22</v>
      </c>
      <c r="D21" s="18" t="s">
        <v>65</v>
      </c>
      <c r="E21" s="19"/>
      <c r="F21" s="19">
        <v>1000</v>
      </c>
      <c r="G21" s="19">
        <f t="shared" si="0"/>
        <v>-31500</v>
      </c>
      <c r="H21" s="18" t="s">
        <v>66</v>
      </c>
      <c r="I21" s="18" t="s">
        <v>23</v>
      </c>
      <c r="J21" s="18" t="s">
        <v>536</v>
      </c>
      <c r="K21" s="18" t="s">
        <v>96</v>
      </c>
      <c r="L21" s="18" t="s">
        <v>24</v>
      </c>
    </row>
    <row r="22" spans="1:12" s="110" customFormat="1" ht="16.5" x14ac:dyDescent="0.3">
      <c r="A22" s="30">
        <v>42767</v>
      </c>
      <c r="B22" s="22" t="s">
        <v>94</v>
      </c>
      <c r="C22" s="18" t="s">
        <v>32</v>
      </c>
      <c r="D22" s="18" t="s">
        <v>40</v>
      </c>
      <c r="E22" s="71"/>
      <c r="F22" s="71">
        <v>15000</v>
      </c>
      <c r="G22" s="19">
        <f t="shared" si="0"/>
        <v>-46500</v>
      </c>
      <c r="H22" s="22" t="s">
        <v>95</v>
      </c>
      <c r="I22" s="22">
        <v>21</v>
      </c>
      <c r="J22" s="18" t="s">
        <v>537</v>
      </c>
      <c r="K22" s="18" t="s">
        <v>96</v>
      </c>
      <c r="L22" s="22" t="s">
        <v>20</v>
      </c>
    </row>
    <row r="23" spans="1:12" s="110" customFormat="1" ht="16.5" x14ac:dyDescent="0.3">
      <c r="A23" s="30">
        <v>42767</v>
      </c>
      <c r="B23" s="22" t="s">
        <v>97</v>
      </c>
      <c r="C23" s="18" t="s">
        <v>22</v>
      </c>
      <c r="D23" s="18" t="s">
        <v>40</v>
      </c>
      <c r="E23" s="71"/>
      <c r="F23" s="71">
        <v>10000</v>
      </c>
      <c r="G23" s="19">
        <f t="shared" si="0"/>
        <v>-56500</v>
      </c>
      <c r="H23" s="22" t="s">
        <v>95</v>
      </c>
      <c r="I23" s="22" t="s">
        <v>23</v>
      </c>
      <c r="J23" s="18" t="s">
        <v>537</v>
      </c>
      <c r="K23" s="18" t="s">
        <v>96</v>
      </c>
      <c r="L23" s="22" t="s">
        <v>24</v>
      </c>
    </row>
    <row r="24" spans="1:12" s="110" customFormat="1" ht="16.5" x14ac:dyDescent="0.3">
      <c r="A24" s="30">
        <v>42767</v>
      </c>
      <c r="B24" s="18" t="s">
        <v>136</v>
      </c>
      <c r="C24" s="18" t="s">
        <v>109</v>
      </c>
      <c r="D24" s="18" t="s">
        <v>121</v>
      </c>
      <c r="E24" s="19"/>
      <c r="F24" s="19">
        <v>1505</v>
      </c>
      <c r="G24" s="19">
        <f t="shared" si="0"/>
        <v>-58005</v>
      </c>
      <c r="H24" s="18" t="s">
        <v>133</v>
      </c>
      <c r="I24" s="18" t="s">
        <v>135</v>
      </c>
      <c r="J24" s="18" t="s">
        <v>535</v>
      </c>
      <c r="K24" s="18" t="s">
        <v>96</v>
      </c>
      <c r="L24" s="22" t="s">
        <v>20</v>
      </c>
    </row>
    <row r="25" spans="1:12" s="110" customFormat="1" ht="16.5" x14ac:dyDescent="0.3">
      <c r="A25" s="30">
        <v>42767</v>
      </c>
      <c r="B25" s="18" t="s">
        <v>136</v>
      </c>
      <c r="C25" s="18" t="s">
        <v>109</v>
      </c>
      <c r="D25" s="18" t="s">
        <v>121</v>
      </c>
      <c r="E25" s="19"/>
      <c r="F25" s="19">
        <v>12400</v>
      </c>
      <c r="G25" s="19">
        <f t="shared" si="0"/>
        <v>-70405</v>
      </c>
      <c r="H25" s="18" t="s">
        <v>133</v>
      </c>
      <c r="I25" s="18" t="s">
        <v>138</v>
      </c>
      <c r="J25" s="18" t="s">
        <v>535</v>
      </c>
      <c r="K25" s="18" t="s">
        <v>96</v>
      </c>
      <c r="L25" s="22" t="s">
        <v>20</v>
      </c>
    </row>
    <row r="26" spans="1:12" s="110" customFormat="1" ht="16.5" x14ac:dyDescent="0.3">
      <c r="A26" s="30">
        <v>42767</v>
      </c>
      <c r="B26" s="18" t="s">
        <v>140</v>
      </c>
      <c r="C26" s="18" t="s">
        <v>109</v>
      </c>
      <c r="D26" s="18" t="s">
        <v>121</v>
      </c>
      <c r="E26" s="19"/>
      <c r="F26" s="19">
        <v>12390</v>
      </c>
      <c r="G26" s="19">
        <f t="shared" si="0"/>
        <v>-82795</v>
      </c>
      <c r="H26" s="18" t="s">
        <v>133</v>
      </c>
      <c r="I26" s="18" t="s">
        <v>139</v>
      </c>
      <c r="J26" s="18" t="s">
        <v>535</v>
      </c>
      <c r="K26" s="18" t="s">
        <v>96</v>
      </c>
      <c r="L26" s="22" t="s">
        <v>20</v>
      </c>
    </row>
    <row r="27" spans="1:12" s="110" customFormat="1" ht="16.5" x14ac:dyDescent="0.3">
      <c r="A27" s="30">
        <v>42767</v>
      </c>
      <c r="B27" s="18" t="s">
        <v>141</v>
      </c>
      <c r="C27" s="18" t="s">
        <v>142</v>
      </c>
      <c r="D27" s="18" t="s">
        <v>121</v>
      </c>
      <c r="E27" s="19"/>
      <c r="F27" s="19">
        <v>45000</v>
      </c>
      <c r="G27" s="19">
        <f t="shared" si="0"/>
        <v>-127795</v>
      </c>
      <c r="H27" s="18" t="s">
        <v>133</v>
      </c>
      <c r="I27" s="18">
        <v>14</v>
      </c>
      <c r="J27" s="18" t="s">
        <v>535</v>
      </c>
      <c r="K27" s="18" t="s">
        <v>96</v>
      </c>
      <c r="L27" s="22" t="s">
        <v>20</v>
      </c>
    </row>
    <row r="28" spans="1:12" ht="16.5" x14ac:dyDescent="0.3">
      <c r="A28" s="30">
        <v>42767</v>
      </c>
      <c r="B28" s="18" t="s">
        <v>143</v>
      </c>
      <c r="C28" s="18" t="s">
        <v>22</v>
      </c>
      <c r="D28" s="18" t="s">
        <v>144</v>
      </c>
      <c r="E28" s="19"/>
      <c r="F28" s="19">
        <v>2000</v>
      </c>
      <c r="G28" s="19">
        <f t="shared" si="0"/>
        <v>-129795</v>
      </c>
      <c r="H28" s="18" t="s">
        <v>133</v>
      </c>
      <c r="I28" s="18" t="s">
        <v>23</v>
      </c>
      <c r="J28" s="18" t="s">
        <v>535</v>
      </c>
      <c r="K28" s="18" t="s">
        <v>96</v>
      </c>
      <c r="L28" s="22" t="s">
        <v>24</v>
      </c>
    </row>
    <row r="29" spans="1:12" s="110" customFormat="1" ht="16.5" x14ac:dyDescent="0.3">
      <c r="A29" s="30">
        <v>42767</v>
      </c>
      <c r="B29" s="18" t="s">
        <v>202</v>
      </c>
      <c r="C29" s="18" t="s">
        <v>22</v>
      </c>
      <c r="D29" s="18" t="s">
        <v>29</v>
      </c>
      <c r="E29" s="19"/>
      <c r="F29" s="19">
        <v>1000</v>
      </c>
      <c r="G29" s="19">
        <f t="shared" si="0"/>
        <v>-130795</v>
      </c>
      <c r="H29" s="18" t="s">
        <v>159</v>
      </c>
      <c r="I29" s="18" t="s">
        <v>23</v>
      </c>
      <c r="J29" s="18" t="s">
        <v>537</v>
      </c>
      <c r="K29" s="18" t="s">
        <v>96</v>
      </c>
      <c r="L29" s="22" t="s">
        <v>24</v>
      </c>
    </row>
    <row r="30" spans="1:12" s="110" customFormat="1" ht="16.5" x14ac:dyDescent="0.3">
      <c r="A30" s="30">
        <v>42767</v>
      </c>
      <c r="B30" s="18" t="s">
        <v>203</v>
      </c>
      <c r="C30" s="18" t="s">
        <v>22</v>
      </c>
      <c r="D30" s="18" t="s">
        <v>29</v>
      </c>
      <c r="E30" s="19"/>
      <c r="F30" s="19">
        <v>500</v>
      </c>
      <c r="G30" s="19">
        <f t="shared" si="0"/>
        <v>-131295</v>
      </c>
      <c r="H30" s="18" t="s">
        <v>159</v>
      </c>
      <c r="I30" s="18" t="s">
        <v>23</v>
      </c>
      <c r="J30" s="18" t="s">
        <v>537</v>
      </c>
      <c r="K30" s="18" t="s">
        <v>96</v>
      </c>
      <c r="L30" s="22" t="s">
        <v>24</v>
      </c>
    </row>
    <row r="31" spans="1:12" s="110" customFormat="1" ht="16.5" x14ac:dyDescent="0.3">
      <c r="A31" s="30">
        <v>42767</v>
      </c>
      <c r="B31" s="18" t="s">
        <v>204</v>
      </c>
      <c r="C31" s="18" t="s">
        <v>32</v>
      </c>
      <c r="D31" s="18" t="s">
        <v>29</v>
      </c>
      <c r="E31" s="19"/>
      <c r="F31" s="19">
        <v>30000</v>
      </c>
      <c r="G31" s="19">
        <f t="shared" si="0"/>
        <v>-161295</v>
      </c>
      <c r="H31" s="18" t="s">
        <v>159</v>
      </c>
      <c r="I31" s="18" t="s">
        <v>23</v>
      </c>
      <c r="J31" s="18" t="s">
        <v>537</v>
      </c>
      <c r="K31" s="18" t="s">
        <v>96</v>
      </c>
      <c r="L31" s="22" t="s">
        <v>24</v>
      </c>
    </row>
    <row r="32" spans="1:12" s="110" customFormat="1" ht="16.5" x14ac:dyDescent="0.3">
      <c r="A32" s="30">
        <v>42767</v>
      </c>
      <c r="B32" s="18" t="s">
        <v>205</v>
      </c>
      <c r="C32" s="18" t="s">
        <v>22</v>
      </c>
      <c r="D32" s="18" t="s">
        <v>29</v>
      </c>
      <c r="E32" s="19"/>
      <c r="F32" s="19">
        <v>1000</v>
      </c>
      <c r="G32" s="19">
        <f t="shared" si="0"/>
        <v>-162295</v>
      </c>
      <c r="H32" s="18" t="s">
        <v>159</v>
      </c>
      <c r="I32" s="18" t="s">
        <v>23</v>
      </c>
      <c r="J32" s="18" t="s">
        <v>537</v>
      </c>
      <c r="K32" s="18" t="s">
        <v>96</v>
      </c>
      <c r="L32" s="22" t="s">
        <v>24</v>
      </c>
    </row>
    <row r="33" spans="1:12" s="110" customFormat="1" ht="16.5" x14ac:dyDescent="0.3">
      <c r="A33" s="30">
        <v>42767</v>
      </c>
      <c r="B33" s="18" t="s">
        <v>206</v>
      </c>
      <c r="C33" s="18" t="s">
        <v>22</v>
      </c>
      <c r="D33" s="18" t="s">
        <v>29</v>
      </c>
      <c r="E33" s="19"/>
      <c r="F33" s="19">
        <v>1000</v>
      </c>
      <c r="G33" s="19">
        <f t="shared" si="0"/>
        <v>-163295</v>
      </c>
      <c r="H33" s="18" t="s">
        <v>159</v>
      </c>
      <c r="I33" s="18" t="s">
        <v>23</v>
      </c>
      <c r="J33" s="18" t="s">
        <v>537</v>
      </c>
      <c r="K33" s="18" t="s">
        <v>96</v>
      </c>
      <c r="L33" s="22" t="s">
        <v>24</v>
      </c>
    </row>
    <row r="34" spans="1:12" ht="16.5" x14ac:dyDescent="0.3">
      <c r="A34" s="30">
        <v>42767</v>
      </c>
      <c r="B34" s="18" t="s">
        <v>264</v>
      </c>
      <c r="C34" s="18" t="s">
        <v>265</v>
      </c>
      <c r="D34" s="18" t="s">
        <v>40</v>
      </c>
      <c r="E34" s="19"/>
      <c r="F34" s="94">
        <v>6500</v>
      </c>
      <c r="G34" s="19">
        <f t="shared" si="0"/>
        <v>-169795</v>
      </c>
      <c r="H34" s="18" t="s">
        <v>151</v>
      </c>
      <c r="I34" s="18" t="s">
        <v>23</v>
      </c>
      <c r="J34" s="18" t="s">
        <v>537</v>
      </c>
      <c r="K34" s="18" t="s">
        <v>96</v>
      </c>
      <c r="L34" s="22" t="s">
        <v>24</v>
      </c>
    </row>
    <row r="35" spans="1:12" ht="16.5" x14ac:dyDescent="0.3">
      <c r="A35" s="30">
        <v>42767</v>
      </c>
      <c r="B35" s="18" t="s">
        <v>266</v>
      </c>
      <c r="C35" s="18" t="s">
        <v>22</v>
      </c>
      <c r="D35" s="18" t="s">
        <v>40</v>
      </c>
      <c r="E35" s="19"/>
      <c r="F35" s="94">
        <v>5000</v>
      </c>
      <c r="G35" s="19">
        <f t="shared" si="0"/>
        <v>-174795</v>
      </c>
      <c r="H35" s="18" t="s">
        <v>151</v>
      </c>
      <c r="I35" s="18" t="s">
        <v>23</v>
      </c>
      <c r="J35" s="18" t="s">
        <v>537</v>
      </c>
      <c r="K35" s="18" t="s">
        <v>96</v>
      </c>
      <c r="L35" s="22" t="s">
        <v>24</v>
      </c>
    </row>
    <row r="36" spans="1:12" ht="16.5" x14ac:dyDescent="0.3">
      <c r="A36" s="30">
        <v>42767</v>
      </c>
      <c r="B36" s="18" t="s">
        <v>264</v>
      </c>
      <c r="C36" s="18" t="s">
        <v>265</v>
      </c>
      <c r="D36" s="18" t="s">
        <v>40</v>
      </c>
      <c r="E36" s="19"/>
      <c r="F36" s="94">
        <v>11500</v>
      </c>
      <c r="G36" s="19">
        <f t="shared" si="0"/>
        <v>-186295</v>
      </c>
      <c r="H36" s="18" t="s">
        <v>151</v>
      </c>
      <c r="I36" s="18" t="s">
        <v>23</v>
      </c>
      <c r="J36" s="18" t="s">
        <v>537</v>
      </c>
      <c r="K36" s="18" t="s">
        <v>96</v>
      </c>
      <c r="L36" s="22" t="s">
        <v>24</v>
      </c>
    </row>
    <row r="37" spans="1:12" ht="16.5" x14ac:dyDescent="0.3">
      <c r="A37" s="30">
        <v>42767</v>
      </c>
      <c r="B37" s="18" t="s">
        <v>267</v>
      </c>
      <c r="C37" s="18" t="s">
        <v>22</v>
      </c>
      <c r="D37" s="18" t="s">
        <v>40</v>
      </c>
      <c r="E37" s="19"/>
      <c r="F37" s="94">
        <v>1000</v>
      </c>
      <c r="G37" s="19">
        <f t="shared" si="0"/>
        <v>-187295</v>
      </c>
      <c r="H37" s="18" t="s">
        <v>151</v>
      </c>
      <c r="I37" s="18" t="s">
        <v>23</v>
      </c>
      <c r="J37" s="18" t="s">
        <v>537</v>
      </c>
      <c r="K37" s="18" t="s">
        <v>96</v>
      </c>
      <c r="L37" s="22" t="s">
        <v>24</v>
      </c>
    </row>
    <row r="38" spans="1:12" s="110" customFormat="1" ht="16.5" x14ac:dyDescent="0.3">
      <c r="A38" s="30">
        <v>42767</v>
      </c>
      <c r="B38" s="18" t="s">
        <v>303</v>
      </c>
      <c r="C38" s="18" t="s">
        <v>22</v>
      </c>
      <c r="D38" s="18" t="s">
        <v>29</v>
      </c>
      <c r="E38" s="19"/>
      <c r="F38" s="19">
        <v>1000</v>
      </c>
      <c r="G38" s="19">
        <f t="shared" si="0"/>
        <v>-188295</v>
      </c>
      <c r="H38" s="74" t="s">
        <v>304</v>
      </c>
      <c r="I38" s="95" t="s">
        <v>23</v>
      </c>
      <c r="J38" s="18" t="s">
        <v>536</v>
      </c>
      <c r="K38" s="18" t="s">
        <v>96</v>
      </c>
      <c r="L38" s="18" t="s">
        <v>24</v>
      </c>
    </row>
    <row r="39" spans="1:12" s="110" customFormat="1" ht="16.5" x14ac:dyDescent="0.3">
      <c r="A39" s="30">
        <v>42767</v>
      </c>
      <c r="B39" s="18" t="s">
        <v>548</v>
      </c>
      <c r="C39" s="18" t="s">
        <v>32</v>
      </c>
      <c r="D39" s="18" t="s">
        <v>29</v>
      </c>
      <c r="E39" s="19"/>
      <c r="F39" s="19">
        <v>150000</v>
      </c>
      <c r="G39" s="19">
        <f t="shared" si="0"/>
        <v>-338295</v>
      </c>
      <c r="H39" s="74" t="s">
        <v>304</v>
      </c>
      <c r="I39" s="95" t="s">
        <v>38</v>
      </c>
      <c r="J39" s="18" t="s">
        <v>536</v>
      </c>
      <c r="K39" s="18" t="s">
        <v>96</v>
      </c>
      <c r="L39" s="18" t="s">
        <v>20</v>
      </c>
    </row>
    <row r="40" spans="1:12" s="110" customFormat="1" ht="16.5" x14ac:dyDescent="0.3">
      <c r="A40" s="30">
        <v>42767</v>
      </c>
      <c r="B40" s="18" t="s">
        <v>305</v>
      </c>
      <c r="C40" s="18" t="s">
        <v>241</v>
      </c>
      <c r="D40" s="18" t="s">
        <v>121</v>
      </c>
      <c r="E40" s="19"/>
      <c r="F40" s="19">
        <v>350</v>
      </c>
      <c r="G40" s="19">
        <f t="shared" si="0"/>
        <v>-338645</v>
      </c>
      <c r="H40" s="74" t="s">
        <v>304</v>
      </c>
      <c r="I40" s="95" t="s">
        <v>23</v>
      </c>
      <c r="J40" s="18" t="s">
        <v>536</v>
      </c>
      <c r="K40" s="18" t="s">
        <v>96</v>
      </c>
      <c r="L40" s="18" t="s">
        <v>24</v>
      </c>
    </row>
    <row r="41" spans="1:12" s="110" customFormat="1" ht="16.5" x14ac:dyDescent="0.3">
      <c r="A41" s="30">
        <v>42767</v>
      </c>
      <c r="B41" s="18" t="s">
        <v>306</v>
      </c>
      <c r="C41" s="18" t="s">
        <v>22</v>
      </c>
      <c r="D41" s="18" t="s">
        <v>29</v>
      </c>
      <c r="E41" s="19"/>
      <c r="F41" s="19">
        <v>1000</v>
      </c>
      <c r="G41" s="19">
        <f t="shared" si="0"/>
        <v>-339645</v>
      </c>
      <c r="H41" s="74" t="s">
        <v>304</v>
      </c>
      <c r="I41" s="95" t="s">
        <v>23</v>
      </c>
      <c r="J41" s="18" t="s">
        <v>536</v>
      </c>
      <c r="K41" s="18" t="s">
        <v>96</v>
      </c>
      <c r="L41" s="18" t="s">
        <v>24</v>
      </c>
    </row>
    <row r="42" spans="1:12" s="110" customFormat="1" ht="16.5" x14ac:dyDescent="0.3">
      <c r="A42" s="30">
        <v>42767</v>
      </c>
      <c r="B42" s="18" t="s">
        <v>307</v>
      </c>
      <c r="C42" s="18" t="s">
        <v>22</v>
      </c>
      <c r="D42" s="18" t="s">
        <v>29</v>
      </c>
      <c r="E42" s="19"/>
      <c r="F42" s="19">
        <v>500</v>
      </c>
      <c r="G42" s="19">
        <f t="shared" si="0"/>
        <v>-340145</v>
      </c>
      <c r="H42" s="74" t="s">
        <v>304</v>
      </c>
      <c r="I42" s="95" t="s">
        <v>23</v>
      </c>
      <c r="J42" s="18" t="s">
        <v>536</v>
      </c>
      <c r="K42" s="18" t="s">
        <v>96</v>
      </c>
      <c r="L42" s="18" t="s">
        <v>24</v>
      </c>
    </row>
    <row r="43" spans="1:12" s="110" customFormat="1" ht="16.5" x14ac:dyDescent="0.3">
      <c r="A43" s="30">
        <v>42767</v>
      </c>
      <c r="B43" s="18" t="s">
        <v>547</v>
      </c>
      <c r="C43" s="18" t="s">
        <v>22</v>
      </c>
      <c r="D43" s="18" t="s">
        <v>29</v>
      </c>
      <c r="E43" s="19"/>
      <c r="F43" s="19">
        <v>142500</v>
      </c>
      <c r="G43" s="19">
        <f t="shared" si="0"/>
        <v>-482645</v>
      </c>
      <c r="H43" s="74" t="s">
        <v>304</v>
      </c>
      <c r="I43" s="95">
        <v>78</v>
      </c>
      <c r="J43" s="18" t="s">
        <v>536</v>
      </c>
      <c r="K43" s="18" t="s">
        <v>96</v>
      </c>
      <c r="L43" s="18" t="s">
        <v>20</v>
      </c>
    </row>
    <row r="44" spans="1:12" s="110" customFormat="1" ht="16.5" x14ac:dyDescent="0.3">
      <c r="A44" s="30">
        <v>42767</v>
      </c>
      <c r="B44" s="18" t="s">
        <v>308</v>
      </c>
      <c r="C44" s="18" t="s">
        <v>22</v>
      </c>
      <c r="D44" s="18" t="s">
        <v>29</v>
      </c>
      <c r="E44" s="19"/>
      <c r="F44" s="19">
        <v>25000</v>
      </c>
      <c r="G44" s="19">
        <f t="shared" si="0"/>
        <v>-507645</v>
      </c>
      <c r="H44" s="74" t="s">
        <v>304</v>
      </c>
      <c r="I44" s="95">
        <v>3047</v>
      </c>
      <c r="J44" s="18" t="s">
        <v>536</v>
      </c>
      <c r="K44" s="18" t="s">
        <v>96</v>
      </c>
      <c r="L44" s="18" t="s">
        <v>20</v>
      </c>
    </row>
    <row r="45" spans="1:12" s="110" customFormat="1" ht="16.5" x14ac:dyDescent="0.3">
      <c r="A45" s="30">
        <v>42767</v>
      </c>
      <c r="B45" s="18" t="s">
        <v>309</v>
      </c>
      <c r="C45" s="18" t="s">
        <v>22</v>
      </c>
      <c r="D45" s="18" t="s">
        <v>29</v>
      </c>
      <c r="E45" s="19"/>
      <c r="F45" s="19">
        <v>27500</v>
      </c>
      <c r="G45" s="19">
        <f t="shared" si="0"/>
        <v>-535145</v>
      </c>
      <c r="H45" s="74" t="s">
        <v>304</v>
      </c>
      <c r="I45" s="95">
        <v>1557</v>
      </c>
      <c r="J45" s="18" t="s">
        <v>536</v>
      </c>
      <c r="K45" s="18" t="s">
        <v>96</v>
      </c>
      <c r="L45" s="18" t="s">
        <v>20</v>
      </c>
    </row>
    <row r="46" spans="1:12" s="110" customFormat="1" ht="16.5" x14ac:dyDescent="0.3">
      <c r="A46" s="30">
        <v>42767</v>
      </c>
      <c r="B46" s="18" t="s">
        <v>310</v>
      </c>
      <c r="C46" s="18" t="s">
        <v>32</v>
      </c>
      <c r="D46" s="18" t="s">
        <v>29</v>
      </c>
      <c r="E46" s="19"/>
      <c r="F46" s="19">
        <v>25000</v>
      </c>
      <c r="G46" s="19">
        <f t="shared" si="0"/>
        <v>-560145</v>
      </c>
      <c r="H46" s="74" t="s">
        <v>304</v>
      </c>
      <c r="I46" s="95" t="s">
        <v>23</v>
      </c>
      <c r="J46" s="18" t="s">
        <v>536</v>
      </c>
      <c r="K46" s="18" t="s">
        <v>96</v>
      </c>
      <c r="L46" s="18" t="s">
        <v>24</v>
      </c>
    </row>
    <row r="47" spans="1:12" s="110" customFormat="1" ht="16.5" x14ac:dyDescent="0.3">
      <c r="A47" s="30">
        <v>42767</v>
      </c>
      <c r="B47" s="18" t="s">
        <v>311</v>
      </c>
      <c r="C47" s="18" t="s">
        <v>32</v>
      </c>
      <c r="D47" s="18" t="s">
        <v>29</v>
      </c>
      <c r="E47" s="19"/>
      <c r="F47" s="19">
        <v>25000</v>
      </c>
      <c r="G47" s="19">
        <f t="shared" si="0"/>
        <v>-585145</v>
      </c>
      <c r="H47" s="74" t="s">
        <v>304</v>
      </c>
      <c r="I47" s="95" t="s">
        <v>23</v>
      </c>
      <c r="J47" s="18" t="s">
        <v>536</v>
      </c>
      <c r="K47" s="18" t="s">
        <v>96</v>
      </c>
      <c r="L47" s="18" t="s">
        <v>24</v>
      </c>
    </row>
    <row r="48" spans="1:12" s="110" customFormat="1" ht="16.5" x14ac:dyDescent="0.3">
      <c r="A48" s="30">
        <v>42767</v>
      </c>
      <c r="B48" s="18" t="s">
        <v>312</v>
      </c>
      <c r="C48" s="18" t="s">
        <v>32</v>
      </c>
      <c r="D48" s="18" t="s">
        <v>29</v>
      </c>
      <c r="E48" s="19"/>
      <c r="F48" s="19">
        <v>25000</v>
      </c>
      <c r="G48" s="19">
        <f t="shared" si="0"/>
        <v>-610145</v>
      </c>
      <c r="H48" s="74" t="s">
        <v>304</v>
      </c>
      <c r="I48" s="95" t="s">
        <v>23</v>
      </c>
      <c r="J48" s="18" t="s">
        <v>536</v>
      </c>
      <c r="K48" s="18" t="s">
        <v>96</v>
      </c>
      <c r="L48" s="18" t="s">
        <v>24</v>
      </c>
    </row>
    <row r="49" spans="1:12" s="110" customFormat="1" ht="16.5" x14ac:dyDescent="0.3">
      <c r="A49" s="30">
        <v>42767</v>
      </c>
      <c r="B49" s="18" t="s">
        <v>313</v>
      </c>
      <c r="C49" s="18" t="s">
        <v>22</v>
      </c>
      <c r="D49" s="18" t="s">
        <v>29</v>
      </c>
      <c r="E49" s="19"/>
      <c r="F49" s="19">
        <v>1000</v>
      </c>
      <c r="G49" s="19">
        <f t="shared" si="0"/>
        <v>-611145</v>
      </c>
      <c r="H49" s="74" t="s">
        <v>304</v>
      </c>
      <c r="I49" s="95" t="s">
        <v>23</v>
      </c>
      <c r="J49" s="18" t="s">
        <v>536</v>
      </c>
      <c r="K49" s="18" t="s">
        <v>96</v>
      </c>
      <c r="L49" s="18" t="s">
        <v>24</v>
      </c>
    </row>
    <row r="50" spans="1:12" s="110" customFormat="1" ht="16.5" x14ac:dyDescent="0.3">
      <c r="A50" s="30">
        <v>42767</v>
      </c>
      <c r="B50" s="18" t="s">
        <v>412</v>
      </c>
      <c r="C50" s="18" t="s">
        <v>22</v>
      </c>
      <c r="D50" s="18" t="s">
        <v>144</v>
      </c>
      <c r="E50" s="19"/>
      <c r="F50" s="19">
        <v>2000</v>
      </c>
      <c r="G50" s="19">
        <f t="shared" si="0"/>
        <v>-613145</v>
      </c>
      <c r="H50" s="18" t="s">
        <v>17</v>
      </c>
      <c r="I50" s="18" t="s">
        <v>23</v>
      </c>
      <c r="J50" s="18" t="s">
        <v>537</v>
      </c>
      <c r="K50" s="18" t="s">
        <v>96</v>
      </c>
      <c r="L50" s="18" t="s">
        <v>24</v>
      </c>
    </row>
    <row r="51" spans="1:12" s="110" customFormat="1" ht="16.5" x14ac:dyDescent="0.3">
      <c r="A51" s="30">
        <v>42767</v>
      </c>
      <c r="B51" s="18" t="s">
        <v>425</v>
      </c>
      <c r="C51" s="18" t="s">
        <v>22</v>
      </c>
      <c r="D51" s="18" t="s">
        <v>29</v>
      </c>
      <c r="E51" s="19"/>
      <c r="F51" s="19">
        <v>1000</v>
      </c>
      <c r="G51" s="19">
        <f t="shared" si="0"/>
        <v>-614145</v>
      </c>
      <c r="H51" s="18" t="s">
        <v>137</v>
      </c>
      <c r="I51" s="18" t="s">
        <v>23</v>
      </c>
      <c r="J51" s="18" t="s">
        <v>535</v>
      </c>
      <c r="K51" s="18" t="s">
        <v>96</v>
      </c>
      <c r="L51" s="18" t="s">
        <v>24</v>
      </c>
    </row>
    <row r="52" spans="1:12" s="110" customFormat="1" ht="16.5" x14ac:dyDescent="0.3">
      <c r="A52" s="30">
        <v>42767</v>
      </c>
      <c r="B52" s="18" t="s">
        <v>426</v>
      </c>
      <c r="C52" s="18" t="s">
        <v>22</v>
      </c>
      <c r="D52" s="18" t="s">
        <v>29</v>
      </c>
      <c r="E52" s="19"/>
      <c r="F52" s="19">
        <v>1000</v>
      </c>
      <c r="G52" s="19">
        <f t="shared" si="0"/>
        <v>-615145</v>
      </c>
      <c r="H52" s="18" t="s">
        <v>137</v>
      </c>
      <c r="I52" s="18" t="s">
        <v>23</v>
      </c>
      <c r="J52" s="18" t="s">
        <v>535</v>
      </c>
      <c r="K52" s="18" t="s">
        <v>96</v>
      </c>
      <c r="L52" s="18" t="s">
        <v>24</v>
      </c>
    </row>
    <row r="53" spans="1:12" s="110" customFormat="1" ht="16.5" x14ac:dyDescent="0.3">
      <c r="A53" s="30">
        <v>42767</v>
      </c>
      <c r="B53" s="18" t="s">
        <v>427</v>
      </c>
      <c r="C53" s="18" t="s">
        <v>22</v>
      </c>
      <c r="D53" s="18" t="s">
        <v>29</v>
      </c>
      <c r="E53" s="19"/>
      <c r="F53" s="19">
        <v>1000</v>
      </c>
      <c r="G53" s="19">
        <f t="shared" si="0"/>
        <v>-616145</v>
      </c>
      <c r="H53" s="18" t="s">
        <v>137</v>
      </c>
      <c r="I53" s="18" t="s">
        <v>23</v>
      </c>
      <c r="J53" s="18" t="s">
        <v>535</v>
      </c>
      <c r="K53" s="18" t="s">
        <v>96</v>
      </c>
      <c r="L53" s="18" t="s">
        <v>24</v>
      </c>
    </row>
    <row r="54" spans="1:12" s="110" customFormat="1" ht="16.5" x14ac:dyDescent="0.3">
      <c r="A54" s="30">
        <v>42767</v>
      </c>
      <c r="B54" s="18" t="s">
        <v>428</v>
      </c>
      <c r="C54" s="18" t="s">
        <v>22</v>
      </c>
      <c r="D54" s="18" t="s">
        <v>29</v>
      </c>
      <c r="E54" s="19"/>
      <c r="F54" s="19">
        <v>2000</v>
      </c>
      <c r="G54" s="19">
        <f t="shared" si="0"/>
        <v>-618145</v>
      </c>
      <c r="H54" s="18" t="s">
        <v>137</v>
      </c>
      <c r="I54" s="18" t="s">
        <v>23</v>
      </c>
      <c r="J54" s="18" t="s">
        <v>535</v>
      </c>
      <c r="K54" s="18" t="s">
        <v>96</v>
      </c>
      <c r="L54" s="18" t="s">
        <v>24</v>
      </c>
    </row>
    <row r="55" spans="1:12" s="110" customFormat="1" ht="16.5" x14ac:dyDescent="0.3">
      <c r="A55" s="30">
        <v>42767</v>
      </c>
      <c r="B55" s="18" t="s">
        <v>429</v>
      </c>
      <c r="C55" s="18" t="s">
        <v>22</v>
      </c>
      <c r="D55" s="18" t="s">
        <v>29</v>
      </c>
      <c r="E55" s="19"/>
      <c r="F55" s="19">
        <v>2000</v>
      </c>
      <c r="G55" s="19">
        <f t="shared" si="0"/>
        <v>-620145</v>
      </c>
      <c r="H55" s="18" t="s">
        <v>137</v>
      </c>
      <c r="I55" s="18" t="s">
        <v>23</v>
      </c>
      <c r="J55" s="18" t="s">
        <v>535</v>
      </c>
      <c r="K55" s="18" t="s">
        <v>96</v>
      </c>
      <c r="L55" s="18" t="s">
        <v>24</v>
      </c>
    </row>
    <row r="56" spans="1:12" s="110" customFormat="1" ht="16.5" x14ac:dyDescent="0.3">
      <c r="A56" s="30">
        <v>42767</v>
      </c>
      <c r="B56" s="18" t="s">
        <v>430</v>
      </c>
      <c r="C56" s="18" t="s">
        <v>241</v>
      </c>
      <c r="D56" s="18" t="s">
        <v>121</v>
      </c>
      <c r="E56" s="19"/>
      <c r="F56" s="19">
        <v>20000</v>
      </c>
      <c r="G56" s="19">
        <f t="shared" si="0"/>
        <v>-640145</v>
      </c>
      <c r="H56" s="18" t="s">
        <v>137</v>
      </c>
      <c r="I56" s="18">
        <v>10776</v>
      </c>
      <c r="J56" s="18" t="s">
        <v>535</v>
      </c>
      <c r="K56" s="18" t="s">
        <v>96</v>
      </c>
      <c r="L56" s="18" t="s">
        <v>20</v>
      </c>
    </row>
    <row r="57" spans="1:12" s="110" customFormat="1" ht="16.5" x14ac:dyDescent="0.3">
      <c r="A57" s="30">
        <v>42767</v>
      </c>
      <c r="B57" s="18" t="s">
        <v>431</v>
      </c>
      <c r="C57" s="18" t="s">
        <v>194</v>
      </c>
      <c r="D57" s="18" t="s">
        <v>121</v>
      </c>
      <c r="E57" s="19"/>
      <c r="F57" s="19">
        <v>125000</v>
      </c>
      <c r="G57" s="19">
        <f t="shared" si="0"/>
        <v>-765145</v>
      </c>
      <c r="H57" s="18" t="s">
        <v>137</v>
      </c>
      <c r="I57" s="18" t="s">
        <v>38</v>
      </c>
      <c r="J57" s="18" t="s">
        <v>535</v>
      </c>
      <c r="K57" s="18" t="s">
        <v>96</v>
      </c>
      <c r="L57" s="18" t="s">
        <v>20</v>
      </c>
    </row>
    <row r="58" spans="1:12" s="110" customFormat="1" ht="16.5" x14ac:dyDescent="0.3">
      <c r="A58" s="30">
        <v>42767</v>
      </c>
      <c r="B58" s="18" t="s">
        <v>432</v>
      </c>
      <c r="C58" s="18" t="s">
        <v>241</v>
      </c>
      <c r="D58" s="18" t="s">
        <v>121</v>
      </c>
      <c r="E58" s="19"/>
      <c r="F58" s="19">
        <v>51500</v>
      </c>
      <c r="G58" s="19">
        <f t="shared" si="0"/>
        <v>-816645</v>
      </c>
      <c r="H58" s="18" t="s">
        <v>137</v>
      </c>
      <c r="I58" s="18">
        <v>38</v>
      </c>
      <c r="J58" s="18" t="s">
        <v>535</v>
      </c>
      <c r="K58" s="18" t="s">
        <v>96</v>
      </c>
      <c r="L58" s="18" t="s">
        <v>20</v>
      </c>
    </row>
    <row r="59" spans="1:12" s="110" customFormat="1" ht="16.5" x14ac:dyDescent="0.3">
      <c r="A59" s="30">
        <v>42767</v>
      </c>
      <c r="B59" s="18" t="s">
        <v>433</v>
      </c>
      <c r="C59" s="18" t="s">
        <v>241</v>
      </c>
      <c r="D59" s="18" t="s">
        <v>121</v>
      </c>
      <c r="E59" s="19"/>
      <c r="F59" s="19">
        <v>23500</v>
      </c>
      <c r="G59" s="19">
        <f t="shared" si="0"/>
        <v>-840145</v>
      </c>
      <c r="H59" s="18" t="s">
        <v>137</v>
      </c>
      <c r="I59" s="18" t="s">
        <v>38</v>
      </c>
      <c r="J59" s="18" t="s">
        <v>535</v>
      </c>
      <c r="K59" s="18" t="s">
        <v>96</v>
      </c>
      <c r="L59" s="18" t="s">
        <v>20</v>
      </c>
    </row>
    <row r="60" spans="1:12" s="110" customFormat="1" ht="16.5" x14ac:dyDescent="0.3">
      <c r="A60" s="30">
        <v>42767</v>
      </c>
      <c r="B60" s="18" t="s">
        <v>434</v>
      </c>
      <c r="C60" s="18" t="s">
        <v>22</v>
      </c>
      <c r="D60" s="18" t="s">
        <v>29</v>
      </c>
      <c r="E60" s="19"/>
      <c r="F60" s="19">
        <v>8000</v>
      </c>
      <c r="G60" s="19">
        <f t="shared" si="0"/>
        <v>-848145</v>
      </c>
      <c r="H60" s="18" t="s">
        <v>137</v>
      </c>
      <c r="I60" s="18" t="s">
        <v>23</v>
      </c>
      <c r="J60" s="18" t="s">
        <v>535</v>
      </c>
      <c r="K60" s="18" t="s">
        <v>96</v>
      </c>
      <c r="L60" s="18" t="s">
        <v>24</v>
      </c>
    </row>
    <row r="61" spans="1:12" s="110" customFormat="1" ht="16.5" x14ac:dyDescent="0.3">
      <c r="A61" s="30">
        <v>42767</v>
      </c>
      <c r="B61" s="18" t="s">
        <v>435</v>
      </c>
      <c r="C61" s="18" t="s">
        <v>22</v>
      </c>
      <c r="D61" s="18" t="s">
        <v>29</v>
      </c>
      <c r="E61" s="19"/>
      <c r="F61" s="19">
        <v>4000</v>
      </c>
      <c r="G61" s="19">
        <f t="shared" si="0"/>
        <v>-852145</v>
      </c>
      <c r="H61" s="18" t="s">
        <v>137</v>
      </c>
      <c r="I61" s="18" t="s">
        <v>23</v>
      </c>
      <c r="J61" s="18" t="s">
        <v>535</v>
      </c>
      <c r="K61" s="18" t="s">
        <v>96</v>
      </c>
      <c r="L61" s="18" t="s">
        <v>24</v>
      </c>
    </row>
    <row r="62" spans="1:12" s="110" customFormat="1" ht="16.5" x14ac:dyDescent="0.3">
      <c r="A62" s="30">
        <v>42767</v>
      </c>
      <c r="B62" s="18" t="s">
        <v>436</v>
      </c>
      <c r="C62" s="18" t="s">
        <v>241</v>
      </c>
      <c r="D62" s="18" t="s">
        <v>121</v>
      </c>
      <c r="E62" s="19"/>
      <c r="F62" s="19">
        <v>46600</v>
      </c>
      <c r="G62" s="19">
        <f t="shared" si="0"/>
        <v>-898745</v>
      </c>
      <c r="H62" s="18" t="s">
        <v>137</v>
      </c>
      <c r="I62" s="18" t="s">
        <v>23</v>
      </c>
      <c r="J62" s="18" t="s">
        <v>535</v>
      </c>
      <c r="K62" s="18" t="s">
        <v>96</v>
      </c>
      <c r="L62" s="18" t="s">
        <v>24</v>
      </c>
    </row>
    <row r="63" spans="1:12" ht="16.5" x14ac:dyDescent="0.3">
      <c r="A63" s="30">
        <v>42767</v>
      </c>
      <c r="B63" s="23" t="s">
        <v>452</v>
      </c>
      <c r="C63" s="18" t="s">
        <v>22</v>
      </c>
      <c r="D63" s="18" t="s">
        <v>144</v>
      </c>
      <c r="E63" s="24"/>
      <c r="F63" s="24">
        <v>2000</v>
      </c>
      <c r="G63" s="19">
        <f t="shared" si="0"/>
        <v>-900745</v>
      </c>
      <c r="H63" s="23" t="s">
        <v>453</v>
      </c>
      <c r="I63" s="18" t="s">
        <v>23</v>
      </c>
      <c r="J63" s="18" t="s">
        <v>535</v>
      </c>
      <c r="K63" s="18" t="s">
        <v>96</v>
      </c>
      <c r="L63" s="18" t="s">
        <v>24</v>
      </c>
    </row>
    <row r="64" spans="1:12" ht="16.5" x14ac:dyDescent="0.3">
      <c r="A64" s="30">
        <v>42767</v>
      </c>
      <c r="B64" s="22" t="s">
        <v>300</v>
      </c>
      <c r="C64" s="18" t="s">
        <v>22</v>
      </c>
      <c r="D64" s="18" t="s">
        <v>29</v>
      </c>
      <c r="E64" s="94"/>
      <c r="F64" s="94">
        <v>1000</v>
      </c>
      <c r="G64" s="19">
        <f t="shared" si="0"/>
        <v>-901745</v>
      </c>
      <c r="H64" s="22" t="s">
        <v>301</v>
      </c>
      <c r="I64" s="22" t="s">
        <v>302</v>
      </c>
      <c r="J64" s="22" t="s">
        <v>537</v>
      </c>
      <c r="K64" s="18" t="s">
        <v>96</v>
      </c>
      <c r="L64" s="18" t="s">
        <v>24</v>
      </c>
    </row>
    <row r="65" spans="1:12" ht="16.5" x14ac:dyDescent="0.3">
      <c r="A65" s="30">
        <v>42767</v>
      </c>
      <c r="B65" s="22" t="s">
        <v>381</v>
      </c>
      <c r="C65" s="18" t="s">
        <v>22</v>
      </c>
      <c r="D65" s="18" t="s">
        <v>29</v>
      </c>
      <c r="E65" s="94"/>
      <c r="F65" s="94">
        <v>1000</v>
      </c>
      <c r="G65" s="19">
        <f t="shared" si="0"/>
        <v>-902745</v>
      </c>
      <c r="H65" s="22" t="s">
        <v>134</v>
      </c>
      <c r="I65" s="18" t="s">
        <v>23</v>
      </c>
      <c r="J65" s="22" t="s">
        <v>535</v>
      </c>
      <c r="K65" s="18" t="s">
        <v>96</v>
      </c>
      <c r="L65" s="18" t="s">
        <v>24</v>
      </c>
    </row>
    <row r="66" spans="1:12" ht="16.5" x14ac:dyDescent="0.3">
      <c r="A66" s="30">
        <v>42767</v>
      </c>
      <c r="B66" s="22" t="s">
        <v>382</v>
      </c>
      <c r="C66" s="18" t="s">
        <v>22</v>
      </c>
      <c r="D66" s="18" t="s">
        <v>29</v>
      </c>
      <c r="E66" s="94"/>
      <c r="F66" s="94">
        <v>1000</v>
      </c>
      <c r="G66" s="19">
        <f t="shared" si="0"/>
        <v>-903745</v>
      </c>
      <c r="H66" s="22" t="s">
        <v>134</v>
      </c>
      <c r="I66" s="18" t="s">
        <v>23</v>
      </c>
      <c r="J66" s="22" t="s">
        <v>535</v>
      </c>
      <c r="K66" s="18" t="s">
        <v>96</v>
      </c>
      <c r="L66" s="18" t="s">
        <v>24</v>
      </c>
    </row>
    <row r="67" spans="1:12" ht="16.5" x14ac:dyDescent="0.3">
      <c r="A67" s="30">
        <v>42767</v>
      </c>
      <c r="B67" s="22" t="s">
        <v>383</v>
      </c>
      <c r="C67" s="18" t="s">
        <v>22</v>
      </c>
      <c r="D67" s="18" t="s">
        <v>29</v>
      </c>
      <c r="E67" s="19"/>
      <c r="F67" s="19">
        <v>1000</v>
      </c>
      <c r="G67" s="19">
        <f t="shared" si="0"/>
        <v>-904745</v>
      </c>
      <c r="H67" s="22" t="s">
        <v>134</v>
      </c>
      <c r="I67" s="18" t="s">
        <v>23</v>
      </c>
      <c r="J67" s="22" t="s">
        <v>535</v>
      </c>
      <c r="K67" s="18" t="s">
        <v>96</v>
      </c>
      <c r="L67" s="18" t="s">
        <v>24</v>
      </c>
    </row>
    <row r="68" spans="1:12" ht="16.5" x14ac:dyDescent="0.3">
      <c r="A68" s="30">
        <v>42767</v>
      </c>
      <c r="B68" s="22" t="s">
        <v>384</v>
      </c>
      <c r="C68" s="18" t="s">
        <v>22</v>
      </c>
      <c r="D68" s="18" t="s">
        <v>29</v>
      </c>
      <c r="E68" s="94"/>
      <c r="F68" s="94">
        <v>1000</v>
      </c>
      <c r="G68" s="19">
        <f t="shared" si="0"/>
        <v>-905745</v>
      </c>
      <c r="H68" s="22" t="s">
        <v>134</v>
      </c>
      <c r="I68" s="18" t="s">
        <v>23</v>
      </c>
      <c r="J68" s="22" t="s">
        <v>535</v>
      </c>
      <c r="K68" s="18" t="s">
        <v>96</v>
      </c>
      <c r="L68" s="18" t="s">
        <v>24</v>
      </c>
    </row>
    <row r="69" spans="1:12" ht="16.5" x14ac:dyDescent="0.3">
      <c r="A69" s="30">
        <v>42767</v>
      </c>
      <c r="B69" s="22" t="s">
        <v>385</v>
      </c>
      <c r="C69" s="18" t="s">
        <v>22</v>
      </c>
      <c r="D69" s="18" t="s">
        <v>29</v>
      </c>
      <c r="E69" s="94"/>
      <c r="F69" s="94">
        <v>1000</v>
      </c>
      <c r="G69" s="19">
        <f t="shared" si="0"/>
        <v>-906745</v>
      </c>
      <c r="H69" s="22" t="s">
        <v>134</v>
      </c>
      <c r="I69" s="18" t="s">
        <v>23</v>
      </c>
      <c r="J69" s="22" t="s">
        <v>535</v>
      </c>
      <c r="K69" s="18" t="s">
        <v>96</v>
      </c>
      <c r="L69" s="18" t="s">
        <v>24</v>
      </c>
    </row>
    <row r="70" spans="1:12" ht="16.5" x14ac:dyDescent="0.3">
      <c r="A70" s="30">
        <v>42767</v>
      </c>
      <c r="B70" s="22" t="s">
        <v>386</v>
      </c>
      <c r="C70" s="18" t="s">
        <v>22</v>
      </c>
      <c r="D70" s="18" t="s">
        <v>29</v>
      </c>
      <c r="E70" s="94"/>
      <c r="F70" s="94">
        <v>1000</v>
      </c>
      <c r="G70" s="19">
        <f t="shared" si="0"/>
        <v>-907745</v>
      </c>
      <c r="H70" s="22" t="s">
        <v>134</v>
      </c>
      <c r="I70" s="18" t="s">
        <v>23</v>
      </c>
      <c r="J70" s="22" t="s">
        <v>535</v>
      </c>
      <c r="K70" s="18" t="s">
        <v>96</v>
      </c>
      <c r="L70" s="18" t="s">
        <v>24</v>
      </c>
    </row>
    <row r="71" spans="1:12" ht="16.5" x14ac:dyDescent="0.3">
      <c r="A71" s="30">
        <v>42768</v>
      </c>
      <c r="B71" s="18" t="s">
        <v>26</v>
      </c>
      <c r="C71" s="18" t="s">
        <v>22</v>
      </c>
      <c r="D71" s="18" t="s">
        <v>29</v>
      </c>
      <c r="E71" s="19"/>
      <c r="F71" s="19">
        <v>2000</v>
      </c>
      <c r="G71" s="19">
        <f t="shared" si="0"/>
        <v>-909745</v>
      </c>
      <c r="H71" s="18" t="s">
        <v>19</v>
      </c>
      <c r="I71" s="18" t="s">
        <v>23</v>
      </c>
      <c r="J71" s="88" t="s">
        <v>537</v>
      </c>
      <c r="K71" s="18" t="s">
        <v>96</v>
      </c>
      <c r="L71" s="18" t="s">
        <v>24</v>
      </c>
    </row>
    <row r="72" spans="1:12" s="1" customFormat="1" ht="16.5" x14ac:dyDescent="0.3">
      <c r="A72" s="30">
        <v>42768</v>
      </c>
      <c r="B72" s="18" t="s">
        <v>27</v>
      </c>
      <c r="C72" s="18" t="s">
        <v>22</v>
      </c>
      <c r="D72" s="18" t="s">
        <v>29</v>
      </c>
      <c r="E72" s="19"/>
      <c r="F72" s="19">
        <v>2000</v>
      </c>
      <c r="G72" s="19">
        <f t="shared" si="0"/>
        <v>-911745</v>
      </c>
      <c r="H72" s="18" t="s">
        <v>19</v>
      </c>
      <c r="I72" s="18" t="s">
        <v>23</v>
      </c>
      <c r="J72" s="88" t="s">
        <v>537</v>
      </c>
      <c r="K72" s="18" t="s">
        <v>96</v>
      </c>
      <c r="L72" s="18" t="s">
        <v>24</v>
      </c>
    </row>
    <row r="73" spans="1:12" s="110" customFormat="1" ht="16.5" x14ac:dyDescent="0.3">
      <c r="A73" s="30">
        <v>42768</v>
      </c>
      <c r="B73" s="18" t="s">
        <v>44</v>
      </c>
      <c r="C73" s="18" t="s">
        <v>22</v>
      </c>
      <c r="D73" s="18" t="s">
        <v>40</v>
      </c>
      <c r="E73" s="19"/>
      <c r="F73" s="20">
        <v>1500</v>
      </c>
      <c r="G73" s="19">
        <f t="shared" si="0"/>
        <v>-913245</v>
      </c>
      <c r="H73" s="18" t="s">
        <v>41</v>
      </c>
      <c r="I73" s="18" t="s">
        <v>23</v>
      </c>
      <c r="J73" s="18" t="s">
        <v>535</v>
      </c>
      <c r="K73" s="18" t="s">
        <v>96</v>
      </c>
      <c r="L73" s="18" t="s">
        <v>24</v>
      </c>
    </row>
    <row r="74" spans="1:12" s="110" customFormat="1" ht="16.5" x14ac:dyDescent="0.3">
      <c r="A74" s="30">
        <v>42768</v>
      </c>
      <c r="B74" s="18" t="s">
        <v>45</v>
      </c>
      <c r="C74" s="18" t="s">
        <v>22</v>
      </c>
      <c r="D74" s="18" t="s">
        <v>40</v>
      </c>
      <c r="E74" s="19"/>
      <c r="F74" s="20">
        <v>1000</v>
      </c>
      <c r="G74" s="19">
        <f t="shared" si="0"/>
        <v>-914245</v>
      </c>
      <c r="H74" s="18" t="s">
        <v>41</v>
      </c>
      <c r="I74" s="18" t="s">
        <v>23</v>
      </c>
      <c r="J74" s="18" t="s">
        <v>535</v>
      </c>
      <c r="K74" s="18" t="s">
        <v>96</v>
      </c>
      <c r="L74" s="18" t="s">
        <v>24</v>
      </c>
    </row>
    <row r="75" spans="1:12" s="1" customFormat="1" ht="16.5" x14ac:dyDescent="0.3">
      <c r="A75" s="30">
        <v>42768</v>
      </c>
      <c r="B75" s="18" t="s">
        <v>539</v>
      </c>
      <c r="C75" s="18" t="s">
        <v>42</v>
      </c>
      <c r="D75" s="18" t="s">
        <v>40</v>
      </c>
      <c r="E75" s="19"/>
      <c r="F75" s="20">
        <v>1000</v>
      </c>
      <c r="G75" s="19">
        <f t="shared" si="0"/>
        <v>-915245</v>
      </c>
      <c r="H75" s="18" t="s">
        <v>41</v>
      </c>
      <c r="I75" s="18" t="s">
        <v>23</v>
      </c>
      <c r="J75" s="18" t="s">
        <v>535</v>
      </c>
      <c r="K75" s="18" t="s">
        <v>96</v>
      </c>
      <c r="L75" s="18" t="s">
        <v>24</v>
      </c>
    </row>
    <row r="76" spans="1:12" ht="16.5" x14ac:dyDescent="0.3">
      <c r="A76" s="30">
        <v>42768</v>
      </c>
      <c r="B76" s="18" t="s">
        <v>46</v>
      </c>
      <c r="C76" s="18" t="s">
        <v>42</v>
      </c>
      <c r="D76" s="18" t="s">
        <v>40</v>
      </c>
      <c r="E76" s="19"/>
      <c r="F76" s="20">
        <v>15750</v>
      </c>
      <c r="G76" s="19">
        <f t="shared" si="0"/>
        <v>-930995</v>
      </c>
      <c r="H76" s="18" t="s">
        <v>41</v>
      </c>
      <c r="I76" s="18" t="s">
        <v>23</v>
      </c>
      <c r="J76" s="18" t="s">
        <v>535</v>
      </c>
      <c r="K76" s="18" t="s">
        <v>96</v>
      </c>
      <c r="L76" s="18" t="s">
        <v>24</v>
      </c>
    </row>
    <row r="77" spans="1:12" s="110" customFormat="1" ht="16.5" x14ac:dyDescent="0.3">
      <c r="A77" s="30">
        <v>42768</v>
      </c>
      <c r="B77" s="18" t="s">
        <v>47</v>
      </c>
      <c r="C77" s="18" t="s">
        <v>22</v>
      </c>
      <c r="D77" s="18" t="s">
        <v>40</v>
      </c>
      <c r="E77" s="19"/>
      <c r="F77" s="20">
        <v>1500</v>
      </c>
      <c r="G77" s="19">
        <f t="shared" si="0"/>
        <v>-932495</v>
      </c>
      <c r="H77" s="18" t="s">
        <v>41</v>
      </c>
      <c r="I77" s="18" t="s">
        <v>23</v>
      </c>
      <c r="J77" s="18" t="s">
        <v>535</v>
      </c>
      <c r="K77" s="18" t="s">
        <v>96</v>
      </c>
      <c r="L77" s="18" t="s">
        <v>24</v>
      </c>
    </row>
    <row r="78" spans="1:12" s="110" customFormat="1" ht="16.5" x14ac:dyDescent="0.3">
      <c r="A78" s="30">
        <v>42768</v>
      </c>
      <c r="B78" s="22" t="s">
        <v>98</v>
      </c>
      <c r="C78" s="22" t="s">
        <v>42</v>
      </c>
      <c r="D78" s="18" t="s">
        <v>40</v>
      </c>
      <c r="E78" s="71"/>
      <c r="F78" s="71">
        <v>5000</v>
      </c>
      <c r="G78" s="19">
        <f t="shared" ref="G78:G141" si="1">+G77+E78-F78</f>
        <v>-937495</v>
      </c>
      <c r="H78" s="22" t="s">
        <v>95</v>
      </c>
      <c r="I78" s="22" t="s">
        <v>23</v>
      </c>
      <c r="J78" s="18" t="s">
        <v>537</v>
      </c>
      <c r="K78" s="18" t="s">
        <v>96</v>
      </c>
      <c r="L78" s="22" t="s">
        <v>24</v>
      </c>
    </row>
    <row r="79" spans="1:12" s="110" customFormat="1" ht="16.5" x14ac:dyDescent="0.3">
      <c r="A79" s="30">
        <v>42768</v>
      </c>
      <c r="B79" s="22" t="s">
        <v>99</v>
      </c>
      <c r="C79" s="22" t="s">
        <v>42</v>
      </c>
      <c r="D79" s="18" t="s">
        <v>40</v>
      </c>
      <c r="E79" s="71"/>
      <c r="F79" s="71">
        <v>5000</v>
      </c>
      <c r="G79" s="19">
        <f t="shared" si="1"/>
        <v>-942495</v>
      </c>
      <c r="H79" s="22" t="s">
        <v>95</v>
      </c>
      <c r="I79" s="22" t="s">
        <v>23</v>
      </c>
      <c r="J79" s="18" t="s">
        <v>537</v>
      </c>
      <c r="K79" s="18" t="s">
        <v>96</v>
      </c>
      <c r="L79" s="22" t="s">
        <v>24</v>
      </c>
    </row>
    <row r="80" spans="1:12" ht="16.5" x14ac:dyDescent="0.3">
      <c r="A80" s="30">
        <v>42768</v>
      </c>
      <c r="B80" s="18" t="s">
        <v>145</v>
      </c>
      <c r="C80" s="18" t="s">
        <v>22</v>
      </c>
      <c r="D80" s="18" t="s">
        <v>144</v>
      </c>
      <c r="E80" s="19"/>
      <c r="F80" s="19">
        <v>2000</v>
      </c>
      <c r="G80" s="19">
        <f t="shared" si="1"/>
        <v>-944495</v>
      </c>
      <c r="H80" s="18" t="s">
        <v>133</v>
      </c>
      <c r="I80" s="18" t="s">
        <v>23</v>
      </c>
      <c r="J80" s="18" t="s">
        <v>535</v>
      </c>
      <c r="K80" s="18" t="s">
        <v>96</v>
      </c>
      <c r="L80" s="22" t="s">
        <v>24</v>
      </c>
    </row>
    <row r="81" spans="1:12" ht="16.5" x14ac:dyDescent="0.3">
      <c r="A81" s="30">
        <v>42768</v>
      </c>
      <c r="B81" s="18" t="s">
        <v>146</v>
      </c>
      <c r="C81" s="18" t="s">
        <v>22</v>
      </c>
      <c r="D81" s="18" t="s">
        <v>144</v>
      </c>
      <c r="E81" s="19"/>
      <c r="F81" s="19">
        <v>2000</v>
      </c>
      <c r="G81" s="19">
        <f t="shared" si="1"/>
        <v>-946495</v>
      </c>
      <c r="H81" s="18" t="s">
        <v>133</v>
      </c>
      <c r="I81" s="18" t="s">
        <v>23</v>
      </c>
      <c r="J81" s="18" t="s">
        <v>535</v>
      </c>
      <c r="K81" s="18" t="s">
        <v>96</v>
      </c>
      <c r="L81" s="22" t="s">
        <v>24</v>
      </c>
    </row>
    <row r="82" spans="1:12" s="110" customFormat="1" ht="16.5" x14ac:dyDescent="0.3">
      <c r="A82" s="30">
        <v>42768</v>
      </c>
      <c r="B82" s="18" t="s">
        <v>148</v>
      </c>
      <c r="C82" s="18" t="s">
        <v>109</v>
      </c>
      <c r="D82" s="18" t="s">
        <v>121</v>
      </c>
      <c r="E82" s="19"/>
      <c r="F82" s="19">
        <v>1600</v>
      </c>
      <c r="G82" s="19">
        <f t="shared" si="1"/>
        <v>-948095</v>
      </c>
      <c r="H82" s="18" t="s">
        <v>133</v>
      </c>
      <c r="I82" s="18" t="s">
        <v>147</v>
      </c>
      <c r="J82" s="18" t="s">
        <v>535</v>
      </c>
      <c r="K82" s="18" t="s">
        <v>96</v>
      </c>
      <c r="L82" s="22" t="s">
        <v>20</v>
      </c>
    </row>
    <row r="83" spans="1:12" s="110" customFormat="1" ht="16.5" x14ac:dyDescent="0.3">
      <c r="A83" s="30">
        <v>42768</v>
      </c>
      <c r="B83" s="18" t="s">
        <v>150</v>
      </c>
      <c r="C83" s="18" t="s">
        <v>109</v>
      </c>
      <c r="D83" s="18" t="s">
        <v>121</v>
      </c>
      <c r="E83" s="19"/>
      <c r="F83" s="19">
        <v>6200</v>
      </c>
      <c r="G83" s="19">
        <f t="shared" si="1"/>
        <v>-954295</v>
      </c>
      <c r="H83" s="18" t="s">
        <v>133</v>
      </c>
      <c r="I83" s="18" t="s">
        <v>149</v>
      </c>
      <c r="J83" s="18" t="s">
        <v>535</v>
      </c>
      <c r="K83" s="18" t="s">
        <v>96</v>
      </c>
      <c r="L83" s="22" t="s">
        <v>20</v>
      </c>
    </row>
    <row r="84" spans="1:12" s="110" customFormat="1" ht="16.5" x14ac:dyDescent="0.3">
      <c r="A84" s="30">
        <v>42768</v>
      </c>
      <c r="B84" s="18" t="s">
        <v>209</v>
      </c>
      <c r="C84" s="18" t="s">
        <v>22</v>
      </c>
      <c r="D84" s="18" t="s">
        <v>29</v>
      </c>
      <c r="E84" s="19"/>
      <c r="F84" s="19">
        <v>2500</v>
      </c>
      <c r="G84" s="19">
        <f t="shared" si="1"/>
        <v>-956795</v>
      </c>
      <c r="H84" s="18" t="s">
        <v>159</v>
      </c>
      <c r="I84" s="18" t="s">
        <v>23</v>
      </c>
      <c r="J84" s="18" t="s">
        <v>537</v>
      </c>
      <c r="K84" s="18" t="s">
        <v>96</v>
      </c>
      <c r="L84" s="22" t="s">
        <v>24</v>
      </c>
    </row>
    <row r="85" spans="1:12" s="110" customFormat="1" ht="16.5" x14ac:dyDescent="0.3">
      <c r="A85" s="30">
        <v>42768</v>
      </c>
      <c r="B85" s="18" t="s">
        <v>210</v>
      </c>
      <c r="C85" s="18" t="s">
        <v>22</v>
      </c>
      <c r="D85" s="18" t="s">
        <v>29</v>
      </c>
      <c r="E85" s="19"/>
      <c r="F85" s="19">
        <v>500</v>
      </c>
      <c r="G85" s="19">
        <f t="shared" si="1"/>
        <v>-957295</v>
      </c>
      <c r="H85" s="18" t="s">
        <v>159</v>
      </c>
      <c r="I85" s="18" t="s">
        <v>23</v>
      </c>
      <c r="J85" s="18" t="s">
        <v>537</v>
      </c>
      <c r="K85" s="18" t="s">
        <v>96</v>
      </c>
      <c r="L85" s="22" t="s">
        <v>24</v>
      </c>
    </row>
    <row r="86" spans="1:12" s="110" customFormat="1" ht="16.5" x14ac:dyDescent="0.3">
      <c r="A86" s="30">
        <v>42768</v>
      </c>
      <c r="B86" s="18" t="s">
        <v>211</v>
      </c>
      <c r="C86" s="18" t="s">
        <v>22</v>
      </c>
      <c r="D86" s="18" t="s">
        <v>29</v>
      </c>
      <c r="E86" s="19"/>
      <c r="F86" s="19">
        <v>1500</v>
      </c>
      <c r="G86" s="19">
        <f t="shared" si="1"/>
        <v>-958795</v>
      </c>
      <c r="H86" s="18" t="s">
        <v>159</v>
      </c>
      <c r="I86" s="18" t="s">
        <v>23</v>
      </c>
      <c r="J86" s="18" t="s">
        <v>537</v>
      </c>
      <c r="K86" s="18" t="s">
        <v>96</v>
      </c>
      <c r="L86" s="22" t="s">
        <v>24</v>
      </c>
    </row>
    <row r="87" spans="1:12" s="110" customFormat="1" ht="16.5" x14ac:dyDescent="0.3">
      <c r="A87" s="30">
        <v>42768</v>
      </c>
      <c r="B87" s="18" t="s">
        <v>212</v>
      </c>
      <c r="C87" s="18" t="s">
        <v>22</v>
      </c>
      <c r="D87" s="18" t="s">
        <v>29</v>
      </c>
      <c r="E87" s="19"/>
      <c r="F87" s="19">
        <v>2000</v>
      </c>
      <c r="G87" s="19">
        <f t="shared" si="1"/>
        <v>-960795</v>
      </c>
      <c r="H87" s="18" t="s">
        <v>159</v>
      </c>
      <c r="I87" s="18" t="s">
        <v>23</v>
      </c>
      <c r="J87" s="18" t="s">
        <v>537</v>
      </c>
      <c r="K87" s="18" t="s">
        <v>96</v>
      </c>
      <c r="L87" s="22" t="s">
        <v>24</v>
      </c>
    </row>
    <row r="88" spans="1:12" s="111" customFormat="1" ht="16.5" x14ac:dyDescent="0.3">
      <c r="A88" s="30">
        <v>42768</v>
      </c>
      <c r="B88" s="18" t="s">
        <v>549</v>
      </c>
      <c r="C88" s="18" t="s">
        <v>25</v>
      </c>
      <c r="D88" s="18" t="s">
        <v>29</v>
      </c>
      <c r="E88" s="19"/>
      <c r="F88" s="19">
        <v>3000</v>
      </c>
      <c r="G88" s="19">
        <f t="shared" si="1"/>
        <v>-963795</v>
      </c>
      <c r="H88" s="18" t="s">
        <v>159</v>
      </c>
      <c r="I88" s="18" t="s">
        <v>38</v>
      </c>
      <c r="J88" s="18" t="s">
        <v>537</v>
      </c>
      <c r="K88" s="18" t="s">
        <v>96</v>
      </c>
      <c r="L88" s="22" t="s">
        <v>20</v>
      </c>
    </row>
    <row r="89" spans="1:12" s="110" customFormat="1" ht="16.5" x14ac:dyDescent="0.3">
      <c r="A89" s="30">
        <v>42768</v>
      </c>
      <c r="B89" s="18" t="s">
        <v>550</v>
      </c>
      <c r="C89" s="18" t="s">
        <v>32</v>
      </c>
      <c r="D89" s="18" t="s">
        <v>29</v>
      </c>
      <c r="E89" s="19"/>
      <c r="F89" s="19">
        <v>30000</v>
      </c>
      <c r="G89" s="19">
        <f t="shared" si="1"/>
        <v>-993795</v>
      </c>
      <c r="H89" s="18" t="s">
        <v>159</v>
      </c>
      <c r="I89" s="18" t="s">
        <v>38</v>
      </c>
      <c r="J89" s="18" t="s">
        <v>537</v>
      </c>
      <c r="K89" s="18" t="s">
        <v>96</v>
      </c>
      <c r="L89" s="22" t="s">
        <v>20</v>
      </c>
    </row>
    <row r="90" spans="1:12" s="110" customFormat="1" ht="16.5" x14ac:dyDescent="0.3">
      <c r="A90" s="30">
        <v>42768</v>
      </c>
      <c r="B90" s="18" t="s">
        <v>213</v>
      </c>
      <c r="C90" s="18" t="s">
        <v>22</v>
      </c>
      <c r="D90" s="18" t="s">
        <v>29</v>
      </c>
      <c r="E90" s="19"/>
      <c r="F90" s="19">
        <v>1500</v>
      </c>
      <c r="G90" s="19">
        <f t="shared" si="1"/>
        <v>-995295</v>
      </c>
      <c r="H90" s="18" t="s">
        <v>159</v>
      </c>
      <c r="I90" s="18" t="s">
        <v>23</v>
      </c>
      <c r="J90" s="18" t="s">
        <v>537</v>
      </c>
      <c r="K90" s="18" t="s">
        <v>96</v>
      </c>
      <c r="L90" s="22" t="s">
        <v>24</v>
      </c>
    </row>
    <row r="91" spans="1:12" ht="16.5" x14ac:dyDescent="0.3">
      <c r="A91" s="30">
        <v>42768</v>
      </c>
      <c r="B91" s="18" t="s">
        <v>268</v>
      </c>
      <c r="C91" s="18" t="s">
        <v>265</v>
      </c>
      <c r="D91" s="18" t="s">
        <v>40</v>
      </c>
      <c r="E91" s="19"/>
      <c r="F91" s="94">
        <v>2000</v>
      </c>
      <c r="G91" s="19">
        <f t="shared" si="1"/>
        <v>-997295</v>
      </c>
      <c r="H91" s="18" t="s">
        <v>151</v>
      </c>
      <c r="I91" s="18" t="s">
        <v>23</v>
      </c>
      <c r="J91" s="18" t="s">
        <v>537</v>
      </c>
      <c r="K91" s="18" t="s">
        <v>96</v>
      </c>
      <c r="L91" s="22" t="s">
        <v>24</v>
      </c>
    </row>
    <row r="92" spans="1:12" ht="16.5" x14ac:dyDescent="0.3">
      <c r="A92" s="30">
        <v>42768</v>
      </c>
      <c r="B92" s="18" t="s">
        <v>264</v>
      </c>
      <c r="C92" s="18" t="s">
        <v>265</v>
      </c>
      <c r="D92" s="18" t="s">
        <v>40</v>
      </c>
      <c r="E92" s="19"/>
      <c r="F92" s="94">
        <v>12500</v>
      </c>
      <c r="G92" s="19">
        <f t="shared" si="1"/>
        <v>-1009795</v>
      </c>
      <c r="H92" s="18" t="s">
        <v>151</v>
      </c>
      <c r="I92" s="18" t="s">
        <v>23</v>
      </c>
      <c r="J92" s="18" t="s">
        <v>537</v>
      </c>
      <c r="K92" s="18" t="s">
        <v>96</v>
      </c>
      <c r="L92" s="22" t="s">
        <v>24</v>
      </c>
    </row>
    <row r="93" spans="1:12" ht="16.5" x14ac:dyDescent="0.3">
      <c r="A93" s="30">
        <v>42768</v>
      </c>
      <c r="B93" s="18" t="s">
        <v>266</v>
      </c>
      <c r="C93" s="18" t="s">
        <v>22</v>
      </c>
      <c r="D93" s="18" t="s">
        <v>40</v>
      </c>
      <c r="E93" s="19"/>
      <c r="F93" s="94">
        <v>5000</v>
      </c>
      <c r="G93" s="19">
        <f t="shared" si="1"/>
        <v>-1014795</v>
      </c>
      <c r="H93" s="18" t="s">
        <v>151</v>
      </c>
      <c r="I93" s="18" t="s">
        <v>23</v>
      </c>
      <c r="J93" s="18" t="s">
        <v>537</v>
      </c>
      <c r="K93" s="18" t="s">
        <v>96</v>
      </c>
      <c r="L93" s="22" t="s">
        <v>24</v>
      </c>
    </row>
    <row r="94" spans="1:12" s="110" customFormat="1" ht="16.5" x14ac:dyDescent="0.3">
      <c r="A94" s="30">
        <v>42768</v>
      </c>
      <c r="B94" s="18" t="s">
        <v>314</v>
      </c>
      <c r="C94" s="18" t="s">
        <v>22</v>
      </c>
      <c r="D94" s="18" t="s">
        <v>29</v>
      </c>
      <c r="E94" s="19"/>
      <c r="F94" s="19">
        <v>1500</v>
      </c>
      <c r="G94" s="19">
        <f t="shared" si="1"/>
        <v>-1016295</v>
      </c>
      <c r="H94" s="74" t="s">
        <v>304</v>
      </c>
      <c r="I94" s="95" t="s">
        <v>23</v>
      </c>
      <c r="J94" s="18" t="s">
        <v>536</v>
      </c>
      <c r="K94" s="18" t="s">
        <v>96</v>
      </c>
      <c r="L94" s="18" t="s">
        <v>24</v>
      </c>
    </row>
    <row r="95" spans="1:12" s="110" customFormat="1" ht="16.5" x14ac:dyDescent="0.3">
      <c r="A95" s="30">
        <v>42768</v>
      </c>
      <c r="B95" s="18" t="s">
        <v>315</v>
      </c>
      <c r="C95" s="18" t="s">
        <v>22</v>
      </c>
      <c r="D95" s="18" t="s">
        <v>29</v>
      </c>
      <c r="E95" s="19"/>
      <c r="F95" s="19">
        <v>1000</v>
      </c>
      <c r="G95" s="19">
        <f t="shared" si="1"/>
        <v>-1017295</v>
      </c>
      <c r="H95" s="74" t="s">
        <v>304</v>
      </c>
      <c r="I95" s="95" t="s">
        <v>23</v>
      </c>
      <c r="J95" s="18" t="s">
        <v>536</v>
      </c>
      <c r="K95" s="18" t="s">
        <v>96</v>
      </c>
      <c r="L95" s="18" t="s">
        <v>24</v>
      </c>
    </row>
    <row r="96" spans="1:12" s="110" customFormat="1" ht="16.5" x14ac:dyDescent="0.3">
      <c r="A96" s="30">
        <v>42768</v>
      </c>
      <c r="B96" s="18" t="s">
        <v>316</v>
      </c>
      <c r="C96" s="18" t="s">
        <v>22</v>
      </c>
      <c r="D96" s="18" t="s">
        <v>29</v>
      </c>
      <c r="E96" s="19"/>
      <c r="F96" s="19">
        <v>750</v>
      </c>
      <c r="G96" s="19">
        <f t="shared" si="1"/>
        <v>-1018045</v>
      </c>
      <c r="H96" s="74" t="s">
        <v>304</v>
      </c>
      <c r="I96" s="95" t="s">
        <v>23</v>
      </c>
      <c r="J96" s="18" t="s">
        <v>536</v>
      </c>
      <c r="K96" s="18" t="s">
        <v>96</v>
      </c>
      <c r="L96" s="18" t="s">
        <v>24</v>
      </c>
    </row>
    <row r="97" spans="1:12" s="110" customFormat="1" ht="16.5" x14ac:dyDescent="0.3">
      <c r="A97" s="30">
        <v>42768</v>
      </c>
      <c r="B97" s="18" t="s">
        <v>317</v>
      </c>
      <c r="C97" s="18" t="s">
        <v>22</v>
      </c>
      <c r="D97" s="18" t="s">
        <v>29</v>
      </c>
      <c r="E97" s="19"/>
      <c r="F97" s="19">
        <v>500</v>
      </c>
      <c r="G97" s="19">
        <f t="shared" si="1"/>
        <v>-1018545</v>
      </c>
      <c r="H97" s="74" t="s">
        <v>304</v>
      </c>
      <c r="I97" s="95" t="s">
        <v>23</v>
      </c>
      <c r="J97" s="18" t="s">
        <v>536</v>
      </c>
      <c r="K97" s="18" t="s">
        <v>96</v>
      </c>
      <c r="L97" s="18" t="s">
        <v>24</v>
      </c>
    </row>
    <row r="98" spans="1:12" s="110" customFormat="1" ht="16.5" x14ac:dyDescent="0.3">
      <c r="A98" s="30">
        <v>42768</v>
      </c>
      <c r="B98" s="18" t="s">
        <v>318</v>
      </c>
      <c r="C98" s="18" t="s">
        <v>32</v>
      </c>
      <c r="D98" s="18" t="s">
        <v>29</v>
      </c>
      <c r="E98" s="19"/>
      <c r="F98" s="19">
        <v>15000</v>
      </c>
      <c r="G98" s="19">
        <f t="shared" si="1"/>
        <v>-1033545</v>
      </c>
      <c r="H98" s="74" t="s">
        <v>304</v>
      </c>
      <c r="I98" s="18">
        <v>1977</v>
      </c>
      <c r="J98" s="18" t="s">
        <v>536</v>
      </c>
      <c r="K98" s="18" t="s">
        <v>96</v>
      </c>
      <c r="L98" s="18" t="s">
        <v>20</v>
      </c>
    </row>
    <row r="99" spans="1:12" s="110" customFormat="1" ht="16.5" x14ac:dyDescent="0.3">
      <c r="A99" s="30">
        <v>42768</v>
      </c>
      <c r="B99" s="18" t="s">
        <v>319</v>
      </c>
      <c r="C99" s="18" t="s">
        <v>22</v>
      </c>
      <c r="D99" s="18" t="s">
        <v>29</v>
      </c>
      <c r="E99" s="19"/>
      <c r="F99" s="19">
        <v>1000</v>
      </c>
      <c r="G99" s="19">
        <f t="shared" si="1"/>
        <v>-1034545</v>
      </c>
      <c r="H99" s="74" t="s">
        <v>304</v>
      </c>
      <c r="I99" s="95" t="s">
        <v>23</v>
      </c>
      <c r="J99" s="18" t="s">
        <v>536</v>
      </c>
      <c r="K99" s="18" t="s">
        <v>96</v>
      </c>
      <c r="L99" s="18" t="s">
        <v>24</v>
      </c>
    </row>
    <row r="100" spans="1:12" s="110" customFormat="1" ht="16.5" x14ac:dyDescent="0.3">
      <c r="A100" s="30">
        <v>42768</v>
      </c>
      <c r="B100" s="18" t="s">
        <v>320</v>
      </c>
      <c r="C100" s="18" t="s">
        <v>32</v>
      </c>
      <c r="D100" s="18" t="s">
        <v>29</v>
      </c>
      <c r="E100" s="19"/>
      <c r="F100" s="19">
        <v>25000</v>
      </c>
      <c r="G100" s="19">
        <f t="shared" si="1"/>
        <v>-1059545</v>
      </c>
      <c r="H100" s="74" t="s">
        <v>304</v>
      </c>
      <c r="I100" s="95" t="s">
        <v>23</v>
      </c>
      <c r="J100" s="18" t="s">
        <v>536</v>
      </c>
      <c r="K100" s="18" t="s">
        <v>96</v>
      </c>
      <c r="L100" s="18" t="s">
        <v>24</v>
      </c>
    </row>
    <row r="101" spans="1:12" s="110" customFormat="1" ht="16.5" x14ac:dyDescent="0.3">
      <c r="A101" s="30">
        <v>42768</v>
      </c>
      <c r="B101" s="18" t="s">
        <v>321</v>
      </c>
      <c r="C101" s="18" t="s">
        <v>22</v>
      </c>
      <c r="D101" s="18" t="s">
        <v>29</v>
      </c>
      <c r="E101" s="19"/>
      <c r="F101" s="19">
        <v>1000</v>
      </c>
      <c r="G101" s="19">
        <f t="shared" si="1"/>
        <v>-1060545</v>
      </c>
      <c r="H101" s="74" t="s">
        <v>304</v>
      </c>
      <c r="I101" s="95" t="s">
        <v>23</v>
      </c>
      <c r="J101" s="18" t="s">
        <v>536</v>
      </c>
      <c r="K101" s="18" t="s">
        <v>96</v>
      </c>
      <c r="L101" s="18" t="s">
        <v>24</v>
      </c>
    </row>
    <row r="102" spans="1:12" s="110" customFormat="1" ht="16.5" x14ac:dyDescent="0.3">
      <c r="A102" s="30">
        <v>42768</v>
      </c>
      <c r="B102" s="18" t="s">
        <v>412</v>
      </c>
      <c r="C102" s="18" t="s">
        <v>22</v>
      </c>
      <c r="D102" s="18" t="s">
        <v>144</v>
      </c>
      <c r="E102" s="19"/>
      <c r="F102" s="19">
        <v>2000</v>
      </c>
      <c r="G102" s="19">
        <f t="shared" si="1"/>
        <v>-1062545</v>
      </c>
      <c r="H102" s="18" t="s">
        <v>17</v>
      </c>
      <c r="I102" s="18" t="s">
        <v>23</v>
      </c>
      <c r="J102" s="18" t="s">
        <v>537</v>
      </c>
      <c r="K102" s="18" t="s">
        <v>96</v>
      </c>
      <c r="L102" s="18" t="s">
        <v>24</v>
      </c>
    </row>
    <row r="103" spans="1:12" s="110" customFormat="1" ht="16.5" x14ac:dyDescent="0.3">
      <c r="A103" s="30">
        <v>42768</v>
      </c>
      <c r="B103" s="18" t="s">
        <v>437</v>
      </c>
      <c r="C103" s="18" t="s">
        <v>22</v>
      </c>
      <c r="D103" s="18" t="s">
        <v>29</v>
      </c>
      <c r="E103" s="19"/>
      <c r="F103" s="19">
        <v>2000</v>
      </c>
      <c r="G103" s="19">
        <f t="shared" si="1"/>
        <v>-1064545</v>
      </c>
      <c r="H103" s="18" t="s">
        <v>137</v>
      </c>
      <c r="I103" s="18" t="s">
        <v>23</v>
      </c>
      <c r="J103" s="18" t="s">
        <v>535</v>
      </c>
      <c r="K103" s="18" t="s">
        <v>96</v>
      </c>
      <c r="L103" s="18" t="s">
        <v>24</v>
      </c>
    </row>
    <row r="104" spans="1:12" s="110" customFormat="1" ht="16.5" x14ac:dyDescent="0.3">
      <c r="A104" s="30">
        <v>42768</v>
      </c>
      <c r="B104" s="18" t="s">
        <v>438</v>
      </c>
      <c r="C104" s="18" t="s">
        <v>22</v>
      </c>
      <c r="D104" s="18" t="s">
        <v>29</v>
      </c>
      <c r="E104" s="19"/>
      <c r="F104" s="19">
        <v>2500</v>
      </c>
      <c r="G104" s="19">
        <f t="shared" si="1"/>
        <v>-1067045</v>
      </c>
      <c r="H104" s="18" t="s">
        <v>137</v>
      </c>
      <c r="I104" s="18" t="s">
        <v>23</v>
      </c>
      <c r="J104" s="18" t="s">
        <v>535</v>
      </c>
      <c r="K104" s="18" t="s">
        <v>96</v>
      </c>
      <c r="L104" s="18" t="s">
        <v>24</v>
      </c>
    </row>
    <row r="105" spans="1:12" s="110" customFormat="1" ht="16.5" x14ac:dyDescent="0.3">
      <c r="A105" s="30">
        <v>42768</v>
      </c>
      <c r="B105" s="18" t="s">
        <v>439</v>
      </c>
      <c r="C105" s="18" t="s">
        <v>36</v>
      </c>
      <c r="D105" s="18" t="s">
        <v>29</v>
      </c>
      <c r="E105" s="19"/>
      <c r="F105" s="19">
        <v>80000</v>
      </c>
      <c r="G105" s="19">
        <f t="shared" si="1"/>
        <v>-1147045</v>
      </c>
      <c r="H105" s="18" t="s">
        <v>137</v>
      </c>
      <c r="I105" s="18" t="s">
        <v>38</v>
      </c>
      <c r="J105" s="18" t="s">
        <v>535</v>
      </c>
      <c r="K105" s="18" t="s">
        <v>96</v>
      </c>
      <c r="L105" s="18" t="s">
        <v>20</v>
      </c>
    </row>
    <row r="106" spans="1:12" s="110" customFormat="1" ht="16.5" x14ac:dyDescent="0.3">
      <c r="A106" s="30">
        <v>42768</v>
      </c>
      <c r="B106" s="18" t="s">
        <v>440</v>
      </c>
      <c r="C106" s="18" t="s">
        <v>32</v>
      </c>
      <c r="D106" s="18" t="s">
        <v>29</v>
      </c>
      <c r="E106" s="19"/>
      <c r="F106" s="19">
        <v>45000</v>
      </c>
      <c r="G106" s="19">
        <f t="shared" si="1"/>
        <v>-1192045</v>
      </c>
      <c r="H106" s="18" t="s">
        <v>137</v>
      </c>
      <c r="I106" s="18" t="s">
        <v>441</v>
      </c>
      <c r="J106" s="18" t="s">
        <v>535</v>
      </c>
      <c r="K106" s="18" t="s">
        <v>96</v>
      </c>
      <c r="L106" s="18" t="s">
        <v>20</v>
      </c>
    </row>
    <row r="107" spans="1:12" s="110" customFormat="1" ht="16.5" x14ac:dyDescent="0.3">
      <c r="A107" s="30">
        <v>42768</v>
      </c>
      <c r="B107" s="18" t="s">
        <v>442</v>
      </c>
      <c r="C107" s="18" t="s">
        <v>22</v>
      </c>
      <c r="D107" s="18" t="s">
        <v>29</v>
      </c>
      <c r="E107" s="19"/>
      <c r="F107" s="19">
        <v>2000</v>
      </c>
      <c r="G107" s="19">
        <f t="shared" si="1"/>
        <v>-1194045</v>
      </c>
      <c r="H107" s="18" t="s">
        <v>137</v>
      </c>
      <c r="I107" s="18" t="s">
        <v>23</v>
      </c>
      <c r="J107" s="18" t="s">
        <v>535</v>
      </c>
      <c r="K107" s="18" t="s">
        <v>96</v>
      </c>
      <c r="L107" s="18" t="s">
        <v>24</v>
      </c>
    </row>
    <row r="108" spans="1:12" s="110" customFormat="1" ht="16.5" x14ac:dyDescent="0.3">
      <c r="A108" s="30">
        <v>42768</v>
      </c>
      <c r="B108" s="18" t="s">
        <v>443</v>
      </c>
      <c r="C108" s="18" t="s">
        <v>22</v>
      </c>
      <c r="D108" s="18" t="s">
        <v>29</v>
      </c>
      <c r="E108" s="19"/>
      <c r="F108" s="19">
        <v>1000</v>
      </c>
      <c r="G108" s="19">
        <f t="shared" si="1"/>
        <v>-1195045</v>
      </c>
      <c r="H108" s="18" t="s">
        <v>137</v>
      </c>
      <c r="I108" s="18" t="s">
        <v>23</v>
      </c>
      <c r="J108" s="18" t="s">
        <v>535</v>
      </c>
      <c r="K108" s="18" t="s">
        <v>96</v>
      </c>
      <c r="L108" s="18" t="s">
        <v>24</v>
      </c>
    </row>
    <row r="109" spans="1:12" s="110" customFormat="1" ht="16.5" x14ac:dyDescent="0.3">
      <c r="A109" s="30">
        <v>42768</v>
      </c>
      <c r="B109" s="18" t="s">
        <v>444</v>
      </c>
      <c r="C109" s="18" t="s">
        <v>22</v>
      </c>
      <c r="D109" s="18" t="s">
        <v>29</v>
      </c>
      <c r="E109" s="19"/>
      <c r="F109" s="19">
        <v>1000</v>
      </c>
      <c r="G109" s="19">
        <f t="shared" si="1"/>
        <v>-1196045</v>
      </c>
      <c r="H109" s="18" t="s">
        <v>137</v>
      </c>
      <c r="I109" s="18" t="s">
        <v>23</v>
      </c>
      <c r="J109" s="18" t="s">
        <v>535</v>
      </c>
      <c r="K109" s="18" t="s">
        <v>96</v>
      </c>
      <c r="L109" s="18" t="s">
        <v>24</v>
      </c>
    </row>
    <row r="110" spans="1:12" ht="16.5" x14ac:dyDescent="0.3">
      <c r="A110" s="30">
        <v>42768</v>
      </c>
      <c r="B110" s="22" t="s">
        <v>388</v>
      </c>
      <c r="C110" s="22" t="s">
        <v>528</v>
      </c>
      <c r="D110" s="18" t="s">
        <v>29</v>
      </c>
      <c r="E110" s="94"/>
      <c r="F110" s="94">
        <v>5000</v>
      </c>
      <c r="G110" s="19">
        <f t="shared" si="1"/>
        <v>-1201045</v>
      </c>
      <c r="H110" s="22" t="s">
        <v>134</v>
      </c>
      <c r="I110" s="18" t="s">
        <v>23</v>
      </c>
      <c r="J110" s="22" t="s">
        <v>535</v>
      </c>
      <c r="K110" s="18" t="s">
        <v>96</v>
      </c>
      <c r="L110" s="18" t="s">
        <v>24</v>
      </c>
    </row>
    <row r="111" spans="1:12" s="110" customFormat="1" ht="16.5" x14ac:dyDescent="0.3">
      <c r="A111" s="30">
        <v>42768</v>
      </c>
      <c r="B111" s="22" t="s">
        <v>389</v>
      </c>
      <c r="C111" s="22" t="s">
        <v>32</v>
      </c>
      <c r="D111" s="18" t="s">
        <v>29</v>
      </c>
      <c r="E111" s="94"/>
      <c r="F111" s="94">
        <v>45000</v>
      </c>
      <c r="G111" s="19">
        <f t="shared" si="1"/>
        <v>-1246045</v>
      </c>
      <c r="H111" s="22" t="s">
        <v>134</v>
      </c>
      <c r="I111" s="22" t="s">
        <v>58</v>
      </c>
      <c r="J111" s="22" t="s">
        <v>535</v>
      </c>
      <c r="K111" s="18" t="s">
        <v>96</v>
      </c>
      <c r="L111" s="18" t="s">
        <v>20</v>
      </c>
    </row>
    <row r="112" spans="1:12" ht="16.5" x14ac:dyDescent="0.3">
      <c r="A112" s="30">
        <v>42768</v>
      </c>
      <c r="B112" s="22" t="s">
        <v>387</v>
      </c>
      <c r="C112" s="18" t="s">
        <v>22</v>
      </c>
      <c r="D112" s="18" t="s">
        <v>29</v>
      </c>
      <c r="E112" s="94"/>
      <c r="F112" s="94">
        <v>1000</v>
      </c>
      <c r="G112" s="19">
        <f t="shared" si="1"/>
        <v>-1247045</v>
      </c>
      <c r="H112" s="22" t="s">
        <v>134</v>
      </c>
      <c r="I112" s="18" t="s">
        <v>23</v>
      </c>
      <c r="J112" s="22" t="s">
        <v>535</v>
      </c>
      <c r="K112" s="18" t="s">
        <v>96</v>
      </c>
      <c r="L112" s="18" t="s">
        <v>24</v>
      </c>
    </row>
    <row r="113" spans="1:12" s="110" customFormat="1" ht="16.5" x14ac:dyDescent="0.3">
      <c r="A113" s="30">
        <v>42768</v>
      </c>
      <c r="B113" s="18" t="s">
        <v>473</v>
      </c>
      <c r="C113" s="18" t="s">
        <v>486</v>
      </c>
      <c r="D113" s="18" t="s">
        <v>121</v>
      </c>
      <c r="E113" s="87"/>
      <c r="F113" s="19">
        <v>4815</v>
      </c>
      <c r="G113" s="19">
        <f t="shared" si="1"/>
        <v>-1251860</v>
      </c>
      <c r="H113" s="19" t="s">
        <v>158</v>
      </c>
      <c r="I113" s="18" t="s">
        <v>488</v>
      </c>
      <c r="J113" s="18" t="s">
        <v>538</v>
      </c>
      <c r="K113" s="18" t="s">
        <v>96</v>
      </c>
      <c r="L113" s="22" t="s">
        <v>20</v>
      </c>
    </row>
    <row r="114" spans="1:12" ht="16.5" x14ac:dyDescent="0.3">
      <c r="A114" s="30">
        <v>42769</v>
      </c>
      <c r="B114" s="18" t="s">
        <v>26</v>
      </c>
      <c r="C114" s="18" t="s">
        <v>22</v>
      </c>
      <c r="D114" s="18" t="s">
        <v>29</v>
      </c>
      <c r="E114" s="19"/>
      <c r="F114" s="19">
        <v>2000</v>
      </c>
      <c r="G114" s="19">
        <f t="shared" si="1"/>
        <v>-1253860</v>
      </c>
      <c r="H114" s="18" t="s">
        <v>19</v>
      </c>
      <c r="I114" s="18" t="s">
        <v>23</v>
      </c>
      <c r="J114" s="88" t="s">
        <v>537</v>
      </c>
      <c r="K114" s="18" t="s">
        <v>96</v>
      </c>
      <c r="L114" s="18" t="s">
        <v>24</v>
      </c>
    </row>
    <row r="115" spans="1:12" s="110" customFormat="1" ht="16.5" x14ac:dyDescent="0.3">
      <c r="A115" s="30">
        <v>42769</v>
      </c>
      <c r="B115" s="18" t="s">
        <v>48</v>
      </c>
      <c r="C115" s="18" t="s">
        <v>22</v>
      </c>
      <c r="D115" s="18" t="s">
        <v>40</v>
      </c>
      <c r="E115" s="19"/>
      <c r="F115" s="20">
        <v>7500</v>
      </c>
      <c r="G115" s="19">
        <f t="shared" si="1"/>
        <v>-1261360</v>
      </c>
      <c r="H115" s="18" t="s">
        <v>41</v>
      </c>
      <c r="I115" s="18" t="s">
        <v>23</v>
      </c>
      <c r="J115" s="18" t="s">
        <v>535</v>
      </c>
      <c r="K115" s="18" t="s">
        <v>96</v>
      </c>
      <c r="L115" s="18" t="s">
        <v>24</v>
      </c>
    </row>
    <row r="116" spans="1:12" ht="16.5" x14ac:dyDescent="0.3">
      <c r="A116" s="30">
        <v>42769</v>
      </c>
      <c r="B116" s="18" t="s">
        <v>49</v>
      </c>
      <c r="C116" s="18" t="s">
        <v>42</v>
      </c>
      <c r="D116" s="18" t="s">
        <v>40</v>
      </c>
      <c r="E116" s="19"/>
      <c r="F116" s="20">
        <v>10500</v>
      </c>
      <c r="G116" s="19">
        <f t="shared" si="1"/>
        <v>-1271860</v>
      </c>
      <c r="H116" s="18" t="s">
        <v>41</v>
      </c>
      <c r="I116" s="18" t="s">
        <v>23</v>
      </c>
      <c r="J116" s="18" t="s">
        <v>535</v>
      </c>
      <c r="K116" s="18" t="s">
        <v>96</v>
      </c>
      <c r="L116" s="18" t="s">
        <v>24</v>
      </c>
    </row>
    <row r="117" spans="1:12" s="110" customFormat="1" ht="16.5" x14ac:dyDescent="0.3">
      <c r="A117" s="30">
        <v>42769</v>
      </c>
      <c r="B117" s="18" t="s">
        <v>551</v>
      </c>
      <c r="C117" s="18" t="s">
        <v>32</v>
      </c>
      <c r="D117" s="18" t="s">
        <v>40</v>
      </c>
      <c r="E117" s="19"/>
      <c r="F117" s="20">
        <v>75000</v>
      </c>
      <c r="G117" s="19">
        <f t="shared" si="1"/>
        <v>-1346860</v>
      </c>
      <c r="H117" s="18" t="s">
        <v>41</v>
      </c>
      <c r="I117" s="18">
        <v>20</v>
      </c>
      <c r="J117" s="18" t="s">
        <v>535</v>
      </c>
      <c r="K117" s="18" t="s">
        <v>96</v>
      </c>
      <c r="L117" s="18" t="s">
        <v>20</v>
      </c>
    </row>
    <row r="118" spans="1:12" s="110" customFormat="1" ht="16.5" x14ac:dyDescent="0.3">
      <c r="A118" s="30">
        <v>42769</v>
      </c>
      <c r="B118" s="22" t="s">
        <v>100</v>
      </c>
      <c r="C118" s="18" t="s">
        <v>22</v>
      </c>
      <c r="D118" s="18" t="s">
        <v>40</v>
      </c>
      <c r="E118" s="71"/>
      <c r="F118" s="71">
        <v>10000</v>
      </c>
      <c r="G118" s="19">
        <f t="shared" si="1"/>
        <v>-1356860</v>
      </c>
      <c r="H118" s="22" t="s">
        <v>95</v>
      </c>
      <c r="I118" s="22" t="s">
        <v>23</v>
      </c>
      <c r="J118" s="18" t="s">
        <v>537</v>
      </c>
      <c r="K118" s="18" t="s">
        <v>96</v>
      </c>
      <c r="L118" s="22" t="s">
        <v>24</v>
      </c>
    </row>
    <row r="119" spans="1:12" s="110" customFormat="1" ht="16.5" x14ac:dyDescent="0.3">
      <c r="A119" s="30">
        <v>42769</v>
      </c>
      <c r="B119" s="22" t="s">
        <v>101</v>
      </c>
      <c r="C119" s="22" t="s">
        <v>42</v>
      </c>
      <c r="D119" s="18" t="s">
        <v>40</v>
      </c>
      <c r="E119" s="71"/>
      <c r="F119" s="71">
        <v>1000</v>
      </c>
      <c r="G119" s="19">
        <f t="shared" si="1"/>
        <v>-1357860</v>
      </c>
      <c r="H119" s="22" t="s">
        <v>95</v>
      </c>
      <c r="I119" s="22" t="s">
        <v>23</v>
      </c>
      <c r="J119" s="18" t="s">
        <v>537</v>
      </c>
      <c r="K119" s="18" t="s">
        <v>96</v>
      </c>
      <c r="L119" s="22" t="s">
        <v>24</v>
      </c>
    </row>
    <row r="120" spans="1:12" s="110" customFormat="1" ht="16.5" x14ac:dyDescent="0.3">
      <c r="A120" s="30">
        <v>42769</v>
      </c>
      <c r="B120" s="22" t="s">
        <v>102</v>
      </c>
      <c r="C120" s="22" t="s">
        <v>42</v>
      </c>
      <c r="D120" s="18" t="s">
        <v>40</v>
      </c>
      <c r="E120" s="71"/>
      <c r="F120" s="71">
        <v>5000</v>
      </c>
      <c r="G120" s="19">
        <f t="shared" si="1"/>
        <v>-1362860</v>
      </c>
      <c r="H120" s="22" t="s">
        <v>95</v>
      </c>
      <c r="I120" s="22" t="s">
        <v>23</v>
      </c>
      <c r="J120" s="18" t="s">
        <v>537</v>
      </c>
      <c r="K120" s="18" t="s">
        <v>96</v>
      </c>
      <c r="L120" s="22" t="s">
        <v>24</v>
      </c>
    </row>
    <row r="121" spans="1:12" s="110" customFormat="1" ht="16.5" x14ac:dyDescent="0.3">
      <c r="A121" s="30">
        <v>42769</v>
      </c>
      <c r="B121" s="18" t="s">
        <v>153</v>
      </c>
      <c r="C121" s="18" t="s">
        <v>109</v>
      </c>
      <c r="D121" s="18" t="s">
        <v>121</v>
      </c>
      <c r="E121" s="19"/>
      <c r="F121" s="19">
        <v>6490</v>
      </c>
      <c r="G121" s="19">
        <f t="shared" si="1"/>
        <v>-1369350</v>
      </c>
      <c r="H121" s="18" t="s">
        <v>133</v>
      </c>
      <c r="I121" s="18" t="s">
        <v>152</v>
      </c>
      <c r="J121" s="18" t="s">
        <v>535</v>
      </c>
      <c r="K121" s="18" t="s">
        <v>96</v>
      </c>
      <c r="L121" s="22" t="s">
        <v>20</v>
      </c>
    </row>
    <row r="122" spans="1:12" s="110" customFormat="1" ht="16.5" x14ac:dyDescent="0.3">
      <c r="A122" s="30">
        <v>42769</v>
      </c>
      <c r="B122" s="18" t="s">
        <v>155</v>
      </c>
      <c r="C122" s="18" t="s">
        <v>109</v>
      </c>
      <c r="D122" s="18" t="s">
        <v>121</v>
      </c>
      <c r="E122" s="19"/>
      <c r="F122" s="19">
        <v>7800</v>
      </c>
      <c r="G122" s="19">
        <f t="shared" si="1"/>
        <v>-1377150</v>
      </c>
      <c r="H122" s="18" t="s">
        <v>133</v>
      </c>
      <c r="I122" s="18" t="s">
        <v>154</v>
      </c>
      <c r="J122" s="18" t="s">
        <v>535</v>
      </c>
      <c r="K122" s="18" t="s">
        <v>96</v>
      </c>
      <c r="L122" s="22" t="s">
        <v>20</v>
      </c>
    </row>
    <row r="123" spans="1:12" ht="16.5" x14ac:dyDescent="0.3">
      <c r="A123" s="30">
        <v>42769</v>
      </c>
      <c r="B123" s="18" t="s">
        <v>156</v>
      </c>
      <c r="C123" s="18" t="s">
        <v>22</v>
      </c>
      <c r="D123" s="18" t="s">
        <v>144</v>
      </c>
      <c r="E123" s="19"/>
      <c r="F123" s="19">
        <v>2000</v>
      </c>
      <c r="G123" s="19">
        <f t="shared" si="1"/>
        <v>-1379150</v>
      </c>
      <c r="H123" s="18" t="s">
        <v>133</v>
      </c>
      <c r="I123" s="18" t="s">
        <v>23</v>
      </c>
      <c r="J123" s="18" t="s">
        <v>535</v>
      </c>
      <c r="K123" s="18" t="s">
        <v>96</v>
      </c>
      <c r="L123" s="22" t="s">
        <v>24</v>
      </c>
    </row>
    <row r="124" spans="1:12" s="112" customFormat="1" ht="16.5" x14ac:dyDescent="0.3">
      <c r="A124" s="30">
        <v>42769</v>
      </c>
      <c r="B124" s="18" t="s">
        <v>207</v>
      </c>
      <c r="C124" s="18" t="s">
        <v>22</v>
      </c>
      <c r="D124" s="18" t="s">
        <v>29</v>
      </c>
      <c r="E124" s="19"/>
      <c r="F124" s="19">
        <v>20000</v>
      </c>
      <c r="G124" s="19">
        <f t="shared" si="1"/>
        <v>-1399150</v>
      </c>
      <c r="H124" s="18" t="s">
        <v>159</v>
      </c>
      <c r="I124" s="18" t="s">
        <v>208</v>
      </c>
      <c r="J124" s="18" t="s">
        <v>537</v>
      </c>
      <c r="K124" s="18" t="s">
        <v>96</v>
      </c>
      <c r="L124" s="22" t="s">
        <v>20</v>
      </c>
    </row>
    <row r="125" spans="1:12" s="110" customFormat="1" ht="16.5" x14ac:dyDescent="0.3">
      <c r="A125" s="30">
        <v>42769</v>
      </c>
      <c r="B125" s="18" t="s">
        <v>214</v>
      </c>
      <c r="C125" s="18" t="s">
        <v>22</v>
      </c>
      <c r="D125" s="18" t="s">
        <v>29</v>
      </c>
      <c r="E125" s="19"/>
      <c r="F125" s="19">
        <v>500</v>
      </c>
      <c r="G125" s="19">
        <f t="shared" si="1"/>
        <v>-1399650</v>
      </c>
      <c r="H125" s="18" t="s">
        <v>159</v>
      </c>
      <c r="I125" s="18" t="s">
        <v>23</v>
      </c>
      <c r="J125" s="18" t="s">
        <v>537</v>
      </c>
      <c r="K125" s="18" t="s">
        <v>96</v>
      </c>
      <c r="L125" s="22" t="s">
        <v>24</v>
      </c>
    </row>
    <row r="126" spans="1:12" s="110" customFormat="1" ht="16.5" x14ac:dyDescent="0.3">
      <c r="A126" s="30">
        <v>42769</v>
      </c>
      <c r="B126" s="18" t="s">
        <v>215</v>
      </c>
      <c r="C126" s="18" t="s">
        <v>22</v>
      </c>
      <c r="D126" s="18" t="s">
        <v>29</v>
      </c>
      <c r="E126" s="19"/>
      <c r="F126" s="19">
        <v>2000</v>
      </c>
      <c r="G126" s="19">
        <f t="shared" si="1"/>
        <v>-1401650</v>
      </c>
      <c r="H126" s="18" t="s">
        <v>159</v>
      </c>
      <c r="I126" s="18" t="s">
        <v>23</v>
      </c>
      <c r="J126" s="18" t="s">
        <v>537</v>
      </c>
      <c r="K126" s="18" t="s">
        <v>96</v>
      </c>
      <c r="L126" s="22" t="s">
        <v>24</v>
      </c>
    </row>
    <row r="127" spans="1:12" ht="16.5" x14ac:dyDescent="0.3">
      <c r="A127" s="30">
        <v>42769</v>
      </c>
      <c r="B127" s="18" t="s">
        <v>264</v>
      </c>
      <c r="C127" s="18" t="s">
        <v>265</v>
      </c>
      <c r="D127" s="18" t="s">
        <v>40</v>
      </c>
      <c r="E127" s="19"/>
      <c r="F127" s="94">
        <v>14500</v>
      </c>
      <c r="G127" s="19">
        <f t="shared" si="1"/>
        <v>-1416150</v>
      </c>
      <c r="H127" s="18" t="s">
        <v>151</v>
      </c>
      <c r="I127" s="18" t="s">
        <v>23</v>
      </c>
      <c r="J127" s="18" t="s">
        <v>537</v>
      </c>
      <c r="K127" s="18" t="s">
        <v>96</v>
      </c>
      <c r="L127" s="22" t="s">
        <v>24</v>
      </c>
    </row>
    <row r="128" spans="1:12" ht="16.5" x14ac:dyDescent="0.3">
      <c r="A128" s="30">
        <v>42769</v>
      </c>
      <c r="B128" s="18" t="s">
        <v>266</v>
      </c>
      <c r="C128" s="18" t="s">
        <v>22</v>
      </c>
      <c r="D128" s="18" t="s">
        <v>40</v>
      </c>
      <c r="E128" s="19"/>
      <c r="F128" s="94">
        <v>5000</v>
      </c>
      <c r="G128" s="19">
        <f t="shared" si="1"/>
        <v>-1421150</v>
      </c>
      <c r="H128" s="18" t="s">
        <v>151</v>
      </c>
      <c r="I128" s="18" t="s">
        <v>23</v>
      </c>
      <c r="J128" s="18" t="s">
        <v>537</v>
      </c>
      <c r="K128" s="18" t="s">
        <v>96</v>
      </c>
      <c r="L128" s="22" t="s">
        <v>24</v>
      </c>
    </row>
    <row r="129" spans="1:12" s="110" customFormat="1" ht="16.5" x14ac:dyDescent="0.3">
      <c r="A129" s="30">
        <v>42769</v>
      </c>
      <c r="B129" s="18" t="s">
        <v>322</v>
      </c>
      <c r="C129" s="22" t="s">
        <v>528</v>
      </c>
      <c r="D129" s="18" t="s">
        <v>29</v>
      </c>
      <c r="E129" s="19"/>
      <c r="F129" s="19">
        <v>10000</v>
      </c>
      <c r="G129" s="19">
        <f t="shared" si="1"/>
        <v>-1431150</v>
      </c>
      <c r="H129" s="74" t="s">
        <v>304</v>
      </c>
      <c r="I129" s="95" t="s">
        <v>23</v>
      </c>
      <c r="J129" s="18" t="s">
        <v>536</v>
      </c>
      <c r="K129" s="18" t="s">
        <v>96</v>
      </c>
      <c r="L129" s="18" t="s">
        <v>24</v>
      </c>
    </row>
    <row r="130" spans="1:12" s="110" customFormat="1" ht="16.5" x14ac:dyDescent="0.3">
      <c r="A130" s="30">
        <v>42769</v>
      </c>
      <c r="B130" s="18" t="s">
        <v>323</v>
      </c>
      <c r="C130" s="18" t="s">
        <v>241</v>
      </c>
      <c r="D130" s="18" t="s">
        <v>121</v>
      </c>
      <c r="E130" s="19"/>
      <c r="F130" s="19">
        <v>425</v>
      </c>
      <c r="G130" s="19">
        <f t="shared" si="1"/>
        <v>-1431575</v>
      </c>
      <c r="H130" s="74" t="s">
        <v>304</v>
      </c>
      <c r="I130" s="95" t="s">
        <v>23</v>
      </c>
      <c r="J130" s="18" t="s">
        <v>536</v>
      </c>
      <c r="K130" s="18" t="s">
        <v>96</v>
      </c>
      <c r="L130" s="18" t="s">
        <v>24</v>
      </c>
    </row>
    <row r="131" spans="1:12" s="110" customFormat="1" ht="16.5" x14ac:dyDescent="0.3">
      <c r="A131" s="30">
        <v>42769</v>
      </c>
      <c r="B131" s="18" t="s">
        <v>324</v>
      </c>
      <c r="C131" s="18" t="s">
        <v>22</v>
      </c>
      <c r="D131" s="18" t="s">
        <v>29</v>
      </c>
      <c r="E131" s="19"/>
      <c r="F131" s="19">
        <v>1000</v>
      </c>
      <c r="G131" s="19">
        <f t="shared" si="1"/>
        <v>-1432575</v>
      </c>
      <c r="H131" s="74" t="s">
        <v>304</v>
      </c>
      <c r="I131" s="95" t="s">
        <v>23</v>
      </c>
      <c r="J131" s="18" t="s">
        <v>536</v>
      </c>
      <c r="K131" s="18" t="s">
        <v>96</v>
      </c>
      <c r="L131" s="18" t="s">
        <v>24</v>
      </c>
    </row>
    <row r="132" spans="1:12" s="110" customFormat="1" ht="16.5" x14ac:dyDescent="0.3">
      <c r="A132" s="30">
        <v>42769</v>
      </c>
      <c r="B132" s="18" t="s">
        <v>325</v>
      </c>
      <c r="C132" s="18" t="s">
        <v>22</v>
      </c>
      <c r="D132" s="18" t="s">
        <v>29</v>
      </c>
      <c r="E132" s="19"/>
      <c r="F132" s="19">
        <v>1000</v>
      </c>
      <c r="G132" s="19">
        <f t="shared" si="1"/>
        <v>-1433575</v>
      </c>
      <c r="H132" s="74" t="s">
        <v>304</v>
      </c>
      <c r="I132" s="95" t="s">
        <v>23</v>
      </c>
      <c r="J132" s="18" t="s">
        <v>536</v>
      </c>
      <c r="K132" s="18" t="s">
        <v>96</v>
      </c>
      <c r="L132" s="18" t="s">
        <v>24</v>
      </c>
    </row>
    <row r="133" spans="1:12" s="110" customFormat="1" ht="16.5" x14ac:dyDescent="0.3">
      <c r="A133" s="30">
        <v>42769</v>
      </c>
      <c r="B133" s="18" t="s">
        <v>412</v>
      </c>
      <c r="C133" s="18" t="s">
        <v>22</v>
      </c>
      <c r="D133" s="18" t="s">
        <v>144</v>
      </c>
      <c r="E133" s="19"/>
      <c r="F133" s="19">
        <v>2000</v>
      </c>
      <c r="G133" s="19">
        <f t="shared" si="1"/>
        <v>-1435575</v>
      </c>
      <c r="H133" s="18" t="s">
        <v>17</v>
      </c>
      <c r="I133" s="18" t="s">
        <v>23</v>
      </c>
      <c r="J133" s="18" t="s">
        <v>537</v>
      </c>
      <c r="K133" s="18" t="s">
        <v>96</v>
      </c>
      <c r="L133" s="18" t="s">
        <v>24</v>
      </c>
    </row>
    <row r="134" spans="1:12" s="110" customFormat="1" ht="16.5" x14ac:dyDescent="0.3">
      <c r="A134" s="30">
        <v>42769</v>
      </c>
      <c r="B134" s="23" t="s">
        <v>454</v>
      </c>
      <c r="C134" s="23" t="s">
        <v>167</v>
      </c>
      <c r="D134" s="18" t="s">
        <v>144</v>
      </c>
      <c r="E134" s="24"/>
      <c r="F134" s="24">
        <v>25000</v>
      </c>
      <c r="G134" s="19">
        <f t="shared" si="1"/>
        <v>-1460575</v>
      </c>
      <c r="H134" s="23" t="s">
        <v>453</v>
      </c>
      <c r="I134" s="18" t="s">
        <v>455</v>
      </c>
      <c r="J134" s="18" t="s">
        <v>535</v>
      </c>
      <c r="K134" s="18" t="s">
        <v>96</v>
      </c>
      <c r="L134" s="18" t="s">
        <v>20</v>
      </c>
    </row>
    <row r="135" spans="1:12" ht="16.5" x14ac:dyDescent="0.3">
      <c r="A135" s="30">
        <v>42769</v>
      </c>
      <c r="B135" s="22" t="s">
        <v>390</v>
      </c>
      <c r="C135" s="18" t="s">
        <v>22</v>
      </c>
      <c r="D135" s="18" t="s">
        <v>29</v>
      </c>
      <c r="E135" s="94"/>
      <c r="F135" s="94">
        <v>1000</v>
      </c>
      <c r="G135" s="19">
        <f t="shared" si="1"/>
        <v>-1461575</v>
      </c>
      <c r="H135" s="22" t="s">
        <v>134</v>
      </c>
      <c r="I135" s="18" t="s">
        <v>23</v>
      </c>
      <c r="J135" s="22" t="s">
        <v>535</v>
      </c>
      <c r="K135" s="18" t="s">
        <v>96</v>
      </c>
      <c r="L135" s="18" t="s">
        <v>24</v>
      </c>
    </row>
    <row r="136" spans="1:12" ht="16.5" x14ac:dyDescent="0.3">
      <c r="A136" s="30">
        <v>42769</v>
      </c>
      <c r="B136" s="22" t="s">
        <v>391</v>
      </c>
      <c r="C136" s="18" t="s">
        <v>22</v>
      </c>
      <c r="D136" s="18" t="s">
        <v>29</v>
      </c>
      <c r="E136" s="94"/>
      <c r="F136" s="94">
        <v>1000</v>
      </c>
      <c r="G136" s="19">
        <f t="shared" si="1"/>
        <v>-1462575</v>
      </c>
      <c r="H136" s="22" t="s">
        <v>134</v>
      </c>
      <c r="I136" s="18" t="s">
        <v>23</v>
      </c>
      <c r="J136" s="22" t="s">
        <v>535</v>
      </c>
      <c r="K136" s="18" t="s">
        <v>96</v>
      </c>
      <c r="L136" s="18" t="s">
        <v>24</v>
      </c>
    </row>
    <row r="137" spans="1:12" s="110" customFormat="1" ht="16.5" x14ac:dyDescent="0.3">
      <c r="A137" s="30">
        <v>42770</v>
      </c>
      <c r="B137" s="18" t="s">
        <v>50</v>
      </c>
      <c r="C137" s="18" t="s">
        <v>22</v>
      </c>
      <c r="D137" s="18" t="s">
        <v>40</v>
      </c>
      <c r="E137" s="19"/>
      <c r="F137" s="20">
        <v>1000</v>
      </c>
      <c r="G137" s="19">
        <f t="shared" si="1"/>
        <v>-1463575</v>
      </c>
      <c r="H137" s="18" t="s">
        <v>41</v>
      </c>
      <c r="I137" s="18" t="s">
        <v>23</v>
      </c>
      <c r="J137" s="18" t="s">
        <v>535</v>
      </c>
      <c r="K137" s="18" t="s">
        <v>96</v>
      </c>
      <c r="L137" s="18" t="s">
        <v>24</v>
      </c>
    </row>
    <row r="138" spans="1:12" s="110" customFormat="1" ht="16.5" x14ac:dyDescent="0.3">
      <c r="A138" s="30">
        <v>42770</v>
      </c>
      <c r="B138" s="18" t="s">
        <v>51</v>
      </c>
      <c r="C138" s="18" t="s">
        <v>22</v>
      </c>
      <c r="D138" s="18" t="s">
        <v>40</v>
      </c>
      <c r="E138" s="19"/>
      <c r="F138" s="20">
        <v>12000</v>
      </c>
      <c r="G138" s="19">
        <f t="shared" si="1"/>
        <v>-1475575</v>
      </c>
      <c r="H138" s="18" t="s">
        <v>41</v>
      </c>
      <c r="I138" s="18" t="s">
        <v>23</v>
      </c>
      <c r="J138" s="18" t="s">
        <v>535</v>
      </c>
      <c r="K138" s="18" t="s">
        <v>96</v>
      </c>
      <c r="L138" s="18" t="s">
        <v>24</v>
      </c>
    </row>
    <row r="139" spans="1:12" s="110" customFormat="1" ht="16.5" x14ac:dyDescent="0.3">
      <c r="A139" s="30">
        <v>42770</v>
      </c>
      <c r="B139" s="18" t="s">
        <v>52</v>
      </c>
      <c r="C139" s="18" t="s">
        <v>22</v>
      </c>
      <c r="D139" s="18" t="s">
        <v>40</v>
      </c>
      <c r="E139" s="19"/>
      <c r="F139" s="20">
        <v>8000</v>
      </c>
      <c r="G139" s="19">
        <f t="shared" si="1"/>
        <v>-1483575</v>
      </c>
      <c r="H139" s="18" t="s">
        <v>41</v>
      </c>
      <c r="I139" s="18" t="s">
        <v>23</v>
      </c>
      <c r="J139" s="18" t="s">
        <v>535</v>
      </c>
      <c r="K139" s="18" t="s">
        <v>96</v>
      </c>
      <c r="L139" s="18" t="s">
        <v>24</v>
      </c>
    </row>
    <row r="140" spans="1:12" ht="16.5" x14ac:dyDescent="0.3">
      <c r="A140" s="30">
        <v>42770</v>
      </c>
      <c r="B140" s="18" t="s">
        <v>53</v>
      </c>
      <c r="C140" s="18" t="s">
        <v>42</v>
      </c>
      <c r="D140" s="18" t="s">
        <v>40</v>
      </c>
      <c r="E140" s="19"/>
      <c r="F140" s="20">
        <v>1500</v>
      </c>
      <c r="G140" s="19">
        <f t="shared" si="1"/>
        <v>-1485075</v>
      </c>
      <c r="H140" s="18" t="s">
        <v>41</v>
      </c>
      <c r="I140" s="18" t="s">
        <v>23</v>
      </c>
      <c r="J140" s="18" t="s">
        <v>535</v>
      </c>
      <c r="K140" s="18" t="s">
        <v>96</v>
      </c>
      <c r="L140" s="18" t="s">
        <v>24</v>
      </c>
    </row>
    <row r="141" spans="1:12" ht="16.5" x14ac:dyDescent="0.3">
      <c r="A141" s="30">
        <v>42770</v>
      </c>
      <c r="B141" s="18" t="s">
        <v>54</v>
      </c>
      <c r="C141" s="18" t="s">
        <v>42</v>
      </c>
      <c r="D141" s="18" t="s">
        <v>40</v>
      </c>
      <c r="E141" s="19"/>
      <c r="F141" s="20">
        <v>9500</v>
      </c>
      <c r="G141" s="19">
        <f t="shared" si="1"/>
        <v>-1494575</v>
      </c>
      <c r="H141" s="18" t="s">
        <v>41</v>
      </c>
      <c r="I141" s="18" t="s">
        <v>23</v>
      </c>
      <c r="J141" s="18" t="s">
        <v>535</v>
      </c>
      <c r="K141" s="18" t="s">
        <v>96</v>
      </c>
      <c r="L141" s="18" t="s">
        <v>24</v>
      </c>
    </row>
    <row r="142" spans="1:12" s="110" customFormat="1" ht="16.5" x14ac:dyDescent="0.3">
      <c r="A142" s="30">
        <v>42770</v>
      </c>
      <c r="B142" s="22" t="s">
        <v>103</v>
      </c>
      <c r="C142" s="22" t="s">
        <v>42</v>
      </c>
      <c r="D142" s="18" t="s">
        <v>40</v>
      </c>
      <c r="E142" s="71"/>
      <c r="F142" s="71">
        <v>5000</v>
      </c>
      <c r="G142" s="19">
        <f t="shared" ref="G142:G205" si="2">+G141+E142-F142</f>
        <v>-1499575</v>
      </c>
      <c r="H142" s="22" t="s">
        <v>95</v>
      </c>
      <c r="I142" s="22" t="s">
        <v>23</v>
      </c>
      <c r="J142" s="18" t="s">
        <v>537</v>
      </c>
      <c r="K142" s="18" t="s">
        <v>96</v>
      </c>
      <c r="L142" s="22" t="s">
        <v>24</v>
      </c>
    </row>
    <row r="143" spans="1:12" s="111" customFormat="1" ht="16.5" x14ac:dyDescent="0.3">
      <c r="A143" s="30">
        <v>42770</v>
      </c>
      <c r="B143" s="18" t="s">
        <v>269</v>
      </c>
      <c r="C143" s="18" t="s">
        <v>32</v>
      </c>
      <c r="D143" s="18" t="s">
        <v>40</v>
      </c>
      <c r="E143" s="19"/>
      <c r="F143" s="94">
        <v>75000</v>
      </c>
      <c r="G143" s="19">
        <f t="shared" si="2"/>
        <v>-1574575</v>
      </c>
      <c r="H143" s="18" t="s">
        <v>151</v>
      </c>
      <c r="I143" s="18">
        <v>4</v>
      </c>
      <c r="J143" s="18" t="s">
        <v>537</v>
      </c>
      <c r="K143" s="18" t="s">
        <v>96</v>
      </c>
      <c r="L143" s="22" t="s">
        <v>20</v>
      </c>
    </row>
    <row r="144" spans="1:12" ht="16.5" x14ac:dyDescent="0.3">
      <c r="A144" s="30">
        <v>42770</v>
      </c>
      <c r="B144" s="18" t="s">
        <v>266</v>
      </c>
      <c r="C144" s="18" t="s">
        <v>22</v>
      </c>
      <c r="D144" s="18" t="s">
        <v>40</v>
      </c>
      <c r="E144" s="19"/>
      <c r="F144" s="94">
        <v>5000</v>
      </c>
      <c r="G144" s="19">
        <f t="shared" si="2"/>
        <v>-1579575</v>
      </c>
      <c r="H144" s="18" t="s">
        <v>151</v>
      </c>
      <c r="I144" s="18" t="s">
        <v>23</v>
      </c>
      <c r="J144" s="18" t="s">
        <v>537</v>
      </c>
      <c r="K144" s="18" t="s">
        <v>96</v>
      </c>
      <c r="L144" s="22" t="s">
        <v>24</v>
      </c>
    </row>
    <row r="145" spans="1:12" ht="16.5" x14ac:dyDescent="0.3">
      <c r="A145" s="30">
        <v>42770</v>
      </c>
      <c r="B145" s="18" t="s">
        <v>264</v>
      </c>
      <c r="C145" s="18" t="s">
        <v>265</v>
      </c>
      <c r="D145" s="18" t="s">
        <v>40</v>
      </c>
      <c r="E145" s="19"/>
      <c r="F145" s="94">
        <v>13500</v>
      </c>
      <c r="G145" s="19">
        <f t="shared" si="2"/>
        <v>-1593075</v>
      </c>
      <c r="H145" s="18" t="s">
        <v>151</v>
      </c>
      <c r="I145" s="18" t="s">
        <v>23</v>
      </c>
      <c r="J145" s="18" t="s">
        <v>537</v>
      </c>
      <c r="K145" s="18" t="s">
        <v>96</v>
      </c>
      <c r="L145" s="22" t="s">
        <v>24</v>
      </c>
    </row>
    <row r="146" spans="1:12" s="110" customFormat="1" ht="16.5" x14ac:dyDescent="0.3">
      <c r="A146" s="30">
        <v>42770</v>
      </c>
      <c r="B146" s="18" t="s">
        <v>326</v>
      </c>
      <c r="C146" s="18" t="s">
        <v>22</v>
      </c>
      <c r="D146" s="18" t="s">
        <v>29</v>
      </c>
      <c r="E146" s="19"/>
      <c r="F146" s="19">
        <v>1000</v>
      </c>
      <c r="G146" s="19">
        <f t="shared" si="2"/>
        <v>-1594075</v>
      </c>
      <c r="H146" s="74" t="s">
        <v>304</v>
      </c>
      <c r="I146" s="95" t="s">
        <v>23</v>
      </c>
      <c r="J146" s="18" t="s">
        <v>536</v>
      </c>
      <c r="K146" s="18" t="s">
        <v>96</v>
      </c>
      <c r="L146" s="18" t="s">
        <v>24</v>
      </c>
    </row>
    <row r="147" spans="1:12" s="110" customFormat="1" ht="16.5" x14ac:dyDescent="0.3">
      <c r="A147" s="30">
        <v>42770</v>
      </c>
      <c r="B147" s="18" t="s">
        <v>327</v>
      </c>
      <c r="C147" s="22" t="s">
        <v>528</v>
      </c>
      <c r="D147" s="18" t="s">
        <v>29</v>
      </c>
      <c r="E147" s="19"/>
      <c r="F147" s="19">
        <v>4000</v>
      </c>
      <c r="G147" s="19">
        <f t="shared" si="2"/>
        <v>-1598075</v>
      </c>
      <c r="H147" s="74" t="s">
        <v>304</v>
      </c>
      <c r="I147" s="95" t="s">
        <v>23</v>
      </c>
      <c r="J147" s="18" t="s">
        <v>536</v>
      </c>
      <c r="K147" s="18" t="s">
        <v>96</v>
      </c>
      <c r="L147" s="18" t="s">
        <v>24</v>
      </c>
    </row>
    <row r="148" spans="1:12" s="110" customFormat="1" ht="16.5" x14ac:dyDescent="0.3">
      <c r="A148" s="30">
        <v>42770</v>
      </c>
      <c r="B148" s="18" t="s">
        <v>328</v>
      </c>
      <c r="C148" s="18" t="s">
        <v>22</v>
      </c>
      <c r="D148" s="18" t="s">
        <v>29</v>
      </c>
      <c r="E148" s="19"/>
      <c r="F148" s="19">
        <v>1000</v>
      </c>
      <c r="G148" s="19">
        <f t="shared" si="2"/>
        <v>-1599075</v>
      </c>
      <c r="H148" s="74" t="s">
        <v>304</v>
      </c>
      <c r="I148" s="95" t="s">
        <v>23</v>
      </c>
      <c r="J148" s="18" t="s">
        <v>536</v>
      </c>
      <c r="K148" s="18" t="s">
        <v>96</v>
      </c>
      <c r="L148" s="18" t="s">
        <v>24</v>
      </c>
    </row>
    <row r="149" spans="1:12" s="110" customFormat="1" ht="16.5" x14ac:dyDescent="0.3">
      <c r="A149" s="30">
        <v>42771</v>
      </c>
      <c r="B149" s="18" t="s">
        <v>55</v>
      </c>
      <c r="C149" s="18" t="s">
        <v>32</v>
      </c>
      <c r="D149" s="18" t="s">
        <v>40</v>
      </c>
      <c r="E149" s="19"/>
      <c r="F149" s="20">
        <v>15000</v>
      </c>
      <c r="G149" s="19">
        <f t="shared" si="2"/>
        <v>-1614075</v>
      </c>
      <c r="H149" s="18" t="s">
        <v>41</v>
      </c>
      <c r="I149" s="18">
        <v>5</v>
      </c>
      <c r="J149" s="18" t="s">
        <v>535</v>
      </c>
      <c r="K149" s="18" t="s">
        <v>96</v>
      </c>
      <c r="L149" s="18" t="s">
        <v>20</v>
      </c>
    </row>
    <row r="150" spans="1:12" s="110" customFormat="1" ht="16.5" x14ac:dyDescent="0.3">
      <c r="A150" s="30">
        <v>42771</v>
      </c>
      <c r="B150" s="18" t="s">
        <v>56</v>
      </c>
      <c r="C150" s="18" t="s">
        <v>22</v>
      </c>
      <c r="D150" s="18" t="s">
        <v>40</v>
      </c>
      <c r="E150" s="19"/>
      <c r="F150" s="20">
        <v>500</v>
      </c>
      <c r="G150" s="19">
        <f t="shared" si="2"/>
        <v>-1614575</v>
      </c>
      <c r="H150" s="18" t="s">
        <v>41</v>
      </c>
      <c r="I150" s="18" t="s">
        <v>23</v>
      </c>
      <c r="J150" s="18" t="s">
        <v>535</v>
      </c>
      <c r="K150" s="18" t="s">
        <v>96</v>
      </c>
      <c r="L150" s="18" t="s">
        <v>24</v>
      </c>
    </row>
    <row r="151" spans="1:12" s="110" customFormat="1" ht="16.5" x14ac:dyDescent="0.3">
      <c r="A151" s="30">
        <v>42771</v>
      </c>
      <c r="B151" s="18" t="s">
        <v>57</v>
      </c>
      <c r="C151" s="18" t="s">
        <v>22</v>
      </c>
      <c r="D151" s="18" t="s">
        <v>40</v>
      </c>
      <c r="E151" s="19"/>
      <c r="F151" s="20">
        <v>6000</v>
      </c>
      <c r="G151" s="19">
        <f t="shared" si="2"/>
        <v>-1620575</v>
      </c>
      <c r="H151" s="18" t="s">
        <v>41</v>
      </c>
      <c r="I151" s="18" t="s">
        <v>58</v>
      </c>
      <c r="J151" s="18" t="s">
        <v>535</v>
      </c>
      <c r="K151" s="18" t="s">
        <v>96</v>
      </c>
      <c r="L151" s="18" t="s">
        <v>20</v>
      </c>
    </row>
    <row r="152" spans="1:12" s="110" customFormat="1" ht="16.5" x14ac:dyDescent="0.3">
      <c r="A152" s="30">
        <v>42771</v>
      </c>
      <c r="B152" s="18" t="s">
        <v>59</v>
      </c>
      <c r="C152" s="18" t="s">
        <v>22</v>
      </c>
      <c r="D152" s="18" t="s">
        <v>40</v>
      </c>
      <c r="E152" s="19"/>
      <c r="F152" s="20">
        <v>1500</v>
      </c>
      <c r="G152" s="19">
        <f t="shared" si="2"/>
        <v>-1622075</v>
      </c>
      <c r="H152" s="18" t="s">
        <v>41</v>
      </c>
      <c r="I152" s="18" t="s">
        <v>23</v>
      </c>
      <c r="J152" s="18" t="s">
        <v>535</v>
      </c>
      <c r="K152" s="18" t="s">
        <v>96</v>
      </c>
      <c r="L152" s="18" t="s">
        <v>24</v>
      </c>
    </row>
    <row r="153" spans="1:12" s="110" customFormat="1" ht="16.5" x14ac:dyDescent="0.3">
      <c r="A153" s="30">
        <v>42771</v>
      </c>
      <c r="B153" s="22" t="s">
        <v>104</v>
      </c>
      <c r="C153" s="22" t="s">
        <v>42</v>
      </c>
      <c r="D153" s="18" t="s">
        <v>40</v>
      </c>
      <c r="E153" s="71"/>
      <c r="F153" s="71">
        <v>5000</v>
      </c>
      <c r="G153" s="19">
        <f t="shared" si="2"/>
        <v>-1627075</v>
      </c>
      <c r="H153" s="22" t="s">
        <v>95</v>
      </c>
      <c r="I153" s="22" t="s">
        <v>23</v>
      </c>
      <c r="J153" s="18" t="s">
        <v>537</v>
      </c>
      <c r="K153" s="18" t="s">
        <v>96</v>
      </c>
      <c r="L153" s="22" t="s">
        <v>24</v>
      </c>
    </row>
    <row r="154" spans="1:12" s="110" customFormat="1" ht="16.5" x14ac:dyDescent="0.3">
      <c r="A154" s="30">
        <v>42771</v>
      </c>
      <c r="B154" s="22" t="s">
        <v>105</v>
      </c>
      <c r="C154" s="22" t="s">
        <v>42</v>
      </c>
      <c r="D154" s="18" t="s">
        <v>40</v>
      </c>
      <c r="E154" s="71"/>
      <c r="F154" s="71">
        <v>1000</v>
      </c>
      <c r="G154" s="19">
        <f t="shared" si="2"/>
        <v>-1628075</v>
      </c>
      <c r="H154" s="22" t="s">
        <v>95</v>
      </c>
      <c r="I154" s="22" t="s">
        <v>23</v>
      </c>
      <c r="J154" s="18" t="s">
        <v>537</v>
      </c>
      <c r="K154" s="18" t="s">
        <v>96</v>
      </c>
      <c r="L154" s="22" t="s">
        <v>24</v>
      </c>
    </row>
    <row r="155" spans="1:12" s="110" customFormat="1" ht="16.5" x14ac:dyDescent="0.3">
      <c r="A155" s="30">
        <v>42771</v>
      </c>
      <c r="B155" s="22" t="s">
        <v>106</v>
      </c>
      <c r="C155" s="22" t="s">
        <v>42</v>
      </c>
      <c r="D155" s="18" t="s">
        <v>40</v>
      </c>
      <c r="E155" s="71"/>
      <c r="F155" s="71">
        <v>5000</v>
      </c>
      <c r="G155" s="19">
        <f t="shared" si="2"/>
        <v>-1633075</v>
      </c>
      <c r="H155" s="22" t="s">
        <v>95</v>
      </c>
      <c r="I155" s="22" t="s">
        <v>23</v>
      </c>
      <c r="J155" s="18" t="s">
        <v>537</v>
      </c>
      <c r="K155" s="18" t="s">
        <v>96</v>
      </c>
      <c r="L155" s="22" t="s">
        <v>24</v>
      </c>
    </row>
    <row r="156" spans="1:12" s="110" customFormat="1" ht="16.5" x14ac:dyDescent="0.3">
      <c r="A156" s="30">
        <v>42771</v>
      </c>
      <c r="B156" s="22" t="s">
        <v>107</v>
      </c>
      <c r="C156" s="22" t="s">
        <v>42</v>
      </c>
      <c r="D156" s="18" t="s">
        <v>40</v>
      </c>
      <c r="E156" s="71"/>
      <c r="F156" s="71">
        <v>1000</v>
      </c>
      <c r="G156" s="19">
        <f t="shared" si="2"/>
        <v>-1634075</v>
      </c>
      <c r="H156" s="22" t="s">
        <v>95</v>
      </c>
      <c r="I156" s="22" t="s">
        <v>23</v>
      </c>
      <c r="J156" s="18" t="s">
        <v>537</v>
      </c>
      <c r="K156" s="18" t="s">
        <v>96</v>
      </c>
      <c r="L156" s="22" t="s">
        <v>24</v>
      </c>
    </row>
    <row r="157" spans="1:12" ht="16.5" x14ac:dyDescent="0.3">
      <c r="A157" s="30">
        <v>42771</v>
      </c>
      <c r="B157" s="18" t="s">
        <v>270</v>
      </c>
      <c r="C157" s="18" t="s">
        <v>22</v>
      </c>
      <c r="D157" s="18" t="s">
        <v>40</v>
      </c>
      <c r="E157" s="19"/>
      <c r="F157" s="94">
        <v>1000</v>
      </c>
      <c r="G157" s="19">
        <f t="shared" si="2"/>
        <v>-1635075</v>
      </c>
      <c r="H157" s="18" t="s">
        <v>151</v>
      </c>
      <c r="I157" s="18" t="s">
        <v>23</v>
      </c>
      <c r="J157" s="18" t="s">
        <v>537</v>
      </c>
      <c r="K157" s="18" t="s">
        <v>96</v>
      </c>
      <c r="L157" s="22" t="s">
        <v>24</v>
      </c>
    </row>
    <row r="158" spans="1:12" ht="16.5" x14ac:dyDescent="0.3">
      <c r="A158" s="30">
        <v>42771</v>
      </c>
      <c r="B158" s="18" t="s">
        <v>271</v>
      </c>
      <c r="C158" s="18" t="s">
        <v>22</v>
      </c>
      <c r="D158" s="18" t="s">
        <v>40</v>
      </c>
      <c r="E158" s="19"/>
      <c r="F158" s="94">
        <v>5000</v>
      </c>
      <c r="G158" s="19">
        <f t="shared" si="2"/>
        <v>-1640075</v>
      </c>
      <c r="H158" s="18" t="s">
        <v>151</v>
      </c>
      <c r="I158" s="18" t="s">
        <v>23</v>
      </c>
      <c r="J158" s="18" t="s">
        <v>537</v>
      </c>
      <c r="K158" s="18" t="s">
        <v>96</v>
      </c>
      <c r="L158" s="22" t="s">
        <v>24</v>
      </c>
    </row>
    <row r="159" spans="1:12" ht="16.5" x14ac:dyDescent="0.3">
      <c r="A159" s="30">
        <v>42771</v>
      </c>
      <c r="B159" s="18" t="s">
        <v>272</v>
      </c>
      <c r="C159" s="18" t="s">
        <v>22</v>
      </c>
      <c r="D159" s="18" t="s">
        <v>40</v>
      </c>
      <c r="E159" s="19"/>
      <c r="F159" s="94">
        <v>7000</v>
      </c>
      <c r="G159" s="19">
        <f t="shared" si="2"/>
        <v>-1647075</v>
      </c>
      <c r="H159" s="18" t="s">
        <v>151</v>
      </c>
      <c r="I159" s="18" t="s">
        <v>23</v>
      </c>
      <c r="J159" s="18" t="s">
        <v>537</v>
      </c>
      <c r="K159" s="18" t="s">
        <v>96</v>
      </c>
      <c r="L159" s="22" t="s">
        <v>24</v>
      </c>
    </row>
    <row r="160" spans="1:12" s="110" customFormat="1" ht="16.5" x14ac:dyDescent="0.3">
      <c r="A160" s="30">
        <v>42771</v>
      </c>
      <c r="B160" s="18" t="s">
        <v>273</v>
      </c>
      <c r="C160" s="18" t="s">
        <v>32</v>
      </c>
      <c r="D160" s="18" t="s">
        <v>40</v>
      </c>
      <c r="E160" s="19"/>
      <c r="F160" s="94">
        <v>15000</v>
      </c>
      <c r="G160" s="19">
        <f t="shared" si="2"/>
        <v>-1662075</v>
      </c>
      <c r="H160" s="18" t="s">
        <v>151</v>
      </c>
      <c r="I160" s="18">
        <v>11</v>
      </c>
      <c r="J160" s="18" t="s">
        <v>537</v>
      </c>
      <c r="K160" s="18" t="s">
        <v>96</v>
      </c>
      <c r="L160" s="22" t="s">
        <v>20</v>
      </c>
    </row>
    <row r="161" spans="1:12" ht="16.5" x14ac:dyDescent="0.3">
      <c r="A161" s="30">
        <v>42772</v>
      </c>
      <c r="B161" s="18" t="s">
        <v>26</v>
      </c>
      <c r="C161" s="18" t="s">
        <v>22</v>
      </c>
      <c r="D161" s="18" t="s">
        <v>29</v>
      </c>
      <c r="E161" s="19"/>
      <c r="F161" s="19">
        <v>2000</v>
      </c>
      <c r="G161" s="19">
        <f t="shared" si="2"/>
        <v>-1664075</v>
      </c>
      <c r="H161" s="18" t="s">
        <v>19</v>
      </c>
      <c r="I161" s="18" t="s">
        <v>23</v>
      </c>
      <c r="J161" s="88" t="s">
        <v>537</v>
      </c>
      <c r="K161" s="18" t="s">
        <v>96</v>
      </c>
      <c r="L161" s="18" t="s">
        <v>24</v>
      </c>
    </row>
    <row r="162" spans="1:12" s="110" customFormat="1" ht="16.5" x14ac:dyDescent="0.3">
      <c r="A162" s="30">
        <v>42772</v>
      </c>
      <c r="B162" s="18" t="s">
        <v>69</v>
      </c>
      <c r="C162" s="18" t="s">
        <v>22</v>
      </c>
      <c r="D162" s="18" t="s">
        <v>65</v>
      </c>
      <c r="E162" s="19"/>
      <c r="F162" s="19">
        <v>1000</v>
      </c>
      <c r="G162" s="19">
        <f t="shared" si="2"/>
        <v>-1665075</v>
      </c>
      <c r="H162" s="18" t="s">
        <v>66</v>
      </c>
      <c r="I162" s="18" t="s">
        <v>23</v>
      </c>
      <c r="J162" s="18" t="s">
        <v>536</v>
      </c>
      <c r="K162" s="18" t="s">
        <v>96</v>
      </c>
      <c r="L162" s="18" t="s">
        <v>24</v>
      </c>
    </row>
    <row r="163" spans="1:12" s="111" customFormat="1" ht="16.5" x14ac:dyDescent="0.3">
      <c r="A163" s="30">
        <v>42772</v>
      </c>
      <c r="B163" s="22" t="s">
        <v>108</v>
      </c>
      <c r="C163" s="18" t="s">
        <v>32</v>
      </c>
      <c r="D163" s="18" t="s">
        <v>40</v>
      </c>
      <c r="E163" s="71"/>
      <c r="F163" s="71">
        <v>90000</v>
      </c>
      <c r="G163" s="19">
        <f t="shared" si="2"/>
        <v>-1755075</v>
      </c>
      <c r="H163" s="22" t="s">
        <v>95</v>
      </c>
      <c r="I163" s="22" t="s">
        <v>38</v>
      </c>
      <c r="J163" s="18" t="s">
        <v>537</v>
      </c>
      <c r="K163" s="18" t="s">
        <v>96</v>
      </c>
      <c r="L163" s="22" t="s">
        <v>20</v>
      </c>
    </row>
    <row r="164" spans="1:12" s="110" customFormat="1" ht="16.5" x14ac:dyDescent="0.3">
      <c r="A164" s="30">
        <v>42772</v>
      </c>
      <c r="B164" s="22" t="s">
        <v>552</v>
      </c>
      <c r="C164" s="22" t="s">
        <v>109</v>
      </c>
      <c r="D164" s="22" t="s">
        <v>110</v>
      </c>
      <c r="E164" s="71"/>
      <c r="F164" s="71">
        <v>7800</v>
      </c>
      <c r="G164" s="19">
        <f t="shared" si="2"/>
        <v>-1762875</v>
      </c>
      <c r="H164" s="22" t="s">
        <v>95</v>
      </c>
      <c r="I164" s="22" t="s">
        <v>111</v>
      </c>
      <c r="J164" s="22" t="s">
        <v>537</v>
      </c>
      <c r="K164" s="18" t="s">
        <v>96</v>
      </c>
      <c r="L164" s="22" t="s">
        <v>20</v>
      </c>
    </row>
    <row r="165" spans="1:12" ht="16.5" x14ac:dyDescent="0.3">
      <c r="A165" s="30">
        <v>42772</v>
      </c>
      <c r="B165" s="18" t="s">
        <v>157</v>
      </c>
      <c r="C165" s="18" t="s">
        <v>22</v>
      </c>
      <c r="D165" s="18" t="s">
        <v>144</v>
      </c>
      <c r="E165" s="19"/>
      <c r="F165" s="19">
        <v>2000</v>
      </c>
      <c r="G165" s="19">
        <f t="shared" si="2"/>
        <v>-1764875</v>
      </c>
      <c r="H165" s="18" t="s">
        <v>133</v>
      </c>
      <c r="I165" s="18" t="s">
        <v>23</v>
      </c>
      <c r="J165" s="18" t="s">
        <v>535</v>
      </c>
      <c r="K165" s="18" t="s">
        <v>96</v>
      </c>
      <c r="L165" s="22" t="s">
        <v>24</v>
      </c>
    </row>
    <row r="166" spans="1:12" s="110" customFormat="1" ht="16.5" x14ac:dyDescent="0.3">
      <c r="A166" s="30">
        <v>42772</v>
      </c>
      <c r="B166" s="18" t="s">
        <v>274</v>
      </c>
      <c r="C166" s="18" t="s">
        <v>22</v>
      </c>
      <c r="D166" s="18" t="s">
        <v>40</v>
      </c>
      <c r="E166" s="19"/>
      <c r="F166" s="94">
        <v>6000</v>
      </c>
      <c r="G166" s="19">
        <f t="shared" si="2"/>
        <v>-1770875</v>
      </c>
      <c r="H166" s="18" t="s">
        <v>151</v>
      </c>
      <c r="I166" s="18" t="s">
        <v>275</v>
      </c>
      <c r="J166" s="18" t="s">
        <v>537</v>
      </c>
      <c r="K166" s="18" t="s">
        <v>96</v>
      </c>
      <c r="L166" s="22" t="s">
        <v>20</v>
      </c>
    </row>
    <row r="167" spans="1:12" ht="16.5" x14ac:dyDescent="0.3">
      <c r="A167" s="30">
        <v>42772</v>
      </c>
      <c r="B167" s="18" t="s">
        <v>276</v>
      </c>
      <c r="C167" s="18" t="s">
        <v>32</v>
      </c>
      <c r="D167" s="18" t="s">
        <v>40</v>
      </c>
      <c r="E167" s="19"/>
      <c r="F167" s="94">
        <v>70000</v>
      </c>
      <c r="G167" s="19">
        <f t="shared" si="2"/>
        <v>-1840875</v>
      </c>
      <c r="H167" s="18" t="s">
        <v>151</v>
      </c>
      <c r="I167" s="18" t="s">
        <v>23</v>
      </c>
      <c r="J167" s="18" t="s">
        <v>537</v>
      </c>
      <c r="K167" s="18" t="s">
        <v>96</v>
      </c>
      <c r="L167" s="22" t="s">
        <v>24</v>
      </c>
    </row>
    <row r="168" spans="1:12" ht="16.5" x14ac:dyDescent="0.3">
      <c r="A168" s="30">
        <v>42772</v>
      </c>
      <c r="B168" s="18" t="s">
        <v>277</v>
      </c>
      <c r="C168" s="18" t="s">
        <v>22</v>
      </c>
      <c r="D168" s="18" t="s">
        <v>40</v>
      </c>
      <c r="E168" s="19"/>
      <c r="F168" s="94">
        <v>2000</v>
      </c>
      <c r="G168" s="19">
        <f t="shared" si="2"/>
        <v>-1842875</v>
      </c>
      <c r="H168" s="18" t="s">
        <v>151</v>
      </c>
      <c r="I168" s="18" t="s">
        <v>23</v>
      </c>
      <c r="J168" s="18" t="s">
        <v>537</v>
      </c>
      <c r="K168" s="18" t="s">
        <v>96</v>
      </c>
      <c r="L168" s="22" t="s">
        <v>24</v>
      </c>
    </row>
    <row r="169" spans="1:12" s="110" customFormat="1" ht="16.5" x14ac:dyDescent="0.3">
      <c r="A169" s="30">
        <v>42772</v>
      </c>
      <c r="B169" s="18" t="s">
        <v>329</v>
      </c>
      <c r="C169" s="18" t="s">
        <v>22</v>
      </c>
      <c r="D169" s="18" t="s">
        <v>29</v>
      </c>
      <c r="E169" s="19"/>
      <c r="F169" s="19">
        <v>2000</v>
      </c>
      <c r="G169" s="19">
        <f t="shared" si="2"/>
        <v>-1844875</v>
      </c>
      <c r="H169" s="74" t="s">
        <v>304</v>
      </c>
      <c r="I169" s="95" t="s">
        <v>23</v>
      </c>
      <c r="J169" s="18" t="s">
        <v>536</v>
      </c>
      <c r="K169" s="18" t="s">
        <v>96</v>
      </c>
      <c r="L169" s="18" t="s">
        <v>24</v>
      </c>
    </row>
    <row r="170" spans="1:12" s="110" customFormat="1" ht="16.5" x14ac:dyDescent="0.3">
      <c r="A170" s="30">
        <v>42772</v>
      </c>
      <c r="B170" s="18" t="s">
        <v>412</v>
      </c>
      <c r="C170" s="18" t="s">
        <v>22</v>
      </c>
      <c r="D170" s="18" t="s">
        <v>144</v>
      </c>
      <c r="E170" s="19"/>
      <c r="F170" s="19">
        <v>2000</v>
      </c>
      <c r="G170" s="19">
        <f t="shared" si="2"/>
        <v>-1846875</v>
      </c>
      <c r="H170" s="18" t="s">
        <v>17</v>
      </c>
      <c r="I170" s="18" t="s">
        <v>23</v>
      </c>
      <c r="J170" s="18" t="s">
        <v>537</v>
      </c>
      <c r="K170" s="18" t="s">
        <v>96</v>
      </c>
      <c r="L170" s="18" t="s">
        <v>24</v>
      </c>
    </row>
    <row r="171" spans="1:12" ht="16.5" x14ac:dyDescent="0.3">
      <c r="A171" s="30">
        <v>42772</v>
      </c>
      <c r="B171" s="22" t="s">
        <v>393</v>
      </c>
      <c r="C171" s="18" t="s">
        <v>22</v>
      </c>
      <c r="D171" s="18" t="s">
        <v>29</v>
      </c>
      <c r="E171" s="94"/>
      <c r="F171" s="94">
        <v>1000</v>
      </c>
      <c r="G171" s="19">
        <f t="shared" si="2"/>
        <v>-1847875</v>
      </c>
      <c r="H171" s="22" t="s">
        <v>134</v>
      </c>
      <c r="I171" s="18" t="s">
        <v>23</v>
      </c>
      <c r="J171" s="22" t="s">
        <v>535</v>
      </c>
      <c r="K171" s="18" t="s">
        <v>96</v>
      </c>
      <c r="L171" s="18" t="s">
        <v>24</v>
      </c>
    </row>
    <row r="172" spans="1:12" ht="16.5" x14ac:dyDescent="0.3">
      <c r="A172" s="30">
        <v>42772</v>
      </c>
      <c r="B172" s="22" t="s">
        <v>391</v>
      </c>
      <c r="C172" s="18" t="s">
        <v>22</v>
      </c>
      <c r="D172" s="18" t="s">
        <v>29</v>
      </c>
      <c r="E172" s="94"/>
      <c r="F172" s="94">
        <v>1000</v>
      </c>
      <c r="G172" s="19">
        <f t="shared" si="2"/>
        <v>-1848875</v>
      </c>
      <c r="H172" s="22" t="s">
        <v>134</v>
      </c>
      <c r="I172" s="18" t="s">
        <v>23</v>
      </c>
      <c r="J172" s="22" t="s">
        <v>535</v>
      </c>
      <c r="K172" s="18" t="s">
        <v>96</v>
      </c>
      <c r="L172" s="18" t="s">
        <v>24</v>
      </c>
    </row>
    <row r="173" spans="1:12" s="110" customFormat="1" ht="16.5" x14ac:dyDescent="0.3">
      <c r="A173" s="30">
        <v>42772</v>
      </c>
      <c r="B173" s="22" t="s">
        <v>394</v>
      </c>
      <c r="C173" s="22" t="s">
        <v>36</v>
      </c>
      <c r="D173" s="18" t="s">
        <v>29</v>
      </c>
      <c r="E173" s="94"/>
      <c r="F173" s="94">
        <v>72000</v>
      </c>
      <c r="G173" s="19">
        <f t="shared" si="2"/>
        <v>-1920875</v>
      </c>
      <c r="H173" s="22" t="s">
        <v>134</v>
      </c>
      <c r="I173" s="18">
        <v>28</v>
      </c>
      <c r="J173" s="22" t="s">
        <v>535</v>
      </c>
      <c r="K173" s="18" t="s">
        <v>96</v>
      </c>
      <c r="L173" s="18" t="s">
        <v>20</v>
      </c>
    </row>
    <row r="174" spans="1:12" s="110" customFormat="1" ht="16.5" x14ac:dyDescent="0.3">
      <c r="A174" s="30">
        <v>42772</v>
      </c>
      <c r="B174" s="22" t="s">
        <v>395</v>
      </c>
      <c r="C174" s="22" t="s">
        <v>378</v>
      </c>
      <c r="D174" s="18" t="s">
        <v>29</v>
      </c>
      <c r="E174" s="94"/>
      <c r="F174" s="94">
        <v>2000</v>
      </c>
      <c r="G174" s="19">
        <f t="shared" si="2"/>
        <v>-1922875</v>
      </c>
      <c r="H174" s="22" t="s">
        <v>134</v>
      </c>
      <c r="I174" s="18" t="s">
        <v>58</v>
      </c>
      <c r="J174" s="22" t="s">
        <v>535</v>
      </c>
      <c r="K174" s="18" t="s">
        <v>96</v>
      </c>
      <c r="L174" s="18" t="s">
        <v>20</v>
      </c>
    </row>
    <row r="175" spans="1:12" ht="16.5" x14ac:dyDescent="0.3">
      <c r="A175" s="30">
        <v>42772</v>
      </c>
      <c r="B175" s="22" t="s">
        <v>392</v>
      </c>
      <c r="C175" s="18" t="s">
        <v>22</v>
      </c>
      <c r="D175" s="18" t="s">
        <v>29</v>
      </c>
      <c r="E175" s="94"/>
      <c r="F175" s="94">
        <v>1000</v>
      </c>
      <c r="G175" s="19">
        <f t="shared" si="2"/>
        <v>-1923875</v>
      </c>
      <c r="H175" s="22" t="s">
        <v>134</v>
      </c>
      <c r="I175" s="18" t="s">
        <v>23</v>
      </c>
      <c r="J175" s="22" t="s">
        <v>535</v>
      </c>
      <c r="K175" s="18" t="s">
        <v>96</v>
      </c>
      <c r="L175" s="18" t="s">
        <v>24</v>
      </c>
    </row>
    <row r="176" spans="1:12" s="110" customFormat="1" ht="16.5" x14ac:dyDescent="0.3">
      <c r="A176" s="30">
        <v>42772</v>
      </c>
      <c r="B176" s="18" t="s">
        <v>474</v>
      </c>
      <c r="C176" s="18" t="s">
        <v>486</v>
      </c>
      <c r="D176" s="18" t="s">
        <v>121</v>
      </c>
      <c r="E176" s="87"/>
      <c r="F176" s="19">
        <v>3265</v>
      </c>
      <c r="G176" s="19">
        <f t="shared" si="2"/>
        <v>-1927140</v>
      </c>
      <c r="H176" s="19" t="s">
        <v>158</v>
      </c>
      <c r="I176" s="18" t="s">
        <v>488</v>
      </c>
      <c r="J176" s="18" t="s">
        <v>538</v>
      </c>
      <c r="K176" s="18" t="s">
        <v>96</v>
      </c>
      <c r="L176" s="22" t="s">
        <v>20</v>
      </c>
    </row>
    <row r="177" spans="1:12" ht="16.5" x14ac:dyDescent="0.3">
      <c r="A177" s="30">
        <v>42773</v>
      </c>
      <c r="B177" s="18" t="s">
        <v>30</v>
      </c>
      <c r="C177" s="18" t="s">
        <v>22</v>
      </c>
      <c r="D177" s="18" t="s">
        <v>29</v>
      </c>
      <c r="E177" s="19"/>
      <c r="F177" s="19">
        <v>3000</v>
      </c>
      <c r="G177" s="19">
        <f t="shared" si="2"/>
        <v>-1930140</v>
      </c>
      <c r="H177" s="18" t="s">
        <v>19</v>
      </c>
      <c r="I177" s="18" t="s">
        <v>23</v>
      </c>
      <c r="J177" s="88" t="s">
        <v>537</v>
      </c>
      <c r="K177" s="18" t="s">
        <v>96</v>
      </c>
      <c r="L177" s="18" t="s">
        <v>24</v>
      </c>
    </row>
    <row r="178" spans="1:12" ht="16.5" x14ac:dyDescent="0.3">
      <c r="A178" s="30">
        <v>42773</v>
      </c>
      <c r="B178" s="18" t="s">
        <v>31</v>
      </c>
      <c r="C178" s="18" t="s">
        <v>32</v>
      </c>
      <c r="D178" s="18" t="s">
        <v>29</v>
      </c>
      <c r="E178" s="19"/>
      <c r="F178" s="19">
        <v>30000</v>
      </c>
      <c r="G178" s="19">
        <f t="shared" si="2"/>
        <v>-1960140</v>
      </c>
      <c r="H178" s="18" t="s">
        <v>19</v>
      </c>
      <c r="I178" s="18" t="s">
        <v>23</v>
      </c>
      <c r="J178" s="88" t="s">
        <v>537</v>
      </c>
      <c r="K178" s="18" t="s">
        <v>96</v>
      </c>
      <c r="L178" s="18" t="s">
        <v>24</v>
      </c>
    </row>
    <row r="179" spans="1:12" ht="16.5" x14ac:dyDescent="0.3">
      <c r="A179" s="30">
        <v>42773</v>
      </c>
      <c r="B179" s="18" t="s">
        <v>33</v>
      </c>
      <c r="C179" s="18" t="s">
        <v>22</v>
      </c>
      <c r="D179" s="18" t="s">
        <v>29</v>
      </c>
      <c r="E179" s="19"/>
      <c r="F179" s="19">
        <v>1000</v>
      </c>
      <c r="G179" s="19">
        <f t="shared" si="2"/>
        <v>-1961140</v>
      </c>
      <c r="H179" s="18" t="s">
        <v>19</v>
      </c>
      <c r="I179" s="18" t="s">
        <v>23</v>
      </c>
      <c r="J179" s="88" t="s">
        <v>537</v>
      </c>
      <c r="K179" s="18" t="s">
        <v>96</v>
      </c>
      <c r="L179" s="18" t="s">
        <v>24</v>
      </c>
    </row>
    <row r="180" spans="1:12" s="110" customFormat="1" ht="16.5" x14ac:dyDescent="0.3">
      <c r="A180" s="30">
        <v>42773</v>
      </c>
      <c r="B180" s="22" t="s">
        <v>112</v>
      </c>
      <c r="C180" s="18" t="s">
        <v>22</v>
      </c>
      <c r="D180" s="18" t="s">
        <v>40</v>
      </c>
      <c r="E180" s="71"/>
      <c r="F180" s="71">
        <v>10000</v>
      </c>
      <c r="G180" s="19">
        <f t="shared" si="2"/>
        <v>-1971140</v>
      </c>
      <c r="H180" s="22" t="s">
        <v>95</v>
      </c>
      <c r="I180" s="22" t="s">
        <v>23</v>
      </c>
      <c r="J180" s="18" t="s">
        <v>537</v>
      </c>
      <c r="K180" s="18" t="s">
        <v>96</v>
      </c>
      <c r="L180" s="22" t="s">
        <v>24</v>
      </c>
    </row>
    <row r="181" spans="1:12" s="110" customFormat="1" ht="16.5" x14ac:dyDescent="0.3">
      <c r="A181" s="30">
        <v>42773</v>
      </c>
      <c r="B181" s="22" t="s">
        <v>113</v>
      </c>
      <c r="C181" s="18" t="s">
        <v>32</v>
      </c>
      <c r="D181" s="18" t="s">
        <v>40</v>
      </c>
      <c r="E181" s="71"/>
      <c r="F181" s="71">
        <v>10000</v>
      </c>
      <c r="G181" s="19">
        <f t="shared" si="2"/>
        <v>-1981140</v>
      </c>
      <c r="H181" s="22" t="s">
        <v>95</v>
      </c>
      <c r="I181" s="22" t="s">
        <v>111</v>
      </c>
      <c r="J181" s="18" t="s">
        <v>537</v>
      </c>
      <c r="K181" s="18" t="s">
        <v>96</v>
      </c>
      <c r="L181" s="22" t="s">
        <v>20</v>
      </c>
    </row>
    <row r="182" spans="1:12" ht="16.5" x14ac:dyDescent="0.3">
      <c r="A182" s="30">
        <v>42773</v>
      </c>
      <c r="B182" s="18" t="s">
        <v>160</v>
      </c>
      <c r="C182" s="18" t="s">
        <v>22</v>
      </c>
      <c r="D182" s="18" t="s">
        <v>144</v>
      </c>
      <c r="E182" s="19"/>
      <c r="F182" s="19">
        <v>3000</v>
      </c>
      <c r="G182" s="19">
        <f t="shared" si="2"/>
        <v>-1984140</v>
      </c>
      <c r="H182" s="18" t="s">
        <v>133</v>
      </c>
      <c r="I182" s="18"/>
      <c r="J182" s="18" t="s">
        <v>535</v>
      </c>
      <c r="K182" s="18" t="s">
        <v>96</v>
      </c>
      <c r="L182" s="22" t="s">
        <v>24</v>
      </c>
    </row>
    <row r="183" spans="1:12" s="110" customFormat="1" ht="16.5" x14ac:dyDescent="0.3">
      <c r="A183" s="30">
        <v>42773</v>
      </c>
      <c r="B183" s="28" t="s">
        <v>161</v>
      </c>
      <c r="C183" s="29" t="s">
        <v>142</v>
      </c>
      <c r="D183" s="18" t="s">
        <v>121</v>
      </c>
      <c r="E183" s="19"/>
      <c r="F183" s="19">
        <v>130000</v>
      </c>
      <c r="G183" s="19">
        <f t="shared" si="2"/>
        <v>-2114140</v>
      </c>
      <c r="H183" s="28" t="s">
        <v>133</v>
      </c>
      <c r="I183" s="18" t="s">
        <v>162</v>
      </c>
      <c r="J183" s="18" t="s">
        <v>535</v>
      </c>
      <c r="K183" s="18" t="s">
        <v>96</v>
      </c>
      <c r="L183" s="22" t="s">
        <v>20</v>
      </c>
    </row>
    <row r="184" spans="1:12" s="110" customFormat="1" ht="16.5" x14ac:dyDescent="0.3">
      <c r="A184" s="30">
        <v>42773</v>
      </c>
      <c r="B184" s="18" t="s">
        <v>216</v>
      </c>
      <c r="C184" s="18" t="s">
        <v>22</v>
      </c>
      <c r="D184" s="18" t="s">
        <v>29</v>
      </c>
      <c r="E184" s="19"/>
      <c r="F184" s="19">
        <v>2700</v>
      </c>
      <c r="G184" s="19">
        <f t="shared" si="2"/>
        <v>-2116840</v>
      </c>
      <c r="H184" s="18" t="s">
        <v>159</v>
      </c>
      <c r="I184" s="18" t="s">
        <v>23</v>
      </c>
      <c r="J184" s="18" t="s">
        <v>537</v>
      </c>
      <c r="K184" s="18" t="s">
        <v>96</v>
      </c>
      <c r="L184" s="22" t="s">
        <v>24</v>
      </c>
    </row>
    <row r="185" spans="1:12" s="110" customFormat="1" ht="16.5" x14ac:dyDescent="0.3">
      <c r="A185" s="30">
        <v>42773</v>
      </c>
      <c r="B185" s="18" t="s">
        <v>217</v>
      </c>
      <c r="C185" s="22" t="s">
        <v>528</v>
      </c>
      <c r="D185" s="18" t="s">
        <v>29</v>
      </c>
      <c r="E185" s="19"/>
      <c r="F185" s="19">
        <v>4500</v>
      </c>
      <c r="G185" s="19">
        <f t="shared" si="2"/>
        <v>-2121340</v>
      </c>
      <c r="H185" s="18" t="s">
        <v>159</v>
      </c>
      <c r="I185" s="18" t="s">
        <v>23</v>
      </c>
      <c r="J185" s="18" t="s">
        <v>537</v>
      </c>
      <c r="K185" s="18" t="s">
        <v>96</v>
      </c>
      <c r="L185" s="22" t="s">
        <v>24</v>
      </c>
    </row>
    <row r="186" spans="1:12" s="110" customFormat="1" ht="16.5" x14ac:dyDescent="0.3">
      <c r="A186" s="30">
        <v>42773</v>
      </c>
      <c r="B186" s="18" t="s">
        <v>412</v>
      </c>
      <c r="C186" s="18" t="s">
        <v>22</v>
      </c>
      <c r="D186" s="18" t="s">
        <v>144</v>
      </c>
      <c r="E186" s="19"/>
      <c r="F186" s="19">
        <v>2000</v>
      </c>
      <c r="G186" s="19">
        <f t="shared" si="2"/>
        <v>-2123340</v>
      </c>
      <c r="H186" s="18" t="s">
        <v>17</v>
      </c>
      <c r="I186" s="18" t="s">
        <v>23</v>
      </c>
      <c r="J186" s="18" t="s">
        <v>537</v>
      </c>
      <c r="K186" s="18" t="s">
        <v>96</v>
      </c>
      <c r="L186" s="18" t="s">
        <v>24</v>
      </c>
    </row>
    <row r="187" spans="1:12" s="110" customFormat="1" ht="16.5" x14ac:dyDescent="0.3">
      <c r="A187" s="30">
        <v>42773</v>
      </c>
      <c r="B187" s="18" t="s">
        <v>413</v>
      </c>
      <c r="C187" s="18" t="s">
        <v>22</v>
      </c>
      <c r="D187" s="18" t="s">
        <v>144</v>
      </c>
      <c r="E187" s="19"/>
      <c r="F187" s="19">
        <v>3000</v>
      </c>
      <c r="G187" s="19">
        <f t="shared" si="2"/>
        <v>-2126340</v>
      </c>
      <c r="H187" s="18" t="s">
        <v>17</v>
      </c>
      <c r="I187" s="18" t="s">
        <v>23</v>
      </c>
      <c r="J187" s="18" t="s">
        <v>537</v>
      </c>
      <c r="K187" s="18" t="s">
        <v>96</v>
      </c>
      <c r="L187" s="18" t="s">
        <v>24</v>
      </c>
    </row>
    <row r="188" spans="1:12" ht="16.5" x14ac:dyDescent="0.3">
      <c r="A188" s="30">
        <v>42773</v>
      </c>
      <c r="B188" s="22" t="s">
        <v>396</v>
      </c>
      <c r="C188" s="18" t="s">
        <v>22</v>
      </c>
      <c r="D188" s="18" t="s">
        <v>29</v>
      </c>
      <c r="E188" s="94"/>
      <c r="F188" s="94">
        <v>1000</v>
      </c>
      <c r="G188" s="19">
        <f t="shared" si="2"/>
        <v>-2127340</v>
      </c>
      <c r="H188" s="22" t="s">
        <v>134</v>
      </c>
      <c r="I188" s="18" t="s">
        <v>23</v>
      </c>
      <c r="J188" s="22" t="s">
        <v>535</v>
      </c>
      <c r="K188" s="18" t="s">
        <v>96</v>
      </c>
      <c r="L188" s="18" t="s">
        <v>24</v>
      </c>
    </row>
    <row r="189" spans="1:12" ht="16.5" x14ac:dyDescent="0.3">
      <c r="A189" s="30">
        <v>42773</v>
      </c>
      <c r="B189" s="22" t="s">
        <v>399</v>
      </c>
      <c r="C189" s="18" t="s">
        <v>22</v>
      </c>
      <c r="D189" s="18" t="s">
        <v>29</v>
      </c>
      <c r="E189" s="94"/>
      <c r="F189" s="94">
        <v>1000</v>
      </c>
      <c r="G189" s="19">
        <f t="shared" si="2"/>
        <v>-2128340</v>
      </c>
      <c r="H189" s="22" t="s">
        <v>134</v>
      </c>
      <c r="I189" s="18" t="s">
        <v>23</v>
      </c>
      <c r="J189" s="22" t="s">
        <v>535</v>
      </c>
      <c r="K189" s="18" t="s">
        <v>96</v>
      </c>
      <c r="L189" s="18" t="s">
        <v>24</v>
      </c>
    </row>
    <row r="190" spans="1:12" ht="16.5" x14ac:dyDescent="0.3">
      <c r="A190" s="30">
        <v>42773</v>
      </c>
      <c r="B190" s="22" t="s">
        <v>400</v>
      </c>
      <c r="C190" s="18" t="s">
        <v>22</v>
      </c>
      <c r="D190" s="18" t="s">
        <v>29</v>
      </c>
      <c r="E190" s="94"/>
      <c r="F190" s="94">
        <v>1000</v>
      </c>
      <c r="G190" s="19">
        <f t="shared" si="2"/>
        <v>-2129340</v>
      </c>
      <c r="H190" s="22" t="s">
        <v>134</v>
      </c>
      <c r="I190" s="18" t="s">
        <v>23</v>
      </c>
      <c r="J190" s="22" t="s">
        <v>535</v>
      </c>
      <c r="K190" s="18" t="s">
        <v>96</v>
      </c>
      <c r="L190" s="18" t="s">
        <v>24</v>
      </c>
    </row>
    <row r="191" spans="1:12" ht="16.5" x14ac:dyDescent="0.3">
      <c r="A191" s="30">
        <v>42773</v>
      </c>
      <c r="B191" s="22" t="s">
        <v>401</v>
      </c>
      <c r="C191" s="18" t="s">
        <v>22</v>
      </c>
      <c r="D191" s="18" t="s">
        <v>29</v>
      </c>
      <c r="E191" s="94"/>
      <c r="F191" s="94">
        <v>1000</v>
      </c>
      <c r="G191" s="19">
        <f t="shared" si="2"/>
        <v>-2130340</v>
      </c>
      <c r="H191" s="22" t="s">
        <v>134</v>
      </c>
      <c r="I191" s="18" t="s">
        <v>23</v>
      </c>
      <c r="J191" s="22" t="s">
        <v>535</v>
      </c>
      <c r="K191" s="18" t="s">
        <v>96</v>
      </c>
      <c r="L191" s="18" t="s">
        <v>24</v>
      </c>
    </row>
    <row r="192" spans="1:12" ht="16.5" x14ac:dyDescent="0.3">
      <c r="A192" s="30">
        <v>42773</v>
      </c>
      <c r="B192" s="22" t="s">
        <v>397</v>
      </c>
      <c r="C192" s="22" t="s">
        <v>32</v>
      </c>
      <c r="D192" s="18" t="s">
        <v>29</v>
      </c>
      <c r="E192" s="94"/>
      <c r="F192" s="94">
        <v>30000</v>
      </c>
      <c r="G192" s="19">
        <f t="shared" si="2"/>
        <v>-2160340</v>
      </c>
      <c r="H192" s="22" t="s">
        <v>134</v>
      </c>
      <c r="I192" s="22" t="s">
        <v>398</v>
      </c>
      <c r="J192" s="22" t="s">
        <v>535</v>
      </c>
      <c r="K192" s="18" t="s">
        <v>96</v>
      </c>
      <c r="L192" s="18" t="s">
        <v>24</v>
      </c>
    </row>
    <row r="193" spans="1:12" ht="16.5" x14ac:dyDescent="0.3">
      <c r="A193" s="30">
        <v>42774</v>
      </c>
      <c r="B193" s="18" t="s">
        <v>34</v>
      </c>
      <c r="C193" s="18" t="s">
        <v>22</v>
      </c>
      <c r="D193" s="18" t="s">
        <v>29</v>
      </c>
      <c r="E193" s="19"/>
      <c r="F193" s="19">
        <v>4000</v>
      </c>
      <c r="G193" s="19">
        <f t="shared" si="2"/>
        <v>-2164340</v>
      </c>
      <c r="H193" s="18" t="s">
        <v>19</v>
      </c>
      <c r="I193" s="18" t="s">
        <v>23</v>
      </c>
      <c r="J193" s="88" t="s">
        <v>537</v>
      </c>
      <c r="K193" s="18" t="s">
        <v>96</v>
      </c>
      <c r="L193" s="18" t="s">
        <v>24</v>
      </c>
    </row>
    <row r="194" spans="1:12" s="110" customFormat="1" ht="16.5" x14ac:dyDescent="0.3">
      <c r="A194" s="30">
        <v>42774</v>
      </c>
      <c r="B194" s="18" t="s">
        <v>35</v>
      </c>
      <c r="C194" s="18" t="s">
        <v>36</v>
      </c>
      <c r="D194" s="18" t="s">
        <v>29</v>
      </c>
      <c r="E194" s="19"/>
      <c r="F194" s="19">
        <v>74200</v>
      </c>
      <c r="G194" s="19">
        <f t="shared" si="2"/>
        <v>-2238540</v>
      </c>
      <c r="H194" s="18" t="s">
        <v>19</v>
      </c>
      <c r="I194" s="18">
        <v>13</v>
      </c>
      <c r="J194" s="88" t="s">
        <v>537</v>
      </c>
      <c r="K194" s="18" t="s">
        <v>96</v>
      </c>
      <c r="L194" s="18" t="s">
        <v>20</v>
      </c>
    </row>
    <row r="195" spans="1:12" s="110" customFormat="1" ht="16.5" x14ac:dyDescent="0.3">
      <c r="A195" s="30">
        <v>42774</v>
      </c>
      <c r="B195" s="22" t="s">
        <v>114</v>
      </c>
      <c r="C195" s="18" t="s">
        <v>22</v>
      </c>
      <c r="D195" s="18" t="s">
        <v>40</v>
      </c>
      <c r="E195" s="71"/>
      <c r="F195" s="71">
        <v>10000</v>
      </c>
      <c r="G195" s="19">
        <f t="shared" si="2"/>
        <v>-2248540</v>
      </c>
      <c r="H195" s="22" t="s">
        <v>95</v>
      </c>
      <c r="I195" s="22" t="s">
        <v>23</v>
      </c>
      <c r="J195" s="18" t="s">
        <v>537</v>
      </c>
      <c r="K195" s="18" t="s">
        <v>96</v>
      </c>
      <c r="L195" s="22" t="s">
        <v>24</v>
      </c>
    </row>
    <row r="196" spans="1:12" s="110" customFormat="1" ht="16.5" x14ac:dyDescent="0.3">
      <c r="A196" s="30">
        <v>42774</v>
      </c>
      <c r="B196" s="22" t="s">
        <v>553</v>
      </c>
      <c r="C196" s="18" t="s">
        <v>22</v>
      </c>
      <c r="D196" s="18" t="s">
        <v>40</v>
      </c>
      <c r="E196" s="71"/>
      <c r="F196" s="71">
        <v>12000</v>
      </c>
      <c r="G196" s="19">
        <f t="shared" si="2"/>
        <v>-2260540</v>
      </c>
      <c r="H196" s="22" t="s">
        <v>95</v>
      </c>
      <c r="I196" s="22" t="s">
        <v>111</v>
      </c>
      <c r="J196" s="18" t="s">
        <v>537</v>
      </c>
      <c r="K196" s="18" t="s">
        <v>96</v>
      </c>
      <c r="L196" s="22" t="s">
        <v>20</v>
      </c>
    </row>
    <row r="197" spans="1:12" s="110" customFormat="1" ht="16.5" x14ac:dyDescent="0.3">
      <c r="A197" s="30">
        <v>42774</v>
      </c>
      <c r="B197" s="22" t="s">
        <v>115</v>
      </c>
      <c r="C197" s="18" t="s">
        <v>22</v>
      </c>
      <c r="D197" s="18" t="s">
        <v>40</v>
      </c>
      <c r="E197" s="71"/>
      <c r="F197" s="71">
        <v>3500</v>
      </c>
      <c r="G197" s="19">
        <f t="shared" si="2"/>
        <v>-2264040</v>
      </c>
      <c r="H197" s="22" t="s">
        <v>95</v>
      </c>
      <c r="I197" s="22" t="s">
        <v>23</v>
      </c>
      <c r="J197" s="18" t="s">
        <v>537</v>
      </c>
      <c r="K197" s="18" t="s">
        <v>96</v>
      </c>
      <c r="L197" s="22" t="s">
        <v>24</v>
      </c>
    </row>
    <row r="198" spans="1:12" s="110" customFormat="1" ht="16.5" x14ac:dyDescent="0.3">
      <c r="A198" s="30">
        <v>42774</v>
      </c>
      <c r="B198" s="22" t="s">
        <v>116</v>
      </c>
      <c r="C198" s="18" t="s">
        <v>32</v>
      </c>
      <c r="D198" s="18" t="s">
        <v>40</v>
      </c>
      <c r="E198" s="71"/>
      <c r="F198" s="71">
        <v>90000</v>
      </c>
      <c r="G198" s="19">
        <f t="shared" si="2"/>
        <v>-2354040</v>
      </c>
      <c r="H198" s="22" t="s">
        <v>95</v>
      </c>
      <c r="I198" s="22" t="s">
        <v>23</v>
      </c>
      <c r="J198" s="18" t="s">
        <v>537</v>
      </c>
      <c r="K198" s="18" t="s">
        <v>96</v>
      </c>
      <c r="L198" s="22" t="s">
        <v>24</v>
      </c>
    </row>
    <row r="199" spans="1:12" s="110" customFormat="1" ht="16.5" x14ac:dyDescent="0.3">
      <c r="A199" s="30">
        <v>42774</v>
      </c>
      <c r="B199" s="18" t="s">
        <v>136</v>
      </c>
      <c r="C199" s="18" t="s">
        <v>109</v>
      </c>
      <c r="D199" s="18" t="s">
        <v>121</v>
      </c>
      <c r="E199" s="19"/>
      <c r="F199" s="19">
        <v>905</v>
      </c>
      <c r="G199" s="19">
        <f t="shared" si="2"/>
        <v>-2354945</v>
      </c>
      <c r="H199" s="18" t="s">
        <v>133</v>
      </c>
      <c r="I199" s="18" t="s">
        <v>163</v>
      </c>
      <c r="J199" s="18" t="s">
        <v>535</v>
      </c>
      <c r="K199" s="18" t="s">
        <v>96</v>
      </c>
      <c r="L199" s="22" t="s">
        <v>20</v>
      </c>
    </row>
    <row r="200" spans="1:12" s="110" customFormat="1" ht="16.5" x14ac:dyDescent="0.3">
      <c r="A200" s="30">
        <v>42774</v>
      </c>
      <c r="B200" s="18" t="s">
        <v>136</v>
      </c>
      <c r="C200" s="18" t="s">
        <v>109</v>
      </c>
      <c r="D200" s="18" t="s">
        <v>121</v>
      </c>
      <c r="E200" s="19"/>
      <c r="F200" s="19">
        <v>3865</v>
      </c>
      <c r="G200" s="19">
        <f t="shared" si="2"/>
        <v>-2358810</v>
      </c>
      <c r="H200" s="18" t="s">
        <v>133</v>
      </c>
      <c r="I200" s="18" t="s">
        <v>164</v>
      </c>
      <c r="J200" s="18" t="s">
        <v>535</v>
      </c>
      <c r="K200" s="18" t="s">
        <v>96</v>
      </c>
      <c r="L200" s="22" t="s">
        <v>20</v>
      </c>
    </row>
    <row r="201" spans="1:12" s="110" customFormat="1" ht="16.5" x14ac:dyDescent="0.3">
      <c r="A201" s="30">
        <v>42774</v>
      </c>
      <c r="B201" s="28" t="s">
        <v>165</v>
      </c>
      <c r="C201" s="29" t="s">
        <v>142</v>
      </c>
      <c r="D201" s="18" t="s">
        <v>121</v>
      </c>
      <c r="E201" s="19"/>
      <c r="F201" s="19">
        <v>180000</v>
      </c>
      <c r="G201" s="19">
        <f t="shared" si="2"/>
        <v>-2538810</v>
      </c>
      <c r="H201" s="28" t="s">
        <v>133</v>
      </c>
      <c r="I201" s="18" t="s">
        <v>162</v>
      </c>
      <c r="J201" s="18" t="s">
        <v>535</v>
      </c>
      <c r="K201" s="18" t="s">
        <v>96</v>
      </c>
      <c r="L201" s="22" t="s">
        <v>20</v>
      </c>
    </row>
    <row r="202" spans="1:12" ht="16.5" x14ac:dyDescent="0.3">
      <c r="A202" s="30">
        <v>42774</v>
      </c>
      <c r="B202" s="18" t="s">
        <v>278</v>
      </c>
      <c r="C202" s="18" t="s">
        <v>22</v>
      </c>
      <c r="D202" s="18" t="s">
        <v>40</v>
      </c>
      <c r="E202" s="19"/>
      <c r="F202" s="94">
        <v>2000</v>
      </c>
      <c r="G202" s="19">
        <f t="shared" si="2"/>
        <v>-2540810</v>
      </c>
      <c r="H202" s="18" t="s">
        <v>151</v>
      </c>
      <c r="I202" s="18" t="s">
        <v>23</v>
      </c>
      <c r="J202" s="18" t="s">
        <v>537</v>
      </c>
      <c r="K202" s="18" t="s">
        <v>96</v>
      </c>
      <c r="L202" s="22" t="s">
        <v>24</v>
      </c>
    </row>
    <row r="203" spans="1:12" s="110" customFormat="1" ht="16.5" x14ac:dyDescent="0.3">
      <c r="A203" s="30">
        <v>42774</v>
      </c>
      <c r="B203" s="18" t="s">
        <v>329</v>
      </c>
      <c r="C203" s="18" t="s">
        <v>22</v>
      </c>
      <c r="D203" s="18" t="s">
        <v>29</v>
      </c>
      <c r="E203" s="19"/>
      <c r="F203" s="19">
        <v>2000</v>
      </c>
      <c r="G203" s="19">
        <f t="shared" si="2"/>
        <v>-2542810</v>
      </c>
      <c r="H203" s="74" t="s">
        <v>304</v>
      </c>
      <c r="I203" s="113" t="s">
        <v>23</v>
      </c>
      <c r="J203" s="18" t="s">
        <v>536</v>
      </c>
      <c r="K203" s="18" t="s">
        <v>96</v>
      </c>
      <c r="L203" s="18" t="s">
        <v>24</v>
      </c>
    </row>
    <row r="204" spans="1:12" s="110" customFormat="1" ht="16.5" x14ac:dyDescent="0.3">
      <c r="A204" s="30">
        <v>42774</v>
      </c>
      <c r="B204" s="18" t="s">
        <v>412</v>
      </c>
      <c r="C204" s="18" t="s">
        <v>22</v>
      </c>
      <c r="D204" s="18" t="s">
        <v>144</v>
      </c>
      <c r="E204" s="19"/>
      <c r="F204" s="19">
        <v>2000</v>
      </c>
      <c r="G204" s="19">
        <f t="shared" si="2"/>
        <v>-2544810</v>
      </c>
      <c r="H204" s="18" t="s">
        <v>17</v>
      </c>
      <c r="I204" s="18" t="s">
        <v>23</v>
      </c>
      <c r="J204" s="18" t="s">
        <v>537</v>
      </c>
      <c r="K204" s="18" t="s">
        <v>96</v>
      </c>
      <c r="L204" s="18" t="s">
        <v>24</v>
      </c>
    </row>
    <row r="205" spans="1:12" ht="16.5" x14ac:dyDescent="0.3">
      <c r="A205" s="30">
        <v>42774</v>
      </c>
      <c r="B205" s="22" t="s">
        <v>402</v>
      </c>
      <c r="C205" s="18" t="s">
        <v>22</v>
      </c>
      <c r="D205" s="18" t="s">
        <v>29</v>
      </c>
      <c r="E205" s="94"/>
      <c r="F205" s="94">
        <v>1000</v>
      </c>
      <c r="G205" s="19">
        <f t="shared" si="2"/>
        <v>-2545810</v>
      </c>
      <c r="H205" s="22" t="s">
        <v>134</v>
      </c>
      <c r="I205" s="18" t="s">
        <v>23</v>
      </c>
      <c r="J205" s="22" t="s">
        <v>535</v>
      </c>
      <c r="K205" s="18" t="s">
        <v>96</v>
      </c>
      <c r="L205" s="18" t="s">
        <v>24</v>
      </c>
    </row>
    <row r="206" spans="1:12" ht="16.5" x14ac:dyDescent="0.3">
      <c r="A206" s="30">
        <v>42774</v>
      </c>
      <c r="B206" s="22" t="s">
        <v>403</v>
      </c>
      <c r="C206" s="18" t="s">
        <v>22</v>
      </c>
      <c r="D206" s="18" t="s">
        <v>29</v>
      </c>
      <c r="E206" s="94"/>
      <c r="F206" s="94">
        <v>1000</v>
      </c>
      <c r="G206" s="19">
        <f t="shared" ref="G206:G269" si="3">+G205+E206-F206</f>
        <v>-2546810</v>
      </c>
      <c r="H206" s="22" t="s">
        <v>134</v>
      </c>
      <c r="I206" s="18" t="s">
        <v>23</v>
      </c>
      <c r="J206" s="22" t="s">
        <v>535</v>
      </c>
      <c r="K206" s="18" t="s">
        <v>96</v>
      </c>
      <c r="L206" s="18" t="s">
        <v>24</v>
      </c>
    </row>
    <row r="207" spans="1:12" ht="16.5" x14ac:dyDescent="0.3">
      <c r="A207" s="30">
        <v>42774</v>
      </c>
      <c r="B207" s="22" t="s">
        <v>404</v>
      </c>
      <c r="C207" s="18" t="s">
        <v>22</v>
      </c>
      <c r="D207" s="18" t="s">
        <v>29</v>
      </c>
      <c r="E207" s="94"/>
      <c r="F207" s="94">
        <v>1000</v>
      </c>
      <c r="G207" s="19">
        <f t="shared" si="3"/>
        <v>-2547810</v>
      </c>
      <c r="H207" s="22" t="s">
        <v>134</v>
      </c>
      <c r="I207" s="18" t="s">
        <v>23</v>
      </c>
      <c r="J207" s="22" t="s">
        <v>535</v>
      </c>
      <c r="K207" s="18" t="s">
        <v>96</v>
      </c>
      <c r="L207" s="18" t="s">
        <v>24</v>
      </c>
    </row>
    <row r="208" spans="1:12" ht="16.5" x14ac:dyDescent="0.3">
      <c r="A208" s="30">
        <v>42775</v>
      </c>
      <c r="B208" s="18" t="s">
        <v>37</v>
      </c>
      <c r="C208" s="18" t="s">
        <v>22</v>
      </c>
      <c r="D208" s="18" t="s">
        <v>29</v>
      </c>
      <c r="E208" s="19"/>
      <c r="F208" s="19">
        <v>2000</v>
      </c>
      <c r="G208" s="19">
        <f t="shared" si="3"/>
        <v>-2549810</v>
      </c>
      <c r="H208" s="18" t="s">
        <v>19</v>
      </c>
      <c r="I208" s="18" t="s">
        <v>23</v>
      </c>
      <c r="J208" s="88" t="s">
        <v>537</v>
      </c>
      <c r="K208" s="18" t="s">
        <v>96</v>
      </c>
      <c r="L208" s="18" t="s">
        <v>24</v>
      </c>
    </row>
    <row r="209" spans="1:12" s="110" customFormat="1" ht="16.5" x14ac:dyDescent="0.3">
      <c r="A209" s="30">
        <v>42775</v>
      </c>
      <c r="B209" s="18" t="s">
        <v>69</v>
      </c>
      <c r="C209" s="18" t="s">
        <v>22</v>
      </c>
      <c r="D209" s="18" t="s">
        <v>65</v>
      </c>
      <c r="E209" s="19"/>
      <c r="F209" s="19">
        <v>1000</v>
      </c>
      <c r="G209" s="19">
        <f t="shared" si="3"/>
        <v>-2550810</v>
      </c>
      <c r="H209" s="18" t="s">
        <v>66</v>
      </c>
      <c r="I209" s="18" t="s">
        <v>23</v>
      </c>
      <c r="J209" s="18" t="s">
        <v>536</v>
      </c>
      <c r="K209" s="18" t="s">
        <v>96</v>
      </c>
      <c r="L209" s="18" t="s">
        <v>24</v>
      </c>
    </row>
    <row r="210" spans="1:12" s="110" customFormat="1" ht="16.5" x14ac:dyDescent="0.3">
      <c r="A210" s="30">
        <v>42775</v>
      </c>
      <c r="B210" s="18" t="s">
        <v>70</v>
      </c>
      <c r="C210" s="18" t="s">
        <v>22</v>
      </c>
      <c r="D210" s="18" t="s">
        <v>65</v>
      </c>
      <c r="E210" s="19"/>
      <c r="F210" s="19">
        <v>1000</v>
      </c>
      <c r="G210" s="19">
        <f t="shared" si="3"/>
        <v>-2551810</v>
      </c>
      <c r="H210" s="18" t="s">
        <v>66</v>
      </c>
      <c r="I210" s="18" t="s">
        <v>23</v>
      </c>
      <c r="J210" s="18" t="s">
        <v>536</v>
      </c>
      <c r="K210" s="18" t="s">
        <v>96</v>
      </c>
      <c r="L210" s="18" t="s">
        <v>24</v>
      </c>
    </row>
    <row r="211" spans="1:12" s="110" customFormat="1" ht="16.5" x14ac:dyDescent="0.3">
      <c r="A211" s="30">
        <v>42775</v>
      </c>
      <c r="B211" s="18" t="s">
        <v>279</v>
      </c>
      <c r="C211" s="18" t="s">
        <v>241</v>
      </c>
      <c r="D211" s="18" t="s">
        <v>121</v>
      </c>
      <c r="E211" s="19"/>
      <c r="F211" s="94">
        <v>20000</v>
      </c>
      <c r="G211" s="19">
        <f t="shared" si="3"/>
        <v>-2571810</v>
      </c>
      <c r="H211" s="18" t="s">
        <v>151</v>
      </c>
      <c r="I211" s="18">
        <v>18</v>
      </c>
      <c r="J211" s="18" t="s">
        <v>537</v>
      </c>
      <c r="K211" s="18" t="s">
        <v>96</v>
      </c>
      <c r="L211" s="22" t="s">
        <v>20</v>
      </c>
    </row>
    <row r="212" spans="1:12" ht="16.5" x14ac:dyDescent="0.3">
      <c r="A212" s="30">
        <v>42775</v>
      </c>
      <c r="B212" s="18" t="s">
        <v>280</v>
      </c>
      <c r="C212" s="18" t="s">
        <v>22</v>
      </c>
      <c r="D212" s="18" t="s">
        <v>40</v>
      </c>
      <c r="E212" s="19"/>
      <c r="F212" s="94">
        <v>2000</v>
      </c>
      <c r="G212" s="19">
        <f t="shared" si="3"/>
        <v>-2573810</v>
      </c>
      <c r="H212" s="18" t="s">
        <v>151</v>
      </c>
      <c r="I212" s="18" t="s">
        <v>23</v>
      </c>
      <c r="J212" s="18" t="s">
        <v>537</v>
      </c>
      <c r="K212" s="18" t="s">
        <v>96</v>
      </c>
      <c r="L212" s="22" t="s">
        <v>24</v>
      </c>
    </row>
    <row r="213" spans="1:12" s="110" customFormat="1" ht="16.5" x14ac:dyDescent="0.3">
      <c r="A213" s="30">
        <v>42775</v>
      </c>
      <c r="B213" s="18" t="s">
        <v>329</v>
      </c>
      <c r="C213" s="18" t="s">
        <v>22</v>
      </c>
      <c r="D213" s="18" t="s">
        <v>29</v>
      </c>
      <c r="E213" s="19"/>
      <c r="F213" s="19">
        <v>2000</v>
      </c>
      <c r="G213" s="19">
        <f t="shared" si="3"/>
        <v>-2575810</v>
      </c>
      <c r="H213" s="74" t="s">
        <v>304</v>
      </c>
      <c r="I213" s="95" t="s">
        <v>23</v>
      </c>
      <c r="J213" s="18" t="s">
        <v>536</v>
      </c>
      <c r="K213" s="18" t="s">
        <v>96</v>
      </c>
      <c r="L213" s="18" t="s">
        <v>24</v>
      </c>
    </row>
    <row r="214" spans="1:12" s="110" customFormat="1" ht="16.5" x14ac:dyDescent="0.3">
      <c r="A214" s="30">
        <v>42775</v>
      </c>
      <c r="B214" s="18" t="s">
        <v>412</v>
      </c>
      <c r="C214" s="18" t="s">
        <v>22</v>
      </c>
      <c r="D214" s="18" t="s">
        <v>144</v>
      </c>
      <c r="E214" s="19"/>
      <c r="F214" s="19">
        <v>2000</v>
      </c>
      <c r="G214" s="19">
        <f t="shared" si="3"/>
        <v>-2577810</v>
      </c>
      <c r="H214" s="18" t="s">
        <v>17</v>
      </c>
      <c r="I214" s="18" t="s">
        <v>23</v>
      </c>
      <c r="J214" s="18" t="s">
        <v>537</v>
      </c>
      <c r="K214" s="18" t="s">
        <v>96</v>
      </c>
      <c r="L214" s="18" t="s">
        <v>24</v>
      </c>
    </row>
    <row r="215" spans="1:12" s="110" customFormat="1" ht="16.5" x14ac:dyDescent="0.3">
      <c r="A215" s="30">
        <v>42775</v>
      </c>
      <c r="B215" s="18" t="s">
        <v>413</v>
      </c>
      <c r="C215" s="18" t="s">
        <v>22</v>
      </c>
      <c r="D215" s="18" t="s">
        <v>144</v>
      </c>
      <c r="E215" s="19"/>
      <c r="F215" s="19">
        <v>3000</v>
      </c>
      <c r="G215" s="19">
        <f t="shared" si="3"/>
        <v>-2580810</v>
      </c>
      <c r="H215" s="18" t="s">
        <v>17</v>
      </c>
      <c r="I215" s="18" t="s">
        <v>23</v>
      </c>
      <c r="J215" s="18" t="s">
        <v>537</v>
      </c>
      <c r="K215" s="18" t="s">
        <v>96</v>
      </c>
      <c r="L215" s="18" t="s">
        <v>24</v>
      </c>
    </row>
    <row r="216" spans="1:12" ht="16.5" x14ac:dyDescent="0.3">
      <c r="A216" s="30">
        <v>42775</v>
      </c>
      <c r="B216" s="22" t="s">
        <v>405</v>
      </c>
      <c r="C216" s="18" t="s">
        <v>22</v>
      </c>
      <c r="D216" s="18" t="s">
        <v>29</v>
      </c>
      <c r="E216" s="94"/>
      <c r="F216" s="94">
        <v>1000</v>
      </c>
      <c r="G216" s="19">
        <f t="shared" si="3"/>
        <v>-2581810</v>
      </c>
      <c r="H216" s="22" t="s">
        <v>134</v>
      </c>
      <c r="I216" s="18" t="s">
        <v>23</v>
      </c>
      <c r="J216" s="22" t="s">
        <v>535</v>
      </c>
      <c r="K216" s="18" t="s">
        <v>96</v>
      </c>
      <c r="L216" s="18" t="s">
        <v>24</v>
      </c>
    </row>
    <row r="217" spans="1:12" ht="16.5" x14ac:dyDescent="0.3">
      <c r="A217" s="30">
        <v>42775</v>
      </c>
      <c r="B217" s="22" t="s">
        <v>406</v>
      </c>
      <c r="C217" s="18" t="s">
        <v>22</v>
      </c>
      <c r="D217" s="18" t="s">
        <v>29</v>
      </c>
      <c r="E217" s="94"/>
      <c r="F217" s="94">
        <v>1000</v>
      </c>
      <c r="G217" s="19">
        <f t="shared" si="3"/>
        <v>-2582810</v>
      </c>
      <c r="H217" s="22" t="s">
        <v>134</v>
      </c>
      <c r="I217" s="18" t="s">
        <v>23</v>
      </c>
      <c r="J217" s="22" t="s">
        <v>535</v>
      </c>
      <c r="K217" s="18" t="s">
        <v>96</v>
      </c>
      <c r="L217" s="18" t="s">
        <v>24</v>
      </c>
    </row>
    <row r="218" spans="1:12" ht="16.5" x14ac:dyDescent="0.3">
      <c r="A218" s="30">
        <v>42775</v>
      </c>
      <c r="B218" s="22" t="s">
        <v>407</v>
      </c>
      <c r="C218" s="18" t="s">
        <v>22</v>
      </c>
      <c r="D218" s="18" t="s">
        <v>29</v>
      </c>
      <c r="E218" s="94"/>
      <c r="F218" s="94">
        <v>1000</v>
      </c>
      <c r="G218" s="19">
        <f t="shared" si="3"/>
        <v>-2583810</v>
      </c>
      <c r="H218" s="22" t="s">
        <v>134</v>
      </c>
      <c r="I218" s="18" t="s">
        <v>23</v>
      </c>
      <c r="J218" s="22" t="s">
        <v>535</v>
      </c>
      <c r="K218" s="18" t="s">
        <v>96</v>
      </c>
      <c r="L218" s="18" t="s">
        <v>24</v>
      </c>
    </row>
    <row r="219" spans="1:12" s="110" customFormat="1" ht="16.5" x14ac:dyDescent="0.3">
      <c r="A219" s="30">
        <v>42775</v>
      </c>
      <c r="B219" s="18" t="s">
        <v>476</v>
      </c>
      <c r="C219" s="18"/>
      <c r="D219" s="18"/>
      <c r="E219" s="114">
        <v>5871061</v>
      </c>
      <c r="F219" s="19"/>
      <c r="G219" s="19">
        <f t="shared" si="3"/>
        <v>3287251</v>
      </c>
      <c r="H219" s="19" t="s">
        <v>158</v>
      </c>
      <c r="I219" s="18" t="s">
        <v>488</v>
      </c>
      <c r="J219" s="18" t="s">
        <v>535</v>
      </c>
      <c r="K219" s="18" t="s">
        <v>96</v>
      </c>
      <c r="L219" s="22" t="s">
        <v>20</v>
      </c>
    </row>
    <row r="220" spans="1:12" ht="16.5" x14ac:dyDescent="0.3">
      <c r="A220" s="30">
        <v>42776</v>
      </c>
      <c r="B220" s="18" t="s">
        <v>26</v>
      </c>
      <c r="C220" s="18" t="s">
        <v>22</v>
      </c>
      <c r="D220" s="18" t="s">
        <v>29</v>
      </c>
      <c r="E220" s="19"/>
      <c r="F220" s="19">
        <v>2000</v>
      </c>
      <c r="G220" s="19">
        <f t="shared" si="3"/>
        <v>3285251</v>
      </c>
      <c r="H220" s="18" t="s">
        <v>19</v>
      </c>
      <c r="I220" s="18" t="s">
        <v>23</v>
      </c>
      <c r="J220" s="88" t="s">
        <v>537</v>
      </c>
      <c r="K220" s="18" t="s">
        <v>96</v>
      </c>
      <c r="L220" s="18" t="s">
        <v>24</v>
      </c>
    </row>
    <row r="221" spans="1:12" s="110" customFormat="1" ht="16.5" x14ac:dyDescent="0.3">
      <c r="A221" s="30">
        <v>42776</v>
      </c>
      <c r="B221" s="18" t="s">
        <v>69</v>
      </c>
      <c r="C221" s="18" t="s">
        <v>22</v>
      </c>
      <c r="D221" s="18" t="s">
        <v>65</v>
      </c>
      <c r="E221" s="19"/>
      <c r="F221" s="19">
        <v>1000</v>
      </c>
      <c r="G221" s="19">
        <f t="shared" si="3"/>
        <v>3284251</v>
      </c>
      <c r="H221" s="18" t="s">
        <v>66</v>
      </c>
      <c r="I221" s="18" t="s">
        <v>23</v>
      </c>
      <c r="J221" s="18" t="s">
        <v>536</v>
      </c>
      <c r="K221" s="18" t="s">
        <v>96</v>
      </c>
      <c r="L221" s="18" t="s">
        <v>24</v>
      </c>
    </row>
    <row r="222" spans="1:12" s="110" customFormat="1" ht="16.5" x14ac:dyDescent="0.3">
      <c r="A222" s="30">
        <v>42776</v>
      </c>
      <c r="B222" s="18" t="s">
        <v>70</v>
      </c>
      <c r="C222" s="18" t="s">
        <v>22</v>
      </c>
      <c r="D222" s="18" t="s">
        <v>65</v>
      </c>
      <c r="E222" s="19"/>
      <c r="F222" s="19">
        <v>1000</v>
      </c>
      <c r="G222" s="19">
        <f t="shared" si="3"/>
        <v>3283251</v>
      </c>
      <c r="H222" s="18" t="s">
        <v>66</v>
      </c>
      <c r="I222" s="18" t="s">
        <v>23</v>
      </c>
      <c r="J222" s="18" t="s">
        <v>536</v>
      </c>
      <c r="K222" s="18" t="s">
        <v>96</v>
      </c>
      <c r="L222" s="18" t="s">
        <v>24</v>
      </c>
    </row>
    <row r="223" spans="1:12" s="110" customFormat="1" ht="16.5" x14ac:dyDescent="0.3">
      <c r="A223" s="30">
        <v>42776</v>
      </c>
      <c r="B223" s="18" t="s">
        <v>166</v>
      </c>
      <c r="C223" s="23" t="s">
        <v>167</v>
      </c>
      <c r="D223" s="18" t="s">
        <v>29</v>
      </c>
      <c r="E223" s="19"/>
      <c r="F223" s="19">
        <v>15000</v>
      </c>
      <c r="G223" s="19">
        <f t="shared" si="3"/>
        <v>3268251</v>
      </c>
      <c r="H223" s="28" t="s">
        <v>133</v>
      </c>
      <c r="I223" s="18">
        <v>23</v>
      </c>
      <c r="J223" s="18" t="s">
        <v>535</v>
      </c>
      <c r="K223" s="18" t="s">
        <v>96</v>
      </c>
      <c r="L223" s="22" t="s">
        <v>20</v>
      </c>
    </row>
    <row r="224" spans="1:12" s="110" customFormat="1" ht="16.5" x14ac:dyDescent="0.3">
      <c r="A224" s="30">
        <v>42776</v>
      </c>
      <c r="B224" s="18" t="s">
        <v>168</v>
      </c>
      <c r="C224" s="23" t="s">
        <v>167</v>
      </c>
      <c r="D224" s="18" t="s">
        <v>40</v>
      </c>
      <c r="E224" s="19"/>
      <c r="F224" s="19">
        <v>15000</v>
      </c>
      <c r="G224" s="19">
        <f t="shared" si="3"/>
        <v>3253251</v>
      </c>
      <c r="H224" s="28" t="s">
        <v>133</v>
      </c>
      <c r="I224" s="18">
        <v>25</v>
      </c>
      <c r="J224" s="18" t="s">
        <v>535</v>
      </c>
      <c r="K224" s="18" t="s">
        <v>96</v>
      </c>
      <c r="L224" s="22" t="s">
        <v>20</v>
      </c>
    </row>
    <row r="225" spans="1:12" s="110" customFormat="1" ht="16.5" x14ac:dyDescent="0.3">
      <c r="A225" s="30">
        <v>42776</v>
      </c>
      <c r="B225" s="18" t="s">
        <v>169</v>
      </c>
      <c r="C225" s="23" t="s">
        <v>167</v>
      </c>
      <c r="D225" s="18" t="s">
        <v>65</v>
      </c>
      <c r="E225" s="19"/>
      <c r="F225" s="19">
        <v>15000</v>
      </c>
      <c r="G225" s="19">
        <f t="shared" si="3"/>
        <v>3238251</v>
      </c>
      <c r="H225" s="28" t="s">
        <v>133</v>
      </c>
      <c r="I225" s="18">
        <v>26</v>
      </c>
      <c r="J225" s="18" t="s">
        <v>535</v>
      </c>
      <c r="K225" s="18" t="s">
        <v>96</v>
      </c>
      <c r="L225" s="22" t="s">
        <v>20</v>
      </c>
    </row>
    <row r="226" spans="1:12" s="110" customFormat="1" ht="16.5" x14ac:dyDescent="0.3">
      <c r="A226" s="30">
        <v>42776</v>
      </c>
      <c r="B226" s="18" t="s">
        <v>170</v>
      </c>
      <c r="C226" s="23" t="s">
        <v>167</v>
      </c>
      <c r="D226" s="18" t="s">
        <v>29</v>
      </c>
      <c r="E226" s="19"/>
      <c r="F226" s="19">
        <v>13000</v>
      </c>
      <c r="G226" s="19">
        <f t="shared" si="3"/>
        <v>3225251</v>
      </c>
      <c r="H226" s="28" t="s">
        <v>133</v>
      </c>
      <c r="I226" s="18">
        <v>27</v>
      </c>
      <c r="J226" s="18" t="s">
        <v>535</v>
      </c>
      <c r="K226" s="18" t="s">
        <v>96</v>
      </c>
      <c r="L226" s="22" t="s">
        <v>20</v>
      </c>
    </row>
    <row r="227" spans="1:12" s="110" customFormat="1" ht="16.5" x14ac:dyDescent="0.3">
      <c r="A227" s="30">
        <v>42776</v>
      </c>
      <c r="B227" s="18" t="s">
        <v>171</v>
      </c>
      <c r="C227" s="23" t="s">
        <v>167</v>
      </c>
      <c r="D227" s="18" t="s">
        <v>40</v>
      </c>
      <c r="E227" s="19"/>
      <c r="F227" s="19">
        <v>20000</v>
      </c>
      <c r="G227" s="19">
        <f t="shared" si="3"/>
        <v>3205251</v>
      </c>
      <c r="H227" s="28" t="s">
        <v>133</v>
      </c>
      <c r="I227" s="18">
        <v>28</v>
      </c>
      <c r="J227" s="18" t="s">
        <v>535</v>
      </c>
      <c r="K227" s="18" t="s">
        <v>96</v>
      </c>
      <c r="L227" s="22" t="s">
        <v>20</v>
      </c>
    </row>
    <row r="228" spans="1:12" s="110" customFormat="1" ht="16.5" x14ac:dyDescent="0.3">
      <c r="A228" s="30">
        <v>42776</v>
      </c>
      <c r="B228" s="18" t="s">
        <v>172</v>
      </c>
      <c r="C228" s="23" t="s">
        <v>167</v>
      </c>
      <c r="D228" s="18" t="s">
        <v>29</v>
      </c>
      <c r="E228" s="19"/>
      <c r="F228" s="19">
        <v>15000</v>
      </c>
      <c r="G228" s="19">
        <f t="shared" si="3"/>
        <v>3190251</v>
      </c>
      <c r="H228" s="28" t="s">
        <v>133</v>
      </c>
      <c r="I228" s="18">
        <v>29</v>
      </c>
      <c r="J228" s="18" t="s">
        <v>535</v>
      </c>
      <c r="K228" s="18" t="s">
        <v>96</v>
      </c>
      <c r="L228" s="22" t="s">
        <v>20</v>
      </c>
    </row>
    <row r="229" spans="1:12" s="110" customFormat="1" ht="16.5" x14ac:dyDescent="0.3">
      <c r="A229" s="30">
        <v>42776</v>
      </c>
      <c r="B229" s="18" t="s">
        <v>173</v>
      </c>
      <c r="C229" s="23" t="s">
        <v>167</v>
      </c>
      <c r="D229" s="18" t="s">
        <v>29</v>
      </c>
      <c r="E229" s="19"/>
      <c r="F229" s="19">
        <v>13000</v>
      </c>
      <c r="G229" s="19">
        <f t="shared" si="3"/>
        <v>3177251</v>
      </c>
      <c r="H229" s="28" t="s">
        <v>133</v>
      </c>
      <c r="I229" s="18">
        <v>30</v>
      </c>
      <c r="J229" s="18" t="s">
        <v>535</v>
      </c>
      <c r="K229" s="18" t="s">
        <v>96</v>
      </c>
      <c r="L229" s="22" t="s">
        <v>20</v>
      </c>
    </row>
    <row r="230" spans="1:12" ht="16.5" x14ac:dyDescent="0.3">
      <c r="A230" s="30">
        <v>42776</v>
      </c>
      <c r="B230" s="18" t="s">
        <v>281</v>
      </c>
      <c r="C230" s="18" t="s">
        <v>22</v>
      </c>
      <c r="D230" s="18" t="s">
        <v>40</v>
      </c>
      <c r="E230" s="19"/>
      <c r="F230" s="94">
        <v>3000</v>
      </c>
      <c r="G230" s="19">
        <f t="shared" si="3"/>
        <v>3174251</v>
      </c>
      <c r="H230" s="18" t="s">
        <v>151</v>
      </c>
      <c r="I230" s="18" t="s">
        <v>23</v>
      </c>
      <c r="J230" s="18" t="s">
        <v>537</v>
      </c>
      <c r="K230" s="18" t="s">
        <v>96</v>
      </c>
      <c r="L230" s="22" t="s">
        <v>24</v>
      </c>
    </row>
    <row r="231" spans="1:12" s="110" customFormat="1" ht="16.5" x14ac:dyDescent="0.3">
      <c r="A231" s="30">
        <v>42776</v>
      </c>
      <c r="B231" s="18" t="s">
        <v>554</v>
      </c>
      <c r="C231" s="18" t="s">
        <v>22</v>
      </c>
      <c r="D231" s="18" t="s">
        <v>40</v>
      </c>
      <c r="E231" s="19"/>
      <c r="F231" s="94">
        <v>4000</v>
      </c>
      <c r="G231" s="19">
        <f t="shared" si="3"/>
        <v>3170251</v>
      </c>
      <c r="H231" s="18" t="s">
        <v>151</v>
      </c>
      <c r="I231" s="18">
        <v>19</v>
      </c>
      <c r="J231" s="18" t="s">
        <v>537</v>
      </c>
      <c r="K231" s="18" t="s">
        <v>96</v>
      </c>
      <c r="L231" s="22" t="s">
        <v>20</v>
      </c>
    </row>
    <row r="232" spans="1:12" s="110" customFormat="1" ht="16.5" x14ac:dyDescent="0.3">
      <c r="A232" s="30">
        <v>42776</v>
      </c>
      <c r="B232" s="18" t="s">
        <v>329</v>
      </c>
      <c r="C232" s="18" t="s">
        <v>22</v>
      </c>
      <c r="D232" s="18" t="s">
        <v>29</v>
      </c>
      <c r="E232" s="19"/>
      <c r="F232" s="19">
        <v>2000</v>
      </c>
      <c r="G232" s="19">
        <f t="shared" si="3"/>
        <v>3168251</v>
      </c>
      <c r="H232" s="74" t="s">
        <v>304</v>
      </c>
      <c r="I232" s="95" t="s">
        <v>23</v>
      </c>
      <c r="J232" s="18" t="s">
        <v>536</v>
      </c>
      <c r="K232" s="18" t="s">
        <v>96</v>
      </c>
      <c r="L232" s="18" t="s">
        <v>24</v>
      </c>
    </row>
    <row r="233" spans="1:12" s="110" customFormat="1" ht="16.5" x14ac:dyDescent="0.3">
      <c r="A233" s="30">
        <v>42776</v>
      </c>
      <c r="B233" s="18" t="s">
        <v>330</v>
      </c>
      <c r="C233" s="18" t="s">
        <v>22</v>
      </c>
      <c r="D233" s="18" t="s">
        <v>29</v>
      </c>
      <c r="E233" s="19"/>
      <c r="F233" s="19">
        <v>2000</v>
      </c>
      <c r="G233" s="19">
        <f t="shared" si="3"/>
        <v>3166251</v>
      </c>
      <c r="H233" s="74" t="s">
        <v>304</v>
      </c>
      <c r="I233" s="95" t="s">
        <v>23</v>
      </c>
      <c r="J233" s="18" t="s">
        <v>536</v>
      </c>
      <c r="K233" s="18" t="s">
        <v>96</v>
      </c>
      <c r="L233" s="18" t="s">
        <v>24</v>
      </c>
    </row>
    <row r="234" spans="1:12" s="110" customFormat="1" ht="16.5" x14ac:dyDescent="0.3">
      <c r="A234" s="30">
        <v>42776</v>
      </c>
      <c r="B234" s="18" t="s">
        <v>331</v>
      </c>
      <c r="C234" s="22" t="s">
        <v>528</v>
      </c>
      <c r="D234" s="18" t="s">
        <v>29</v>
      </c>
      <c r="E234" s="19"/>
      <c r="F234" s="19">
        <v>4000</v>
      </c>
      <c r="G234" s="19">
        <f t="shared" si="3"/>
        <v>3162251</v>
      </c>
      <c r="H234" s="74" t="s">
        <v>304</v>
      </c>
      <c r="I234" s="95" t="s">
        <v>23</v>
      </c>
      <c r="J234" s="18" t="s">
        <v>536</v>
      </c>
      <c r="K234" s="18" t="s">
        <v>96</v>
      </c>
      <c r="L234" s="18" t="s">
        <v>24</v>
      </c>
    </row>
    <row r="235" spans="1:12" s="110" customFormat="1" ht="16.5" x14ac:dyDescent="0.3">
      <c r="A235" s="30">
        <v>42776</v>
      </c>
      <c r="B235" s="18" t="s">
        <v>414</v>
      </c>
      <c r="C235" s="23" t="s">
        <v>167</v>
      </c>
      <c r="D235" s="18" t="s">
        <v>144</v>
      </c>
      <c r="E235" s="19"/>
      <c r="F235" s="19">
        <v>11000</v>
      </c>
      <c r="G235" s="19">
        <f t="shared" si="3"/>
        <v>3151251</v>
      </c>
      <c r="H235" s="18" t="s">
        <v>17</v>
      </c>
      <c r="I235" s="18">
        <v>38</v>
      </c>
      <c r="J235" s="18" t="s">
        <v>537</v>
      </c>
      <c r="K235" s="18" t="s">
        <v>96</v>
      </c>
      <c r="L235" s="18" t="s">
        <v>20</v>
      </c>
    </row>
    <row r="236" spans="1:12" s="110" customFormat="1" ht="16.5" x14ac:dyDescent="0.3">
      <c r="A236" s="30">
        <v>42776</v>
      </c>
      <c r="B236" s="18" t="s">
        <v>412</v>
      </c>
      <c r="C236" s="18" t="s">
        <v>22</v>
      </c>
      <c r="D236" s="18" t="s">
        <v>144</v>
      </c>
      <c r="E236" s="19"/>
      <c r="F236" s="19">
        <v>2000</v>
      </c>
      <c r="G236" s="19">
        <f t="shared" si="3"/>
        <v>3149251</v>
      </c>
      <c r="H236" s="18" t="s">
        <v>17</v>
      </c>
      <c r="I236" s="18" t="s">
        <v>23</v>
      </c>
      <c r="J236" s="18" t="s">
        <v>537</v>
      </c>
      <c r="K236" s="18" t="s">
        <v>96</v>
      </c>
      <c r="L236" s="18" t="s">
        <v>24</v>
      </c>
    </row>
    <row r="237" spans="1:12" s="110" customFormat="1" ht="16.5" x14ac:dyDescent="0.3">
      <c r="A237" s="30">
        <v>42776</v>
      </c>
      <c r="B237" s="18" t="s">
        <v>415</v>
      </c>
      <c r="C237" s="18" t="s">
        <v>22</v>
      </c>
      <c r="D237" s="18" t="s">
        <v>144</v>
      </c>
      <c r="E237" s="19"/>
      <c r="F237" s="19">
        <v>3000</v>
      </c>
      <c r="G237" s="19">
        <f t="shared" si="3"/>
        <v>3146251</v>
      </c>
      <c r="H237" s="18" t="s">
        <v>17</v>
      </c>
      <c r="I237" s="18" t="s">
        <v>23</v>
      </c>
      <c r="J237" s="18" t="s">
        <v>537</v>
      </c>
      <c r="K237" s="18" t="s">
        <v>96</v>
      </c>
      <c r="L237" s="18" t="s">
        <v>24</v>
      </c>
    </row>
    <row r="238" spans="1:12" s="110" customFormat="1" ht="16.5" x14ac:dyDescent="0.3">
      <c r="A238" s="30">
        <v>42776</v>
      </c>
      <c r="B238" s="18" t="s">
        <v>445</v>
      </c>
      <c r="C238" s="18" t="s">
        <v>22</v>
      </c>
      <c r="D238" s="18" t="s">
        <v>29</v>
      </c>
      <c r="E238" s="19"/>
      <c r="F238" s="19">
        <v>1000</v>
      </c>
      <c r="G238" s="19">
        <f t="shared" si="3"/>
        <v>3145251</v>
      </c>
      <c r="H238" s="18" t="s">
        <v>137</v>
      </c>
      <c r="I238" s="18" t="s">
        <v>23</v>
      </c>
      <c r="J238" s="18" t="s">
        <v>535</v>
      </c>
      <c r="K238" s="18" t="s">
        <v>96</v>
      </c>
      <c r="L238" s="18" t="s">
        <v>24</v>
      </c>
    </row>
    <row r="239" spans="1:12" s="110" customFormat="1" ht="16.5" x14ac:dyDescent="0.3">
      <c r="A239" s="30">
        <v>42776</v>
      </c>
      <c r="B239" s="18" t="s">
        <v>446</v>
      </c>
      <c r="C239" s="18" t="s">
        <v>22</v>
      </c>
      <c r="D239" s="18" t="s">
        <v>29</v>
      </c>
      <c r="E239" s="19"/>
      <c r="F239" s="19">
        <v>1000</v>
      </c>
      <c r="G239" s="19">
        <f t="shared" si="3"/>
        <v>3144251</v>
      </c>
      <c r="H239" s="18" t="s">
        <v>137</v>
      </c>
      <c r="I239" s="18" t="s">
        <v>23</v>
      </c>
      <c r="J239" s="18" t="s">
        <v>535</v>
      </c>
      <c r="K239" s="18" t="s">
        <v>96</v>
      </c>
      <c r="L239" s="18" t="s">
        <v>24</v>
      </c>
    </row>
    <row r="240" spans="1:12" ht="16.5" x14ac:dyDescent="0.3">
      <c r="A240" s="30">
        <v>42776</v>
      </c>
      <c r="B240" s="22" t="s">
        <v>408</v>
      </c>
      <c r="C240" s="18" t="s">
        <v>22</v>
      </c>
      <c r="D240" s="18" t="s">
        <v>29</v>
      </c>
      <c r="E240" s="94"/>
      <c r="F240" s="94">
        <v>1000</v>
      </c>
      <c r="G240" s="19">
        <f t="shared" si="3"/>
        <v>3143251</v>
      </c>
      <c r="H240" s="22" t="s">
        <v>134</v>
      </c>
      <c r="I240" s="18" t="s">
        <v>23</v>
      </c>
      <c r="J240" s="22" t="s">
        <v>535</v>
      </c>
      <c r="K240" s="18" t="s">
        <v>96</v>
      </c>
      <c r="L240" s="18" t="s">
        <v>24</v>
      </c>
    </row>
    <row r="241" spans="1:12" ht="16.5" x14ac:dyDescent="0.3">
      <c r="A241" s="30">
        <v>42776</v>
      </c>
      <c r="B241" s="22" t="s">
        <v>409</v>
      </c>
      <c r="C241" s="18" t="s">
        <v>22</v>
      </c>
      <c r="D241" s="18" t="s">
        <v>29</v>
      </c>
      <c r="E241" s="94"/>
      <c r="F241" s="94">
        <v>1000</v>
      </c>
      <c r="G241" s="19">
        <f t="shared" si="3"/>
        <v>3142251</v>
      </c>
      <c r="H241" s="22" t="s">
        <v>134</v>
      </c>
      <c r="I241" s="18" t="s">
        <v>23</v>
      </c>
      <c r="J241" s="22" t="s">
        <v>535</v>
      </c>
      <c r="K241" s="18" t="s">
        <v>96</v>
      </c>
      <c r="L241" s="18" t="s">
        <v>24</v>
      </c>
    </row>
    <row r="242" spans="1:12" ht="16.5" x14ac:dyDescent="0.3">
      <c r="A242" s="30">
        <v>42776</v>
      </c>
      <c r="B242" s="22" t="s">
        <v>410</v>
      </c>
      <c r="C242" s="18" t="s">
        <v>22</v>
      </c>
      <c r="D242" s="18" t="s">
        <v>29</v>
      </c>
      <c r="E242" s="94"/>
      <c r="F242" s="94">
        <v>1000</v>
      </c>
      <c r="G242" s="19">
        <f t="shared" si="3"/>
        <v>3141251</v>
      </c>
      <c r="H242" s="22" t="s">
        <v>134</v>
      </c>
      <c r="I242" s="18" t="s">
        <v>23</v>
      </c>
      <c r="J242" s="22" t="s">
        <v>535</v>
      </c>
      <c r="K242" s="18" t="s">
        <v>96</v>
      </c>
      <c r="L242" s="18" t="s">
        <v>24</v>
      </c>
    </row>
    <row r="243" spans="1:12" ht="16.5" x14ac:dyDescent="0.3">
      <c r="A243" s="30">
        <v>42776</v>
      </c>
      <c r="B243" s="22" t="s">
        <v>411</v>
      </c>
      <c r="C243" s="18" t="s">
        <v>22</v>
      </c>
      <c r="D243" s="18" t="s">
        <v>29</v>
      </c>
      <c r="E243" s="94"/>
      <c r="F243" s="94">
        <v>1000</v>
      </c>
      <c r="G243" s="19">
        <f t="shared" si="3"/>
        <v>3140251</v>
      </c>
      <c r="H243" s="22" t="s">
        <v>134</v>
      </c>
      <c r="I243" s="18" t="s">
        <v>23</v>
      </c>
      <c r="J243" s="22" t="s">
        <v>535</v>
      </c>
      <c r="K243" s="18" t="s">
        <v>96</v>
      </c>
      <c r="L243" s="18" t="s">
        <v>24</v>
      </c>
    </row>
    <row r="244" spans="1:12" ht="16.5" x14ac:dyDescent="0.3">
      <c r="A244" s="30">
        <v>42777</v>
      </c>
      <c r="B244" s="18" t="s">
        <v>282</v>
      </c>
      <c r="C244" s="18" t="s">
        <v>22</v>
      </c>
      <c r="D244" s="18" t="s">
        <v>40</v>
      </c>
      <c r="E244" s="19"/>
      <c r="F244" s="94">
        <v>5000</v>
      </c>
      <c r="G244" s="19">
        <f t="shared" si="3"/>
        <v>3135251</v>
      </c>
      <c r="H244" s="18" t="s">
        <v>151</v>
      </c>
      <c r="I244" s="18" t="s">
        <v>23</v>
      </c>
      <c r="J244" s="18" t="s">
        <v>537</v>
      </c>
      <c r="K244" s="18" t="s">
        <v>96</v>
      </c>
      <c r="L244" s="22" t="s">
        <v>24</v>
      </c>
    </row>
    <row r="245" spans="1:12" ht="16.5" x14ac:dyDescent="0.3">
      <c r="A245" s="30">
        <v>42778</v>
      </c>
      <c r="B245" s="18" t="s">
        <v>283</v>
      </c>
      <c r="C245" s="18" t="s">
        <v>22</v>
      </c>
      <c r="D245" s="18" t="s">
        <v>40</v>
      </c>
      <c r="E245" s="19"/>
      <c r="F245" s="94">
        <v>20000</v>
      </c>
      <c r="G245" s="19">
        <f t="shared" si="3"/>
        <v>3115251</v>
      </c>
      <c r="H245" s="18" t="s">
        <v>151</v>
      </c>
      <c r="I245" s="18" t="s">
        <v>284</v>
      </c>
      <c r="J245" s="18" t="s">
        <v>537</v>
      </c>
      <c r="K245" s="18" t="s">
        <v>96</v>
      </c>
      <c r="L245" s="22" t="s">
        <v>20</v>
      </c>
    </row>
    <row r="246" spans="1:12" s="110" customFormat="1" ht="16.5" x14ac:dyDescent="0.3">
      <c r="A246" s="30">
        <v>42777</v>
      </c>
      <c r="B246" s="18" t="s">
        <v>416</v>
      </c>
      <c r="C246" s="18" t="s">
        <v>22</v>
      </c>
      <c r="D246" s="18" t="s">
        <v>144</v>
      </c>
      <c r="E246" s="19"/>
      <c r="F246" s="19">
        <v>3000</v>
      </c>
      <c r="G246" s="19">
        <f t="shared" si="3"/>
        <v>3112251</v>
      </c>
      <c r="H246" s="18" t="s">
        <v>17</v>
      </c>
      <c r="I246" s="18" t="s">
        <v>23</v>
      </c>
      <c r="J246" s="18" t="s">
        <v>537</v>
      </c>
      <c r="K246" s="18" t="s">
        <v>96</v>
      </c>
      <c r="L246" s="18" t="s">
        <v>24</v>
      </c>
    </row>
    <row r="247" spans="1:12" ht="16.5" x14ac:dyDescent="0.3">
      <c r="A247" s="30">
        <v>42778</v>
      </c>
      <c r="B247" s="18" t="s">
        <v>285</v>
      </c>
      <c r="C247" s="18" t="s">
        <v>22</v>
      </c>
      <c r="D247" s="18" t="s">
        <v>40</v>
      </c>
      <c r="E247" s="19"/>
      <c r="F247" s="94">
        <v>2000</v>
      </c>
      <c r="G247" s="19">
        <f t="shared" si="3"/>
        <v>3110251</v>
      </c>
      <c r="H247" s="18" t="s">
        <v>151</v>
      </c>
      <c r="I247" s="18" t="s">
        <v>23</v>
      </c>
      <c r="J247" s="18" t="s">
        <v>537</v>
      </c>
      <c r="K247" s="18" t="s">
        <v>96</v>
      </c>
      <c r="L247" s="22" t="s">
        <v>24</v>
      </c>
    </row>
    <row r="248" spans="1:12" ht="16.5" x14ac:dyDescent="0.3">
      <c r="A248" s="30">
        <v>42778</v>
      </c>
      <c r="B248" s="18" t="s">
        <v>286</v>
      </c>
      <c r="C248" s="18" t="s">
        <v>22</v>
      </c>
      <c r="D248" s="18" t="s">
        <v>40</v>
      </c>
      <c r="E248" s="19"/>
      <c r="F248" s="94">
        <v>2500</v>
      </c>
      <c r="G248" s="19">
        <f t="shared" si="3"/>
        <v>3107751</v>
      </c>
      <c r="H248" s="18" t="s">
        <v>151</v>
      </c>
      <c r="I248" s="18" t="s">
        <v>23</v>
      </c>
      <c r="J248" s="18" t="s">
        <v>537</v>
      </c>
      <c r="K248" s="18" t="s">
        <v>96</v>
      </c>
      <c r="L248" s="22" t="s">
        <v>24</v>
      </c>
    </row>
    <row r="249" spans="1:12" ht="16.5" x14ac:dyDescent="0.3">
      <c r="A249" s="30">
        <v>42779</v>
      </c>
      <c r="B249" s="18" t="s">
        <v>26</v>
      </c>
      <c r="C249" s="18" t="s">
        <v>22</v>
      </c>
      <c r="D249" s="18" t="s">
        <v>29</v>
      </c>
      <c r="E249" s="19"/>
      <c r="F249" s="19">
        <v>2000</v>
      </c>
      <c r="G249" s="19">
        <f t="shared" si="3"/>
        <v>3105751</v>
      </c>
      <c r="H249" s="18" t="s">
        <v>19</v>
      </c>
      <c r="I249" s="18" t="s">
        <v>23</v>
      </c>
      <c r="J249" s="88" t="s">
        <v>537</v>
      </c>
      <c r="K249" s="18" t="s">
        <v>96</v>
      </c>
      <c r="L249" s="18" t="s">
        <v>24</v>
      </c>
    </row>
    <row r="250" spans="1:12" ht="16.5" x14ac:dyDescent="0.3">
      <c r="A250" s="30">
        <v>42779</v>
      </c>
      <c r="B250" s="18" t="s">
        <v>529</v>
      </c>
      <c r="C250" s="18" t="s">
        <v>25</v>
      </c>
      <c r="D250" s="18" t="s">
        <v>29</v>
      </c>
      <c r="E250" s="19"/>
      <c r="F250" s="19">
        <v>6000</v>
      </c>
      <c r="G250" s="19">
        <f t="shared" si="3"/>
        <v>3099751</v>
      </c>
      <c r="H250" s="18" t="s">
        <v>19</v>
      </c>
      <c r="I250" s="18" t="s">
        <v>23</v>
      </c>
      <c r="J250" s="88" t="s">
        <v>537</v>
      </c>
      <c r="K250" s="18" t="s">
        <v>96</v>
      </c>
      <c r="L250" s="18" t="s">
        <v>24</v>
      </c>
    </row>
    <row r="251" spans="1:12" ht="16.5" x14ac:dyDescent="0.3">
      <c r="A251" s="30">
        <v>42779</v>
      </c>
      <c r="B251" s="18" t="s">
        <v>60</v>
      </c>
      <c r="C251" s="18" t="s">
        <v>42</v>
      </c>
      <c r="D251" s="18" t="s">
        <v>40</v>
      </c>
      <c r="E251" s="19"/>
      <c r="F251" s="20">
        <v>2000</v>
      </c>
      <c r="G251" s="19">
        <f t="shared" si="3"/>
        <v>3097751</v>
      </c>
      <c r="H251" s="18" t="s">
        <v>41</v>
      </c>
      <c r="I251" s="18" t="s">
        <v>23</v>
      </c>
      <c r="J251" s="18" t="s">
        <v>535</v>
      </c>
      <c r="K251" s="18" t="s">
        <v>96</v>
      </c>
      <c r="L251" s="18" t="s">
        <v>24</v>
      </c>
    </row>
    <row r="252" spans="1:12" ht="16.5" x14ac:dyDescent="0.3">
      <c r="A252" s="30">
        <v>42779</v>
      </c>
      <c r="B252" s="18" t="s">
        <v>61</v>
      </c>
      <c r="C252" s="18" t="s">
        <v>42</v>
      </c>
      <c r="D252" s="18" t="s">
        <v>40</v>
      </c>
      <c r="E252" s="19"/>
      <c r="F252" s="20">
        <v>2000</v>
      </c>
      <c r="G252" s="19">
        <f t="shared" si="3"/>
        <v>3095751</v>
      </c>
      <c r="H252" s="18" t="s">
        <v>41</v>
      </c>
      <c r="I252" s="18" t="s">
        <v>23</v>
      </c>
      <c r="J252" s="18" t="s">
        <v>535</v>
      </c>
      <c r="K252" s="18" t="s">
        <v>96</v>
      </c>
      <c r="L252" s="18" t="s">
        <v>24</v>
      </c>
    </row>
    <row r="253" spans="1:12" s="110" customFormat="1" ht="16.5" x14ac:dyDescent="0.3">
      <c r="A253" s="30">
        <v>42779</v>
      </c>
      <c r="B253" s="22" t="s">
        <v>117</v>
      </c>
      <c r="C253" s="18" t="s">
        <v>22</v>
      </c>
      <c r="D253" s="18" t="s">
        <v>40</v>
      </c>
      <c r="E253" s="71"/>
      <c r="F253" s="71">
        <v>2000</v>
      </c>
      <c r="G253" s="19">
        <f t="shared" si="3"/>
        <v>3093751</v>
      </c>
      <c r="H253" s="22" t="s">
        <v>95</v>
      </c>
      <c r="I253" s="22" t="s">
        <v>23</v>
      </c>
      <c r="J253" s="18" t="s">
        <v>537</v>
      </c>
      <c r="K253" s="18" t="s">
        <v>96</v>
      </c>
      <c r="L253" s="22" t="s">
        <v>24</v>
      </c>
    </row>
    <row r="254" spans="1:12" s="110" customFormat="1" ht="16.5" x14ac:dyDescent="0.3">
      <c r="A254" s="30">
        <v>42779</v>
      </c>
      <c r="B254" s="18" t="s">
        <v>175</v>
      </c>
      <c r="C254" s="23" t="s">
        <v>167</v>
      </c>
      <c r="D254" s="18" t="s">
        <v>40</v>
      </c>
      <c r="E254" s="19"/>
      <c r="F254" s="19">
        <v>15000</v>
      </c>
      <c r="G254" s="19">
        <f t="shared" si="3"/>
        <v>3078751</v>
      </c>
      <c r="H254" s="28" t="s">
        <v>133</v>
      </c>
      <c r="I254" s="18">
        <v>32</v>
      </c>
      <c r="J254" s="18" t="s">
        <v>535</v>
      </c>
      <c r="K254" s="18" t="s">
        <v>96</v>
      </c>
      <c r="L254" s="22" t="s">
        <v>20</v>
      </c>
    </row>
    <row r="255" spans="1:12" s="110" customFormat="1" ht="16.5" x14ac:dyDescent="0.3">
      <c r="A255" s="30">
        <v>42779</v>
      </c>
      <c r="B255" s="18" t="s">
        <v>176</v>
      </c>
      <c r="C255" s="23" t="s">
        <v>167</v>
      </c>
      <c r="D255" s="18" t="s">
        <v>40</v>
      </c>
      <c r="E255" s="19"/>
      <c r="F255" s="19">
        <v>20000</v>
      </c>
      <c r="G255" s="19">
        <f t="shared" si="3"/>
        <v>3058751</v>
      </c>
      <c r="H255" s="28" t="s">
        <v>133</v>
      </c>
      <c r="I255" s="18">
        <v>33</v>
      </c>
      <c r="J255" s="18" t="s">
        <v>535</v>
      </c>
      <c r="K255" s="18" t="s">
        <v>96</v>
      </c>
      <c r="L255" s="22" t="s">
        <v>20</v>
      </c>
    </row>
    <row r="256" spans="1:12" ht="16.5" x14ac:dyDescent="0.3">
      <c r="A256" s="30">
        <v>42779</v>
      </c>
      <c r="B256" s="18" t="s">
        <v>157</v>
      </c>
      <c r="C256" s="18" t="s">
        <v>22</v>
      </c>
      <c r="D256" s="18" t="s">
        <v>144</v>
      </c>
      <c r="E256" s="19"/>
      <c r="F256" s="19">
        <v>2000</v>
      </c>
      <c r="G256" s="19">
        <f t="shared" si="3"/>
        <v>3056751</v>
      </c>
      <c r="H256" s="28" t="s">
        <v>133</v>
      </c>
      <c r="I256" s="18" t="s">
        <v>23</v>
      </c>
      <c r="J256" s="18" t="s">
        <v>535</v>
      </c>
      <c r="K256" s="18" t="s">
        <v>96</v>
      </c>
      <c r="L256" s="22" t="s">
        <v>24</v>
      </c>
    </row>
    <row r="257" spans="1:12" s="110" customFormat="1" ht="16.5" x14ac:dyDescent="0.3">
      <c r="A257" s="30">
        <v>42779</v>
      </c>
      <c r="B257" s="18" t="s">
        <v>218</v>
      </c>
      <c r="C257" s="18" t="s">
        <v>22</v>
      </c>
      <c r="D257" s="18" t="s">
        <v>29</v>
      </c>
      <c r="E257" s="19"/>
      <c r="F257" s="19">
        <v>1000</v>
      </c>
      <c r="G257" s="19">
        <f t="shared" si="3"/>
        <v>3055751</v>
      </c>
      <c r="H257" s="18" t="s">
        <v>159</v>
      </c>
      <c r="I257" s="18" t="s">
        <v>23</v>
      </c>
      <c r="J257" s="18" t="s">
        <v>537</v>
      </c>
      <c r="K257" s="18" t="s">
        <v>96</v>
      </c>
      <c r="L257" s="22" t="s">
        <v>24</v>
      </c>
    </row>
    <row r="258" spans="1:12" ht="16.5" x14ac:dyDescent="0.3">
      <c r="A258" s="30">
        <v>42779</v>
      </c>
      <c r="B258" s="18" t="s">
        <v>287</v>
      </c>
      <c r="C258" s="18" t="s">
        <v>265</v>
      </c>
      <c r="D258" s="18" t="s">
        <v>40</v>
      </c>
      <c r="E258" s="19"/>
      <c r="F258" s="94">
        <v>16500</v>
      </c>
      <c r="G258" s="19">
        <f t="shared" si="3"/>
        <v>3039251</v>
      </c>
      <c r="H258" s="18" t="s">
        <v>151</v>
      </c>
      <c r="I258" s="18" t="s">
        <v>23</v>
      </c>
      <c r="J258" s="18" t="s">
        <v>537</v>
      </c>
      <c r="K258" s="18" t="s">
        <v>96</v>
      </c>
      <c r="L258" s="22" t="s">
        <v>24</v>
      </c>
    </row>
    <row r="259" spans="1:12" ht="16.5" x14ac:dyDescent="0.3">
      <c r="A259" s="30">
        <v>42779</v>
      </c>
      <c r="B259" s="18" t="s">
        <v>288</v>
      </c>
      <c r="C259" s="18" t="s">
        <v>22</v>
      </c>
      <c r="D259" s="18" t="s">
        <v>40</v>
      </c>
      <c r="E259" s="19"/>
      <c r="F259" s="94">
        <v>5000</v>
      </c>
      <c r="G259" s="19">
        <f t="shared" si="3"/>
        <v>3034251</v>
      </c>
      <c r="H259" s="18" t="s">
        <v>151</v>
      </c>
      <c r="I259" s="18" t="s">
        <v>23</v>
      </c>
      <c r="J259" s="18" t="s">
        <v>537</v>
      </c>
      <c r="K259" s="18" t="s">
        <v>96</v>
      </c>
      <c r="L259" s="22" t="s">
        <v>24</v>
      </c>
    </row>
    <row r="260" spans="1:12" ht="16.5" x14ac:dyDescent="0.3">
      <c r="A260" s="30">
        <v>42779</v>
      </c>
      <c r="B260" s="18" t="s">
        <v>289</v>
      </c>
      <c r="C260" s="18" t="s">
        <v>265</v>
      </c>
      <c r="D260" s="18" t="s">
        <v>40</v>
      </c>
      <c r="E260" s="19"/>
      <c r="F260" s="94">
        <v>13500</v>
      </c>
      <c r="G260" s="19">
        <f t="shared" si="3"/>
        <v>3020751</v>
      </c>
      <c r="H260" s="18" t="s">
        <v>151</v>
      </c>
      <c r="I260" s="18" t="s">
        <v>23</v>
      </c>
      <c r="J260" s="18" t="s">
        <v>537</v>
      </c>
      <c r="K260" s="18" t="s">
        <v>96</v>
      </c>
      <c r="L260" s="22" t="s">
        <v>24</v>
      </c>
    </row>
    <row r="261" spans="1:12" s="110" customFormat="1" ht="16.5" x14ac:dyDescent="0.3">
      <c r="A261" s="30">
        <v>42779</v>
      </c>
      <c r="B261" s="18" t="s">
        <v>332</v>
      </c>
      <c r="C261" s="18" t="s">
        <v>22</v>
      </c>
      <c r="D261" s="18" t="s">
        <v>29</v>
      </c>
      <c r="E261" s="19"/>
      <c r="F261" s="19">
        <v>3000</v>
      </c>
      <c r="G261" s="19">
        <f t="shared" si="3"/>
        <v>3017751</v>
      </c>
      <c r="H261" s="74" t="s">
        <v>304</v>
      </c>
      <c r="I261" s="95" t="s">
        <v>23</v>
      </c>
      <c r="J261" s="18" t="s">
        <v>536</v>
      </c>
      <c r="K261" s="18" t="s">
        <v>96</v>
      </c>
      <c r="L261" s="18" t="s">
        <v>24</v>
      </c>
    </row>
    <row r="262" spans="1:12" s="110" customFormat="1" ht="16.5" x14ac:dyDescent="0.3">
      <c r="A262" s="30">
        <v>42779</v>
      </c>
      <c r="B262" s="18" t="s">
        <v>412</v>
      </c>
      <c r="C262" s="18" t="s">
        <v>22</v>
      </c>
      <c r="D262" s="18" t="s">
        <v>144</v>
      </c>
      <c r="E262" s="19"/>
      <c r="F262" s="19">
        <v>2000</v>
      </c>
      <c r="G262" s="19">
        <f t="shared" si="3"/>
        <v>3015751</v>
      </c>
      <c r="H262" s="18" t="s">
        <v>17</v>
      </c>
      <c r="I262" s="18" t="s">
        <v>23</v>
      </c>
      <c r="J262" s="18" t="s">
        <v>537</v>
      </c>
      <c r="K262" s="18" t="s">
        <v>96</v>
      </c>
      <c r="L262" s="18" t="s">
        <v>24</v>
      </c>
    </row>
    <row r="263" spans="1:12" ht="16.5" x14ac:dyDescent="0.3">
      <c r="A263" s="30">
        <v>42779</v>
      </c>
      <c r="B263" s="22" t="s">
        <v>390</v>
      </c>
      <c r="C263" s="18" t="s">
        <v>22</v>
      </c>
      <c r="D263" s="18" t="s">
        <v>29</v>
      </c>
      <c r="E263" s="94"/>
      <c r="F263" s="94">
        <v>1000</v>
      </c>
      <c r="G263" s="19">
        <f t="shared" si="3"/>
        <v>3014751</v>
      </c>
      <c r="H263" s="22" t="s">
        <v>134</v>
      </c>
      <c r="I263" s="18" t="s">
        <v>23</v>
      </c>
      <c r="J263" s="22" t="s">
        <v>535</v>
      </c>
      <c r="K263" s="18" t="s">
        <v>96</v>
      </c>
      <c r="L263" s="18" t="s">
        <v>24</v>
      </c>
    </row>
    <row r="264" spans="1:12" ht="16.5" x14ac:dyDescent="0.3">
      <c r="A264" s="30">
        <v>42779</v>
      </c>
      <c r="B264" s="22" t="s">
        <v>411</v>
      </c>
      <c r="C264" s="18" t="s">
        <v>22</v>
      </c>
      <c r="D264" s="18" t="s">
        <v>29</v>
      </c>
      <c r="E264" s="94"/>
      <c r="F264" s="94">
        <v>1000</v>
      </c>
      <c r="G264" s="19">
        <f t="shared" si="3"/>
        <v>3013751</v>
      </c>
      <c r="H264" s="22" t="s">
        <v>134</v>
      </c>
      <c r="I264" s="18" t="s">
        <v>23</v>
      </c>
      <c r="J264" s="22" t="s">
        <v>535</v>
      </c>
      <c r="K264" s="18" t="s">
        <v>96</v>
      </c>
      <c r="L264" s="18" t="s">
        <v>24</v>
      </c>
    </row>
    <row r="265" spans="1:12" s="110" customFormat="1" ht="16.5" x14ac:dyDescent="0.3">
      <c r="A265" s="30">
        <v>42779</v>
      </c>
      <c r="B265" s="18" t="s">
        <v>477</v>
      </c>
      <c r="C265" s="18" t="s">
        <v>486</v>
      </c>
      <c r="D265" s="18" t="s">
        <v>121</v>
      </c>
      <c r="E265" s="87"/>
      <c r="F265" s="19">
        <v>8830</v>
      </c>
      <c r="G265" s="19">
        <f t="shared" si="3"/>
        <v>3004921</v>
      </c>
      <c r="H265" s="19" t="s">
        <v>158</v>
      </c>
      <c r="I265" s="18" t="s">
        <v>488</v>
      </c>
      <c r="J265" s="18" t="s">
        <v>538</v>
      </c>
      <c r="K265" s="18" t="s">
        <v>96</v>
      </c>
      <c r="L265" s="22" t="s">
        <v>20</v>
      </c>
    </row>
    <row r="266" spans="1:12" ht="16.5" x14ac:dyDescent="0.3">
      <c r="A266" s="30">
        <v>42780</v>
      </c>
      <c r="B266" s="18" t="s">
        <v>177</v>
      </c>
      <c r="C266" s="18" t="s">
        <v>22</v>
      </c>
      <c r="D266" s="18" t="s">
        <v>144</v>
      </c>
      <c r="E266" s="19"/>
      <c r="F266" s="19">
        <v>2000</v>
      </c>
      <c r="G266" s="19">
        <f t="shared" si="3"/>
        <v>3002921</v>
      </c>
      <c r="H266" s="28" t="s">
        <v>133</v>
      </c>
      <c r="I266" s="18" t="s">
        <v>23</v>
      </c>
      <c r="J266" s="18" t="s">
        <v>535</v>
      </c>
      <c r="K266" s="18" t="s">
        <v>96</v>
      </c>
      <c r="L266" s="22" t="s">
        <v>24</v>
      </c>
    </row>
    <row r="267" spans="1:12" s="110" customFormat="1" ht="16.5" x14ac:dyDescent="0.3">
      <c r="A267" s="30">
        <v>42780</v>
      </c>
      <c r="B267" s="18" t="s">
        <v>178</v>
      </c>
      <c r="C267" s="18" t="s">
        <v>179</v>
      </c>
      <c r="D267" s="18" t="s">
        <v>121</v>
      </c>
      <c r="E267" s="19"/>
      <c r="F267" s="19">
        <v>142500</v>
      </c>
      <c r="G267" s="19">
        <f t="shared" si="3"/>
        <v>2860421</v>
      </c>
      <c r="H267" s="28" t="s">
        <v>133</v>
      </c>
      <c r="I267" s="18">
        <v>71</v>
      </c>
      <c r="J267" s="18" t="s">
        <v>535</v>
      </c>
      <c r="K267" s="18" t="s">
        <v>96</v>
      </c>
      <c r="L267" s="22" t="s">
        <v>20</v>
      </c>
    </row>
    <row r="268" spans="1:12" ht="16.5" x14ac:dyDescent="0.3">
      <c r="A268" s="30">
        <v>42780</v>
      </c>
      <c r="B268" s="18" t="s">
        <v>180</v>
      </c>
      <c r="C268" s="18" t="s">
        <v>22</v>
      </c>
      <c r="D268" s="18" t="s">
        <v>144</v>
      </c>
      <c r="E268" s="19"/>
      <c r="F268" s="19">
        <v>2000</v>
      </c>
      <c r="G268" s="19">
        <f t="shared" si="3"/>
        <v>2858421</v>
      </c>
      <c r="H268" s="18" t="s">
        <v>133</v>
      </c>
      <c r="I268" s="18" t="s">
        <v>23</v>
      </c>
      <c r="J268" s="18" t="s">
        <v>535</v>
      </c>
      <c r="K268" s="18" t="s">
        <v>96</v>
      </c>
      <c r="L268" s="22" t="s">
        <v>24</v>
      </c>
    </row>
    <row r="269" spans="1:12" s="110" customFormat="1" ht="16.5" x14ac:dyDescent="0.3">
      <c r="A269" s="30">
        <v>42780</v>
      </c>
      <c r="B269" s="18" t="s">
        <v>148</v>
      </c>
      <c r="C269" s="18" t="s">
        <v>109</v>
      </c>
      <c r="D269" s="18" t="s">
        <v>121</v>
      </c>
      <c r="E269" s="19"/>
      <c r="F269" s="19">
        <v>3000</v>
      </c>
      <c r="G269" s="19">
        <f t="shared" si="3"/>
        <v>2855421</v>
      </c>
      <c r="H269" s="28" t="s">
        <v>133</v>
      </c>
      <c r="I269" s="18" t="s">
        <v>181</v>
      </c>
      <c r="J269" s="18" t="s">
        <v>535</v>
      </c>
      <c r="K269" s="18" t="s">
        <v>96</v>
      </c>
      <c r="L269" s="22" t="s">
        <v>20</v>
      </c>
    </row>
    <row r="270" spans="1:12" s="110" customFormat="1" ht="16.5" x14ac:dyDescent="0.3">
      <c r="A270" s="30">
        <v>42780</v>
      </c>
      <c r="B270" s="18" t="s">
        <v>148</v>
      </c>
      <c r="C270" s="18" t="s">
        <v>109</v>
      </c>
      <c r="D270" s="18" t="s">
        <v>121</v>
      </c>
      <c r="E270" s="19"/>
      <c r="F270" s="19">
        <v>3000</v>
      </c>
      <c r="G270" s="19">
        <f t="shared" ref="G270:G333" si="4">+G269+E270-F270</f>
        <v>2852421</v>
      </c>
      <c r="H270" s="28" t="s">
        <v>133</v>
      </c>
      <c r="I270" s="18" t="s">
        <v>182</v>
      </c>
      <c r="J270" s="18" t="s">
        <v>535</v>
      </c>
      <c r="K270" s="18" t="s">
        <v>96</v>
      </c>
      <c r="L270" s="22" t="s">
        <v>20</v>
      </c>
    </row>
    <row r="271" spans="1:12" s="110" customFormat="1" ht="16.5" x14ac:dyDescent="0.3">
      <c r="A271" s="30">
        <v>42780</v>
      </c>
      <c r="B271" s="18" t="s">
        <v>148</v>
      </c>
      <c r="C271" s="18" t="s">
        <v>109</v>
      </c>
      <c r="D271" s="18" t="s">
        <v>121</v>
      </c>
      <c r="E271" s="19"/>
      <c r="F271" s="19">
        <v>2000</v>
      </c>
      <c r="G271" s="19">
        <f t="shared" si="4"/>
        <v>2850421</v>
      </c>
      <c r="H271" s="28" t="s">
        <v>133</v>
      </c>
      <c r="I271" s="18" t="s">
        <v>183</v>
      </c>
      <c r="J271" s="18" t="s">
        <v>535</v>
      </c>
      <c r="K271" s="18" t="s">
        <v>96</v>
      </c>
      <c r="L271" s="22" t="s">
        <v>20</v>
      </c>
    </row>
    <row r="272" spans="1:12" s="110" customFormat="1" ht="16.5" x14ac:dyDescent="0.3">
      <c r="A272" s="30">
        <v>42780</v>
      </c>
      <c r="B272" s="18" t="s">
        <v>219</v>
      </c>
      <c r="C272" s="18" t="s">
        <v>22</v>
      </c>
      <c r="D272" s="18" t="s">
        <v>29</v>
      </c>
      <c r="E272" s="19"/>
      <c r="F272" s="19">
        <v>1000</v>
      </c>
      <c r="G272" s="19">
        <f t="shared" si="4"/>
        <v>2849421</v>
      </c>
      <c r="H272" s="18" t="s">
        <v>159</v>
      </c>
      <c r="I272" s="18" t="s">
        <v>23</v>
      </c>
      <c r="J272" s="18" t="s">
        <v>537</v>
      </c>
      <c r="K272" s="18" t="s">
        <v>96</v>
      </c>
      <c r="L272" s="22" t="s">
        <v>24</v>
      </c>
    </row>
    <row r="273" spans="1:12" s="110" customFormat="1" ht="16.5" x14ac:dyDescent="0.3">
      <c r="A273" s="30">
        <v>42780</v>
      </c>
      <c r="B273" s="18" t="s">
        <v>220</v>
      </c>
      <c r="C273" s="18" t="s">
        <v>22</v>
      </c>
      <c r="D273" s="18" t="s">
        <v>29</v>
      </c>
      <c r="E273" s="19"/>
      <c r="F273" s="19">
        <v>2000</v>
      </c>
      <c r="G273" s="19">
        <f t="shared" si="4"/>
        <v>2847421</v>
      </c>
      <c r="H273" s="18" t="s">
        <v>159</v>
      </c>
      <c r="I273" s="18" t="s">
        <v>23</v>
      </c>
      <c r="J273" s="18" t="s">
        <v>537</v>
      </c>
      <c r="K273" s="18" t="s">
        <v>96</v>
      </c>
      <c r="L273" s="22" t="s">
        <v>24</v>
      </c>
    </row>
    <row r="274" spans="1:12" s="110" customFormat="1" ht="16.5" x14ac:dyDescent="0.3">
      <c r="A274" s="30">
        <v>42780</v>
      </c>
      <c r="B274" s="18" t="s">
        <v>221</v>
      </c>
      <c r="C274" s="18" t="s">
        <v>32</v>
      </c>
      <c r="D274" s="18" t="s">
        <v>29</v>
      </c>
      <c r="E274" s="19"/>
      <c r="F274" s="19">
        <v>120000</v>
      </c>
      <c r="G274" s="19">
        <f t="shared" si="4"/>
        <v>2727421</v>
      </c>
      <c r="H274" s="18" t="s">
        <v>159</v>
      </c>
      <c r="I274" s="18" t="s">
        <v>23</v>
      </c>
      <c r="J274" s="18" t="s">
        <v>537</v>
      </c>
      <c r="K274" s="18" t="s">
        <v>96</v>
      </c>
      <c r="L274" s="22" t="s">
        <v>24</v>
      </c>
    </row>
    <row r="275" spans="1:12" s="110" customFormat="1" ht="16.5" x14ac:dyDescent="0.3">
      <c r="A275" s="30">
        <v>42780</v>
      </c>
      <c r="B275" s="18" t="s">
        <v>222</v>
      </c>
      <c r="C275" s="18" t="s">
        <v>22</v>
      </c>
      <c r="D275" s="18" t="s">
        <v>29</v>
      </c>
      <c r="E275" s="19"/>
      <c r="F275" s="19">
        <v>1000</v>
      </c>
      <c r="G275" s="19">
        <f t="shared" si="4"/>
        <v>2726421</v>
      </c>
      <c r="H275" s="18" t="s">
        <v>159</v>
      </c>
      <c r="I275" s="18" t="s">
        <v>23</v>
      </c>
      <c r="J275" s="18" t="s">
        <v>537</v>
      </c>
      <c r="K275" s="18" t="s">
        <v>96</v>
      </c>
      <c r="L275" s="22" t="s">
        <v>24</v>
      </c>
    </row>
    <row r="276" spans="1:12" s="110" customFormat="1" ht="16.5" x14ac:dyDescent="0.3">
      <c r="A276" s="30">
        <v>42780</v>
      </c>
      <c r="B276" s="18" t="s">
        <v>223</v>
      </c>
      <c r="C276" s="18" t="s">
        <v>22</v>
      </c>
      <c r="D276" s="18" t="s">
        <v>29</v>
      </c>
      <c r="E276" s="19"/>
      <c r="F276" s="19">
        <v>20000</v>
      </c>
      <c r="G276" s="19">
        <f t="shared" si="4"/>
        <v>2706421</v>
      </c>
      <c r="H276" s="18" t="s">
        <v>159</v>
      </c>
      <c r="I276" s="18" t="s">
        <v>224</v>
      </c>
      <c r="J276" s="18" t="s">
        <v>537</v>
      </c>
      <c r="K276" s="18" t="s">
        <v>96</v>
      </c>
      <c r="L276" s="22" t="s">
        <v>20</v>
      </c>
    </row>
    <row r="277" spans="1:12" ht="16.5" x14ac:dyDescent="0.3">
      <c r="A277" s="30">
        <v>42780</v>
      </c>
      <c r="B277" s="18" t="s">
        <v>288</v>
      </c>
      <c r="C277" s="18" t="s">
        <v>22</v>
      </c>
      <c r="D277" s="18" t="s">
        <v>40</v>
      </c>
      <c r="E277" s="19"/>
      <c r="F277" s="94">
        <v>3500</v>
      </c>
      <c r="G277" s="19">
        <f t="shared" si="4"/>
        <v>2702921</v>
      </c>
      <c r="H277" s="18" t="s">
        <v>151</v>
      </c>
      <c r="I277" s="18" t="s">
        <v>23</v>
      </c>
      <c r="J277" s="18" t="s">
        <v>537</v>
      </c>
      <c r="K277" s="18" t="s">
        <v>96</v>
      </c>
      <c r="L277" s="22" t="s">
        <v>24</v>
      </c>
    </row>
    <row r="278" spans="1:12" ht="16.5" x14ac:dyDescent="0.3">
      <c r="A278" s="30">
        <v>42780</v>
      </c>
      <c r="B278" s="18" t="s">
        <v>287</v>
      </c>
      <c r="C278" s="18" t="s">
        <v>265</v>
      </c>
      <c r="D278" s="18" t="s">
        <v>40</v>
      </c>
      <c r="E278" s="19"/>
      <c r="F278" s="94">
        <v>15800</v>
      </c>
      <c r="G278" s="19">
        <f t="shared" si="4"/>
        <v>2687121</v>
      </c>
      <c r="H278" s="18" t="s">
        <v>151</v>
      </c>
      <c r="I278" s="18" t="s">
        <v>23</v>
      </c>
      <c r="J278" s="18" t="s">
        <v>537</v>
      </c>
      <c r="K278" s="18" t="s">
        <v>96</v>
      </c>
      <c r="L278" s="22" t="s">
        <v>24</v>
      </c>
    </row>
    <row r="279" spans="1:12" ht="16.5" x14ac:dyDescent="0.3">
      <c r="A279" s="30">
        <v>42780</v>
      </c>
      <c r="B279" s="18" t="s">
        <v>290</v>
      </c>
      <c r="C279" s="18" t="s">
        <v>265</v>
      </c>
      <c r="D279" s="18" t="s">
        <v>40</v>
      </c>
      <c r="E279" s="19"/>
      <c r="F279" s="94">
        <v>2000</v>
      </c>
      <c r="G279" s="19">
        <f t="shared" si="4"/>
        <v>2685121</v>
      </c>
      <c r="H279" s="18" t="s">
        <v>151</v>
      </c>
      <c r="I279" s="18" t="s">
        <v>23</v>
      </c>
      <c r="J279" s="18" t="s">
        <v>537</v>
      </c>
      <c r="K279" s="18" t="s">
        <v>96</v>
      </c>
      <c r="L279" s="22" t="s">
        <v>24</v>
      </c>
    </row>
    <row r="280" spans="1:12" ht="16.5" x14ac:dyDescent="0.3">
      <c r="A280" s="30">
        <v>42780</v>
      </c>
      <c r="B280" s="18" t="s">
        <v>287</v>
      </c>
      <c r="C280" s="18" t="s">
        <v>265</v>
      </c>
      <c r="D280" s="18" t="s">
        <v>40</v>
      </c>
      <c r="E280" s="19"/>
      <c r="F280" s="94">
        <v>14200</v>
      </c>
      <c r="G280" s="19">
        <f t="shared" si="4"/>
        <v>2670921</v>
      </c>
      <c r="H280" s="18" t="s">
        <v>151</v>
      </c>
      <c r="I280" s="18" t="s">
        <v>23</v>
      </c>
      <c r="J280" s="18" t="s">
        <v>537</v>
      </c>
      <c r="K280" s="18" t="s">
        <v>96</v>
      </c>
      <c r="L280" s="22" t="s">
        <v>24</v>
      </c>
    </row>
    <row r="281" spans="1:12" ht="16.5" x14ac:dyDescent="0.3">
      <c r="A281" s="30">
        <v>42780</v>
      </c>
      <c r="B281" s="18" t="s">
        <v>291</v>
      </c>
      <c r="C281" s="18" t="s">
        <v>265</v>
      </c>
      <c r="D281" s="18" t="s">
        <v>40</v>
      </c>
      <c r="E281" s="19"/>
      <c r="F281" s="94">
        <v>18000</v>
      </c>
      <c r="G281" s="19">
        <f t="shared" si="4"/>
        <v>2652921</v>
      </c>
      <c r="H281" s="18" t="s">
        <v>151</v>
      </c>
      <c r="I281" s="18" t="s">
        <v>23</v>
      </c>
      <c r="J281" s="18" t="s">
        <v>537</v>
      </c>
      <c r="K281" s="18" t="s">
        <v>96</v>
      </c>
      <c r="L281" s="22" t="s">
        <v>24</v>
      </c>
    </row>
    <row r="282" spans="1:12" ht="16.5" x14ac:dyDescent="0.3">
      <c r="A282" s="30">
        <v>42780</v>
      </c>
      <c r="B282" s="18" t="s">
        <v>292</v>
      </c>
      <c r="C282" s="18" t="s">
        <v>265</v>
      </c>
      <c r="D282" s="18" t="s">
        <v>40</v>
      </c>
      <c r="E282" s="19"/>
      <c r="F282" s="94">
        <v>37000</v>
      </c>
      <c r="G282" s="19">
        <f t="shared" si="4"/>
        <v>2615921</v>
      </c>
      <c r="H282" s="18" t="s">
        <v>151</v>
      </c>
      <c r="I282" s="18" t="s">
        <v>23</v>
      </c>
      <c r="J282" s="18" t="s">
        <v>537</v>
      </c>
      <c r="K282" s="18" t="s">
        <v>96</v>
      </c>
      <c r="L282" s="22" t="s">
        <v>24</v>
      </c>
    </row>
    <row r="283" spans="1:12" s="110" customFormat="1" ht="16.5" x14ac:dyDescent="0.3">
      <c r="A283" s="30">
        <v>42780</v>
      </c>
      <c r="B283" s="18" t="s">
        <v>333</v>
      </c>
      <c r="C283" s="18" t="s">
        <v>22</v>
      </c>
      <c r="D283" s="18" t="s">
        <v>29</v>
      </c>
      <c r="E283" s="19"/>
      <c r="F283" s="19">
        <v>1000</v>
      </c>
      <c r="G283" s="19">
        <f t="shared" si="4"/>
        <v>2614921</v>
      </c>
      <c r="H283" s="74" t="s">
        <v>304</v>
      </c>
      <c r="I283" s="95" t="s">
        <v>23</v>
      </c>
      <c r="J283" s="18" t="s">
        <v>536</v>
      </c>
      <c r="K283" s="18" t="s">
        <v>96</v>
      </c>
      <c r="L283" s="18" t="s">
        <v>24</v>
      </c>
    </row>
    <row r="284" spans="1:12" s="110" customFormat="1" ht="16.5" x14ac:dyDescent="0.3">
      <c r="A284" s="30">
        <v>42780</v>
      </c>
      <c r="B284" s="18" t="s">
        <v>334</v>
      </c>
      <c r="C284" s="18" t="s">
        <v>22</v>
      </c>
      <c r="D284" s="18" t="s">
        <v>29</v>
      </c>
      <c r="E284" s="19"/>
      <c r="F284" s="19">
        <v>1500</v>
      </c>
      <c r="G284" s="19">
        <f t="shared" si="4"/>
        <v>2613421</v>
      </c>
      <c r="H284" s="74" t="s">
        <v>304</v>
      </c>
      <c r="I284" s="95" t="s">
        <v>23</v>
      </c>
      <c r="J284" s="18" t="s">
        <v>536</v>
      </c>
      <c r="K284" s="18" t="s">
        <v>96</v>
      </c>
      <c r="L284" s="18" t="s">
        <v>24</v>
      </c>
    </row>
    <row r="285" spans="1:12" s="110" customFormat="1" ht="16.5" x14ac:dyDescent="0.3">
      <c r="A285" s="30">
        <v>42780</v>
      </c>
      <c r="B285" s="18" t="s">
        <v>412</v>
      </c>
      <c r="C285" s="18" t="s">
        <v>22</v>
      </c>
      <c r="D285" s="18" t="s">
        <v>144</v>
      </c>
      <c r="E285" s="19"/>
      <c r="F285" s="19">
        <v>2000</v>
      </c>
      <c r="G285" s="19">
        <f t="shared" si="4"/>
        <v>2611421</v>
      </c>
      <c r="H285" s="18" t="s">
        <v>17</v>
      </c>
      <c r="I285" s="18" t="s">
        <v>23</v>
      </c>
      <c r="J285" s="18" t="s">
        <v>537</v>
      </c>
      <c r="K285" s="18" t="s">
        <v>96</v>
      </c>
      <c r="L285" s="18" t="s">
        <v>24</v>
      </c>
    </row>
    <row r="286" spans="1:12" ht="16.5" x14ac:dyDescent="0.3">
      <c r="A286" s="30">
        <v>42780</v>
      </c>
      <c r="B286" s="23" t="s">
        <v>456</v>
      </c>
      <c r="C286" s="18" t="s">
        <v>22</v>
      </c>
      <c r="D286" s="23" t="s">
        <v>457</v>
      </c>
      <c r="E286" s="24"/>
      <c r="F286" s="24">
        <v>2000</v>
      </c>
      <c r="G286" s="19">
        <f t="shared" si="4"/>
        <v>2609421</v>
      </c>
      <c r="H286" s="23" t="s">
        <v>453</v>
      </c>
      <c r="I286" s="18" t="s">
        <v>23</v>
      </c>
      <c r="J286" s="18" t="s">
        <v>535</v>
      </c>
      <c r="K286" s="18" t="s">
        <v>96</v>
      </c>
      <c r="L286" s="18" t="s">
        <v>24</v>
      </c>
    </row>
    <row r="287" spans="1:12" s="110" customFormat="1" ht="16.5" x14ac:dyDescent="0.3">
      <c r="A287" s="30">
        <v>42780</v>
      </c>
      <c r="B287" s="23" t="s">
        <v>458</v>
      </c>
      <c r="C287" s="18" t="s">
        <v>22</v>
      </c>
      <c r="D287" s="23" t="s">
        <v>457</v>
      </c>
      <c r="E287" s="24"/>
      <c r="F287" s="24">
        <v>20000</v>
      </c>
      <c r="G287" s="19">
        <f t="shared" si="4"/>
        <v>2589421</v>
      </c>
      <c r="H287" s="23" t="s">
        <v>453</v>
      </c>
      <c r="I287" s="18" t="s">
        <v>459</v>
      </c>
      <c r="J287" s="18" t="s">
        <v>535</v>
      </c>
      <c r="K287" s="18" t="s">
        <v>96</v>
      </c>
      <c r="L287" s="18" t="s">
        <v>20</v>
      </c>
    </row>
    <row r="288" spans="1:12" s="110" customFormat="1" ht="16.5" x14ac:dyDescent="0.3">
      <c r="A288" s="30">
        <v>42780</v>
      </c>
      <c r="B288" s="23" t="s">
        <v>460</v>
      </c>
      <c r="C288" s="23" t="s">
        <v>167</v>
      </c>
      <c r="D288" s="23" t="s">
        <v>457</v>
      </c>
      <c r="E288" s="24"/>
      <c r="F288" s="24">
        <v>40000</v>
      </c>
      <c r="G288" s="19">
        <f t="shared" si="4"/>
        <v>2549421</v>
      </c>
      <c r="H288" s="23" t="s">
        <v>453</v>
      </c>
      <c r="I288" s="18">
        <v>27</v>
      </c>
      <c r="J288" s="18" t="s">
        <v>535</v>
      </c>
      <c r="K288" s="18" t="s">
        <v>96</v>
      </c>
      <c r="L288" s="18" t="s">
        <v>20</v>
      </c>
    </row>
    <row r="289" spans="1:12" ht="16.5" x14ac:dyDescent="0.3">
      <c r="A289" s="30">
        <v>42780</v>
      </c>
      <c r="B289" s="22" t="s">
        <v>390</v>
      </c>
      <c r="C289" s="18" t="s">
        <v>22</v>
      </c>
      <c r="D289" s="18" t="s">
        <v>29</v>
      </c>
      <c r="E289" s="94"/>
      <c r="F289" s="94">
        <v>1000</v>
      </c>
      <c r="G289" s="19">
        <f t="shared" si="4"/>
        <v>2548421</v>
      </c>
      <c r="H289" s="22" t="s">
        <v>134</v>
      </c>
      <c r="I289" s="18" t="s">
        <v>23</v>
      </c>
      <c r="J289" s="22" t="s">
        <v>535</v>
      </c>
      <c r="K289" s="18" t="s">
        <v>96</v>
      </c>
      <c r="L289" s="18" t="s">
        <v>24</v>
      </c>
    </row>
    <row r="290" spans="1:12" ht="16.5" x14ac:dyDescent="0.3">
      <c r="A290" s="30">
        <v>42780</v>
      </c>
      <c r="B290" s="22" t="s">
        <v>411</v>
      </c>
      <c r="C290" s="18" t="s">
        <v>22</v>
      </c>
      <c r="D290" s="18" t="s">
        <v>29</v>
      </c>
      <c r="E290" s="94"/>
      <c r="F290" s="94">
        <v>1000</v>
      </c>
      <c r="G290" s="19">
        <f t="shared" si="4"/>
        <v>2547421</v>
      </c>
      <c r="H290" s="22" t="s">
        <v>134</v>
      </c>
      <c r="I290" s="18" t="s">
        <v>23</v>
      </c>
      <c r="J290" s="22" t="s">
        <v>535</v>
      </c>
      <c r="K290" s="18" t="s">
        <v>96</v>
      </c>
      <c r="L290" s="18" t="s">
        <v>24</v>
      </c>
    </row>
    <row r="291" spans="1:12" s="110" customFormat="1" ht="16.5" x14ac:dyDescent="0.3">
      <c r="A291" s="30">
        <v>42781</v>
      </c>
      <c r="B291" s="18" t="s">
        <v>225</v>
      </c>
      <c r="C291" s="18" t="s">
        <v>22</v>
      </c>
      <c r="D291" s="18" t="s">
        <v>29</v>
      </c>
      <c r="E291" s="19"/>
      <c r="F291" s="19">
        <v>500</v>
      </c>
      <c r="G291" s="19">
        <f t="shared" si="4"/>
        <v>2546921</v>
      </c>
      <c r="H291" s="18" t="s">
        <v>159</v>
      </c>
      <c r="I291" s="18" t="s">
        <v>23</v>
      </c>
      <c r="J291" s="18" t="s">
        <v>537</v>
      </c>
      <c r="K291" s="18" t="s">
        <v>96</v>
      </c>
      <c r="L291" s="22" t="s">
        <v>24</v>
      </c>
    </row>
    <row r="292" spans="1:12" s="110" customFormat="1" ht="16.5" x14ac:dyDescent="0.3">
      <c r="A292" s="30">
        <v>42781</v>
      </c>
      <c r="B292" s="18" t="s">
        <v>226</v>
      </c>
      <c r="C292" s="18" t="s">
        <v>22</v>
      </c>
      <c r="D292" s="18" t="s">
        <v>29</v>
      </c>
      <c r="E292" s="19"/>
      <c r="F292" s="19">
        <v>2250</v>
      </c>
      <c r="G292" s="19">
        <f t="shared" si="4"/>
        <v>2544671</v>
      </c>
      <c r="H292" s="18" t="s">
        <v>159</v>
      </c>
      <c r="I292" s="18" t="s">
        <v>23</v>
      </c>
      <c r="J292" s="18" t="s">
        <v>537</v>
      </c>
      <c r="K292" s="18" t="s">
        <v>96</v>
      </c>
      <c r="L292" s="22" t="s">
        <v>24</v>
      </c>
    </row>
    <row r="293" spans="1:12" s="110" customFormat="1" ht="16.5" x14ac:dyDescent="0.3">
      <c r="A293" s="30">
        <v>42781</v>
      </c>
      <c r="B293" s="18" t="s">
        <v>227</v>
      </c>
      <c r="C293" s="18" t="s">
        <v>22</v>
      </c>
      <c r="D293" s="18" t="s">
        <v>29</v>
      </c>
      <c r="E293" s="19"/>
      <c r="F293" s="19">
        <v>2500</v>
      </c>
      <c r="G293" s="19">
        <f t="shared" si="4"/>
        <v>2542171</v>
      </c>
      <c r="H293" s="18" t="s">
        <v>159</v>
      </c>
      <c r="I293" s="18" t="s">
        <v>23</v>
      </c>
      <c r="J293" s="18" t="s">
        <v>537</v>
      </c>
      <c r="K293" s="18" t="s">
        <v>96</v>
      </c>
      <c r="L293" s="22" t="s">
        <v>24</v>
      </c>
    </row>
    <row r="294" spans="1:12" s="110" customFormat="1" ht="16.5" x14ac:dyDescent="0.3">
      <c r="A294" s="30">
        <v>42781</v>
      </c>
      <c r="B294" s="18" t="s">
        <v>228</v>
      </c>
      <c r="C294" s="22" t="s">
        <v>528</v>
      </c>
      <c r="D294" s="18" t="s">
        <v>29</v>
      </c>
      <c r="E294" s="19"/>
      <c r="F294" s="19">
        <v>3000</v>
      </c>
      <c r="G294" s="19">
        <f t="shared" si="4"/>
        <v>2539171</v>
      </c>
      <c r="H294" s="18" t="s">
        <v>159</v>
      </c>
      <c r="I294" s="18" t="s">
        <v>23</v>
      </c>
      <c r="J294" s="18" t="s">
        <v>537</v>
      </c>
      <c r="K294" s="18" t="s">
        <v>96</v>
      </c>
      <c r="L294" s="22" t="s">
        <v>24</v>
      </c>
    </row>
    <row r="295" spans="1:12" s="110" customFormat="1" ht="16.5" x14ac:dyDescent="0.3">
      <c r="A295" s="30">
        <v>42781</v>
      </c>
      <c r="B295" s="18" t="s">
        <v>555</v>
      </c>
      <c r="C295" s="18" t="s">
        <v>32</v>
      </c>
      <c r="D295" s="18" t="s">
        <v>40</v>
      </c>
      <c r="E295" s="19"/>
      <c r="F295" s="94">
        <v>45000</v>
      </c>
      <c r="G295" s="19">
        <f t="shared" si="4"/>
        <v>2494171</v>
      </c>
      <c r="H295" s="18" t="s">
        <v>151</v>
      </c>
      <c r="I295" s="18" t="s">
        <v>38</v>
      </c>
      <c r="J295" s="18" t="s">
        <v>537</v>
      </c>
      <c r="K295" s="18" t="s">
        <v>96</v>
      </c>
      <c r="L295" s="22" t="s">
        <v>20</v>
      </c>
    </row>
    <row r="296" spans="1:12" s="110" customFormat="1" ht="16.5" x14ac:dyDescent="0.3">
      <c r="A296" s="30">
        <v>42781</v>
      </c>
      <c r="B296" s="18" t="s">
        <v>293</v>
      </c>
      <c r="C296" s="18" t="s">
        <v>32</v>
      </c>
      <c r="D296" s="18" t="s">
        <v>40</v>
      </c>
      <c r="E296" s="19"/>
      <c r="F296" s="94">
        <v>15000</v>
      </c>
      <c r="G296" s="19">
        <f t="shared" si="4"/>
        <v>2479171</v>
      </c>
      <c r="H296" s="18" t="s">
        <v>151</v>
      </c>
      <c r="I296" s="18">
        <v>100</v>
      </c>
      <c r="J296" s="18" t="s">
        <v>537</v>
      </c>
      <c r="K296" s="18" t="s">
        <v>96</v>
      </c>
      <c r="L296" s="22" t="s">
        <v>20</v>
      </c>
    </row>
    <row r="297" spans="1:12" s="110" customFormat="1" ht="16.5" x14ac:dyDescent="0.3">
      <c r="A297" s="30">
        <v>42781</v>
      </c>
      <c r="B297" s="18" t="s">
        <v>335</v>
      </c>
      <c r="C297" s="18" t="s">
        <v>22</v>
      </c>
      <c r="D297" s="18" t="s">
        <v>29</v>
      </c>
      <c r="E297" s="19"/>
      <c r="F297" s="19">
        <v>1500</v>
      </c>
      <c r="G297" s="19">
        <f t="shared" si="4"/>
        <v>2477671</v>
      </c>
      <c r="H297" s="74" t="s">
        <v>304</v>
      </c>
      <c r="I297" s="95" t="s">
        <v>23</v>
      </c>
      <c r="J297" s="18" t="s">
        <v>536</v>
      </c>
      <c r="K297" s="18" t="s">
        <v>96</v>
      </c>
      <c r="L297" s="18" t="s">
        <v>24</v>
      </c>
    </row>
    <row r="298" spans="1:12" s="110" customFormat="1" ht="16.5" x14ac:dyDescent="0.3">
      <c r="A298" s="30">
        <v>42781</v>
      </c>
      <c r="B298" s="18" t="s">
        <v>336</v>
      </c>
      <c r="C298" s="18" t="s">
        <v>22</v>
      </c>
      <c r="D298" s="18" t="s">
        <v>29</v>
      </c>
      <c r="E298" s="19"/>
      <c r="F298" s="19">
        <v>1000</v>
      </c>
      <c r="G298" s="19">
        <f t="shared" si="4"/>
        <v>2476671</v>
      </c>
      <c r="H298" s="74" t="s">
        <v>304</v>
      </c>
      <c r="I298" s="95" t="s">
        <v>23</v>
      </c>
      <c r="J298" s="18" t="s">
        <v>536</v>
      </c>
      <c r="K298" s="18" t="s">
        <v>96</v>
      </c>
      <c r="L298" s="18" t="s">
        <v>24</v>
      </c>
    </row>
    <row r="299" spans="1:12" s="110" customFormat="1" ht="16.5" x14ac:dyDescent="0.3">
      <c r="A299" s="30">
        <v>42781</v>
      </c>
      <c r="B299" s="18" t="s">
        <v>337</v>
      </c>
      <c r="C299" s="18" t="s">
        <v>25</v>
      </c>
      <c r="D299" s="18" t="s">
        <v>29</v>
      </c>
      <c r="E299" s="19"/>
      <c r="F299" s="19">
        <v>1000</v>
      </c>
      <c r="G299" s="19">
        <f t="shared" si="4"/>
        <v>2475671</v>
      </c>
      <c r="H299" s="74" t="s">
        <v>304</v>
      </c>
      <c r="I299" s="95" t="s">
        <v>23</v>
      </c>
      <c r="J299" s="18" t="s">
        <v>536</v>
      </c>
      <c r="K299" s="18" t="s">
        <v>96</v>
      </c>
      <c r="L299" s="18" t="s">
        <v>24</v>
      </c>
    </row>
    <row r="300" spans="1:12" s="110" customFormat="1" ht="16.5" x14ac:dyDescent="0.3">
      <c r="A300" s="30">
        <v>42781</v>
      </c>
      <c r="B300" s="18" t="s">
        <v>472</v>
      </c>
      <c r="C300" s="18" t="s">
        <v>22</v>
      </c>
      <c r="D300" s="18" t="s">
        <v>29</v>
      </c>
      <c r="E300" s="19"/>
      <c r="F300" s="19">
        <v>1000</v>
      </c>
      <c r="G300" s="19">
        <f t="shared" si="4"/>
        <v>2474671</v>
      </c>
      <c r="H300" s="74" t="s">
        <v>304</v>
      </c>
      <c r="I300" s="95" t="s">
        <v>23</v>
      </c>
      <c r="J300" s="18" t="s">
        <v>536</v>
      </c>
      <c r="K300" s="18" t="s">
        <v>96</v>
      </c>
      <c r="L300" s="18" t="s">
        <v>24</v>
      </c>
    </row>
    <row r="301" spans="1:12" s="110" customFormat="1" ht="16.5" x14ac:dyDescent="0.3">
      <c r="A301" s="30">
        <v>42781</v>
      </c>
      <c r="B301" s="18" t="s">
        <v>338</v>
      </c>
      <c r="C301" s="18" t="s">
        <v>22</v>
      </c>
      <c r="D301" s="18" t="s">
        <v>29</v>
      </c>
      <c r="E301" s="19"/>
      <c r="F301" s="19">
        <v>50000</v>
      </c>
      <c r="G301" s="19">
        <f t="shared" si="4"/>
        <v>2424671</v>
      </c>
      <c r="H301" s="74" t="s">
        <v>304</v>
      </c>
      <c r="I301" s="95" t="s">
        <v>23</v>
      </c>
      <c r="J301" s="18" t="s">
        <v>536</v>
      </c>
      <c r="K301" s="18" t="s">
        <v>96</v>
      </c>
      <c r="L301" s="18" t="s">
        <v>24</v>
      </c>
    </row>
    <row r="302" spans="1:12" s="110" customFormat="1" ht="16.5" x14ac:dyDescent="0.3">
      <c r="A302" s="30">
        <v>42781</v>
      </c>
      <c r="B302" s="18" t="s">
        <v>339</v>
      </c>
      <c r="C302" s="18" t="s">
        <v>22</v>
      </c>
      <c r="D302" s="18" t="s">
        <v>29</v>
      </c>
      <c r="E302" s="19"/>
      <c r="F302" s="19">
        <v>1000</v>
      </c>
      <c r="G302" s="19">
        <f t="shared" si="4"/>
        <v>2423671</v>
      </c>
      <c r="H302" s="74" t="s">
        <v>304</v>
      </c>
      <c r="I302" s="95" t="s">
        <v>23</v>
      </c>
      <c r="J302" s="18" t="s">
        <v>536</v>
      </c>
      <c r="K302" s="18" t="s">
        <v>96</v>
      </c>
      <c r="L302" s="18" t="s">
        <v>24</v>
      </c>
    </row>
    <row r="303" spans="1:12" s="110" customFormat="1" ht="16.5" x14ac:dyDescent="0.3">
      <c r="A303" s="30">
        <v>42781</v>
      </c>
      <c r="B303" s="18" t="s">
        <v>340</v>
      </c>
      <c r="C303" s="18" t="s">
        <v>22</v>
      </c>
      <c r="D303" s="18" t="s">
        <v>29</v>
      </c>
      <c r="E303" s="19"/>
      <c r="F303" s="19">
        <v>1500</v>
      </c>
      <c r="G303" s="19">
        <f t="shared" si="4"/>
        <v>2422171</v>
      </c>
      <c r="H303" s="74" t="s">
        <v>304</v>
      </c>
      <c r="I303" s="95" t="s">
        <v>23</v>
      </c>
      <c r="J303" s="18" t="s">
        <v>536</v>
      </c>
      <c r="K303" s="18" t="s">
        <v>96</v>
      </c>
      <c r="L303" s="18" t="s">
        <v>24</v>
      </c>
    </row>
    <row r="304" spans="1:12" s="110" customFormat="1" ht="16.5" x14ac:dyDescent="0.3">
      <c r="A304" s="30">
        <v>42781</v>
      </c>
      <c r="B304" s="18" t="s">
        <v>412</v>
      </c>
      <c r="C304" s="18" t="s">
        <v>22</v>
      </c>
      <c r="D304" s="18" t="s">
        <v>144</v>
      </c>
      <c r="E304" s="19"/>
      <c r="F304" s="19">
        <v>2000</v>
      </c>
      <c r="G304" s="19">
        <f t="shared" si="4"/>
        <v>2420171</v>
      </c>
      <c r="H304" s="18" t="s">
        <v>17</v>
      </c>
      <c r="I304" s="18" t="s">
        <v>23</v>
      </c>
      <c r="J304" s="18" t="s">
        <v>537</v>
      </c>
      <c r="K304" s="18" t="s">
        <v>96</v>
      </c>
      <c r="L304" s="18" t="s">
        <v>24</v>
      </c>
    </row>
    <row r="305" spans="1:12" s="110" customFormat="1" ht="16.5" x14ac:dyDescent="0.3">
      <c r="A305" s="30">
        <v>42781</v>
      </c>
      <c r="B305" s="18" t="s">
        <v>417</v>
      </c>
      <c r="C305" s="18" t="s">
        <v>22</v>
      </c>
      <c r="D305" s="18" t="s">
        <v>144</v>
      </c>
      <c r="E305" s="19"/>
      <c r="F305" s="19">
        <v>3000</v>
      </c>
      <c r="G305" s="19">
        <f t="shared" si="4"/>
        <v>2417171</v>
      </c>
      <c r="H305" s="18" t="s">
        <v>17</v>
      </c>
      <c r="I305" s="18" t="s">
        <v>23</v>
      </c>
      <c r="J305" s="18" t="s">
        <v>537</v>
      </c>
      <c r="K305" s="18" t="s">
        <v>96</v>
      </c>
      <c r="L305" s="18" t="s">
        <v>24</v>
      </c>
    </row>
    <row r="306" spans="1:12" s="110" customFormat="1" ht="16.5" x14ac:dyDescent="0.3">
      <c r="A306" s="30">
        <v>42781</v>
      </c>
      <c r="B306" s="23" t="s">
        <v>461</v>
      </c>
      <c r="C306" s="18" t="s">
        <v>22</v>
      </c>
      <c r="D306" s="23" t="s">
        <v>457</v>
      </c>
      <c r="E306" s="24"/>
      <c r="F306" s="24">
        <v>15000</v>
      </c>
      <c r="G306" s="19">
        <f t="shared" si="4"/>
        <v>2402171</v>
      </c>
      <c r="H306" s="23" t="s">
        <v>453</v>
      </c>
      <c r="I306" s="18">
        <v>28</v>
      </c>
      <c r="J306" s="18" t="s">
        <v>535</v>
      </c>
      <c r="K306" s="18" t="s">
        <v>96</v>
      </c>
      <c r="L306" s="18" t="s">
        <v>20</v>
      </c>
    </row>
    <row r="307" spans="1:12" s="111" customFormat="1" ht="16.5" x14ac:dyDescent="0.3">
      <c r="A307" s="30">
        <v>42781</v>
      </c>
      <c r="B307" s="23" t="s">
        <v>559</v>
      </c>
      <c r="C307" s="23" t="s">
        <v>167</v>
      </c>
      <c r="D307" s="23" t="s">
        <v>457</v>
      </c>
      <c r="E307" s="24"/>
      <c r="F307" s="24">
        <v>50000</v>
      </c>
      <c r="G307" s="19">
        <f t="shared" si="4"/>
        <v>2352171</v>
      </c>
      <c r="H307" s="23" t="s">
        <v>453</v>
      </c>
      <c r="I307" s="18" t="s">
        <v>23</v>
      </c>
      <c r="J307" s="18" t="s">
        <v>535</v>
      </c>
      <c r="K307" s="18" t="s">
        <v>96</v>
      </c>
      <c r="L307" s="18" t="s">
        <v>24</v>
      </c>
    </row>
    <row r="308" spans="1:12" s="111" customFormat="1" ht="16.5" x14ac:dyDescent="0.3">
      <c r="A308" s="30">
        <v>42781</v>
      </c>
      <c r="B308" s="23" t="s">
        <v>560</v>
      </c>
      <c r="C308" s="23" t="s">
        <v>22</v>
      </c>
      <c r="D308" s="23" t="s">
        <v>457</v>
      </c>
      <c r="E308" s="24"/>
      <c r="F308" s="24">
        <v>15000</v>
      </c>
      <c r="G308" s="19">
        <f t="shared" si="4"/>
        <v>2337171</v>
      </c>
      <c r="H308" s="23" t="s">
        <v>453</v>
      </c>
      <c r="I308" s="18" t="s">
        <v>23</v>
      </c>
      <c r="J308" s="18" t="s">
        <v>535</v>
      </c>
      <c r="K308" s="18" t="s">
        <v>96</v>
      </c>
      <c r="L308" s="18" t="s">
        <v>24</v>
      </c>
    </row>
    <row r="309" spans="1:12" ht="16.5" x14ac:dyDescent="0.3">
      <c r="A309" s="30">
        <v>42781</v>
      </c>
      <c r="B309" s="22" t="s">
        <v>408</v>
      </c>
      <c r="C309" s="18" t="s">
        <v>22</v>
      </c>
      <c r="D309" s="18" t="s">
        <v>29</v>
      </c>
      <c r="E309" s="94"/>
      <c r="F309" s="94">
        <v>1000</v>
      </c>
      <c r="G309" s="19">
        <f t="shared" si="4"/>
        <v>2336171</v>
      </c>
      <c r="H309" s="22" t="s">
        <v>134</v>
      </c>
      <c r="I309" s="18" t="s">
        <v>23</v>
      </c>
      <c r="J309" s="22" t="s">
        <v>535</v>
      </c>
      <c r="K309" s="18" t="s">
        <v>96</v>
      </c>
      <c r="L309" s="18" t="s">
        <v>24</v>
      </c>
    </row>
    <row r="310" spans="1:12" ht="16.5" x14ac:dyDescent="0.3">
      <c r="A310" s="30">
        <v>42781</v>
      </c>
      <c r="B310" s="22" t="s">
        <v>411</v>
      </c>
      <c r="C310" s="18" t="s">
        <v>22</v>
      </c>
      <c r="D310" s="18" t="s">
        <v>29</v>
      </c>
      <c r="E310" s="94"/>
      <c r="F310" s="94">
        <v>1000</v>
      </c>
      <c r="G310" s="19">
        <f t="shared" si="4"/>
        <v>2335171</v>
      </c>
      <c r="H310" s="22" t="s">
        <v>134</v>
      </c>
      <c r="I310" s="18" t="s">
        <v>23</v>
      </c>
      <c r="J310" s="22" t="s">
        <v>535</v>
      </c>
      <c r="K310" s="18" t="s">
        <v>96</v>
      </c>
      <c r="L310" s="18" t="s">
        <v>24</v>
      </c>
    </row>
    <row r="311" spans="1:12" s="110" customFormat="1" ht="16.5" x14ac:dyDescent="0.3">
      <c r="A311" s="30">
        <v>42782</v>
      </c>
      <c r="B311" s="18" t="s">
        <v>71</v>
      </c>
      <c r="C311" s="18" t="s">
        <v>22</v>
      </c>
      <c r="D311" s="18" t="s">
        <v>65</v>
      </c>
      <c r="E311" s="19"/>
      <c r="F311" s="19">
        <v>1000</v>
      </c>
      <c r="G311" s="19">
        <f t="shared" si="4"/>
        <v>2334171</v>
      </c>
      <c r="H311" s="18" t="s">
        <v>66</v>
      </c>
      <c r="I311" s="18" t="s">
        <v>23</v>
      </c>
      <c r="J311" s="18" t="s">
        <v>536</v>
      </c>
      <c r="K311" s="18" t="s">
        <v>96</v>
      </c>
      <c r="L311" s="18" t="s">
        <v>24</v>
      </c>
    </row>
    <row r="312" spans="1:12" s="110" customFormat="1" ht="16.5" x14ac:dyDescent="0.3">
      <c r="A312" s="30">
        <v>42782</v>
      </c>
      <c r="B312" s="18" t="s">
        <v>64</v>
      </c>
      <c r="C312" s="18" t="s">
        <v>22</v>
      </c>
      <c r="D312" s="18" t="s">
        <v>65</v>
      </c>
      <c r="E312" s="19"/>
      <c r="F312" s="19">
        <v>1000</v>
      </c>
      <c r="G312" s="19">
        <f t="shared" si="4"/>
        <v>2333171</v>
      </c>
      <c r="H312" s="18" t="s">
        <v>66</v>
      </c>
      <c r="I312" s="18" t="s">
        <v>23</v>
      </c>
      <c r="J312" s="18" t="s">
        <v>536</v>
      </c>
      <c r="K312" s="18" t="s">
        <v>96</v>
      </c>
      <c r="L312" s="18" t="s">
        <v>24</v>
      </c>
    </row>
    <row r="313" spans="1:12" s="110" customFormat="1" ht="16.5" x14ac:dyDescent="0.3">
      <c r="A313" s="30">
        <v>42782</v>
      </c>
      <c r="B313" s="18" t="s">
        <v>67</v>
      </c>
      <c r="C313" s="18" t="s">
        <v>22</v>
      </c>
      <c r="D313" s="18" t="s">
        <v>65</v>
      </c>
      <c r="E313" s="19"/>
      <c r="F313" s="19">
        <v>1000</v>
      </c>
      <c r="G313" s="19">
        <f t="shared" si="4"/>
        <v>2332171</v>
      </c>
      <c r="H313" s="18" t="s">
        <v>66</v>
      </c>
      <c r="I313" s="18" t="s">
        <v>23</v>
      </c>
      <c r="J313" s="18" t="s">
        <v>536</v>
      </c>
      <c r="K313" s="18" t="s">
        <v>96</v>
      </c>
      <c r="L313" s="18" t="s">
        <v>24</v>
      </c>
    </row>
    <row r="314" spans="1:12" s="110" customFormat="1" ht="16.5" x14ac:dyDescent="0.3">
      <c r="A314" s="30">
        <v>42782</v>
      </c>
      <c r="B314" s="18" t="s">
        <v>72</v>
      </c>
      <c r="C314" s="18" t="s">
        <v>22</v>
      </c>
      <c r="D314" s="18" t="s">
        <v>65</v>
      </c>
      <c r="E314" s="19"/>
      <c r="F314" s="19">
        <v>1000</v>
      </c>
      <c r="G314" s="19">
        <f t="shared" si="4"/>
        <v>2331171</v>
      </c>
      <c r="H314" s="18" t="s">
        <v>66</v>
      </c>
      <c r="I314" s="18" t="s">
        <v>23</v>
      </c>
      <c r="J314" s="18" t="s">
        <v>536</v>
      </c>
      <c r="K314" s="18" t="s">
        <v>96</v>
      </c>
      <c r="L314" s="18" t="s">
        <v>24</v>
      </c>
    </row>
    <row r="315" spans="1:12" s="110" customFormat="1" ht="16.5" x14ac:dyDescent="0.3">
      <c r="A315" s="30">
        <v>42782</v>
      </c>
      <c r="B315" s="18" t="s">
        <v>73</v>
      </c>
      <c r="C315" s="18" t="s">
        <v>22</v>
      </c>
      <c r="D315" s="18" t="s">
        <v>65</v>
      </c>
      <c r="E315" s="19"/>
      <c r="F315" s="19">
        <v>1000</v>
      </c>
      <c r="G315" s="19">
        <f t="shared" si="4"/>
        <v>2330171</v>
      </c>
      <c r="H315" s="18" t="s">
        <v>66</v>
      </c>
      <c r="I315" s="18" t="s">
        <v>23</v>
      </c>
      <c r="J315" s="18" t="s">
        <v>536</v>
      </c>
      <c r="K315" s="18" t="s">
        <v>96</v>
      </c>
      <c r="L315" s="18" t="s">
        <v>24</v>
      </c>
    </row>
    <row r="316" spans="1:12" s="110" customFormat="1" ht="16.5" x14ac:dyDescent="0.3">
      <c r="A316" s="30">
        <v>42782</v>
      </c>
      <c r="B316" s="18" t="s">
        <v>74</v>
      </c>
      <c r="C316" s="18" t="s">
        <v>22</v>
      </c>
      <c r="D316" s="18" t="s">
        <v>65</v>
      </c>
      <c r="E316" s="19"/>
      <c r="F316" s="19">
        <v>1000</v>
      </c>
      <c r="G316" s="19">
        <f t="shared" si="4"/>
        <v>2329171</v>
      </c>
      <c r="H316" s="18" t="s">
        <v>66</v>
      </c>
      <c r="I316" s="18" t="s">
        <v>23</v>
      </c>
      <c r="J316" s="18" t="s">
        <v>536</v>
      </c>
      <c r="K316" s="18" t="s">
        <v>96</v>
      </c>
      <c r="L316" s="18" t="s">
        <v>24</v>
      </c>
    </row>
    <row r="317" spans="1:12" s="110" customFormat="1" ht="16.5" x14ac:dyDescent="0.3">
      <c r="A317" s="30">
        <v>42782</v>
      </c>
      <c r="B317" s="22" t="s">
        <v>118</v>
      </c>
      <c r="C317" s="18" t="s">
        <v>22</v>
      </c>
      <c r="D317" s="18" t="s">
        <v>40</v>
      </c>
      <c r="E317" s="71"/>
      <c r="F317" s="71">
        <v>2000</v>
      </c>
      <c r="G317" s="19">
        <f t="shared" si="4"/>
        <v>2327171</v>
      </c>
      <c r="H317" s="22" t="s">
        <v>95</v>
      </c>
      <c r="I317" s="22" t="s">
        <v>23</v>
      </c>
      <c r="J317" s="18" t="s">
        <v>537</v>
      </c>
      <c r="K317" s="18" t="s">
        <v>96</v>
      </c>
      <c r="L317" s="22" t="s">
        <v>24</v>
      </c>
    </row>
    <row r="318" spans="1:12" s="110" customFormat="1" ht="16.5" x14ac:dyDescent="0.3">
      <c r="A318" s="30">
        <v>42782</v>
      </c>
      <c r="B318" s="22" t="s">
        <v>119</v>
      </c>
      <c r="C318" s="18" t="s">
        <v>22</v>
      </c>
      <c r="D318" s="18" t="s">
        <v>40</v>
      </c>
      <c r="E318" s="71"/>
      <c r="F318" s="71">
        <v>2000</v>
      </c>
      <c r="G318" s="19">
        <f t="shared" si="4"/>
        <v>2325171</v>
      </c>
      <c r="H318" s="22" t="s">
        <v>95</v>
      </c>
      <c r="I318" s="22" t="s">
        <v>120</v>
      </c>
      <c r="J318" s="18" t="s">
        <v>537</v>
      </c>
      <c r="K318" s="18" t="s">
        <v>96</v>
      </c>
      <c r="L318" s="22" t="s">
        <v>24</v>
      </c>
    </row>
    <row r="319" spans="1:12" s="110" customFormat="1" ht="16.5" x14ac:dyDescent="0.3">
      <c r="A319" s="30">
        <v>42782</v>
      </c>
      <c r="B319" s="18" t="s">
        <v>229</v>
      </c>
      <c r="C319" s="18" t="s">
        <v>22</v>
      </c>
      <c r="D319" s="18" t="s">
        <v>29</v>
      </c>
      <c r="E319" s="19"/>
      <c r="F319" s="19">
        <v>1000</v>
      </c>
      <c r="G319" s="19">
        <f t="shared" si="4"/>
        <v>2324171</v>
      </c>
      <c r="H319" s="18" t="s">
        <v>159</v>
      </c>
      <c r="I319" s="18" t="s">
        <v>23</v>
      </c>
      <c r="J319" s="18" t="s">
        <v>537</v>
      </c>
      <c r="K319" s="18" t="s">
        <v>96</v>
      </c>
      <c r="L319" s="22" t="s">
        <v>24</v>
      </c>
    </row>
    <row r="320" spans="1:12" s="110" customFormat="1" ht="16.5" x14ac:dyDescent="0.3">
      <c r="A320" s="30">
        <v>42782</v>
      </c>
      <c r="B320" s="18" t="s">
        <v>230</v>
      </c>
      <c r="C320" s="18" t="s">
        <v>22</v>
      </c>
      <c r="D320" s="18" t="s">
        <v>29</v>
      </c>
      <c r="E320" s="19"/>
      <c r="F320" s="19">
        <v>3000</v>
      </c>
      <c r="G320" s="19">
        <f t="shared" si="4"/>
        <v>2321171</v>
      </c>
      <c r="H320" s="18" t="s">
        <v>159</v>
      </c>
      <c r="I320" s="18" t="s">
        <v>23</v>
      </c>
      <c r="J320" s="18" t="s">
        <v>537</v>
      </c>
      <c r="K320" s="18" t="s">
        <v>96</v>
      </c>
      <c r="L320" s="22" t="s">
        <v>24</v>
      </c>
    </row>
    <row r="321" spans="1:12" ht="16.5" x14ac:dyDescent="0.3">
      <c r="A321" s="30">
        <v>42782</v>
      </c>
      <c r="B321" s="18" t="s">
        <v>294</v>
      </c>
      <c r="C321" s="18" t="s">
        <v>22</v>
      </c>
      <c r="D321" s="18" t="s">
        <v>40</v>
      </c>
      <c r="E321" s="19"/>
      <c r="F321" s="94">
        <v>1000</v>
      </c>
      <c r="G321" s="19">
        <f t="shared" si="4"/>
        <v>2320171</v>
      </c>
      <c r="H321" s="18" t="s">
        <v>151</v>
      </c>
      <c r="I321" s="18" t="s">
        <v>23</v>
      </c>
      <c r="J321" s="18" t="s">
        <v>537</v>
      </c>
      <c r="K321" s="18" t="s">
        <v>96</v>
      </c>
      <c r="L321" s="22" t="s">
        <v>24</v>
      </c>
    </row>
    <row r="322" spans="1:12" ht="16.5" x14ac:dyDescent="0.3">
      <c r="A322" s="30">
        <v>42782</v>
      </c>
      <c r="B322" s="18" t="s">
        <v>295</v>
      </c>
      <c r="C322" s="18" t="s">
        <v>22</v>
      </c>
      <c r="D322" s="18" t="s">
        <v>40</v>
      </c>
      <c r="E322" s="19"/>
      <c r="F322" s="94">
        <v>3000</v>
      </c>
      <c r="G322" s="19">
        <f t="shared" si="4"/>
        <v>2317171</v>
      </c>
      <c r="H322" s="18" t="s">
        <v>151</v>
      </c>
      <c r="I322" s="18" t="s">
        <v>23</v>
      </c>
      <c r="J322" s="18" t="s">
        <v>537</v>
      </c>
      <c r="K322" s="18" t="s">
        <v>96</v>
      </c>
      <c r="L322" s="22" t="s">
        <v>24</v>
      </c>
    </row>
    <row r="323" spans="1:12" ht="16.5" x14ac:dyDescent="0.3">
      <c r="A323" s="30">
        <v>42782</v>
      </c>
      <c r="B323" s="18" t="s">
        <v>274</v>
      </c>
      <c r="C323" s="18" t="s">
        <v>22</v>
      </c>
      <c r="D323" s="18" t="s">
        <v>40</v>
      </c>
      <c r="E323" s="19"/>
      <c r="F323" s="94">
        <v>6000</v>
      </c>
      <c r="G323" s="19">
        <f t="shared" si="4"/>
        <v>2311171</v>
      </c>
      <c r="H323" s="18" t="s">
        <v>151</v>
      </c>
      <c r="I323" s="18" t="s">
        <v>23</v>
      </c>
      <c r="J323" s="18" t="s">
        <v>537</v>
      </c>
      <c r="K323" s="18" t="s">
        <v>96</v>
      </c>
      <c r="L323" s="22" t="s">
        <v>24</v>
      </c>
    </row>
    <row r="324" spans="1:12" ht="16.5" x14ac:dyDescent="0.3">
      <c r="A324" s="30">
        <v>42782</v>
      </c>
      <c r="B324" s="18" t="s">
        <v>296</v>
      </c>
      <c r="C324" s="18" t="s">
        <v>32</v>
      </c>
      <c r="D324" s="18" t="s">
        <v>40</v>
      </c>
      <c r="E324" s="19"/>
      <c r="F324" s="94">
        <v>50000</v>
      </c>
      <c r="G324" s="19">
        <f t="shared" si="4"/>
        <v>2261171</v>
      </c>
      <c r="H324" s="18" t="s">
        <v>151</v>
      </c>
      <c r="I324" s="18" t="s">
        <v>23</v>
      </c>
      <c r="J324" s="18" t="s">
        <v>537</v>
      </c>
      <c r="K324" s="18" t="s">
        <v>96</v>
      </c>
      <c r="L324" s="22" t="s">
        <v>24</v>
      </c>
    </row>
    <row r="325" spans="1:12" ht="16.5" x14ac:dyDescent="0.3">
      <c r="A325" s="30">
        <v>42782</v>
      </c>
      <c r="B325" s="18" t="s">
        <v>297</v>
      </c>
      <c r="C325" s="18" t="s">
        <v>22</v>
      </c>
      <c r="D325" s="18" t="s">
        <v>40</v>
      </c>
      <c r="E325" s="19"/>
      <c r="F325" s="94">
        <v>2000</v>
      </c>
      <c r="G325" s="19">
        <f t="shared" si="4"/>
        <v>2259171</v>
      </c>
      <c r="H325" s="18" t="s">
        <v>151</v>
      </c>
      <c r="I325" s="18" t="s">
        <v>23</v>
      </c>
      <c r="J325" s="18" t="s">
        <v>537</v>
      </c>
      <c r="K325" s="18" t="s">
        <v>96</v>
      </c>
      <c r="L325" s="22" t="s">
        <v>24</v>
      </c>
    </row>
    <row r="326" spans="1:12" s="110" customFormat="1" ht="16.5" x14ac:dyDescent="0.3">
      <c r="A326" s="30">
        <v>42782</v>
      </c>
      <c r="B326" s="18" t="s">
        <v>341</v>
      </c>
      <c r="C326" s="22" t="s">
        <v>528</v>
      </c>
      <c r="D326" s="18" t="s">
        <v>29</v>
      </c>
      <c r="E326" s="19"/>
      <c r="F326" s="19">
        <v>1000</v>
      </c>
      <c r="G326" s="19">
        <f t="shared" si="4"/>
        <v>2258171</v>
      </c>
      <c r="H326" s="74" t="s">
        <v>304</v>
      </c>
      <c r="I326" s="95" t="s">
        <v>23</v>
      </c>
      <c r="J326" s="18" t="s">
        <v>536</v>
      </c>
      <c r="K326" s="18" t="s">
        <v>96</v>
      </c>
      <c r="L326" s="18" t="s">
        <v>24</v>
      </c>
    </row>
    <row r="327" spans="1:12" s="110" customFormat="1" ht="16.5" x14ac:dyDescent="0.3">
      <c r="A327" s="30">
        <v>42782</v>
      </c>
      <c r="B327" s="18" t="s">
        <v>342</v>
      </c>
      <c r="C327" s="18" t="s">
        <v>22</v>
      </c>
      <c r="D327" s="18" t="s">
        <v>29</v>
      </c>
      <c r="E327" s="19"/>
      <c r="F327" s="19">
        <v>1000</v>
      </c>
      <c r="G327" s="19">
        <f t="shared" si="4"/>
        <v>2257171</v>
      </c>
      <c r="H327" s="74" t="s">
        <v>304</v>
      </c>
      <c r="I327" s="95" t="s">
        <v>23</v>
      </c>
      <c r="J327" s="18" t="s">
        <v>536</v>
      </c>
      <c r="K327" s="18" t="s">
        <v>96</v>
      </c>
      <c r="L327" s="18" t="s">
        <v>24</v>
      </c>
    </row>
    <row r="328" spans="1:12" s="110" customFormat="1" ht="16.5" x14ac:dyDescent="0.3">
      <c r="A328" s="30">
        <v>42782</v>
      </c>
      <c r="B328" s="18" t="s">
        <v>343</v>
      </c>
      <c r="C328" s="22" t="s">
        <v>528</v>
      </c>
      <c r="D328" s="18" t="s">
        <v>29</v>
      </c>
      <c r="E328" s="19"/>
      <c r="F328" s="19">
        <v>1500</v>
      </c>
      <c r="G328" s="19">
        <f t="shared" si="4"/>
        <v>2255671</v>
      </c>
      <c r="H328" s="74" t="s">
        <v>304</v>
      </c>
      <c r="I328" s="95" t="s">
        <v>23</v>
      </c>
      <c r="J328" s="18" t="s">
        <v>536</v>
      </c>
      <c r="K328" s="18" t="s">
        <v>96</v>
      </c>
      <c r="L328" s="18" t="s">
        <v>24</v>
      </c>
    </row>
    <row r="329" spans="1:12" s="110" customFormat="1" ht="16.5" x14ac:dyDescent="0.3">
      <c r="A329" s="30">
        <v>42782</v>
      </c>
      <c r="B329" s="18" t="s">
        <v>344</v>
      </c>
      <c r="C329" s="18" t="s">
        <v>22</v>
      </c>
      <c r="D329" s="18" t="s">
        <v>29</v>
      </c>
      <c r="E329" s="19"/>
      <c r="F329" s="19">
        <v>1500</v>
      </c>
      <c r="G329" s="19">
        <f t="shared" si="4"/>
        <v>2254171</v>
      </c>
      <c r="H329" s="74" t="s">
        <v>304</v>
      </c>
      <c r="I329" s="95" t="s">
        <v>23</v>
      </c>
      <c r="J329" s="18" t="s">
        <v>536</v>
      </c>
      <c r="K329" s="18" t="s">
        <v>96</v>
      </c>
      <c r="L329" s="18" t="s">
        <v>24</v>
      </c>
    </row>
    <row r="330" spans="1:12" s="110" customFormat="1" ht="16.5" x14ac:dyDescent="0.3">
      <c r="A330" s="30">
        <v>42782</v>
      </c>
      <c r="B330" s="18" t="s">
        <v>345</v>
      </c>
      <c r="C330" s="22" t="s">
        <v>528</v>
      </c>
      <c r="D330" s="18" t="s">
        <v>29</v>
      </c>
      <c r="E330" s="19"/>
      <c r="F330" s="19">
        <v>3700</v>
      </c>
      <c r="G330" s="19">
        <f t="shared" si="4"/>
        <v>2250471</v>
      </c>
      <c r="H330" s="74" t="s">
        <v>304</v>
      </c>
      <c r="I330" s="95" t="s">
        <v>23</v>
      </c>
      <c r="J330" s="18" t="s">
        <v>536</v>
      </c>
      <c r="K330" s="18" t="s">
        <v>96</v>
      </c>
      <c r="L330" s="18" t="s">
        <v>24</v>
      </c>
    </row>
    <row r="331" spans="1:12" s="110" customFormat="1" ht="16.5" x14ac:dyDescent="0.3">
      <c r="A331" s="30">
        <v>42782</v>
      </c>
      <c r="B331" s="18" t="s">
        <v>346</v>
      </c>
      <c r="C331" s="22" t="s">
        <v>528</v>
      </c>
      <c r="D331" s="18" t="s">
        <v>29</v>
      </c>
      <c r="E331" s="19"/>
      <c r="F331" s="19">
        <v>2700</v>
      </c>
      <c r="G331" s="19">
        <f t="shared" si="4"/>
        <v>2247771</v>
      </c>
      <c r="H331" s="74" t="s">
        <v>304</v>
      </c>
      <c r="I331" s="95" t="s">
        <v>23</v>
      </c>
      <c r="J331" s="18" t="s">
        <v>536</v>
      </c>
      <c r="K331" s="18" t="s">
        <v>96</v>
      </c>
      <c r="L331" s="18" t="s">
        <v>24</v>
      </c>
    </row>
    <row r="332" spans="1:12" s="110" customFormat="1" ht="16.5" x14ac:dyDescent="0.3">
      <c r="A332" s="30">
        <v>42782</v>
      </c>
      <c r="B332" s="18" t="s">
        <v>418</v>
      </c>
      <c r="C332" s="18" t="s">
        <v>22</v>
      </c>
      <c r="D332" s="18" t="s">
        <v>144</v>
      </c>
      <c r="E332" s="19"/>
      <c r="F332" s="19">
        <v>2000</v>
      </c>
      <c r="G332" s="19">
        <f t="shared" si="4"/>
        <v>2245771</v>
      </c>
      <c r="H332" s="18" t="s">
        <v>17</v>
      </c>
      <c r="I332" s="18" t="s">
        <v>23</v>
      </c>
      <c r="J332" s="18" t="s">
        <v>537</v>
      </c>
      <c r="K332" s="18" t="s">
        <v>96</v>
      </c>
      <c r="L332" s="18" t="s">
        <v>24</v>
      </c>
    </row>
    <row r="333" spans="1:12" s="110" customFormat="1" ht="16.5" x14ac:dyDescent="0.3">
      <c r="A333" s="30">
        <v>42782</v>
      </c>
      <c r="B333" s="18" t="s">
        <v>412</v>
      </c>
      <c r="C333" s="18" t="s">
        <v>22</v>
      </c>
      <c r="D333" s="18" t="s">
        <v>144</v>
      </c>
      <c r="E333" s="19"/>
      <c r="F333" s="19">
        <v>2000</v>
      </c>
      <c r="G333" s="19">
        <f t="shared" si="4"/>
        <v>2243771</v>
      </c>
      <c r="H333" s="18" t="s">
        <v>17</v>
      </c>
      <c r="I333" s="18" t="s">
        <v>23</v>
      </c>
      <c r="J333" s="18" t="s">
        <v>537</v>
      </c>
      <c r="K333" s="18" t="s">
        <v>96</v>
      </c>
      <c r="L333" s="18" t="s">
        <v>24</v>
      </c>
    </row>
    <row r="334" spans="1:12" s="112" customFormat="1" ht="16.5" x14ac:dyDescent="0.3">
      <c r="A334" s="30">
        <v>42782</v>
      </c>
      <c r="B334" s="23" t="s">
        <v>561</v>
      </c>
      <c r="C334" s="18" t="s">
        <v>32</v>
      </c>
      <c r="D334" s="23" t="s">
        <v>457</v>
      </c>
      <c r="E334" s="24"/>
      <c r="F334" s="24">
        <v>90000</v>
      </c>
      <c r="G334" s="19">
        <f t="shared" ref="G334:G397" si="5">+G333+E334-F334</f>
        <v>2153771</v>
      </c>
      <c r="H334" s="23" t="s">
        <v>453</v>
      </c>
      <c r="I334" s="18" t="s">
        <v>462</v>
      </c>
      <c r="J334" s="18" t="s">
        <v>535</v>
      </c>
      <c r="K334" s="18" t="s">
        <v>96</v>
      </c>
      <c r="L334" s="18" t="s">
        <v>20</v>
      </c>
    </row>
    <row r="335" spans="1:12" s="110" customFormat="1" ht="16.5" x14ac:dyDescent="0.3">
      <c r="A335" s="30">
        <v>42782</v>
      </c>
      <c r="B335" s="23" t="s">
        <v>463</v>
      </c>
      <c r="C335" s="23" t="s">
        <v>167</v>
      </c>
      <c r="D335" s="23" t="s">
        <v>457</v>
      </c>
      <c r="E335" s="24"/>
      <c r="F335" s="24">
        <v>40000</v>
      </c>
      <c r="G335" s="19">
        <f t="shared" si="5"/>
        <v>2113771</v>
      </c>
      <c r="H335" s="23" t="s">
        <v>453</v>
      </c>
      <c r="I335" s="18" t="s">
        <v>23</v>
      </c>
      <c r="J335" s="18" t="s">
        <v>535</v>
      </c>
      <c r="K335" s="18" t="s">
        <v>96</v>
      </c>
      <c r="L335" s="18" t="s">
        <v>24</v>
      </c>
    </row>
    <row r="336" spans="1:12" s="110" customFormat="1" ht="16.5" x14ac:dyDescent="0.3">
      <c r="A336" s="30">
        <v>42782</v>
      </c>
      <c r="B336" s="23" t="s">
        <v>464</v>
      </c>
      <c r="C336" s="23" t="s">
        <v>167</v>
      </c>
      <c r="D336" s="23" t="s">
        <v>457</v>
      </c>
      <c r="E336" s="24"/>
      <c r="F336" s="24">
        <v>40000</v>
      </c>
      <c r="G336" s="19">
        <f t="shared" si="5"/>
        <v>2073771</v>
      </c>
      <c r="H336" s="23" t="s">
        <v>453</v>
      </c>
      <c r="I336" s="18">
        <v>30</v>
      </c>
      <c r="J336" s="18" t="s">
        <v>535</v>
      </c>
      <c r="K336" s="18" t="s">
        <v>96</v>
      </c>
      <c r="L336" s="18" t="s">
        <v>20</v>
      </c>
    </row>
    <row r="337" spans="1:12" ht="16.5" x14ac:dyDescent="0.3">
      <c r="A337" s="30">
        <v>42782</v>
      </c>
      <c r="B337" s="22" t="s">
        <v>408</v>
      </c>
      <c r="C337" s="18" t="s">
        <v>22</v>
      </c>
      <c r="D337" s="18" t="s">
        <v>29</v>
      </c>
      <c r="E337" s="94"/>
      <c r="F337" s="94">
        <v>1000</v>
      </c>
      <c r="G337" s="19">
        <f t="shared" si="5"/>
        <v>2072771</v>
      </c>
      <c r="H337" s="22" t="s">
        <v>134</v>
      </c>
      <c r="I337" s="18" t="s">
        <v>23</v>
      </c>
      <c r="J337" s="22" t="s">
        <v>535</v>
      </c>
      <c r="K337" s="18" t="s">
        <v>96</v>
      </c>
      <c r="L337" s="18" t="s">
        <v>24</v>
      </c>
    </row>
    <row r="338" spans="1:12" ht="16.5" x14ac:dyDescent="0.3">
      <c r="A338" s="30">
        <v>42782</v>
      </c>
      <c r="B338" s="22" t="s">
        <v>531</v>
      </c>
      <c r="C338" s="22" t="s">
        <v>25</v>
      </c>
      <c r="D338" s="18" t="s">
        <v>29</v>
      </c>
      <c r="E338" s="94"/>
      <c r="F338" s="94">
        <v>4000</v>
      </c>
      <c r="G338" s="19">
        <f t="shared" si="5"/>
        <v>2068771</v>
      </c>
      <c r="H338" s="22" t="s">
        <v>134</v>
      </c>
      <c r="I338" s="18" t="s">
        <v>23</v>
      </c>
      <c r="J338" s="22" t="s">
        <v>535</v>
      </c>
      <c r="K338" s="18" t="s">
        <v>96</v>
      </c>
      <c r="L338" s="18" t="s">
        <v>24</v>
      </c>
    </row>
    <row r="339" spans="1:12" ht="16.5" x14ac:dyDescent="0.3">
      <c r="A339" s="30">
        <v>42782</v>
      </c>
      <c r="B339" s="22" t="s">
        <v>411</v>
      </c>
      <c r="C339" s="18" t="s">
        <v>22</v>
      </c>
      <c r="D339" s="18" t="s">
        <v>29</v>
      </c>
      <c r="E339" s="94"/>
      <c r="F339" s="94">
        <v>1000</v>
      </c>
      <c r="G339" s="19">
        <f t="shared" si="5"/>
        <v>2067771</v>
      </c>
      <c r="H339" s="22" t="s">
        <v>134</v>
      </c>
      <c r="I339" s="18" t="s">
        <v>23</v>
      </c>
      <c r="J339" s="22" t="s">
        <v>535</v>
      </c>
      <c r="K339" s="18" t="s">
        <v>96</v>
      </c>
      <c r="L339" s="18" t="s">
        <v>24</v>
      </c>
    </row>
    <row r="340" spans="1:12" ht="16.5" x14ac:dyDescent="0.3">
      <c r="A340" s="30">
        <v>42783</v>
      </c>
      <c r="B340" s="18" t="s">
        <v>62</v>
      </c>
      <c r="C340" s="18" t="s">
        <v>42</v>
      </c>
      <c r="D340" s="18" t="s">
        <v>40</v>
      </c>
      <c r="E340" s="19"/>
      <c r="F340" s="20">
        <v>3000</v>
      </c>
      <c r="G340" s="19">
        <f t="shared" si="5"/>
        <v>2064771</v>
      </c>
      <c r="H340" s="18" t="s">
        <v>41</v>
      </c>
      <c r="I340" s="18" t="s">
        <v>23</v>
      </c>
      <c r="J340" s="18" t="s">
        <v>535</v>
      </c>
      <c r="K340" s="18" t="s">
        <v>96</v>
      </c>
      <c r="L340" s="18" t="s">
        <v>24</v>
      </c>
    </row>
    <row r="341" spans="1:12" s="110" customFormat="1" ht="16.5" x14ac:dyDescent="0.3">
      <c r="A341" s="30">
        <v>42783</v>
      </c>
      <c r="B341" s="18" t="s">
        <v>75</v>
      </c>
      <c r="C341" s="18" t="s">
        <v>22</v>
      </c>
      <c r="D341" s="18" t="s">
        <v>65</v>
      </c>
      <c r="E341" s="19"/>
      <c r="F341" s="19">
        <v>1000</v>
      </c>
      <c r="G341" s="19">
        <f t="shared" si="5"/>
        <v>2063771</v>
      </c>
      <c r="H341" s="18" t="s">
        <v>66</v>
      </c>
      <c r="I341" s="18" t="s">
        <v>23</v>
      </c>
      <c r="J341" s="18" t="s">
        <v>536</v>
      </c>
      <c r="K341" s="18" t="s">
        <v>96</v>
      </c>
      <c r="L341" s="18" t="s">
        <v>24</v>
      </c>
    </row>
    <row r="342" spans="1:12" s="110" customFormat="1" ht="16.5" x14ac:dyDescent="0.3">
      <c r="A342" s="30">
        <v>42783</v>
      </c>
      <c r="B342" s="18" t="s">
        <v>73</v>
      </c>
      <c r="C342" s="18" t="s">
        <v>22</v>
      </c>
      <c r="D342" s="18" t="s">
        <v>65</v>
      </c>
      <c r="E342" s="19"/>
      <c r="F342" s="19">
        <v>1000</v>
      </c>
      <c r="G342" s="19">
        <f t="shared" si="5"/>
        <v>2062771</v>
      </c>
      <c r="H342" s="18" t="s">
        <v>66</v>
      </c>
      <c r="I342" s="18" t="s">
        <v>23</v>
      </c>
      <c r="J342" s="18" t="s">
        <v>536</v>
      </c>
      <c r="K342" s="18" t="s">
        <v>96</v>
      </c>
      <c r="L342" s="18" t="s">
        <v>24</v>
      </c>
    </row>
    <row r="343" spans="1:12" s="110" customFormat="1" ht="16.5" x14ac:dyDescent="0.3">
      <c r="A343" s="30">
        <v>42783</v>
      </c>
      <c r="B343" s="18" t="s">
        <v>76</v>
      </c>
      <c r="C343" s="18" t="s">
        <v>22</v>
      </c>
      <c r="D343" s="18" t="s">
        <v>65</v>
      </c>
      <c r="E343" s="19"/>
      <c r="F343" s="19">
        <v>1000</v>
      </c>
      <c r="G343" s="19">
        <f t="shared" si="5"/>
        <v>2061771</v>
      </c>
      <c r="H343" s="18" t="s">
        <v>66</v>
      </c>
      <c r="I343" s="18" t="s">
        <v>23</v>
      </c>
      <c r="J343" s="18" t="s">
        <v>536</v>
      </c>
      <c r="K343" s="18" t="s">
        <v>96</v>
      </c>
      <c r="L343" s="18" t="s">
        <v>24</v>
      </c>
    </row>
    <row r="344" spans="1:12" s="110" customFormat="1" ht="16.5" x14ac:dyDescent="0.3">
      <c r="A344" s="30">
        <v>42783</v>
      </c>
      <c r="B344" s="18" t="s">
        <v>77</v>
      </c>
      <c r="C344" s="18" t="s">
        <v>22</v>
      </c>
      <c r="D344" s="18" t="s">
        <v>65</v>
      </c>
      <c r="E344" s="19"/>
      <c r="F344" s="19">
        <v>1000</v>
      </c>
      <c r="G344" s="19">
        <f t="shared" si="5"/>
        <v>2060771</v>
      </c>
      <c r="H344" s="18" t="s">
        <v>66</v>
      </c>
      <c r="I344" s="18" t="s">
        <v>23</v>
      </c>
      <c r="J344" s="18" t="s">
        <v>536</v>
      </c>
      <c r="K344" s="18" t="s">
        <v>96</v>
      </c>
      <c r="L344" s="18" t="s">
        <v>24</v>
      </c>
    </row>
    <row r="345" spans="1:12" s="110" customFormat="1" ht="16.5" x14ac:dyDescent="0.3">
      <c r="A345" s="30">
        <v>42783</v>
      </c>
      <c r="B345" s="18" t="s">
        <v>78</v>
      </c>
      <c r="C345" s="18" t="s">
        <v>22</v>
      </c>
      <c r="D345" s="18" t="s">
        <v>65</v>
      </c>
      <c r="E345" s="19"/>
      <c r="F345" s="19">
        <v>1000</v>
      </c>
      <c r="G345" s="19">
        <f t="shared" si="5"/>
        <v>2059771</v>
      </c>
      <c r="H345" s="18" t="s">
        <v>66</v>
      </c>
      <c r="I345" s="18" t="s">
        <v>23</v>
      </c>
      <c r="J345" s="18" t="s">
        <v>536</v>
      </c>
      <c r="K345" s="18" t="s">
        <v>96</v>
      </c>
      <c r="L345" s="18" t="s">
        <v>24</v>
      </c>
    </row>
    <row r="346" spans="1:12" s="110" customFormat="1" ht="16.5" x14ac:dyDescent="0.3">
      <c r="A346" s="30">
        <v>42783</v>
      </c>
      <c r="B346" s="18" t="s">
        <v>184</v>
      </c>
      <c r="C346" s="23" t="s">
        <v>167</v>
      </c>
      <c r="D346" s="23" t="s">
        <v>457</v>
      </c>
      <c r="E346" s="19"/>
      <c r="F346" s="19">
        <v>150000</v>
      </c>
      <c r="G346" s="19">
        <f t="shared" si="5"/>
        <v>1909771</v>
      </c>
      <c r="H346" s="28" t="s">
        <v>133</v>
      </c>
      <c r="I346" s="18">
        <v>36</v>
      </c>
      <c r="J346" s="18" t="s">
        <v>535</v>
      </c>
      <c r="K346" s="18" t="s">
        <v>96</v>
      </c>
      <c r="L346" s="22" t="s">
        <v>20</v>
      </c>
    </row>
    <row r="347" spans="1:12" s="110" customFormat="1" ht="16.5" x14ac:dyDescent="0.3">
      <c r="A347" s="30">
        <v>42783</v>
      </c>
      <c r="B347" s="18" t="s">
        <v>140</v>
      </c>
      <c r="C347" s="18" t="s">
        <v>109</v>
      </c>
      <c r="D347" s="18" t="s">
        <v>121</v>
      </c>
      <c r="E347" s="19"/>
      <c r="F347" s="19">
        <v>16000</v>
      </c>
      <c r="G347" s="19">
        <f t="shared" si="5"/>
        <v>1893771</v>
      </c>
      <c r="H347" s="28" t="s">
        <v>133</v>
      </c>
      <c r="I347" s="18" t="s">
        <v>185</v>
      </c>
      <c r="J347" s="18" t="s">
        <v>535</v>
      </c>
      <c r="K347" s="18" t="s">
        <v>96</v>
      </c>
      <c r="L347" s="22" t="s">
        <v>20</v>
      </c>
    </row>
    <row r="348" spans="1:12" s="110" customFormat="1" ht="16.5" x14ac:dyDescent="0.3">
      <c r="A348" s="30">
        <v>42783</v>
      </c>
      <c r="B348" s="18" t="s">
        <v>231</v>
      </c>
      <c r="C348" s="18" t="s">
        <v>22</v>
      </c>
      <c r="D348" s="18" t="s">
        <v>29</v>
      </c>
      <c r="E348" s="19"/>
      <c r="F348" s="19">
        <v>1000</v>
      </c>
      <c r="G348" s="19">
        <f t="shared" si="5"/>
        <v>1892771</v>
      </c>
      <c r="H348" s="18" t="s">
        <v>159</v>
      </c>
      <c r="I348" s="18" t="s">
        <v>23</v>
      </c>
      <c r="J348" s="18" t="s">
        <v>537</v>
      </c>
      <c r="K348" s="18" t="s">
        <v>96</v>
      </c>
      <c r="L348" s="22" t="s">
        <v>24</v>
      </c>
    </row>
    <row r="349" spans="1:12" s="110" customFormat="1" ht="16.5" x14ac:dyDescent="0.3">
      <c r="A349" s="30">
        <v>42783</v>
      </c>
      <c r="B349" s="18" t="s">
        <v>232</v>
      </c>
      <c r="C349" s="22" t="s">
        <v>528</v>
      </c>
      <c r="D349" s="18" t="s">
        <v>29</v>
      </c>
      <c r="E349" s="19"/>
      <c r="F349" s="19">
        <v>5500</v>
      </c>
      <c r="G349" s="19">
        <f t="shared" si="5"/>
        <v>1887271</v>
      </c>
      <c r="H349" s="18" t="s">
        <v>159</v>
      </c>
      <c r="I349" s="18" t="s">
        <v>23</v>
      </c>
      <c r="J349" s="18" t="s">
        <v>537</v>
      </c>
      <c r="K349" s="18" t="s">
        <v>96</v>
      </c>
      <c r="L349" s="22" t="s">
        <v>24</v>
      </c>
    </row>
    <row r="350" spans="1:12" s="110" customFormat="1" ht="16.5" x14ac:dyDescent="0.3">
      <c r="A350" s="30">
        <v>42783</v>
      </c>
      <c r="B350" s="18" t="s">
        <v>342</v>
      </c>
      <c r="C350" s="18" t="s">
        <v>22</v>
      </c>
      <c r="D350" s="18" t="s">
        <v>29</v>
      </c>
      <c r="E350" s="19"/>
      <c r="F350" s="19">
        <v>500</v>
      </c>
      <c r="G350" s="19">
        <f t="shared" si="5"/>
        <v>1886771</v>
      </c>
      <c r="H350" s="74" t="s">
        <v>304</v>
      </c>
      <c r="I350" s="95" t="s">
        <v>23</v>
      </c>
      <c r="J350" s="18" t="s">
        <v>536</v>
      </c>
      <c r="K350" s="18" t="s">
        <v>96</v>
      </c>
      <c r="L350" s="18" t="s">
        <v>24</v>
      </c>
    </row>
    <row r="351" spans="1:12" s="110" customFormat="1" ht="16.5" x14ac:dyDescent="0.3">
      <c r="A351" s="30">
        <v>42783</v>
      </c>
      <c r="B351" s="18" t="s">
        <v>347</v>
      </c>
      <c r="C351" s="18" t="s">
        <v>22</v>
      </c>
      <c r="D351" s="18" t="s">
        <v>29</v>
      </c>
      <c r="E351" s="19"/>
      <c r="F351" s="19">
        <v>1000</v>
      </c>
      <c r="G351" s="19">
        <f t="shared" si="5"/>
        <v>1885771</v>
      </c>
      <c r="H351" s="74" t="s">
        <v>304</v>
      </c>
      <c r="I351" s="95" t="s">
        <v>23</v>
      </c>
      <c r="J351" s="18" t="s">
        <v>536</v>
      </c>
      <c r="K351" s="18" t="s">
        <v>96</v>
      </c>
      <c r="L351" s="18" t="s">
        <v>24</v>
      </c>
    </row>
    <row r="352" spans="1:12" s="110" customFormat="1" ht="16.5" x14ac:dyDescent="0.3">
      <c r="A352" s="30">
        <v>42783</v>
      </c>
      <c r="B352" s="18" t="s">
        <v>348</v>
      </c>
      <c r="C352" s="18" t="s">
        <v>22</v>
      </c>
      <c r="D352" s="18" t="s">
        <v>29</v>
      </c>
      <c r="E352" s="19"/>
      <c r="F352" s="19">
        <v>1000</v>
      </c>
      <c r="G352" s="19">
        <f t="shared" si="5"/>
        <v>1884771</v>
      </c>
      <c r="H352" s="74" t="s">
        <v>304</v>
      </c>
      <c r="I352" s="95" t="s">
        <v>23</v>
      </c>
      <c r="J352" s="18" t="s">
        <v>536</v>
      </c>
      <c r="K352" s="18" t="s">
        <v>96</v>
      </c>
      <c r="L352" s="18" t="s">
        <v>24</v>
      </c>
    </row>
    <row r="353" spans="1:12" s="110" customFormat="1" ht="16.5" x14ac:dyDescent="0.3">
      <c r="A353" s="30">
        <v>42783</v>
      </c>
      <c r="B353" s="18" t="s">
        <v>349</v>
      </c>
      <c r="C353" s="18" t="s">
        <v>22</v>
      </c>
      <c r="D353" s="18" t="s">
        <v>29</v>
      </c>
      <c r="E353" s="19"/>
      <c r="F353" s="19">
        <v>2000</v>
      </c>
      <c r="G353" s="19">
        <f t="shared" si="5"/>
        <v>1882771</v>
      </c>
      <c r="H353" s="74" t="s">
        <v>304</v>
      </c>
      <c r="I353" s="95" t="s">
        <v>23</v>
      </c>
      <c r="J353" s="18" t="s">
        <v>536</v>
      </c>
      <c r="K353" s="18" t="s">
        <v>96</v>
      </c>
      <c r="L353" s="18" t="s">
        <v>24</v>
      </c>
    </row>
    <row r="354" spans="1:12" s="110" customFormat="1" ht="16.5" x14ac:dyDescent="0.3">
      <c r="A354" s="30">
        <v>42783</v>
      </c>
      <c r="B354" s="18" t="s">
        <v>350</v>
      </c>
      <c r="C354" s="18" t="s">
        <v>22</v>
      </c>
      <c r="D354" s="18" t="s">
        <v>29</v>
      </c>
      <c r="E354" s="19"/>
      <c r="F354" s="19">
        <v>500</v>
      </c>
      <c r="G354" s="19">
        <f t="shared" si="5"/>
        <v>1882271</v>
      </c>
      <c r="H354" s="74" t="s">
        <v>304</v>
      </c>
      <c r="I354" s="95" t="s">
        <v>23</v>
      </c>
      <c r="J354" s="18" t="s">
        <v>536</v>
      </c>
      <c r="K354" s="18" t="s">
        <v>96</v>
      </c>
      <c r="L354" s="18" t="s">
        <v>24</v>
      </c>
    </row>
    <row r="355" spans="1:12" s="110" customFormat="1" ht="16.5" x14ac:dyDescent="0.3">
      <c r="A355" s="30">
        <v>42783</v>
      </c>
      <c r="B355" s="18" t="s">
        <v>351</v>
      </c>
      <c r="C355" s="18" t="s">
        <v>22</v>
      </c>
      <c r="D355" s="18" t="s">
        <v>29</v>
      </c>
      <c r="E355" s="19"/>
      <c r="F355" s="19">
        <v>750</v>
      </c>
      <c r="G355" s="19">
        <f t="shared" si="5"/>
        <v>1881521</v>
      </c>
      <c r="H355" s="74" t="s">
        <v>304</v>
      </c>
      <c r="I355" s="95" t="s">
        <v>23</v>
      </c>
      <c r="J355" s="18" t="s">
        <v>536</v>
      </c>
      <c r="K355" s="18" t="s">
        <v>96</v>
      </c>
      <c r="L355" s="18" t="s">
        <v>24</v>
      </c>
    </row>
    <row r="356" spans="1:12" s="110" customFormat="1" ht="16.5" x14ac:dyDescent="0.3">
      <c r="A356" s="30">
        <v>42783</v>
      </c>
      <c r="B356" s="18" t="s">
        <v>352</v>
      </c>
      <c r="C356" s="18" t="s">
        <v>22</v>
      </c>
      <c r="D356" s="18" t="s">
        <v>29</v>
      </c>
      <c r="E356" s="19"/>
      <c r="F356" s="19">
        <v>2000</v>
      </c>
      <c r="G356" s="19">
        <f t="shared" si="5"/>
        <v>1879521</v>
      </c>
      <c r="H356" s="74" t="s">
        <v>304</v>
      </c>
      <c r="I356" s="95" t="s">
        <v>23</v>
      </c>
      <c r="J356" s="18" t="s">
        <v>536</v>
      </c>
      <c r="K356" s="18" t="s">
        <v>96</v>
      </c>
      <c r="L356" s="18" t="s">
        <v>24</v>
      </c>
    </row>
    <row r="357" spans="1:12" s="110" customFormat="1" ht="16.5" x14ac:dyDescent="0.3">
      <c r="A357" s="30">
        <v>42783</v>
      </c>
      <c r="B357" s="18" t="s">
        <v>353</v>
      </c>
      <c r="C357" s="18" t="s">
        <v>22</v>
      </c>
      <c r="D357" s="18" t="s">
        <v>29</v>
      </c>
      <c r="E357" s="19"/>
      <c r="F357" s="19">
        <v>1000</v>
      </c>
      <c r="G357" s="19">
        <f t="shared" si="5"/>
        <v>1878521</v>
      </c>
      <c r="H357" s="74" t="s">
        <v>304</v>
      </c>
      <c r="I357" s="95" t="s">
        <v>23</v>
      </c>
      <c r="J357" s="18" t="s">
        <v>536</v>
      </c>
      <c r="K357" s="18" t="s">
        <v>96</v>
      </c>
      <c r="L357" s="18" t="s">
        <v>24</v>
      </c>
    </row>
    <row r="358" spans="1:12" s="110" customFormat="1" ht="16.5" x14ac:dyDescent="0.3">
      <c r="A358" s="30">
        <v>42783</v>
      </c>
      <c r="B358" s="18" t="s">
        <v>354</v>
      </c>
      <c r="C358" s="18" t="s">
        <v>22</v>
      </c>
      <c r="D358" s="18" t="s">
        <v>29</v>
      </c>
      <c r="E358" s="19"/>
      <c r="F358" s="19">
        <v>500</v>
      </c>
      <c r="G358" s="19">
        <f t="shared" si="5"/>
        <v>1878021</v>
      </c>
      <c r="H358" s="74" t="s">
        <v>304</v>
      </c>
      <c r="I358" s="95" t="s">
        <v>23</v>
      </c>
      <c r="J358" s="18" t="s">
        <v>536</v>
      </c>
      <c r="K358" s="18" t="s">
        <v>96</v>
      </c>
      <c r="L358" s="18" t="s">
        <v>24</v>
      </c>
    </row>
    <row r="359" spans="1:12" s="110" customFormat="1" ht="16.5" x14ac:dyDescent="0.3">
      <c r="A359" s="30">
        <v>42783</v>
      </c>
      <c r="B359" s="18" t="s">
        <v>355</v>
      </c>
      <c r="C359" s="22" t="s">
        <v>528</v>
      </c>
      <c r="D359" s="18" t="s">
        <v>29</v>
      </c>
      <c r="E359" s="19"/>
      <c r="F359" s="19">
        <v>3000</v>
      </c>
      <c r="G359" s="19">
        <f t="shared" si="5"/>
        <v>1875021</v>
      </c>
      <c r="H359" s="74" t="s">
        <v>304</v>
      </c>
      <c r="I359" s="95" t="s">
        <v>23</v>
      </c>
      <c r="J359" s="18" t="s">
        <v>536</v>
      </c>
      <c r="K359" s="18" t="s">
        <v>96</v>
      </c>
      <c r="L359" s="18" t="s">
        <v>24</v>
      </c>
    </row>
    <row r="360" spans="1:12" s="110" customFormat="1" ht="16.5" x14ac:dyDescent="0.3">
      <c r="A360" s="30">
        <v>42783</v>
      </c>
      <c r="B360" s="18" t="s">
        <v>356</v>
      </c>
      <c r="C360" s="18" t="s">
        <v>22</v>
      </c>
      <c r="D360" s="18" t="s">
        <v>29</v>
      </c>
      <c r="E360" s="19"/>
      <c r="F360" s="19">
        <v>500</v>
      </c>
      <c r="G360" s="19">
        <f t="shared" si="5"/>
        <v>1874521</v>
      </c>
      <c r="H360" s="74" t="s">
        <v>304</v>
      </c>
      <c r="I360" s="95" t="s">
        <v>23</v>
      </c>
      <c r="J360" s="18" t="s">
        <v>536</v>
      </c>
      <c r="K360" s="18" t="s">
        <v>96</v>
      </c>
      <c r="L360" s="18" t="s">
        <v>24</v>
      </c>
    </row>
    <row r="361" spans="1:12" s="110" customFormat="1" ht="16.5" x14ac:dyDescent="0.3">
      <c r="A361" s="30">
        <v>42783</v>
      </c>
      <c r="B361" s="18" t="s">
        <v>357</v>
      </c>
      <c r="C361" s="22" t="s">
        <v>528</v>
      </c>
      <c r="D361" s="18" t="s">
        <v>29</v>
      </c>
      <c r="E361" s="19"/>
      <c r="F361" s="19">
        <v>3000</v>
      </c>
      <c r="G361" s="19">
        <f t="shared" si="5"/>
        <v>1871521</v>
      </c>
      <c r="H361" s="74" t="s">
        <v>304</v>
      </c>
      <c r="I361" s="95" t="s">
        <v>23</v>
      </c>
      <c r="J361" s="18" t="s">
        <v>536</v>
      </c>
      <c r="K361" s="18" t="s">
        <v>96</v>
      </c>
      <c r="L361" s="18" t="s">
        <v>24</v>
      </c>
    </row>
    <row r="362" spans="1:12" s="110" customFormat="1" ht="16.5" x14ac:dyDescent="0.3">
      <c r="A362" s="30">
        <v>42783</v>
      </c>
      <c r="B362" s="18" t="s">
        <v>419</v>
      </c>
      <c r="C362" s="18" t="s">
        <v>22</v>
      </c>
      <c r="D362" s="18" t="s">
        <v>144</v>
      </c>
      <c r="E362" s="19"/>
      <c r="F362" s="19">
        <v>3000</v>
      </c>
      <c r="G362" s="19">
        <f t="shared" si="5"/>
        <v>1868521</v>
      </c>
      <c r="H362" s="18" t="s">
        <v>17</v>
      </c>
      <c r="I362" s="18" t="s">
        <v>23</v>
      </c>
      <c r="J362" s="18" t="s">
        <v>537</v>
      </c>
      <c r="K362" s="18" t="s">
        <v>96</v>
      </c>
      <c r="L362" s="18" t="s">
        <v>24</v>
      </c>
    </row>
    <row r="363" spans="1:12" s="110" customFormat="1" ht="16.5" x14ac:dyDescent="0.3">
      <c r="A363" s="30">
        <v>42783</v>
      </c>
      <c r="B363" s="18" t="s">
        <v>420</v>
      </c>
      <c r="C363" s="18" t="s">
        <v>22</v>
      </c>
      <c r="D363" s="18" t="s">
        <v>144</v>
      </c>
      <c r="E363" s="19"/>
      <c r="F363" s="19">
        <v>3000</v>
      </c>
      <c r="G363" s="19">
        <f t="shared" si="5"/>
        <v>1865521</v>
      </c>
      <c r="H363" s="18" t="s">
        <v>17</v>
      </c>
      <c r="I363" s="18" t="s">
        <v>23</v>
      </c>
      <c r="J363" s="18" t="s">
        <v>537</v>
      </c>
      <c r="K363" s="18" t="s">
        <v>96</v>
      </c>
      <c r="L363" s="18" t="s">
        <v>24</v>
      </c>
    </row>
    <row r="364" spans="1:12" s="110" customFormat="1" ht="16.5" x14ac:dyDescent="0.3">
      <c r="A364" s="30">
        <v>42783</v>
      </c>
      <c r="B364" s="18" t="s">
        <v>412</v>
      </c>
      <c r="C364" s="18" t="s">
        <v>22</v>
      </c>
      <c r="D364" s="18" t="s">
        <v>144</v>
      </c>
      <c r="E364" s="19"/>
      <c r="F364" s="19">
        <v>2000</v>
      </c>
      <c r="G364" s="19">
        <f t="shared" si="5"/>
        <v>1863521</v>
      </c>
      <c r="H364" s="18" t="s">
        <v>17</v>
      </c>
      <c r="I364" s="18" t="s">
        <v>23</v>
      </c>
      <c r="J364" s="18" t="s">
        <v>537</v>
      </c>
      <c r="K364" s="18" t="s">
        <v>96</v>
      </c>
      <c r="L364" s="18" t="s">
        <v>24</v>
      </c>
    </row>
    <row r="365" spans="1:12" s="110" customFormat="1" ht="16.5" x14ac:dyDescent="0.3">
      <c r="A365" s="30">
        <v>42783</v>
      </c>
      <c r="B365" s="18" t="s">
        <v>447</v>
      </c>
      <c r="C365" s="18" t="s">
        <v>241</v>
      </c>
      <c r="D365" s="18" t="s">
        <v>121</v>
      </c>
      <c r="E365" s="19"/>
      <c r="F365" s="19">
        <v>3000</v>
      </c>
      <c r="G365" s="19">
        <f t="shared" si="5"/>
        <v>1860521</v>
      </c>
      <c r="H365" s="18" t="s">
        <v>137</v>
      </c>
      <c r="I365" s="18" t="s">
        <v>23</v>
      </c>
      <c r="J365" s="18" t="s">
        <v>535</v>
      </c>
      <c r="K365" s="18" t="s">
        <v>96</v>
      </c>
      <c r="L365" s="18" t="s">
        <v>24</v>
      </c>
    </row>
    <row r="366" spans="1:12" s="110" customFormat="1" ht="16.5" x14ac:dyDescent="0.3">
      <c r="A366" s="30">
        <v>42783</v>
      </c>
      <c r="B366" s="23" t="s">
        <v>465</v>
      </c>
      <c r="C366" s="18" t="s">
        <v>32</v>
      </c>
      <c r="D366" s="23" t="s">
        <v>457</v>
      </c>
      <c r="E366" s="24"/>
      <c r="F366" s="24">
        <v>90000</v>
      </c>
      <c r="G366" s="19">
        <f t="shared" si="5"/>
        <v>1770521</v>
      </c>
      <c r="H366" s="23" t="s">
        <v>453</v>
      </c>
      <c r="I366" s="18" t="s">
        <v>455</v>
      </c>
      <c r="J366" s="18" t="s">
        <v>535</v>
      </c>
      <c r="K366" s="18" t="s">
        <v>96</v>
      </c>
      <c r="L366" s="18" t="s">
        <v>20</v>
      </c>
    </row>
    <row r="367" spans="1:12" s="111" customFormat="1" ht="16.5" x14ac:dyDescent="0.3">
      <c r="A367" s="30">
        <v>42783</v>
      </c>
      <c r="B367" s="23" t="s">
        <v>563</v>
      </c>
      <c r="C367" s="23" t="s">
        <v>167</v>
      </c>
      <c r="D367" s="23" t="s">
        <v>457</v>
      </c>
      <c r="E367" s="24"/>
      <c r="F367" s="24">
        <v>80000</v>
      </c>
      <c r="G367" s="19">
        <f t="shared" si="5"/>
        <v>1690521</v>
      </c>
      <c r="H367" s="23" t="s">
        <v>453</v>
      </c>
      <c r="I367" s="18" t="s">
        <v>23</v>
      </c>
      <c r="J367" s="18" t="s">
        <v>535</v>
      </c>
      <c r="K367" s="18" t="s">
        <v>96</v>
      </c>
      <c r="L367" s="18" t="s">
        <v>24</v>
      </c>
    </row>
    <row r="368" spans="1:12" s="111" customFormat="1" ht="16.5" x14ac:dyDescent="0.3">
      <c r="A368" s="30">
        <v>42783</v>
      </c>
      <c r="B368" s="23" t="s">
        <v>562</v>
      </c>
      <c r="C368" s="23" t="s">
        <v>22</v>
      </c>
      <c r="D368" s="23" t="s">
        <v>457</v>
      </c>
      <c r="E368" s="24"/>
      <c r="F368" s="24">
        <v>95000</v>
      </c>
      <c r="G368" s="19">
        <f t="shared" si="5"/>
        <v>1595521</v>
      </c>
      <c r="H368" s="23" t="s">
        <v>453</v>
      </c>
      <c r="I368" s="18" t="s">
        <v>23</v>
      </c>
      <c r="J368" s="18" t="s">
        <v>535</v>
      </c>
      <c r="K368" s="18" t="s">
        <v>96</v>
      </c>
      <c r="L368" s="18" t="s">
        <v>24</v>
      </c>
    </row>
    <row r="369" spans="1:12" s="110" customFormat="1" ht="16.5" x14ac:dyDescent="0.3">
      <c r="A369" s="30">
        <v>42784</v>
      </c>
      <c r="B369" s="22" t="s">
        <v>122</v>
      </c>
      <c r="C369" s="22" t="s">
        <v>42</v>
      </c>
      <c r="D369" s="18" t="s">
        <v>40</v>
      </c>
      <c r="E369" s="71"/>
      <c r="F369" s="71">
        <v>1000</v>
      </c>
      <c r="G369" s="19">
        <f t="shared" si="5"/>
        <v>1594521</v>
      </c>
      <c r="H369" s="22" t="s">
        <v>95</v>
      </c>
      <c r="I369" s="22" t="s">
        <v>123</v>
      </c>
      <c r="J369" s="18" t="s">
        <v>537</v>
      </c>
      <c r="K369" s="18" t="s">
        <v>96</v>
      </c>
      <c r="L369" s="22" t="s">
        <v>24</v>
      </c>
    </row>
    <row r="370" spans="1:12" s="110" customFormat="1" ht="16.5" x14ac:dyDescent="0.3">
      <c r="A370" s="30">
        <v>42784</v>
      </c>
      <c r="B370" s="22" t="s">
        <v>124</v>
      </c>
      <c r="C370" s="22" t="s">
        <v>42</v>
      </c>
      <c r="D370" s="18" t="s">
        <v>40</v>
      </c>
      <c r="E370" s="71"/>
      <c r="F370" s="71">
        <v>1000</v>
      </c>
      <c r="G370" s="19">
        <f t="shared" si="5"/>
        <v>1593521</v>
      </c>
      <c r="H370" s="22" t="s">
        <v>95</v>
      </c>
      <c r="I370" s="22" t="s">
        <v>123</v>
      </c>
      <c r="J370" s="18" t="s">
        <v>537</v>
      </c>
      <c r="K370" s="18" t="s">
        <v>96</v>
      </c>
      <c r="L370" s="22" t="s">
        <v>24</v>
      </c>
    </row>
    <row r="371" spans="1:12" ht="16.5" x14ac:dyDescent="0.3">
      <c r="A371" s="30">
        <v>42784</v>
      </c>
      <c r="B371" s="18" t="s">
        <v>186</v>
      </c>
      <c r="C371" s="18" t="s">
        <v>22</v>
      </c>
      <c r="D371" s="18" t="s">
        <v>144</v>
      </c>
      <c r="E371" s="19"/>
      <c r="F371" s="19">
        <v>5000</v>
      </c>
      <c r="G371" s="19">
        <f t="shared" si="5"/>
        <v>1588521</v>
      </c>
      <c r="H371" s="28" t="s">
        <v>133</v>
      </c>
      <c r="I371" s="18" t="s">
        <v>23</v>
      </c>
      <c r="J371" s="18" t="s">
        <v>535</v>
      </c>
      <c r="K371" s="18" t="s">
        <v>96</v>
      </c>
      <c r="L371" s="22" t="s">
        <v>24</v>
      </c>
    </row>
    <row r="372" spans="1:12" s="110" customFormat="1" ht="16.5" x14ac:dyDescent="0.3">
      <c r="A372" s="30">
        <v>42784</v>
      </c>
      <c r="B372" s="18" t="s">
        <v>233</v>
      </c>
      <c r="C372" s="18" t="s">
        <v>22</v>
      </c>
      <c r="D372" s="18" t="s">
        <v>29</v>
      </c>
      <c r="E372" s="19"/>
      <c r="F372" s="19">
        <v>3250</v>
      </c>
      <c r="G372" s="19">
        <f t="shared" si="5"/>
        <v>1585271</v>
      </c>
      <c r="H372" s="18" t="s">
        <v>159</v>
      </c>
      <c r="I372" s="18" t="s">
        <v>23</v>
      </c>
      <c r="J372" s="18" t="s">
        <v>537</v>
      </c>
      <c r="K372" s="18" t="s">
        <v>96</v>
      </c>
      <c r="L372" s="22" t="s">
        <v>24</v>
      </c>
    </row>
    <row r="373" spans="1:12" s="110" customFormat="1" ht="16.5" x14ac:dyDescent="0.3">
      <c r="A373" s="30">
        <v>42784</v>
      </c>
      <c r="B373" s="18" t="s">
        <v>234</v>
      </c>
      <c r="C373" s="22" t="s">
        <v>528</v>
      </c>
      <c r="D373" s="18" t="s">
        <v>29</v>
      </c>
      <c r="E373" s="19"/>
      <c r="F373" s="19">
        <v>6000</v>
      </c>
      <c r="G373" s="19">
        <f t="shared" si="5"/>
        <v>1579271</v>
      </c>
      <c r="H373" s="18" t="s">
        <v>159</v>
      </c>
      <c r="I373" s="18" t="s">
        <v>23</v>
      </c>
      <c r="J373" s="18" t="s">
        <v>537</v>
      </c>
      <c r="K373" s="18" t="s">
        <v>96</v>
      </c>
      <c r="L373" s="22" t="s">
        <v>24</v>
      </c>
    </row>
    <row r="374" spans="1:12" s="110" customFormat="1" ht="16.5" x14ac:dyDescent="0.3">
      <c r="A374" s="30">
        <v>42784</v>
      </c>
      <c r="B374" s="18" t="s">
        <v>235</v>
      </c>
      <c r="C374" s="18" t="s">
        <v>22</v>
      </c>
      <c r="D374" s="18" t="s">
        <v>29</v>
      </c>
      <c r="E374" s="19"/>
      <c r="F374" s="19">
        <v>1000</v>
      </c>
      <c r="G374" s="19">
        <f t="shared" si="5"/>
        <v>1578271</v>
      </c>
      <c r="H374" s="18" t="s">
        <v>159</v>
      </c>
      <c r="I374" s="18" t="s">
        <v>23</v>
      </c>
      <c r="J374" s="18" t="s">
        <v>537</v>
      </c>
      <c r="K374" s="18" t="s">
        <v>96</v>
      </c>
      <c r="L374" s="22" t="s">
        <v>24</v>
      </c>
    </row>
    <row r="375" spans="1:12" s="110" customFormat="1" ht="16.5" x14ac:dyDescent="0.3">
      <c r="A375" s="30">
        <v>42784</v>
      </c>
      <c r="B375" s="18" t="s">
        <v>527</v>
      </c>
      <c r="C375" s="22" t="s">
        <v>528</v>
      </c>
      <c r="D375" s="18" t="s">
        <v>29</v>
      </c>
      <c r="E375" s="19"/>
      <c r="F375" s="19">
        <v>4000</v>
      </c>
      <c r="G375" s="19">
        <f t="shared" si="5"/>
        <v>1574271</v>
      </c>
      <c r="H375" s="18" t="s">
        <v>159</v>
      </c>
      <c r="I375" s="18" t="s">
        <v>23</v>
      </c>
      <c r="J375" s="18" t="s">
        <v>537</v>
      </c>
      <c r="K375" s="18" t="s">
        <v>96</v>
      </c>
      <c r="L375" s="22" t="s">
        <v>24</v>
      </c>
    </row>
    <row r="376" spans="1:12" s="110" customFormat="1" ht="16.5" x14ac:dyDescent="0.3">
      <c r="A376" s="30">
        <v>42784</v>
      </c>
      <c r="B376" s="18" t="s">
        <v>358</v>
      </c>
      <c r="C376" s="18" t="s">
        <v>22</v>
      </c>
      <c r="D376" s="18" t="s">
        <v>29</v>
      </c>
      <c r="E376" s="19"/>
      <c r="F376" s="19">
        <v>500</v>
      </c>
      <c r="G376" s="19">
        <f t="shared" si="5"/>
        <v>1573771</v>
      </c>
      <c r="H376" s="74" t="s">
        <v>304</v>
      </c>
      <c r="I376" s="95" t="s">
        <v>23</v>
      </c>
      <c r="J376" s="18" t="s">
        <v>536</v>
      </c>
      <c r="K376" s="18" t="s">
        <v>96</v>
      </c>
      <c r="L376" s="18" t="s">
        <v>24</v>
      </c>
    </row>
    <row r="377" spans="1:12" s="110" customFormat="1" ht="16.5" x14ac:dyDescent="0.3">
      <c r="A377" s="30">
        <v>42784</v>
      </c>
      <c r="B377" s="18" t="s">
        <v>359</v>
      </c>
      <c r="C377" s="18" t="s">
        <v>22</v>
      </c>
      <c r="D377" s="18" t="s">
        <v>29</v>
      </c>
      <c r="E377" s="19"/>
      <c r="F377" s="19">
        <v>500</v>
      </c>
      <c r="G377" s="19">
        <f t="shared" si="5"/>
        <v>1573271</v>
      </c>
      <c r="H377" s="74" t="s">
        <v>304</v>
      </c>
      <c r="I377" s="95" t="s">
        <v>23</v>
      </c>
      <c r="J377" s="18" t="s">
        <v>536</v>
      </c>
      <c r="K377" s="18" t="s">
        <v>96</v>
      </c>
      <c r="L377" s="18" t="s">
        <v>24</v>
      </c>
    </row>
    <row r="378" spans="1:12" s="110" customFormat="1" ht="16.5" x14ac:dyDescent="0.3">
      <c r="A378" s="30">
        <v>42784</v>
      </c>
      <c r="B378" s="18" t="s">
        <v>360</v>
      </c>
      <c r="C378" s="18" t="s">
        <v>22</v>
      </c>
      <c r="D378" s="18" t="s">
        <v>29</v>
      </c>
      <c r="E378" s="19"/>
      <c r="F378" s="19">
        <v>500</v>
      </c>
      <c r="G378" s="19">
        <f t="shared" si="5"/>
        <v>1572771</v>
      </c>
      <c r="H378" s="74" t="s">
        <v>304</v>
      </c>
      <c r="I378" s="95" t="s">
        <v>23</v>
      </c>
      <c r="J378" s="18" t="s">
        <v>536</v>
      </c>
      <c r="K378" s="18" t="s">
        <v>96</v>
      </c>
      <c r="L378" s="18" t="s">
        <v>24</v>
      </c>
    </row>
    <row r="379" spans="1:12" s="110" customFormat="1" ht="16.5" x14ac:dyDescent="0.3">
      <c r="A379" s="30">
        <v>42784</v>
      </c>
      <c r="B379" s="18" t="s">
        <v>361</v>
      </c>
      <c r="C379" s="18" t="s">
        <v>22</v>
      </c>
      <c r="D379" s="18" t="s">
        <v>29</v>
      </c>
      <c r="E379" s="19"/>
      <c r="F379" s="19">
        <v>500</v>
      </c>
      <c r="G379" s="19">
        <f t="shared" si="5"/>
        <v>1572271</v>
      </c>
      <c r="H379" s="74" t="s">
        <v>304</v>
      </c>
      <c r="I379" s="95" t="s">
        <v>23</v>
      </c>
      <c r="J379" s="18" t="s">
        <v>536</v>
      </c>
      <c r="K379" s="18" t="s">
        <v>96</v>
      </c>
      <c r="L379" s="18" t="s">
        <v>24</v>
      </c>
    </row>
    <row r="380" spans="1:12" s="110" customFormat="1" ht="16.5" x14ac:dyDescent="0.3">
      <c r="A380" s="30">
        <v>42784</v>
      </c>
      <c r="B380" s="18" t="s">
        <v>362</v>
      </c>
      <c r="C380" s="18" t="s">
        <v>22</v>
      </c>
      <c r="D380" s="18" t="s">
        <v>29</v>
      </c>
      <c r="E380" s="19"/>
      <c r="F380" s="19">
        <v>1500</v>
      </c>
      <c r="G380" s="19">
        <f t="shared" si="5"/>
        <v>1570771</v>
      </c>
      <c r="H380" s="74" t="s">
        <v>304</v>
      </c>
      <c r="I380" s="95" t="s">
        <v>23</v>
      </c>
      <c r="J380" s="18" t="s">
        <v>536</v>
      </c>
      <c r="K380" s="18" t="s">
        <v>96</v>
      </c>
      <c r="L380" s="18" t="s">
        <v>24</v>
      </c>
    </row>
    <row r="381" spans="1:12" s="110" customFormat="1" ht="16.5" x14ac:dyDescent="0.3">
      <c r="A381" s="30">
        <v>42784</v>
      </c>
      <c r="B381" s="23" t="s">
        <v>466</v>
      </c>
      <c r="C381" s="18" t="s">
        <v>22</v>
      </c>
      <c r="D381" s="23" t="s">
        <v>457</v>
      </c>
      <c r="E381" s="24"/>
      <c r="F381" s="24">
        <v>20000</v>
      </c>
      <c r="G381" s="19">
        <f t="shared" si="5"/>
        <v>1550771</v>
      </c>
      <c r="H381" s="23" t="s">
        <v>453</v>
      </c>
      <c r="I381" s="18" t="s">
        <v>467</v>
      </c>
      <c r="J381" s="18" t="s">
        <v>535</v>
      </c>
      <c r="K381" s="18" t="s">
        <v>96</v>
      </c>
      <c r="L381" s="18" t="s">
        <v>20</v>
      </c>
    </row>
    <row r="382" spans="1:12" ht="16.5" x14ac:dyDescent="0.3">
      <c r="A382" s="30">
        <v>42784</v>
      </c>
      <c r="B382" s="23" t="s">
        <v>468</v>
      </c>
      <c r="C382" s="18" t="s">
        <v>22</v>
      </c>
      <c r="D382" s="18" t="s">
        <v>144</v>
      </c>
      <c r="E382" s="24"/>
      <c r="F382" s="24">
        <v>1500</v>
      </c>
      <c r="G382" s="19">
        <f t="shared" si="5"/>
        <v>1549271</v>
      </c>
      <c r="H382" s="23" t="s">
        <v>453</v>
      </c>
      <c r="I382" s="18" t="s">
        <v>23</v>
      </c>
      <c r="J382" s="18" t="s">
        <v>535</v>
      </c>
      <c r="K382" s="18" t="s">
        <v>96</v>
      </c>
      <c r="L382" s="18" t="s">
        <v>24</v>
      </c>
    </row>
    <row r="383" spans="1:12" s="110" customFormat="1" ht="16.5" x14ac:dyDescent="0.3">
      <c r="A383" s="30">
        <v>42785</v>
      </c>
      <c r="B383" s="18" t="s">
        <v>236</v>
      </c>
      <c r="C383" s="18" t="s">
        <v>22</v>
      </c>
      <c r="D383" s="18" t="s">
        <v>29</v>
      </c>
      <c r="E383" s="19"/>
      <c r="F383" s="19">
        <v>1000</v>
      </c>
      <c r="G383" s="19">
        <f t="shared" si="5"/>
        <v>1548271</v>
      </c>
      <c r="H383" s="18" t="s">
        <v>159</v>
      </c>
      <c r="I383" s="18" t="s">
        <v>23</v>
      </c>
      <c r="J383" s="18" t="s">
        <v>537</v>
      </c>
      <c r="K383" s="18" t="s">
        <v>96</v>
      </c>
      <c r="L383" s="22" t="s">
        <v>24</v>
      </c>
    </row>
    <row r="384" spans="1:12" s="110" customFormat="1" ht="16.5" x14ac:dyDescent="0.3">
      <c r="A384" s="30">
        <v>42785</v>
      </c>
      <c r="B384" s="18" t="s">
        <v>237</v>
      </c>
      <c r="C384" s="22" t="s">
        <v>528</v>
      </c>
      <c r="D384" s="18" t="s">
        <v>29</v>
      </c>
      <c r="E384" s="19"/>
      <c r="F384" s="19">
        <v>5000</v>
      </c>
      <c r="G384" s="19">
        <f t="shared" si="5"/>
        <v>1543271</v>
      </c>
      <c r="H384" s="18" t="s">
        <v>159</v>
      </c>
      <c r="I384" s="18" t="s">
        <v>23</v>
      </c>
      <c r="J384" s="18" t="s">
        <v>537</v>
      </c>
      <c r="K384" s="18" t="s">
        <v>96</v>
      </c>
      <c r="L384" s="22" t="s">
        <v>24</v>
      </c>
    </row>
    <row r="385" spans="1:12" s="110" customFormat="1" ht="16.5" x14ac:dyDescent="0.3">
      <c r="A385" s="30">
        <v>42785</v>
      </c>
      <c r="B385" s="18" t="s">
        <v>363</v>
      </c>
      <c r="C385" s="18" t="s">
        <v>22</v>
      </c>
      <c r="D385" s="18" t="s">
        <v>29</v>
      </c>
      <c r="E385" s="19"/>
      <c r="F385" s="19">
        <v>1000</v>
      </c>
      <c r="G385" s="19">
        <f t="shared" si="5"/>
        <v>1542271</v>
      </c>
      <c r="H385" s="74" t="s">
        <v>304</v>
      </c>
      <c r="I385" s="95" t="s">
        <v>23</v>
      </c>
      <c r="J385" s="18" t="s">
        <v>536</v>
      </c>
      <c r="K385" s="18" t="s">
        <v>96</v>
      </c>
      <c r="L385" s="18" t="s">
        <v>24</v>
      </c>
    </row>
    <row r="386" spans="1:12" s="110" customFormat="1" ht="16.5" x14ac:dyDescent="0.3">
      <c r="A386" s="30">
        <v>42785</v>
      </c>
      <c r="B386" s="18" t="s">
        <v>357</v>
      </c>
      <c r="C386" s="22" t="s">
        <v>528</v>
      </c>
      <c r="D386" s="18" t="s">
        <v>29</v>
      </c>
      <c r="E386" s="19"/>
      <c r="F386" s="19">
        <v>1700</v>
      </c>
      <c r="G386" s="19">
        <f t="shared" si="5"/>
        <v>1540571</v>
      </c>
      <c r="H386" s="74" t="s">
        <v>304</v>
      </c>
      <c r="I386" s="95" t="s">
        <v>23</v>
      </c>
      <c r="J386" s="18" t="s">
        <v>536</v>
      </c>
      <c r="K386" s="18" t="s">
        <v>96</v>
      </c>
      <c r="L386" s="18" t="s">
        <v>24</v>
      </c>
    </row>
    <row r="387" spans="1:12" s="110" customFormat="1" ht="16.5" x14ac:dyDescent="0.3">
      <c r="A387" s="30">
        <v>42785</v>
      </c>
      <c r="B387" s="18" t="s">
        <v>364</v>
      </c>
      <c r="C387" s="18" t="s">
        <v>22</v>
      </c>
      <c r="D387" s="18" t="s">
        <v>29</v>
      </c>
      <c r="E387" s="19"/>
      <c r="F387" s="19">
        <v>500</v>
      </c>
      <c r="G387" s="19">
        <f t="shared" si="5"/>
        <v>1540071</v>
      </c>
      <c r="H387" s="74" t="s">
        <v>304</v>
      </c>
      <c r="I387" s="95" t="s">
        <v>23</v>
      </c>
      <c r="J387" s="18" t="s">
        <v>536</v>
      </c>
      <c r="K387" s="18" t="s">
        <v>96</v>
      </c>
      <c r="L387" s="18" t="s">
        <v>24</v>
      </c>
    </row>
    <row r="388" spans="1:12" s="110" customFormat="1" ht="16.5" x14ac:dyDescent="0.3">
      <c r="A388" s="30">
        <v>42785</v>
      </c>
      <c r="B388" s="18" t="s">
        <v>355</v>
      </c>
      <c r="C388" s="22" t="s">
        <v>528</v>
      </c>
      <c r="D388" s="18" t="s">
        <v>29</v>
      </c>
      <c r="E388" s="19"/>
      <c r="F388" s="19">
        <v>4000</v>
      </c>
      <c r="G388" s="19">
        <f t="shared" si="5"/>
        <v>1536071</v>
      </c>
      <c r="H388" s="74" t="s">
        <v>304</v>
      </c>
      <c r="I388" s="95" t="s">
        <v>23</v>
      </c>
      <c r="J388" s="18" t="s">
        <v>536</v>
      </c>
      <c r="K388" s="18" t="s">
        <v>96</v>
      </c>
      <c r="L388" s="18" t="s">
        <v>24</v>
      </c>
    </row>
    <row r="389" spans="1:12" s="110" customFormat="1" ht="16.5" x14ac:dyDescent="0.3">
      <c r="A389" s="30">
        <v>42785</v>
      </c>
      <c r="B389" s="18" t="s">
        <v>343</v>
      </c>
      <c r="C389" s="22" t="s">
        <v>528</v>
      </c>
      <c r="D389" s="18" t="s">
        <v>29</v>
      </c>
      <c r="E389" s="19"/>
      <c r="F389" s="19">
        <v>1000</v>
      </c>
      <c r="G389" s="19">
        <f t="shared" si="5"/>
        <v>1535071</v>
      </c>
      <c r="H389" s="74" t="s">
        <v>304</v>
      </c>
      <c r="I389" s="95" t="s">
        <v>23</v>
      </c>
      <c r="J389" s="18" t="s">
        <v>536</v>
      </c>
      <c r="K389" s="18" t="s">
        <v>96</v>
      </c>
      <c r="L389" s="18" t="s">
        <v>24</v>
      </c>
    </row>
    <row r="390" spans="1:12" s="110" customFormat="1" ht="16.5" x14ac:dyDescent="0.3">
      <c r="A390" s="30">
        <v>42785</v>
      </c>
      <c r="B390" s="18" t="s">
        <v>365</v>
      </c>
      <c r="C390" s="18" t="s">
        <v>22</v>
      </c>
      <c r="D390" s="18" t="s">
        <v>29</v>
      </c>
      <c r="E390" s="19"/>
      <c r="F390" s="19">
        <v>500</v>
      </c>
      <c r="G390" s="19">
        <f t="shared" si="5"/>
        <v>1534571</v>
      </c>
      <c r="H390" s="74" t="s">
        <v>304</v>
      </c>
      <c r="I390" s="95" t="s">
        <v>23</v>
      </c>
      <c r="J390" s="18" t="s">
        <v>536</v>
      </c>
      <c r="K390" s="18" t="s">
        <v>96</v>
      </c>
      <c r="L390" s="18" t="s">
        <v>24</v>
      </c>
    </row>
    <row r="391" spans="1:12" ht="16.5" x14ac:dyDescent="0.3">
      <c r="A391" s="30">
        <v>42786</v>
      </c>
      <c r="B391" s="18" t="s">
        <v>187</v>
      </c>
      <c r="C391" s="18" t="s">
        <v>22</v>
      </c>
      <c r="D391" s="18" t="s">
        <v>144</v>
      </c>
      <c r="E391" s="19"/>
      <c r="F391" s="19">
        <v>2000</v>
      </c>
      <c r="G391" s="19">
        <f t="shared" si="5"/>
        <v>1532571</v>
      </c>
      <c r="H391" s="28" t="s">
        <v>133</v>
      </c>
      <c r="I391" s="18" t="s">
        <v>23</v>
      </c>
      <c r="J391" s="18" t="s">
        <v>535</v>
      </c>
      <c r="K391" s="18" t="s">
        <v>96</v>
      </c>
      <c r="L391" s="22" t="s">
        <v>24</v>
      </c>
    </row>
    <row r="392" spans="1:12" s="110" customFormat="1" ht="16.5" x14ac:dyDescent="0.3">
      <c r="A392" s="30">
        <v>42786</v>
      </c>
      <c r="B392" s="18" t="s">
        <v>148</v>
      </c>
      <c r="C392" s="18" t="s">
        <v>109</v>
      </c>
      <c r="D392" s="18" t="s">
        <v>121</v>
      </c>
      <c r="E392" s="19"/>
      <c r="F392" s="19">
        <v>4000</v>
      </c>
      <c r="G392" s="19">
        <f t="shared" si="5"/>
        <v>1528571</v>
      </c>
      <c r="H392" s="28" t="s">
        <v>133</v>
      </c>
      <c r="I392" s="19" t="s">
        <v>188</v>
      </c>
      <c r="J392" s="18" t="s">
        <v>535</v>
      </c>
      <c r="K392" s="18" t="s">
        <v>96</v>
      </c>
      <c r="L392" s="22" t="s">
        <v>20</v>
      </c>
    </row>
    <row r="393" spans="1:12" s="110" customFormat="1" ht="16.5" x14ac:dyDescent="0.3">
      <c r="A393" s="30">
        <v>42786</v>
      </c>
      <c r="B393" s="18" t="s">
        <v>189</v>
      </c>
      <c r="C393" s="23" t="s">
        <v>167</v>
      </c>
      <c r="D393" s="23" t="s">
        <v>457</v>
      </c>
      <c r="E393" s="19"/>
      <c r="F393" s="19">
        <v>50000</v>
      </c>
      <c r="G393" s="19">
        <f t="shared" si="5"/>
        <v>1478571</v>
      </c>
      <c r="H393" s="28" t="s">
        <v>133</v>
      </c>
      <c r="I393" s="18">
        <v>39</v>
      </c>
      <c r="J393" s="18" t="s">
        <v>535</v>
      </c>
      <c r="K393" s="18" t="s">
        <v>96</v>
      </c>
      <c r="L393" s="22" t="s">
        <v>20</v>
      </c>
    </row>
    <row r="394" spans="1:12" s="110" customFormat="1" ht="16.5" x14ac:dyDescent="0.3">
      <c r="A394" s="30">
        <v>42786</v>
      </c>
      <c r="B394" s="18" t="s">
        <v>238</v>
      </c>
      <c r="C394" s="18" t="s">
        <v>22</v>
      </c>
      <c r="D394" s="18" t="s">
        <v>29</v>
      </c>
      <c r="E394" s="19"/>
      <c r="F394" s="19">
        <v>2000</v>
      </c>
      <c r="G394" s="19">
        <f t="shared" si="5"/>
        <v>1476571</v>
      </c>
      <c r="H394" s="18" t="s">
        <v>159</v>
      </c>
      <c r="I394" s="18" t="s">
        <v>23</v>
      </c>
      <c r="J394" s="18" t="s">
        <v>537</v>
      </c>
      <c r="K394" s="18" t="s">
        <v>96</v>
      </c>
      <c r="L394" s="22" t="s">
        <v>24</v>
      </c>
    </row>
    <row r="395" spans="1:12" s="110" customFormat="1" ht="16.5" x14ac:dyDescent="0.3">
      <c r="A395" s="30">
        <v>42786</v>
      </c>
      <c r="B395" s="18" t="s">
        <v>239</v>
      </c>
      <c r="C395" s="18" t="s">
        <v>22</v>
      </c>
      <c r="D395" s="18" t="s">
        <v>29</v>
      </c>
      <c r="E395" s="19"/>
      <c r="F395" s="19">
        <v>1000</v>
      </c>
      <c r="G395" s="19">
        <f t="shared" si="5"/>
        <v>1475571</v>
      </c>
      <c r="H395" s="18" t="s">
        <v>159</v>
      </c>
      <c r="I395" s="18" t="s">
        <v>23</v>
      </c>
      <c r="J395" s="18" t="s">
        <v>537</v>
      </c>
      <c r="K395" s="18" t="s">
        <v>96</v>
      </c>
      <c r="L395" s="22" t="s">
        <v>24</v>
      </c>
    </row>
    <row r="396" spans="1:12" s="110" customFormat="1" ht="16.5" x14ac:dyDescent="0.3">
      <c r="A396" s="30">
        <v>42786</v>
      </c>
      <c r="B396" s="18" t="s">
        <v>240</v>
      </c>
      <c r="C396" s="18" t="s">
        <v>241</v>
      </c>
      <c r="D396" s="18" t="s">
        <v>121</v>
      </c>
      <c r="E396" s="19"/>
      <c r="F396" s="19">
        <v>3000</v>
      </c>
      <c r="G396" s="19">
        <f t="shared" si="5"/>
        <v>1472571</v>
      </c>
      <c r="H396" s="18" t="s">
        <v>159</v>
      </c>
      <c r="I396" s="18" t="s">
        <v>38</v>
      </c>
      <c r="J396" s="18" t="s">
        <v>537</v>
      </c>
      <c r="K396" s="18" t="s">
        <v>96</v>
      </c>
      <c r="L396" s="22" t="s">
        <v>20</v>
      </c>
    </row>
    <row r="397" spans="1:12" s="110" customFormat="1" ht="16.5" x14ac:dyDescent="0.3">
      <c r="A397" s="30">
        <v>42786</v>
      </c>
      <c r="B397" s="18" t="s">
        <v>240</v>
      </c>
      <c r="C397" s="18" t="s">
        <v>241</v>
      </c>
      <c r="D397" s="18" t="s">
        <v>121</v>
      </c>
      <c r="E397" s="19"/>
      <c r="F397" s="19">
        <v>1350</v>
      </c>
      <c r="G397" s="19">
        <f t="shared" si="5"/>
        <v>1471221</v>
      </c>
      <c r="H397" s="18" t="s">
        <v>159</v>
      </c>
      <c r="I397" s="18" t="s">
        <v>38</v>
      </c>
      <c r="J397" s="18" t="s">
        <v>537</v>
      </c>
      <c r="K397" s="18" t="s">
        <v>96</v>
      </c>
      <c r="L397" s="22" t="s">
        <v>20</v>
      </c>
    </row>
    <row r="398" spans="1:12" s="110" customFormat="1" ht="16.5" x14ac:dyDescent="0.3">
      <c r="A398" s="30">
        <v>42786</v>
      </c>
      <c r="B398" s="18" t="s">
        <v>242</v>
      </c>
      <c r="C398" s="18" t="s">
        <v>22</v>
      </c>
      <c r="D398" s="18" t="s">
        <v>29</v>
      </c>
      <c r="E398" s="19"/>
      <c r="F398" s="19">
        <v>1000</v>
      </c>
      <c r="G398" s="19">
        <f t="shared" ref="G398:G461" si="6">+G397+E398-F398</f>
        <v>1470221</v>
      </c>
      <c r="H398" s="18" t="s">
        <v>159</v>
      </c>
      <c r="I398" s="18" t="s">
        <v>23</v>
      </c>
      <c r="J398" s="18" t="s">
        <v>537</v>
      </c>
      <c r="K398" s="18" t="s">
        <v>96</v>
      </c>
      <c r="L398" s="22" t="s">
        <v>24</v>
      </c>
    </row>
    <row r="399" spans="1:12" s="110" customFormat="1" ht="16.5" x14ac:dyDescent="0.3">
      <c r="A399" s="30">
        <v>42786</v>
      </c>
      <c r="B399" s="18" t="s">
        <v>243</v>
      </c>
      <c r="C399" s="22" t="s">
        <v>528</v>
      </c>
      <c r="D399" s="18" t="s">
        <v>29</v>
      </c>
      <c r="E399" s="19"/>
      <c r="F399" s="19">
        <v>1000</v>
      </c>
      <c r="G399" s="19">
        <f t="shared" si="6"/>
        <v>1469221</v>
      </c>
      <c r="H399" s="18" t="s">
        <v>159</v>
      </c>
      <c r="I399" s="18" t="s">
        <v>23</v>
      </c>
      <c r="J399" s="18" t="s">
        <v>537</v>
      </c>
      <c r="K399" s="18" t="s">
        <v>96</v>
      </c>
      <c r="L399" s="22" t="s">
        <v>24</v>
      </c>
    </row>
    <row r="400" spans="1:12" s="110" customFormat="1" ht="16.5" x14ac:dyDescent="0.3">
      <c r="A400" s="30">
        <v>42786</v>
      </c>
      <c r="B400" s="18" t="s">
        <v>355</v>
      </c>
      <c r="C400" s="22" t="s">
        <v>528</v>
      </c>
      <c r="D400" s="18" t="s">
        <v>29</v>
      </c>
      <c r="E400" s="19"/>
      <c r="F400" s="19">
        <v>4000</v>
      </c>
      <c r="G400" s="19">
        <f t="shared" si="6"/>
        <v>1465221</v>
      </c>
      <c r="H400" s="74" t="s">
        <v>304</v>
      </c>
      <c r="I400" s="95" t="s">
        <v>23</v>
      </c>
      <c r="J400" s="18" t="s">
        <v>536</v>
      </c>
      <c r="K400" s="18" t="s">
        <v>96</v>
      </c>
      <c r="L400" s="18" t="s">
        <v>24</v>
      </c>
    </row>
    <row r="401" spans="1:12" s="110" customFormat="1" ht="16.5" x14ac:dyDescent="0.3">
      <c r="A401" s="30">
        <v>42786</v>
      </c>
      <c r="B401" s="18" t="s">
        <v>366</v>
      </c>
      <c r="C401" s="18" t="s">
        <v>22</v>
      </c>
      <c r="D401" s="18" t="s">
        <v>29</v>
      </c>
      <c r="E401" s="19"/>
      <c r="F401" s="19">
        <v>1000</v>
      </c>
      <c r="G401" s="19">
        <f t="shared" si="6"/>
        <v>1464221</v>
      </c>
      <c r="H401" s="74" t="s">
        <v>304</v>
      </c>
      <c r="I401" s="95" t="s">
        <v>23</v>
      </c>
      <c r="J401" s="18" t="s">
        <v>536</v>
      </c>
      <c r="K401" s="18" t="s">
        <v>96</v>
      </c>
      <c r="L401" s="18" t="s">
        <v>24</v>
      </c>
    </row>
    <row r="402" spans="1:12" s="110" customFormat="1" ht="16.5" x14ac:dyDescent="0.3">
      <c r="A402" s="30">
        <v>42786</v>
      </c>
      <c r="B402" s="18" t="s">
        <v>367</v>
      </c>
      <c r="C402" s="18" t="s">
        <v>22</v>
      </c>
      <c r="D402" s="18" t="s">
        <v>29</v>
      </c>
      <c r="E402" s="19"/>
      <c r="F402" s="19">
        <v>2000</v>
      </c>
      <c r="G402" s="19">
        <f t="shared" si="6"/>
        <v>1462221</v>
      </c>
      <c r="H402" s="74" t="s">
        <v>304</v>
      </c>
      <c r="I402" s="95" t="s">
        <v>23</v>
      </c>
      <c r="J402" s="18" t="s">
        <v>536</v>
      </c>
      <c r="K402" s="18" t="s">
        <v>96</v>
      </c>
      <c r="L402" s="18" t="s">
        <v>24</v>
      </c>
    </row>
    <row r="403" spans="1:12" s="110" customFormat="1" ht="16.5" x14ac:dyDescent="0.3">
      <c r="A403" s="30">
        <v>42786</v>
      </c>
      <c r="B403" s="18" t="s">
        <v>368</v>
      </c>
      <c r="C403" s="18" t="s">
        <v>22</v>
      </c>
      <c r="D403" s="18" t="s">
        <v>29</v>
      </c>
      <c r="E403" s="19"/>
      <c r="F403" s="19">
        <v>2000</v>
      </c>
      <c r="G403" s="19">
        <f t="shared" si="6"/>
        <v>1460221</v>
      </c>
      <c r="H403" s="74" t="s">
        <v>304</v>
      </c>
      <c r="I403" s="95" t="s">
        <v>23</v>
      </c>
      <c r="J403" s="18" t="s">
        <v>536</v>
      </c>
      <c r="K403" s="18" t="s">
        <v>96</v>
      </c>
      <c r="L403" s="18" t="s">
        <v>24</v>
      </c>
    </row>
    <row r="404" spans="1:12" s="110" customFormat="1" ht="16.5" x14ac:dyDescent="0.3">
      <c r="A404" s="30">
        <v>42786</v>
      </c>
      <c r="B404" s="18" t="s">
        <v>355</v>
      </c>
      <c r="C404" s="22" t="s">
        <v>528</v>
      </c>
      <c r="D404" s="18" t="s">
        <v>29</v>
      </c>
      <c r="E404" s="19"/>
      <c r="F404" s="19">
        <v>4000</v>
      </c>
      <c r="G404" s="19">
        <f t="shared" si="6"/>
        <v>1456221</v>
      </c>
      <c r="H404" s="74" t="s">
        <v>304</v>
      </c>
      <c r="I404" s="95" t="s">
        <v>23</v>
      </c>
      <c r="J404" s="18" t="s">
        <v>536</v>
      </c>
      <c r="K404" s="18" t="s">
        <v>96</v>
      </c>
      <c r="L404" s="18" t="s">
        <v>24</v>
      </c>
    </row>
    <row r="405" spans="1:12" s="110" customFormat="1" ht="16.5" x14ac:dyDescent="0.3">
      <c r="A405" s="30">
        <v>42786</v>
      </c>
      <c r="B405" s="18" t="s">
        <v>369</v>
      </c>
      <c r="C405" s="18" t="s">
        <v>22</v>
      </c>
      <c r="D405" s="18" t="s">
        <v>29</v>
      </c>
      <c r="E405" s="19"/>
      <c r="F405" s="19">
        <v>1000</v>
      </c>
      <c r="G405" s="19">
        <f t="shared" si="6"/>
        <v>1455221</v>
      </c>
      <c r="H405" s="74" t="s">
        <v>304</v>
      </c>
      <c r="I405" s="95" t="s">
        <v>23</v>
      </c>
      <c r="J405" s="18" t="s">
        <v>536</v>
      </c>
      <c r="K405" s="18" t="s">
        <v>96</v>
      </c>
      <c r="L405" s="18" t="s">
        <v>24</v>
      </c>
    </row>
    <row r="406" spans="1:12" s="110" customFormat="1" ht="16.5" x14ac:dyDescent="0.3">
      <c r="A406" s="30">
        <v>42786</v>
      </c>
      <c r="B406" s="18" t="s">
        <v>343</v>
      </c>
      <c r="C406" s="22" t="s">
        <v>528</v>
      </c>
      <c r="D406" s="18" t="s">
        <v>29</v>
      </c>
      <c r="E406" s="19"/>
      <c r="F406" s="19">
        <v>1000</v>
      </c>
      <c r="G406" s="19">
        <f t="shared" si="6"/>
        <v>1454221</v>
      </c>
      <c r="H406" s="74" t="s">
        <v>304</v>
      </c>
      <c r="I406" s="95" t="s">
        <v>23</v>
      </c>
      <c r="J406" s="18" t="s">
        <v>536</v>
      </c>
      <c r="K406" s="18" t="s">
        <v>96</v>
      </c>
      <c r="L406" s="18" t="s">
        <v>24</v>
      </c>
    </row>
    <row r="407" spans="1:12" s="110" customFormat="1" ht="16.5" x14ac:dyDescent="0.3">
      <c r="A407" s="30">
        <v>42786</v>
      </c>
      <c r="B407" s="18" t="s">
        <v>421</v>
      </c>
      <c r="C407" s="18" t="s">
        <v>22</v>
      </c>
      <c r="D407" s="18" t="s">
        <v>144</v>
      </c>
      <c r="E407" s="19"/>
      <c r="F407" s="19">
        <v>1000</v>
      </c>
      <c r="G407" s="19">
        <f t="shared" si="6"/>
        <v>1453221</v>
      </c>
      <c r="H407" s="18" t="s">
        <v>17</v>
      </c>
      <c r="I407" s="18" t="s">
        <v>23</v>
      </c>
      <c r="J407" s="18" t="s">
        <v>537</v>
      </c>
      <c r="K407" s="18" t="s">
        <v>96</v>
      </c>
      <c r="L407" s="18" t="s">
        <v>24</v>
      </c>
    </row>
    <row r="408" spans="1:12" s="110" customFormat="1" ht="16.5" x14ac:dyDescent="0.3">
      <c r="A408" s="30">
        <v>42786</v>
      </c>
      <c r="B408" s="18" t="s">
        <v>412</v>
      </c>
      <c r="C408" s="18" t="s">
        <v>22</v>
      </c>
      <c r="D408" s="18" t="s">
        <v>144</v>
      </c>
      <c r="E408" s="19"/>
      <c r="F408" s="19">
        <v>2000</v>
      </c>
      <c r="G408" s="19">
        <f t="shared" si="6"/>
        <v>1451221</v>
      </c>
      <c r="H408" s="18" t="s">
        <v>17</v>
      </c>
      <c r="I408" s="18" t="s">
        <v>23</v>
      </c>
      <c r="J408" s="18" t="s">
        <v>537</v>
      </c>
      <c r="K408" s="18" t="s">
        <v>96</v>
      </c>
      <c r="L408" s="18" t="s">
        <v>24</v>
      </c>
    </row>
    <row r="409" spans="1:12" s="110" customFormat="1" ht="16.5" x14ac:dyDescent="0.3">
      <c r="A409" s="30">
        <v>42786</v>
      </c>
      <c r="B409" s="18" t="s">
        <v>448</v>
      </c>
      <c r="C409" s="18" t="s">
        <v>22</v>
      </c>
      <c r="D409" s="18" t="s">
        <v>29</v>
      </c>
      <c r="E409" s="19"/>
      <c r="F409" s="19">
        <v>2000</v>
      </c>
      <c r="G409" s="19">
        <f t="shared" si="6"/>
        <v>1449221</v>
      </c>
      <c r="H409" s="18" t="s">
        <v>137</v>
      </c>
      <c r="I409" s="18" t="s">
        <v>23</v>
      </c>
      <c r="J409" s="18" t="s">
        <v>535</v>
      </c>
      <c r="K409" s="18" t="s">
        <v>96</v>
      </c>
      <c r="L409" s="18" t="s">
        <v>24</v>
      </c>
    </row>
    <row r="410" spans="1:12" ht="16.5" x14ac:dyDescent="0.3">
      <c r="A410" s="30">
        <v>42786</v>
      </c>
      <c r="B410" s="23" t="s">
        <v>469</v>
      </c>
      <c r="C410" s="18" t="s">
        <v>22</v>
      </c>
      <c r="D410" s="18" t="s">
        <v>144</v>
      </c>
      <c r="E410" s="24"/>
      <c r="F410" s="24">
        <v>2000</v>
      </c>
      <c r="G410" s="19">
        <f t="shared" si="6"/>
        <v>1447221</v>
      </c>
      <c r="H410" s="23" t="s">
        <v>453</v>
      </c>
      <c r="I410" s="18" t="s">
        <v>23</v>
      </c>
      <c r="J410" s="18" t="s">
        <v>535</v>
      </c>
      <c r="K410" s="18" t="s">
        <v>96</v>
      </c>
      <c r="L410" s="18" t="s">
        <v>24</v>
      </c>
    </row>
    <row r="411" spans="1:12" s="110" customFormat="1" ht="16.5" x14ac:dyDescent="0.3">
      <c r="A411" s="30">
        <v>42787</v>
      </c>
      <c r="B411" s="18" t="s">
        <v>79</v>
      </c>
      <c r="C411" s="18" t="s">
        <v>22</v>
      </c>
      <c r="D411" s="18" t="s">
        <v>65</v>
      </c>
      <c r="E411" s="19"/>
      <c r="F411" s="19">
        <v>1000</v>
      </c>
      <c r="G411" s="19">
        <f t="shared" si="6"/>
        <v>1446221</v>
      </c>
      <c r="H411" s="18" t="s">
        <v>66</v>
      </c>
      <c r="I411" s="18" t="s">
        <v>23</v>
      </c>
      <c r="J411" s="18" t="s">
        <v>536</v>
      </c>
      <c r="K411" s="18" t="s">
        <v>96</v>
      </c>
      <c r="L411" s="18" t="s">
        <v>24</v>
      </c>
    </row>
    <row r="412" spans="1:12" s="110" customFormat="1" ht="16.5" x14ac:dyDescent="0.3">
      <c r="A412" s="30">
        <v>42787</v>
      </c>
      <c r="B412" s="18" t="s">
        <v>72</v>
      </c>
      <c r="C412" s="18" t="s">
        <v>22</v>
      </c>
      <c r="D412" s="18" t="s">
        <v>65</v>
      </c>
      <c r="E412" s="19"/>
      <c r="F412" s="19">
        <v>1000</v>
      </c>
      <c r="G412" s="19">
        <f t="shared" si="6"/>
        <v>1445221</v>
      </c>
      <c r="H412" s="18" t="s">
        <v>66</v>
      </c>
      <c r="I412" s="18" t="s">
        <v>23</v>
      </c>
      <c r="J412" s="18" t="s">
        <v>536</v>
      </c>
      <c r="K412" s="18" t="s">
        <v>96</v>
      </c>
      <c r="L412" s="18" t="s">
        <v>24</v>
      </c>
    </row>
    <row r="413" spans="1:12" s="110" customFormat="1" ht="16.5" x14ac:dyDescent="0.3">
      <c r="A413" s="30">
        <v>42787</v>
      </c>
      <c r="B413" s="18" t="s">
        <v>73</v>
      </c>
      <c r="C413" s="18" t="s">
        <v>22</v>
      </c>
      <c r="D413" s="18" t="s">
        <v>65</v>
      </c>
      <c r="E413" s="19"/>
      <c r="F413" s="19">
        <v>1000</v>
      </c>
      <c r="G413" s="19">
        <f t="shared" si="6"/>
        <v>1444221</v>
      </c>
      <c r="H413" s="18" t="s">
        <v>66</v>
      </c>
      <c r="I413" s="18" t="s">
        <v>23</v>
      </c>
      <c r="J413" s="18" t="s">
        <v>536</v>
      </c>
      <c r="K413" s="18" t="s">
        <v>96</v>
      </c>
      <c r="L413" s="18" t="s">
        <v>24</v>
      </c>
    </row>
    <row r="414" spans="1:12" s="110" customFormat="1" ht="16.5" x14ac:dyDescent="0.3">
      <c r="A414" s="30">
        <v>42787</v>
      </c>
      <c r="B414" s="18" t="s">
        <v>80</v>
      </c>
      <c r="C414" s="18" t="s">
        <v>22</v>
      </c>
      <c r="D414" s="18" t="s">
        <v>65</v>
      </c>
      <c r="E414" s="19"/>
      <c r="F414" s="19">
        <v>1000</v>
      </c>
      <c r="G414" s="19">
        <f t="shared" si="6"/>
        <v>1443221</v>
      </c>
      <c r="H414" s="18" t="s">
        <v>66</v>
      </c>
      <c r="I414" s="18" t="s">
        <v>23</v>
      </c>
      <c r="J414" s="18" t="s">
        <v>536</v>
      </c>
      <c r="K414" s="18" t="s">
        <v>96</v>
      </c>
      <c r="L414" s="18" t="s">
        <v>24</v>
      </c>
    </row>
    <row r="415" spans="1:12" s="110" customFormat="1" ht="16.5" x14ac:dyDescent="0.3">
      <c r="A415" s="30">
        <v>42787</v>
      </c>
      <c r="B415" s="18" t="s">
        <v>81</v>
      </c>
      <c r="C415" s="18" t="s">
        <v>22</v>
      </c>
      <c r="D415" s="18" t="s">
        <v>65</v>
      </c>
      <c r="E415" s="19"/>
      <c r="F415" s="19">
        <v>1000</v>
      </c>
      <c r="G415" s="19">
        <f t="shared" si="6"/>
        <v>1442221</v>
      </c>
      <c r="H415" s="18" t="s">
        <v>66</v>
      </c>
      <c r="I415" s="18" t="s">
        <v>23</v>
      </c>
      <c r="J415" s="18" t="s">
        <v>536</v>
      </c>
      <c r="K415" s="18" t="s">
        <v>96</v>
      </c>
      <c r="L415" s="18" t="s">
        <v>24</v>
      </c>
    </row>
    <row r="416" spans="1:12" s="110" customFormat="1" ht="16.5" x14ac:dyDescent="0.3">
      <c r="A416" s="30">
        <v>42787</v>
      </c>
      <c r="B416" s="18" t="s">
        <v>82</v>
      </c>
      <c r="C416" s="18" t="s">
        <v>22</v>
      </c>
      <c r="D416" s="18" t="s">
        <v>65</v>
      </c>
      <c r="E416" s="19"/>
      <c r="F416" s="19">
        <v>1000</v>
      </c>
      <c r="G416" s="19">
        <f t="shared" si="6"/>
        <v>1441221</v>
      </c>
      <c r="H416" s="18" t="s">
        <v>66</v>
      </c>
      <c r="I416" s="18" t="s">
        <v>23</v>
      </c>
      <c r="J416" s="18" t="s">
        <v>536</v>
      </c>
      <c r="K416" s="18" t="s">
        <v>96</v>
      </c>
      <c r="L416" s="18" t="s">
        <v>24</v>
      </c>
    </row>
    <row r="417" spans="1:12" s="110" customFormat="1" ht="16.5" x14ac:dyDescent="0.3">
      <c r="A417" s="30">
        <v>42787</v>
      </c>
      <c r="B417" s="18" t="s">
        <v>83</v>
      </c>
      <c r="C417" s="18" t="s">
        <v>22</v>
      </c>
      <c r="D417" s="18" t="s">
        <v>65</v>
      </c>
      <c r="E417" s="19"/>
      <c r="F417" s="19">
        <v>1000</v>
      </c>
      <c r="G417" s="19">
        <f t="shared" si="6"/>
        <v>1440221</v>
      </c>
      <c r="H417" s="18" t="s">
        <v>66</v>
      </c>
      <c r="I417" s="18" t="s">
        <v>23</v>
      </c>
      <c r="J417" s="18" t="s">
        <v>536</v>
      </c>
      <c r="K417" s="18" t="s">
        <v>96</v>
      </c>
      <c r="L417" s="18" t="s">
        <v>24</v>
      </c>
    </row>
    <row r="418" spans="1:12" s="110" customFormat="1" ht="16.5" x14ac:dyDescent="0.3">
      <c r="A418" s="30">
        <v>42787</v>
      </c>
      <c r="B418" s="18" t="s">
        <v>84</v>
      </c>
      <c r="C418" s="18" t="s">
        <v>22</v>
      </c>
      <c r="D418" s="18" t="s">
        <v>65</v>
      </c>
      <c r="E418" s="19"/>
      <c r="F418" s="19">
        <v>1000</v>
      </c>
      <c r="G418" s="19">
        <f t="shared" si="6"/>
        <v>1439221</v>
      </c>
      <c r="H418" s="18" t="s">
        <v>66</v>
      </c>
      <c r="I418" s="18" t="s">
        <v>23</v>
      </c>
      <c r="J418" s="18" t="s">
        <v>536</v>
      </c>
      <c r="K418" s="18" t="s">
        <v>96</v>
      </c>
      <c r="L418" s="18" t="s">
        <v>24</v>
      </c>
    </row>
    <row r="419" spans="1:12" s="110" customFormat="1" ht="16.5" x14ac:dyDescent="0.3">
      <c r="A419" s="30">
        <v>42787</v>
      </c>
      <c r="B419" s="18" t="s">
        <v>85</v>
      </c>
      <c r="C419" s="18" t="s">
        <v>22</v>
      </c>
      <c r="D419" s="18" t="s">
        <v>65</v>
      </c>
      <c r="E419" s="19"/>
      <c r="F419" s="19">
        <v>1000</v>
      </c>
      <c r="G419" s="19">
        <f t="shared" si="6"/>
        <v>1438221</v>
      </c>
      <c r="H419" s="18" t="s">
        <v>66</v>
      </c>
      <c r="I419" s="18" t="s">
        <v>23</v>
      </c>
      <c r="J419" s="18" t="s">
        <v>536</v>
      </c>
      <c r="K419" s="18" t="s">
        <v>96</v>
      </c>
      <c r="L419" s="18" t="s">
        <v>24</v>
      </c>
    </row>
    <row r="420" spans="1:12" s="110" customFormat="1" ht="16.5" x14ac:dyDescent="0.3">
      <c r="A420" s="30">
        <v>42787</v>
      </c>
      <c r="B420" s="18" t="s">
        <v>190</v>
      </c>
      <c r="C420" s="23" t="s">
        <v>167</v>
      </c>
      <c r="D420" s="18" t="s">
        <v>65</v>
      </c>
      <c r="E420" s="19"/>
      <c r="F420" s="19">
        <v>330000</v>
      </c>
      <c r="G420" s="19">
        <f t="shared" si="6"/>
        <v>1108221</v>
      </c>
      <c r="H420" s="28" t="s">
        <v>133</v>
      </c>
      <c r="I420" s="18">
        <v>41</v>
      </c>
      <c r="J420" s="18" t="s">
        <v>535</v>
      </c>
      <c r="K420" s="18" t="s">
        <v>96</v>
      </c>
      <c r="L420" s="22" t="s">
        <v>20</v>
      </c>
    </row>
    <row r="421" spans="1:12" s="110" customFormat="1" ht="16.5" x14ac:dyDescent="0.3">
      <c r="A421" s="30">
        <v>42787</v>
      </c>
      <c r="B421" s="18" t="s">
        <v>140</v>
      </c>
      <c r="C421" s="18" t="s">
        <v>109</v>
      </c>
      <c r="D421" s="18" t="s">
        <v>121</v>
      </c>
      <c r="E421" s="19"/>
      <c r="F421" s="19">
        <v>5200</v>
      </c>
      <c r="G421" s="19">
        <f t="shared" si="6"/>
        <v>1103021</v>
      </c>
      <c r="H421" s="28" t="s">
        <v>133</v>
      </c>
      <c r="I421" s="18" t="s">
        <v>191</v>
      </c>
      <c r="J421" s="18" t="s">
        <v>535</v>
      </c>
      <c r="K421" s="18" t="s">
        <v>96</v>
      </c>
      <c r="L421" s="22" t="s">
        <v>20</v>
      </c>
    </row>
    <row r="422" spans="1:12" s="110" customFormat="1" ht="16.5" x14ac:dyDescent="0.3">
      <c r="A422" s="30">
        <v>42787</v>
      </c>
      <c r="B422" s="18" t="s">
        <v>244</v>
      </c>
      <c r="C422" s="18" t="s">
        <v>22</v>
      </c>
      <c r="D422" s="18" t="s">
        <v>29</v>
      </c>
      <c r="E422" s="19"/>
      <c r="F422" s="19">
        <v>1000</v>
      </c>
      <c r="G422" s="19">
        <f t="shared" si="6"/>
        <v>1102021</v>
      </c>
      <c r="H422" s="18" t="s">
        <v>159</v>
      </c>
      <c r="I422" s="18" t="s">
        <v>23</v>
      </c>
      <c r="J422" s="18" t="s">
        <v>537</v>
      </c>
      <c r="K422" s="18" t="s">
        <v>96</v>
      </c>
      <c r="L422" s="22" t="s">
        <v>24</v>
      </c>
    </row>
    <row r="423" spans="1:12" s="110" customFormat="1" ht="16.5" x14ac:dyDescent="0.3">
      <c r="A423" s="30">
        <v>42787</v>
      </c>
      <c r="B423" s="18" t="s">
        <v>243</v>
      </c>
      <c r="C423" s="22" t="s">
        <v>528</v>
      </c>
      <c r="D423" s="18" t="s">
        <v>29</v>
      </c>
      <c r="E423" s="19"/>
      <c r="F423" s="19">
        <v>1000</v>
      </c>
      <c r="G423" s="19">
        <f t="shared" si="6"/>
        <v>1101021</v>
      </c>
      <c r="H423" s="18" t="s">
        <v>159</v>
      </c>
      <c r="I423" s="18" t="s">
        <v>23</v>
      </c>
      <c r="J423" s="18" t="s">
        <v>537</v>
      </c>
      <c r="K423" s="18" t="s">
        <v>96</v>
      </c>
      <c r="L423" s="22" t="s">
        <v>24</v>
      </c>
    </row>
    <row r="424" spans="1:12" s="110" customFormat="1" ht="16.5" x14ac:dyDescent="0.3">
      <c r="A424" s="30">
        <v>42787</v>
      </c>
      <c r="B424" s="18" t="s">
        <v>245</v>
      </c>
      <c r="C424" s="18" t="s">
        <v>22</v>
      </c>
      <c r="D424" s="18" t="s">
        <v>29</v>
      </c>
      <c r="E424" s="19"/>
      <c r="F424" s="19">
        <v>2000</v>
      </c>
      <c r="G424" s="19">
        <f t="shared" si="6"/>
        <v>1099021</v>
      </c>
      <c r="H424" s="18" t="s">
        <v>159</v>
      </c>
      <c r="I424" s="18" t="s">
        <v>23</v>
      </c>
      <c r="J424" s="18" t="s">
        <v>537</v>
      </c>
      <c r="K424" s="18" t="s">
        <v>96</v>
      </c>
      <c r="L424" s="22" t="s">
        <v>24</v>
      </c>
    </row>
    <row r="425" spans="1:12" s="110" customFormat="1" ht="16.5" x14ac:dyDescent="0.3">
      <c r="A425" s="30">
        <v>42787</v>
      </c>
      <c r="B425" s="18" t="s">
        <v>246</v>
      </c>
      <c r="C425" s="18" t="s">
        <v>22</v>
      </c>
      <c r="D425" s="18" t="s">
        <v>29</v>
      </c>
      <c r="E425" s="19"/>
      <c r="F425" s="19">
        <v>3000</v>
      </c>
      <c r="G425" s="19">
        <f t="shared" si="6"/>
        <v>1096021</v>
      </c>
      <c r="H425" s="18" t="s">
        <v>159</v>
      </c>
      <c r="I425" s="18" t="s">
        <v>23</v>
      </c>
      <c r="J425" s="18" t="s">
        <v>537</v>
      </c>
      <c r="K425" s="18" t="s">
        <v>96</v>
      </c>
      <c r="L425" s="22" t="s">
        <v>24</v>
      </c>
    </row>
    <row r="426" spans="1:12" s="110" customFormat="1" ht="16.5" x14ac:dyDescent="0.3">
      <c r="A426" s="30">
        <v>42787</v>
      </c>
      <c r="B426" s="18" t="s">
        <v>247</v>
      </c>
      <c r="C426" s="18" t="s">
        <v>22</v>
      </c>
      <c r="D426" s="18" t="s">
        <v>29</v>
      </c>
      <c r="E426" s="19"/>
      <c r="F426" s="19">
        <v>1500</v>
      </c>
      <c r="G426" s="19">
        <f t="shared" si="6"/>
        <v>1094521</v>
      </c>
      <c r="H426" s="18" t="s">
        <v>159</v>
      </c>
      <c r="I426" s="18" t="s">
        <v>23</v>
      </c>
      <c r="J426" s="18" t="s">
        <v>537</v>
      </c>
      <c r="K426" s="18" t="s">
        <v>96</v>
      </c>
      <c r="L426" s="22" t="s">
        <v>24</v>
      </c>
    </row>
    <row r="427" spans="1:12" s="110" customFormat="1" ht="16.5" x14ac:dyDescent="0.3">
      <c r="A427" s="30">
        <v>42787</v>
      </c>
      <c r="B427" s="18" t="s">
        <v>355</v>
      </c>
      <c r="C427" s="22" t="s">
        <v>528</v>
      </c>
      <c r="D427" s="18" t="s">
        <v>29</v>
      </c>
      <c r="E427" s="19"/>
      <c r="F427" s="19">
        <v>4000</v>
      </c>
      <c r="G427" s="19">
        <f t="shared" si="6"/>
        <v>1090521</v>
      </c>
      <c r="H427" s="74" t="s">
        <v>304</v>
      </c>
      <c r="I427" s="95" t="s">
        <v>23</v>
      </c>
      <c r="J427" s="18" t="s">
        <v>536</v>
      </c>
      <c r="K427" s="18" t="s">
        <v>96</v>
      </c>
      <c r="L427" s="18" t="s">
        <v>24</v>
      </c>
    </row>
    <row r="428" spans="1:12" s="110" customFormat="1" ht="16.5" x14ac:dyDescent="0.3">
      <c r="A428" s="30">
        <v>42787</v>
      </c>
      <c r="B428" s="18" t="s">
        <v>370</v>
      </c>
      <c r="C428" s="18" t="s">
        <v>22</v>
      </c>
      <c r="D428" s="18" t="s">
        <v>29</v>
      </c>
      <c r="E428" s="19"/>
      <c r="F428" s="19">
        <v>1000</v>
      </c>
      <c r="G428" s="19">
        <f t="shared" si="6"/>
        <v>1089521</v>
      </c>
      <c r="H428" s="74" t="s">
        <v>304</v>
      </c>
      <c r="I428" s="95" t="s">
        <v>23</v>
      </c>
      <c r="J428" s="18" t="s">
        <v>536</v>
      </c>
      <c r="K428" s="18" t="s">
        <v>96</v>
      </c>
      <c r="L428" s="18" t="s">
        <v>24</v>
      </c>
    </row>
    <row r="429" spans="1:12" s="110" customFormat="1" ht="16.5" x14ac:dyDescent="0.3">
      <c r="A429" s="30">
        <v>42787</v>
      </c>
      <c r="B429" s="18" t="s">
        <v>343</v>
      </c>
      <c r="C429" s="22" t="s">
        <v>528</v>
      </c>
      <c r="D429" s="18" t="s">
        <v>29</v>
      </c>
      <c r="E429" s="19"/>
      <c r="F429" s="19">
        <v>1000</v>
      </c>
      <c r="G429" s="19">
        <f t="shared" si="6"/>
        <v>1088521</v>
      </c>
      <c r="H429" s="74" t="s">
        <v>304</v>
      </c>
      <c r="I429" s="95" t="s">
        <v>23</v>
      </c>
      <c r="J429" s="18" t="s">
        <v>536</v>
      </c>
      <c r="K429" s="18" t="s">
        <v>96</v>
      </c>
      <c r="L429" s="18" t="s">
        <v>24</v>
      </c>
    </row>
    <row r="430" spans="1:12" s="110" customFormat="1" ht="16.5" x14ac:dyDescent="0.3">
      <c r="A430" s="30">
        <v>42787</v>
      </c>
      <c r="B430" s="18" t="s">
        <v>371</v>
      </c>
      <c r="C430" s="18" t="s">
        <v>22</v>
      </c>
      <c r="D430" s="18" t="s">
        <v>29</v>
      </c>
      <c r="E430" s="19"/>
      <c r="F430" s="19">
        <v>1500</v>
      </c>
      <c r="G430" s="19">
        <f t="shared" si="6"/>
        <v>1087021</v>
      </c>
      <c r="H430" s="74" t="s">
        <v>304</v>
      </c>
      <c r="I430" s="95" t="s">
        <v>23</v>
      </c>
      <c r="J430" s="18" t="s">
        <v>536</v>
      </c>
      <c r="K430" s="18" t="s">
        <v>96</v>
      </c>
      <c r="L430" s="18" t="s">
        <v>24</v>
      </c>
    </row>
    <row r="431" spans="1:12" s="110" customFormat="1" ht="16.5" x14ac:dyDescent="0.3">
      <c r="A431" s="30">
        <v>42787</v>
      </c>
      <c r="B431" s="18" t="s">
        <v>372</v>
      </c>
      <c r="C431" s="18" t="s">
        <v>22</v>
      </c>
      <c r="D431" s="18" t="s">
        <v>29</v>
      </c>
      <c r="E431" s="19"/>
      <c r="F431" s="19">
        <v>1000</v>
      </c>
      <c r="G431" s="19">
        <f t="shared" si="6"/>
        <v>1086021</v>
      </c>
      <c r="H431" s="74" t="s">
        <v>304</v>
      </c>
      <c r="I431" s="95" t="s">
        <v>23</v>
      </c>
      <c r="J431" s="18" t="s">
        <v>536</v>
      </c>
      <c r="K431" s="18" t="s">
        <v>96</v>
      </c>
      <c r="L431" s="18" t="s">
        <v>24</v>
      </c>
    </row>
    <row r="432" spans="1:12" s="110" customFormat="1" ht="16.5" x14ac:dyDescent="0.3">
      <c r="A432" s="30">
        <v>42787</v>
      </c>
      <c r="B432" s="18" t="s">
        <v>373</v>
      </c>
      <c r="C432" s="18" t="s">
        <v>22</v>
      </c>
      <c r="D432" s="18" t="s">
        <v>29</v>
      </c>
      <c r="E432" s="19"/>
      <c r="F432" s="19">
        <v>1500</v>
      </c>
      <c r="G432" s="19">
        <f t="shared" si="6"/>
        <v>1084521</v>
      </c>
      <c r="H432" s="74" t="s">
        <v>304</v>
      </c>
      <c r="I432" s="95" t="s">
        <v>23</v>
      </c>
      <c r="J432" s="18" t="s">
        <v>536</v>
      </c>
      <c r="K432" s="18" t="s">
        <v>96</v>
      </c>
      <c r="L432" s="18" t="s">
        <v>24</v>
      </c>
    </row>
    <row r="433" spans="1:12" s="110" customFormat="1" ht="16.5" x14ac:dyDescent="0.3">
      <c r="A433" s="30">
        <v>42787</v>
      </c>
      <c r="B433" s="18" t="s">
        <v>374</v>
      </c>
      <c r="C433" s="18" t="s">
        <v>22</v>
      </c>
      <c r="D433" s="18" t="s">
        <v>29</v>
      </c>
      <c r="E433" s="19"/>
      <c r="F433" s="19">
        <v>1250</v>
      </c>
      <c r="G433" s="19">
        <f t="shared" si="6"/>
        <v>1083271</v>
      </c>
      <c r="H433" s="74" t="s">
        <v>304</v>
      </c>
      <c r="I433" s="95" t="s">
        <v>23</v>
      </c>
      <c r="J433" s="18" t="s">
        <v>536</v>
      </c>
      <c r="K433" s="18" t="s">
        <v>96</v>
      </c>
      <c r="L433" s="18" t="s">
        <v>24</v>
      </c>
    </row>
    <row r="434" spans="1:12" s="110" customFormat="1" ht="16.5" x14ac:dyDescent="0.3">
      <c r="A434" s="30">
        <v>42787</v>
      </c>
      <c r="B434" s="18" t="s">
        <v>375</v>
      </c>
      <c r="C434" s="18" t="s">
        <v>32</v>
      </c>
      <c r="D434" s="18" t="s">
        <v>29</v>
      </c>
      <c r="E434" s="19"/>
      <c r="F434" s="19">
        <v>60000</v>
      </c>
      <c r="G434" s="19">
        <f t="shared" si="6"/>
        <v>1023271</v>
      </c>
      <c r="H434" s="74" t="s">
        <v>304</v>
      </c>
      <c r="I434" s="18">
        <v>23</v>
      </c>
      <c r="J434" s="18" t="s">
        <v>536</v>
      </c>
      <c r="K434" s="18" t="s">
        <v>96</v>
      </c>
      <c r="L434" s="18" t="s">
        <v>20</v>
      </c>
    </row>
    <row r="435" spans="1:12" s="110" customFormat="1" ht="16.5" x14ac:dyDescent="0.3">
      <c r="A435" s="30">
        <v>42787</v>
      </c>
      <c r="B435" s="18" t="s">
        <v>412</v>
      </c>
      <c r="C435" s="18" t="s">
        <v>22</v>
      </c>
      <c r="D435" s="18" t="s">
        <v>144</v>
      </c>
      <c r="E435" s="19"/>
      <c r="F435" s="19">
        <v>2000</v>
      </c>
      <c r="G435" s="19">
        <f t="shared" si="6"/>
        <v>1021271</v>
      </c>
      <c r="H435" s="18" t="s">
        <v>17</v>
      </c>
      <c r="I435" s="18" t="s">
        <v>23</v>
      </c>
      <c r="J435" s="18" t="s">
        <v>537</v>
      </c>
      <c r="K435" s="18" t="s">
        <v>96</v>
      </c>
      <c r="L435" s="18" t="s">
        <v>24</v>
      </c>
    </row>
    <row r="436" spans="1:12" s="110" customFormat="1" ht="16.5" x14ac:dyDescent="0.3">
      <c r="A436" s="30">
        <v>42787</v>
      </c>
      <c r="B436" s="18" t="s">
        <v>449</v>
      </c>
      <c r="C436" s="18" t="s">
        <v>22</v>
      </c>
      <c r="D436" s="18" t="s">
        <v>29</v>
      </c>
      <c r="E436" s="19"/>
      <c r="F436" s="19">
        <v>1000</v>
      </c>
      <c r="G436" s="19">
        <f t="shared" si="6"/>
        <v>1020271</v>
      </c>
      <c r="H436" s="18" t="s">
        <v>137</v>
      </c>
      <c r="I436" s="18" t="s">
        <v>23</v>
      </c>
      <c r="J436" s="18" t="s">
        <v>535</v>
      </c>
      <c r="K436" s="18" t="s">
        <v>96</v>
      </c>
      <c r="L436" s="18" t="s">
        <v>24</v>
      </c>
    </row>
    <row r="437" spans="1:12" s="110" customFormat="1" ht="16.5" x14ac:dyDescent="0.3">
      <c r="A437" s="30">
        <v>42787</v>
      </c>
      <c r="B437" s="18" t="s">
        <v>557</v>
      </c>
      <c r="C437" s="22" t="s">
        <v>528</v>
      </c>
      <c r="D437" s="18" t="s">
        <v>29</v>
      </c>
      <c r="E437" s="19"/>
      <c r="F437" s="19">
        <v>3900</v>
      </c>
      <c r="G437" s="19">
        <f t="shared" si="6"/>
        <v>1016371</v>
      </c>
      <c r="H437" s="18" t="s">
        <v>137</v>
      </c>
      <c r="I437" s="18" t="s">
        <v>23</v>
      </c>
      <c r="J437" s="18" t="s">
        <v>535</v>
      </c>
      <c r="K437" s="18" t="s">
        <v>96</v>
      </c>
      <c r="L437" s="18" t="s">
        <v>24</v>
      </c>
    </row>
    <row r="438" spans="1:12" s="110" customFormat="1" ht="16.5" x14ac:dyDescent="0.3">
      <c r="A438" s="30">
        <v>42787</v>
      </c>
      <c r="B438" s="18" t="s">
        <v>450</v>
      </c>
      <c r="C438" s="18" t="s">
        <v>22</v>
      </c>
      <c r="D438" s="18" t="s">
        <v>29</v>
      </c>
      <c r="E438" s="19"/>
      <c r="F438" s="19">
        <v>1000</v>
      </c>
      <c r="G438" s="19">
        <f t="shared" si="6"/>
        <v>1015371</v>
      </c>
      <c r="H438" s="18" t="s">
        <v>137</v>
      </c>
      <c r="I438" s="18" t="s">
        <v>23</v>
      </c>
      <c r="J438" s="18" t="s">
        <v>535</v>
      </c>
      <c r="K438" s="18" t="s">
        <v>96</v>
      </c>
      <c r="L438" s="18" t="s">
        <v>24</v>
      </c>
    </row>
    <row r="439" spans="1:12" s="110" customFormat="1" ht="16.5" x14ac:dyDescent="0.3">
      <c r="A439" s="30">
        <v>42787</v>
      </c>
      <c r="B439" s="18" t="s">
        <v>451</v>
      </c>
      <c r="C439" s="18" t="s">
        <v>22</v>
      </c>
      <c r="D439" s="18" t="s">
        <v>29</v>
      </c>
      <c r="E439" s="19"/>
      <c r="F439" s="19">
        <v>1000</v>
      </c>
      <c r="G439" s="19">
        <f t="shared" si="6"/>
        <v>1014371</v>
      </c>
      <c r="H439" s="18" t="s">
        <v>137</v>
      </c>
      <c r="I439" s="18" t="s">
        <v>23</v>
      </c>
      <c r="J439" s="18" t="s">
        <v>535</v>
      </c>
      <c r="K439" s="18" t="s">
        <v>96</v>
      </c>
      <c r="L439" s="18" t="s">
        <v>24</v>
      </c>
    </row>
    <row r="440" spans="1:12" ht="16.5" x14ac:dyDescent="0.3">
      <c r="A440" s="30">
        <v>42787</v>
      </c>
      <c r="B440" s="23" t="s">
        <v>469</v>
      </c>
      <c r="C440" s="18" t="s">
        <v>22</v>
      </c>
      <c r="D440" s="18" t="s">
        <v>144</v>
      </c>
      <c r="E440" s="24"/>
      <c r="F440" s="24">
        <v>2000</v>
      </c>
      <c r="G440" s="19">
        <f t="shared" si="6"/>
        <v>1012371</v>
      </c>
      <c r="H440" s="23" t="s">
        <v>453</v>
      </c>
      <c r="I440" s="18" t="s">
        <v>23</v>
      </c>
      <c r="J440" s="18" t="s">
        <v>535</v>
      </c>
      <c r="K440" s="18" t="s">
        <v>96</v>
      </c>
      <c r="L440" s="18" t="s">
        <v>24</v>
      </c>
    </row>
    <row r="441" spans="1:12" s="110" customFormat="1" ht="16.5" x14ac:dyDescent="0.3">
      <c r="A441" s="30">
        <v>42787</v>
      </c>
      <c r="B441" s="18" t="s">
        <v>478</v>
      </c>
      <c r="C441" s="18" t="s">
        <v>486</v>
      </c>
      <c r="D441" s="18" t="s">
        <v>121</v>
      </c>
      <c r="E441" s="87"/>
      <c r="F441" s="19">
        <v>6257</v>
      </c>
      <c r="G441" s="19">
        <f t="shared" si="6"/>
        <v>1006114</v>
      </c>
      <c r="H441" s="19" t="s">
        <v>158</v>
      </c>
      <c r="I441" s="18" t="s">
        <v>488</v>
      </c>
      <c r="J441" s="18" t="s">
        <v>538</v>
      </c>
      <c r="K441" s="18" t="s">
        <v>96</v>
      </c>
      <c r="L441" s="22" t="s">
        <v>20</v>
      </c>
    </row>
    <row r="442" spans="1:12" s="110" customFormat="1" ht="16.5" x14ac:dyDescent="0.3">
      <c r="A442" s="30">
        <v>42788</v>
      </c>
      <c r="B442" s="22" t="s">
        <v>125</v>
      </c>
      <c r="C442" s="18" t="s">
        <v>22</v>
      </c>
      <c r="D442" s="18" t="s">
        <v>40</v>
      </c>
      <c r="E442" s="71"/>
      <c r="F442" s="71">
        <v>2000</v>
      </c>
      <c r="G442" s="19">
        <f t="shared" si="6"/>
        <v>1004114</v>
      </c>
      <c r="H442" s="22" t="s">
        <v>95</v>
      </c>
      <c r="I442" s="22" t="s">
        <v>123</v>
      </c>
      <c r="J442" s="18" t="s">
        <v>537</v>
      </c>
      <c r="K442" s="18" t="s">
        <v>96</v>
      </c>
      <c r="L442" s="22" t="s">
        <v>24</v>
      </c>
    </row>
    <row r="443" spans="1:12" ht="16.5" x14ac:dyDescent="0.3">
      <c r="A443" s="30">
        <v>42788</v>
      </c>
      <c r="B443" s="18" t="s">
        <v>157</v>
      </c>
      <c r="C443" s="18" t="s">
        <v>22</v>
      </c>
      <c r="D443" s="18" t="s">
        <v>144</v>
      </c>
      <c r="E443" s="19"/>
      <c r="F443" s="19">
        <v>2000</v>
      </c>
      <c r="G443" s="19">
        <f t="shared" si="6"/>
        <v>1002114</v>
      </c>
      <c r="H443" s="28" t="s">
        <v>133</v>
      </c>
      <c r="I443" s="18" t="s">
        <v>23</v>
      </c>
      <c r="J443" s="18" t="s">
        <v>535</v>
      </c>
      <c r="K443" s="18" t="s">
        <v>96</v>
      </c>
      <c r="L443" s="22" t="s">
        <v>24</v>
      </c>
    </row>
    <row r="444" spans="1:12" ht="16.5" x14ac:dyDescent="0.3">
      <c r="A444" s="30">
        <v>42788</v>
      </c>
      <c r="B444" s="18" t="s">
        <v>192</v>
      </c>
      <c r="C444" s="18" t="s">
        <v>22</v>
      </c>
      <c r="D444" s="18" t="s">
        <v>144</v>
      </c>
      <c r="E444" s="19"/>
      <c r="F444" s="19">
        <v>2000</v>
      </c>
      <c r="G444" s="19">
        <f t="shared" si="6"/>
        <v>1000114</v>
      </c>
      <c r="H444" s="28" t="s">
        <v>133</v>
      </c>
      <c r="I444" s="18" t="s">
        <v>23</v>
      </c>
      <c r="J444" s="18" t="s">
        <v>535</v>
      </c>
      <c r="K444" s="18" t="s">
        <v>96</v>
      </c>
      <c r="L444" s="22" t="s">
        <v>24</v>
      </c>
    </row>
    <row r="445" spans="1:12" s="110" customFormat="1" ht="16.5" x14ac:dyDescent="0.3">
      <c r="A445" s="30">
        <v>42788</v>
      </c>
      <c r="B445" s="18" t="s">
        <v>193</v>
      </c>
      <c r="C445" s="18" t="s">
        <v>194</v>
      </c>
      <c r="D445" s="18" t="s">
        <v>121</v>
      </c>
      <c r="E445" s="19"/>
      <c r="F445" s="19">
        <v>200000</v>
      </c>
      <c r="G445" s="19">
        <f t="shared" si="6"/>
        <v>800114</v>
      </c>
      <c r="H445" s="28" t="s">
        <v>133</v>
      </c>
      <c r="I445" s="18">
        <v>10</v>
      </c>
      <c r="J445" s="18" t="s">
        <v>535</v>
      </c>
      <c r="K445" s="18" t="s">
        <v>96</v>
      </c>
      <c r="L445" s="22" t="s">
        <v>20</v>
      </c>
    </row>
    <row r="446" spans="1:12" s="110" customFormat="1" ht="16.5" x14ac:dyDescent="0.3">
      <c r="A446" s="30">
        <v>42788</v>
      </c>
      <c r="B446" s="18" t="s">
        <v>248</v>
      </c>
      <c r="C446" s="18" t="s">
        <v>22</v>
      </c>
      <c r="D446" s="18" t="s">
        <v>29</v>
      </c>
      <c r="E446" s="19"/>
      <c r="F446" s="19">
        <v>1000</v>
      </c>
      <c r="G446" s="19">
        <f t="shared" si="6"/>
        <v>799114</v>
      </c>
      <c r="H446" s="18" t="s">
        <v>159</v>
      </c>
      <c r="I446" s="18" t="s">
        <v>23</v>
      </c>
      <c r="J446" s="18" t="s">
        <v>537</v>
      </c>
      <c r="K446" s="18" t="s">
        <v>96</v>
      </c>
      <c r="L446" s="22" t="s">
        <v>24</v>
      </c>
    </row>
    <row r="447" spans="1:12" s="110" customFormat="1" ht="16.5" x14ac:dyDescent="0.3">
      <c r="A447" s="30">
        <v>42788</v>
      </c>
      <c r="B447" s="18" t="s">
        <v>232</v>
      </c>
      <c r="C447" s="22" t="s">
        <v>528</v>
      </c>
      <c r="D447" s="18" t="s">
        <v>29</v>
      </c>
      <c r="E447" s="19"/>
      <c r="F447" s="19">
        <v>4000</v>
      </c>
      <c r="G447" s="19">
        <f t="shared" si="6"/>
        <v>795114</v>
      </c>
      <c r="H447" s="18" t="s">
        <v>159</v>
      </c>
      <c r="I447" s="18" t="s">
        <v>23</v>
      </c>
      <c r="J447" s="18" t="s">
        <v>537</v>
      </c>
      <c r="K447" s="18" t="s">
        <v>96</v>
      </c>
      <c r="L447" s="22" t="s">
        <v>24</v>
      </c>
    </row>
    <row r="448" spans="1:12" s="110" customFormat="1" ht="16.5" x14ac:dyDescent="0.3">
      <c r="A448" s="30">
        <v>42788</v>
      </c>
      <c r="B448" s="18" t="s">
        <v>249</v>
      </c>
      <c r="C448" s="18" t="s">
        <v>22</v>
      </c>
      <c r="D448" s="18" t="s">
        <v>29</v>
      </c>
      <c r="E448" s="19"/>
      <c r="F448" s="19">
        <v>2500</v>
      </c>
      <c r="G448" s="19">
        <f t="shared" si="6"/>
        <v>792614</v>
      </c>
      <c r="H448" s="18" t="s">
        <v>159</v>
      </c>
      <c r="I448" s="18" t="s">
        <v>23</v>
      </c>
      <c r="J448" s="18" t="s">
        <v>537</v>
      </c>
      <c r="K448" s="18" t="s">
        <v>96</v>
      </c>
      <c r="L448" s="22" t="s">
        <v>24</v>
      </c>
    </row>
    <row r="449" spans="1:12" s="110" customFormat="1" ht="16.5" x14ac:dyDescent="0.3">
      <c r="A449" s="30">
        <v>42788</v>
      </c>
      <c r="B449" s="18" t="s">
        <v>250</v>
      </c>
      <c r="C449" s="18" t="s">
        <v>241</v>
      </c>
      <c r="D449" s="18" t="s">
        <v>121</v>
      </c>
      <c r="E449" s="19"/>
      <c r="F449" s="19">
        <v>500</v>
      </c>
      <c r="G449" s="19">
        <f t="shared" si="6"/>
        <v>792114</v>
      </c>
      <c r="H449" s="18" t="s">
        <v>159</v>
      </c>
      <c r="I449" s="18" t="s">
        <v>38</v>
      </c>
      <c r="J449" s="18" t="s">
        <v>537</v>
      </c>
      <c r="K449" s="18" t="s">
        <v>96</v>
      </c>
      <c r="L449" s="22" t="s">
        <v>20</v>
      </c>
    </row>
    <row r="450" spans="1:12" s="110" customFormat="1" ht="16.5" x14ac:dyDescent="0.3">
      <c r="A450" s="30">
        <v>42788</v>
      </c>
      <c r="B450" s="18" t="s">
        <v>251</v>
      </c>
      <c r="C450" s="18" t="s">
        <v>22</v>
      </c>
      <c r="D450" s="18" t="s">
        <v>29</v>
      </c>
      <c r="E450" s="19"/>
      <c r="F450" s="19">
        <v>1000</v>
      </c>
      <c r="G450" s="19">
        <f t="shared" si="6"/>
        <v>791114</v>
      </c>
      <c r="H450" s="18" t="s">
        <v>159</v>
      </c>
      <c r="I450" s="18" t="s">
        <v>23</v>
      </c>
      <c r="J450" s="18" t="s">
        <v>537</v>
      </c>
      <c r="K450" s="18" t="s">
        <v>96</v>
      </c>
      <c r="L450" s="22" t="s">
        <v>24</v>
      </c>
    </row>
    <row r="451" spans="1:12" s="110" customFormat="1" ht="16.5" x14ac:dyDescent="0.3">
      <c r="A451" s="30">
        <v>42788</v>
      </c>
      <c r="B451" s="18" t="s">
        <v>252</v>
      </c>
      <c r="C451" s="22" t="s">
        <v>528</v>
      </c>
      <c r="D451" s="18" t="s">
        <v>29</v>
      </c>
      <c r="E451" s="19"/>
      <c r="F451" s="19">
        <v>4000</v>
      </c>
      <c r="G451" s="19">
        <f t="shared" si="6"/>
        <v>787114</v>
      </c>
      <c r="H451" s="18" t="s">
        <v>159</v>
      </c>
      <c r="I451" s="18" t="s">
        <v>23</v>
      </c>
      <c r="J451" s="18" t="s">
        <v>537</v>
      </c>
      <c r="K451" s="18" t="s">
        <v>96</v>
      </c>
      <c r="L451" s="22" t="s">
        <v>24</v>
      </c>
    </row>
    <row r="452" spans="1:12" s="110" customFormat="1" ht="16.5" x14ac:dyDescent="0.3">
      <c r="A452" s="30">
        <v>42788</v>
      </c>
      <c r="B452" s="18" t="s">
        <v>376</v>
      </c>
      <c r="C452" s="18" t="s">
        <v>22</v>
      </c>
      <c r="D452" s="18" t="s">
        <v>29</v>
      </c>
      <c r="E452" s="19"/>
      <c r="F452" s="19">
        <v>500</v>
      </c>
      <c r="G452" s="19">
        <f t="shared" si="6"/>
        <v>786614</v>
      </c>
      <c r="H452" s="74" t="s">
        <v>304</v>
      </c>
      <c r="I452" s="95" t="s">
        <v>23</v>
      </c>
      <c r="J452" s="18" t="s">
        <v>536</v>
      </c>
      <c r="K452" s="18" t="s">
        <v>96</v>
      </c>
      <c r="L452" s="18" t="s">
        <v>24</v>
      </c>
    </row>
    <row r="453" spans="1:12" s="110" customFormat="1" ht="16.5" x14ac:dyDescent="0.3">
      <c r="A453" s="30">
        <v>42788</v>
      </c>
      <c r="B453" s="18" t="s">
        <v>377</v>
      </c>
      <c r="C453" s="18" t="s">
        <v>36</v>
      </c>
      <c r="D453" s="18" t="s">
        <v>29</v>
      </c>
      <c r="E453" s="19"/>
      <c r="F453" s="19">
        <v>50000</v>
      </c>
      <c r="G453" s="19">
        <f t="shared" si="6"/>
        <v>736614</v>
      </c>
      <c r="H453" s="74" t="s">
        <v>304</v>
      </c>
      <c r="I453" s="18">
        <v>7</v>
      </c>
      <c r="J453" s="18" t="s">
        <v>536</v>
      </c>
      <c r="K453" s="18" t="s">
        <v>96</v>
      </c>
      <c r="L453" s="18" t="s">
        <v>20</v>
      </c>
    </row>
    <row r="454" spans="1:12" s="111" customFormat="1" ht="16.5" x14ac:dyDescent="0.3">
      <c r="A454" s="30">
        <v>42788</v>
      </c>
      <c r="B454" s="18" t="s">
        <v>564</v>
      </c>
      <c r="C454" s="18" t="s">
        <v>378</v>
      </c>
      <c r="D454" s="18" t="s">
        <v>29</v>
      </c>
      <c r="E454" s="19"/>
      <c r="F454" s="19">
        <v>1400</v>
      </c>
      <c r="G454" s="19">
        <f t="shared" si="6"/>
        <v>735214</v>
      </c>
      <c r="H454" s="74" t="s">
        <v>304</v>
      </c>
      <c r="I454" s="18" t="s">
        <v>23</v>
      </c>
      <c r="J454" s="18" t="s">
        <v>536</v>
      </c>
      <c r="K454" s="18" t="s">
        <v>96</v>
      </c>
      <c r="L454" s="18" t="s">
        <v>24</v>
      </c>
    </row>
    <row r="455" spans="1:12" ht="16.5" x14ac:dyDescent="0.3">
      <c r="A455" s="30">
        <v>42788</v>
      </c>
      <c r="B455" s="18" t="s">
        <v>379</v>
      </c>
      <c r="C455" s="18" t="s">
        <v>32</v>
      </c>
      <c r="D455" s="18" t="s">
        <v>29</v>
      </c>
      <c r="E455" s="19"/>
      <c r="F455" s="19">
        <v>90000</v>
      </c>
      <c r="G455" s="19">
        <f t="shared" si="6"/>
        <v>645214</v>
      </c>
      <c r="H455" s="74" t="s">
        <v>304</v>
      </c>
      <c r="I455" s="18"/>
      <c r="J455" s="18" t="s">
        <v>536</v>
      </c>
      <c r="K455" s="18" t="s">
        <v>96</v>
      </c>
      <c r="L455" s="18" t="s">
        <v>24</v>
      </c>
    </row>
    <row r="456" spans="1:12" s="110" customFormat="1" ht="16.5" x14ac:dyDescent="0.3">
      <c r="A456" s="30">
        <v>42788</v>
      </c>
      <c r="B456" s="18" t="s">
        <v>380</v>
      </c>
      <c r="C456" s="18" t="s">
        <v>22</v>
      </c>
      <c r="D456" s="18" t="s">
        <v>29</v>
      </c>
      <c r="E456" s="19"/>
      <c r="F456" s="19">
        <v>2000</v>
      </c>
      <c r="G456" s="19">
        <f t="shared" si="6"/>
        <v>643214</v>
      </c>
      <c r="H456" s="74" t="s">
        <v>304</v>
      </c>
      <c r="I456" s="95" t="s">
        <v>23</v>
      </c>
      <c r="J456" s="18" t="s">
        <v>536</v>
      </c>
      <c r="K456" s="18" t="s">
        <v>96</v>
      </c>
      <c r="L456" s="18" t="s">
        <v>24</v>
      </c>
    </row>
    <row r="457" spans="1:12" s="110" customFormat="1" ht="16.5" x14ac:dyDescent="0.3">
      <c r="A457" s="30">
        <v>42788</v>
      </c>
      <c r="B457" s="18" t="s">
        <v>422</v>
      </c>
      <c r="C457" s="18" t="s">
        <v>22</v>
      </c>
      <c r="D457" s="18" t="s">
        <v>144</v>
      </c>
      <c r="E457" s="19"/>
      <c r="F457" s="19">
        <v>3000</v>
      </c>
      <c r="G457" s="19">
        <f t="shared" si="6"/>
        <v>640214</v>
      </c>
      <c r="H457" s="18" t="s">
        <v>17</v>
      </c>
      <c r="I457" s="18" t="s">
        <v>23</v>
      </c>
      <c r="J457" s="18" t="s">
        <v>537</v>
      </c>
      <c r="K457" s="18" t="s">
        <v>96</v>
      </c>
      <c r="L457" s="18" t="s">
        <v>24</v>
      </c>
    </row>
    <row r="458" spans="1:12" s="110" customFormat="1" ht="16.5" x14ac:dyDescent="0.3">
      <c r="A458" s="30">
        <v>42788</v>
      </c>
      <c r="B458" s="18" t="s">
        <v>412</v>
      </c>
      <c r="C458" s="18" t="s">
        <v>22</v>
      </c>
      <c r="D458" s="18" t="s">
        <v>144</v>
      </c>
      <c r="E458" s="19"/>
      <c r="F458" s="19">
        <v>2000</v>
      </c>
      <c r="G458" s="19">
        <f t="shared" si="6"/>
        <v>638214</v>
      </c>
      <c r="H458" s="18" t="s">
        <v>17</v>
      </c>
      <c r="I458" s="18" t="s">
        <v>23</v>
      </c>
      <c r="J458" s="18" t="s">
        <v>537</v>
      </c>
      <c r="K458" s="18" t="s">
        <v>96</v>
      </c>
      <c r="L458" s="18" t="s">
        <v>24</v>
      </c>
    </row>
    <row r="459" spans="1:12" ht="16.5" x14ac:dyDescent="0.3">
      <c r="A459" s="30">
        <v>42788</v>
      </c>
      <c r="B459" s="23" t="s">
        <v>469</v>
      </c>
      <c r="C459" s="18" t="s">
        <v>22</v>
      </c>
      <c r="D459" s="18" t="s">
        <v>144</v>
      </c>
      <c r="E459" s="24"/>
      <c r="F459" s="24">
        <v>2000</v>
      </c>
      <c r="G459" s="19">
        <f t="shared" si="6"/>
        <v>636214</v>
      </c>
      <c r="H459" s="23" t="s">
        <v>453</v>
      </c>
      <c r="I459" s="18" t="s">
        <v>23</v>
      </c>
      <c r="J459" s="18" t="s">
        <v>535</v>
      </c>
      <c r="K459" s="18" t="s">
        <v>96</v>
      </c>
      <c r="L459" s="18" t="s">
        <v>24</v>
      </c>
    </row>
    <row r="460" spans="1:12" s="110" customFormat="1" ht="16.5" x14ac:dyDescent="0.3">
      <c r="A460" s="30">
        <v>42788</v>
      </c>
      <c r="B460" s="18" t="s">
        <v>479</v>
      </c>
      <c r="C460" s="18" t="s">
        <v>486</v>
      </c>
      <c r="D460" s="18" t="s">
        <v>121</v>
      </c>
      <c r="E460" s="87"/>
      <c r="F460" s="19">
        <v>3265</v>
      </c>
      <c r="G460" s="19">
        <f t="shared" si="6"/>
        <v>632949</v>
      </c>
      <c r="H460" s="19" t="s">
        <v>158</v>
      </c>
      <c r="I460" s="18" t="s">
        <v>488</v>
      </c>
      <c r="J460" s="18" t="s">
        <v>538</v>
      </c>
      <c r="K460" s="18" t="s">
        <v>96</v>
      </c>
      <c r="L460" s="22" t="s">
        <v>20</v>
      </c>
    </row>
    <row r="461" spans="1:12" s="110" customFormat="1" ht="16.5" x14ac:dyDescent="0.3">
      <c r="A461" s="30">
        <v>42789</v>
      </c>
      <c r="B461" s="18" t="s">
        <v>86</v>
      </c>
      <c r="C461" s="18" t="s">
        <v>22</v>
      </c>
      <c r="D461" s="18" t="s">
        <v>65</v>
      </c>
      <c r="E461" s="19"/>
      <c r="F461" s="19">
        <v>1000</v>
      </c>
      <c r="G461" s="19">
        <f t="shared" si="6"/>
        <v>631949</v>
      </c>
      <c r="H461" s="18" t="s">
        <v>66</v>
      </c>
      <c r="I461" s="18" t="s">
        <v>23</v>
      </c>
      <c r="J461" s="18" t="s">
        <v>536</v>
      </c>
      <c r="K461" s="18" t="s">
        <v>96</v>
      </c>
      <c r="L461" s="18" t="s">
        <v>24</v>
      </c>
    </row>
    <row r="462" spans="1:12" s="110" customFormat="1" ht="16.5" x14ac:dyDescent="0.3">
      <c r="A462" s="30">
        <v>42789</v>
      </c>
      <c r="B462" s="18" t="s">
        <v>87</v>
      </c>
      <c r="C462" s="18" t="s">
        <v>88</v>
      </c>
      <c r="D462" s="18" t="s">
        <v>65</v>
      </c>
      <c r="E462" s="19"/>
      <c r="F462" s="19">
        <v>1500</v>
      </c>
      <c r="G462" s="19">
        <f t="shared" ref="G462:G522" si="7">+G461+E462-F462</f>
        <v>630449</v>
      </c>
      <c r="H462" s="18" t="s">
        <v>66</v>
      </c>
      <c r="I462" s="18">
        <v>1</v>
      </c>
      <c r="J462" s="18" t="s">
        <v>536</v>
      </c>
      <c r="K462" s="18" t="s">
        <v>96</v>
      </c>
      <c r="L462" s="18" t="s">
        <v>20</v>
      </c>
    </row>
    <row r="463" spans="1:12" s="110" customFormat="1" ht="16.5" x14ac:dyDescent="0.3">
      <c r="A463" s="30">
        <v>42789</v>
      </c>
      <c r="B463" s="18" t="s">
        <v>89</v>
      </c>
      <c r="C463" s="18" t="s">
        <v>22</v>
      </c>
      <c r="D463" s="18" t="s">
        <v>65</v>
      </c>
      <c r="E463" s="19"/>
      <c r="F463" s="19">
        <v>1000</v>
      </c>
      <c r="G463" s="19">
        <f t="shared" si="7"/>
        <v>629449</v>
      </c>
      <c r="H463" s="18" t="s">
        <v>66</v>
      </c>
      <c r="I463" s="18" t="s">
        <v>23</v>
      </c>
      <c r="J463" s="18" t="s">
        <v>536</v>
      </c>
      <c r="K463" s="18" t="s">
        <v>96</v>
      </c>
      <c r="L463" s="18" t="s">
        <v>24</v>
      </c>
    </row>
    <row r="464" spans="1:12" s="110" customFormat="1" ht="16.5" x14ac:dyDescent="0.3">
      <c r="A464" s="30">
        <v>42789</v>
      </c>
      <c r="B464" s="18" t="s">
        <v>90</v>
      </c>
      <c r="C464" s="18" t="s">
        <v>22</v>
      </c>
      <c r="D464" s="18" t="s">
        <v>65</v>
      </c>
      <c r="E464" s="19"/>
      <c r="F464" s="19">
        <v>1000</v>
      </c>
      <c r="G464" s="19">
        <f t="shared" si="7"/>
        <v>628449</v>
      </c>
      <c r="H464" s="18" t="s">
        <v>66</v>
      </c>
      <c r="I464" s="18" t="s">
        <v>23</v>
      </c>
      <c r="J464" s="18" t="s">
        <v>536</v>
      </c>
      <c r="K464" s="18" t="s">
        <v>96</v>
      </c>
      <c r="L464" s="18" t="s">
        <v>24</v>
      </c>
    </row>
    <row r="465" spans="1:12" s="110" customFormat="1" ht="16.5" x14ac:dyDescent="0.3">
      <c r="A465" s="30">
        <v>42789</v>
      </c>
      <c r="B465" s="18" t="s">
        <v>91</v>
      </c>
      <c r="C465" s="18" t="s">
        <v>22</v>
      </c>
      <c r="D465" s="18" t="s">
        <v>65</v>
      </c>
      <c r="E465" s="19"/>
      <c r="F465" s="19">
        <v>1000</v>
      </c>
      <c r="G465" s="19">
        <f t="shared" si="7"/>
        <v>627449</v>
      </c>
      <c r="H465" s="18" t="s">
        <v>66</v>
      </c>
      <c r="I465" s="18" t="s">
        <v>23</v>
      </c>
      <c r="J465" s="18" t="s">
        <v>536</v>
      </c>
      <c r="K465" s="18" t="s">
        <v>96</v>
      </c>
      <c r="L465" s="18" t="s">
        <v>24</v>
      </c>
    </row>
    <row r="466" spans="1:12" s="110" customFormat="1" ht="16.5" x14ac:dyDescent="0.3">
      <c r="A466" s="30">
        <v>42789</v>
      </c>
      <c r="B466" s="18" t="s">
        <v>78</v>
      </c>
      <c r="C466" s="18" t="s">
        <v>22</v>
      </c>
      <c r="D466" s="18" t="s">
        <v>65</v>
      </c>
      <c r="E466" s="19"/>
      <c r="F466" s="19">
        <v>1000</v>
      </c>
      <c r="G466" s="19">
        <f t="shared" si="7"/>
        <v>626449</v>
      </c>
      <c r="H466" s="18" t="s">
        <v>66</v>
      </c>
      <c r="I466" s="18" t="s">
        <v>23</v>
      </c>
      <c r="J466" s="18" t="s">
        <v>536</v>
      </c>
      <c r="K466" s="18" t="s">
        <v>96</v>
      </c>
      <c r="L466" s="18" t="s">
        <v>24</v>
      </c>
    </row>
    <row r="467" spans="1:12" s="110" customFormat="1" ht="16.5" x14ac:dyDescent="0.3">
      <c r="A467" s="30">
        <v>42789</v>
      </c>
      <c r="B467" s="18" t="s">
        <v>195</v>
      </c>
      <c r="C467" s="18" t="s">
        <v>142</v>
      </c>
      <c r="D467" s="18" t="s">
        <v>196</v>
      </c>
      <c r="E467" s="19"/>
      <c r="F467" s="19">
        <v>23872.5</v>
      </c>
      <c r="G467" s="19">
        <f t="shared" si="7"/>
        <v>602576.5</v>
      </c>
      <c r="H467" s="28" t="s">
        <v>133</v>
      </c>
      <c r="I467" s="18">
        <v>1575</v>
      </c>
      <c r="J467" s="18" t="s">
        <v>535</v>
      </c>
      <c r="K467" s="18" t="s">
        <v>96</v>
      </c>
      <c r="L467" s="22" t="s">
        <v>20</v>
      </c>
    </row>
    <row r="468" spans="1:12" s="110" customFormat="1" ht="16.5" x14ac:dyDescent="0.3">
      <c r="A468" s="30">
        <v>42789</v>
      </c>
      <c r="B468" s="18" t="s">
        <v>253</v>
      </c>
      <c r="C468" s="18" t="s">
        <v>22</v>
      </c>
      <c r="D468" s="18" t="s">
        <v>29</v>
      </c>
      <c r="E468" s="19"/>
      <c r="F468" s="19">
        <v>500</v>
      </c>
      <c r="G468" s="19">
        <f t="shared" si="7"/>
        <v>602076.5</v>
      </c>
      <c r="H468" s="18" t="s">
        <v>159</v>
      </c>
      <c r="I468" s="18" t="s">
        <v>23</v>
      </c>
      <c r="J468" s="18" t="s">
        <v>537</v>
      </c>
      <c r="K468" s="18" t="s">
        <v>96</v>
      </c>
      <c r="L468" s="22" t="s">
        <v>24</v>
      </c>
    </row>
    <row r="469" spans="1:12" s="110" customFormat="1" ht="16.5" x14ac:dyDescent="0.3">
      <c r="A469" s="30">
        <v>42789</v>
      </c>
      <c r="B469" s="18" t="s">
        <v>254</v>
      </c>
      <c r="C469" s="22" t="s">
        <v>528</v>
      </c>
      <c r="D469" s="18" t="s">
        <v>29</v>
      </c>
      <c r="E469" s="19"/>
      <c r="F469" s="19">
        <v>4000</v>
      </c>
      <c r="G469" s="19">
        <f t="shared" si="7"/>
        <v>598076.5</v>
      </c>
      <c r="H469" s="18" t="s">
        <v>159</v>
      </c>
      <c r="I469" s="18" t="s">
        <v>23</v>
      </c>
      <c r="J469" s="18" t="s">
        <v>537</v>
      </c>
      <c r="K469" s="18" t="s">
        <v>96</v>
      </c>
      <c r="L469" s="22" t="s">
        <v>24</v>
      </c>
    </row>
    <row r="470" spans="1:12" s="110" customFormat="1" ht="16.5" x14ac:dyDescent="0.3">
      <c r="A470" s="30">
        <v>42789</v>
      </c>
      <c r="B470" s="18" t="s">
        <v>255</v>
      </c>
      <c r="C470" s="18" t="s">
        <v>22</v>
      </c>
      <c r="D470" s="18" t="s">
        <v>29</v>
      </c>
      <c r="E470" s="19"/>
      <c r="F470" s="19">
        <v>1000</v>
      </c>
      <c r="G470" s="19">
        <f t="shared" si="7"/>
        <v>597076.5</v>
      </c>
      <c r="H470" s="18" t="s">
        <v>159</v>
      </c>
      <c r="I470" s="18" t="s">
        <v>23</v>
      </c>
      <c r="J470" s="18" t="s">
        <v>537</v>
      </c>
      <c r="K470" s="18" t="s">
        <v>96</v>
      </c>
      <c r="L470" s="22" t="s">
        <v>24</v>
      </c>
    </row>
    <row r="471" spans="1:12" ht="16.5" x14ac:dyDescent="0.3">
      <c r="A471" s="30">
        <v>42789</v>
      </c>
      <c r="B471" s="18" t="s">
        <v>298</v>
      </c>
      <c r="C471" s="18" t="s">
        <v>22</v>
      </c>
      <c r="D471" s="18" t="s">
        <v>40</v>
      </c>
      <c r="E471" s="19"/>
      <c r="F471" s="94">
        <v>2000</v>
      </c>
      <c r="G471" s="19">
        <f t="shared" si="7"/>
        <v>595076.5</v>
      </c>
      <c r="H471" s="18" t="s">
        <v>151</v>
      </c>
      <c r="I471" s="18" t="s">
        <v>23</v>
      </c>
      <c r="J471" s="18" t="s">
        <v>537</v>
      </c>
      <c r="K471" s="18" t="s">
        <v>96</v>
      </c>
      <c r="L471" s="22" t="s">
        <v>24</v>
      </c>
    </row>
    <row r="472" spans="1:12" s="110" customFormat="1" ht="16.5" x14ac:dyDescent="0.3">
      <c r="A472" s="30">
        <v>42789</v>
      </c>
      <c r="B472" s="18" t="s">
        <v>412</v>
      </c>
      <c r="C472" s="18" t="s">
        <v>22</v>
      </c>
      <c r="D472" s="18" t="s">
        <v>144</v>
      </c>
      <c r="E472" s="19"/>
      <c r="F472" s="19">
        <v>2000</v>
      </c>
      <c r="G472" s="19">
        <f t="shared" si="7"/>
        <v>593076.5</v>
      </c>
      <c r="H472" s="18" t="s">
        <v>17</v>
      </c>
      <c r="I472" s="18" t="s">
        <v>23</v>
      </c>
      <c r="J472" s="18" t="s">
        <v>537</v>
      </c>
      <c r="K472" s="18" t="s">
        <v>96</v>
      </c>
      <c r="L472" s="18" t="s">
        <v>24</v>
      </c>
    </row>
    <row r="473" spans="1:12" ht="16.5" x14ac:dyDescent="0.3">
      <c r="A473" s="30">
        <v>42789</v>
      </c>
      <c r="B473" s="23" t="s">
        <v>470</v>
      </c>
      <c r="C473" s="18" t="s">
        <v>22</v>
      </c>
      <c r="D473" s="18" t="s">
        <v>144</v>
      </c>
      <c r="E473" s="24"/>
      <c r="F473" s="24">
        <v>2000</v>
      </c>
      <c r="G473" s="19">
        <f t="shared" si="7"/>
        <v>591076.5</v>
      </c>
      <c r="H473" s="23" t="s">
        <v>453</v>
      </c>
      <c r="I473" s="18" t="s">
        <v>23</v>
      </c>
      <c r="J473" s="18" t="s">
        <v>535</v>
      </c>
      <c r="K473" s="18" t="s">
        <v>96</v>
      </c>
      <c r="L473" s="18" t="s">
        <v>24</v>
      </c>
    </row>
    <row r="474" spans="1:12" s="110" customFormat="1" ht="16.5" x14ac:dyDescent="0.3">
      <c r="A474" s="30">
        <v>42790</v>
      </c>
      <c r="B474" s="22" t="s">
        <v>126</v>
      </c>
      <c r="C474" s="96" t="s">
        <v>42</v>
      </c>
      <c r="D474" s="18" t="s">
        <v>40</v>
      </c>
      <c r="E474" s="71"/>
      <c r="F474" s="71">
        <v>1000</v>
      </c>
      <c r="G474" s="19">
        <f t="shared" si="7"/>
        <v>590076.5</v>
      </c>
      <c r="H474" s="22" t="s">
        <v>95</v>
      </c>
      <c r="I474" s="22" t="s">
        <v>123</v>
      </c>
      <c r="J474" s="18" t="s">
        <v>537</v>
      </c>
      <c r="K474" s="18" t="s">
        <v>96</v>
      </c>
      <c r="L474" s="22" t="s">
        <v>24</v>
      </c>
    </row>
    <row r="475" spans="1:12" s="110" customFormat="1" ht="16.5" x14ac:dyDescent="0.3">
      <c r="A475" s="30">
        <v>42790</v>
      </c>
      <c r="B475" s="22" t="s">
        <v>127</v>
      </c>
      <c r="C475" s="18" t="s">
        <v>22</v>
      </c>
      <c r="D475" s="18" t="s">
        <v>40</v>
      </c>
      <c r="E475" s="71"/>
      <c r="F475" s="71">
        <v>2000</v>
      </c>
      <c r="G475" s="19">
        <f t="shared" si="7"/>
        <v>588076.5</v>
      </c>
      <c r="H475" s="22" t="s">
        <v>95</v>
      </c>
      <c r="I475" s="22" t="s">
        <v>123</v>
      </c>
      <c r="J475" s="18" t="s">
        <v>537</v>
      </c>
      <c r="K475" s="18" t="s">
        <v>96</v>
      </c>
      <c r="L475" s="22" t="s">
        <v>24</v>
      </c>
    </row>
    <row r="476" spans="1:12" s="110" customFormat="1" ht="16.5" x14ac:dyDescent="0.3">
      <c r="A476" s="30">
        <v>42790</v>
      </c>
      <c r="B476" s="22" t="s">
        <v>128</v>
      </c>
      <c r="C476" s="18" t="s">
        <v>241</v>
      </c>
      <c r="D476" s="22" t="s">
        <v>121</v>
      </c>
      <c r="E476" s="71"/>
      <c r="F476" s="71">
        <v>2500</v>
      </c>
      <c r="G476" s="19">
        <f t="shared" si="7"/>
        <v>585576.5</v>
      </c>
      <c r="H476" s="22" t="s">
        <v>95</v>
      </c>
      <c r="I476" s="22" t="s">
        <v>58</v>
      </c>
      <c r="J476" s="22" t="s">
        <v>537</v>
      </c>
      <c r="K476" s="18" t="s">
        <v>96</v>
      </c>
      <c r="L476" s="22" t="s">
        <v>20</v>
      </c>
    </row>
    <row r="477" spans="1:12" s="110" customFormat="1" ht="16.5" x14ac:dyDescent="0.3">
      <c r="A477" s="30">
        <v>42790</v>
      </c>
      <c r="B477" s="18" t="s">
        <v>140</v>
      </c>
      <c r="C477" s="18" t="s">
        <v>109</v>
      </c>
      <c r="D477" s="18" t="s">
        <v>121</v>
      </c>
      <c r="E477" s="19"/>
      <c r="F477" s="19">
        <v>4800</v>
      </c>
      <c r="G477" s="19">
        <f t="shared" si="7"/>
        <v>580776.5</v>
      </c>
      <c r="H477" s="28" t="s">
        <v>133</v>
      </c>
      <c r="I477" s="18" t="s">
        <v>197</v>
      </c>
      <c r="J477" s="18" t="s">
        <v>535</v>
      </c>
      <c r="K477" s="18" t="s">
        <v>96</v>
      </c>
      <c r="L477" s="22" t="s">
        <v>20</v>
      </c>
    </row>
    <row r="478" spans="1:12" s="110" customFormat="1" ht="16.5" x14ac:dyDescent="0.3">
      <c r="A478" s="30">
        <v>42790</v>
      </c>
      <c r="B478" s="18" t="s">
        <v>256</v>
      </c>
      <c r="C478" s="18" t="s">
        <v>22</v>
      </c>
      <c r="D478" s="18" t="s">
        <v>29</v>
      </c>
      <c r="E478" s="19"/>
      <c r="F478" s="19">
        <v>1000</v>
      </c>
      <c r="G478" s="19">
        <f t="shared" si="7"/>
        <v>579776.5</v>
      </c>
      <c r="H478" s="18" t="s">
        <v>159</v>
      </c>
      <c r="I478" s="18" t="s">
        <v>23</v>
      </c>
      <c r="J478" s="18" t="s">
        <v>537</v>
      </c>
      <c r="K478" s="18" t="s">
        <v>96</v>
      </c>
      <c r="L478" s="22" t="s">
        <v>24</v>
      </c>
    </row>
    <row r="479" spans="1:12" s="110" customFormat="1" ht="16.5" x14ac:dyDescent="0.3">
      <c r="A479" s="30">
        <v>42790</v>
      </c>
      <c r="B479" s="18" t="s">
        <v>254</v>
      </c>
      <c r="C479" s="22" t="s">
        <v>528</v>
      </c>
      <c r="D479" s="18" t="s">
        <v>29</v>
      </c>
      <c r="E479" s="19"/>
      <c r="F479" s="19">
        <v>4000</v>
      </c>
      <c r="G479" s="19">
        <f t="shared" si="7"/>
        <v>575776.5</v>
      </c>
      <c r="H479" s="18" t="s">
        <v>159</v>
      </c>
      <c r="I479" s="18" t="s">
        <v>23</v>
      </c>
      <c r="J479" s="18" t="s">
        <v>537</v>
      </c>
      <c r="K479" s="18" t="s">
        <v>96</v>
      </c>
      <c r="L479" s="22" t="s">
        <v>24</v>
      </c>
    </row>
    <row r="480" spans="1:12" s="110" customFormat="1" ht="16.5" x14ac:dyDescent="0.3">
      <c r="A480" s="30">
        <v>42790</v>
      </c>
      <c r="B480" s="18" t="s">
        <v>257</v>
      </c>
      <c r="C480" s="18" t="s">
        <v>22</v>
      </c>
      <c r="D480" s="18" t="s">
        <v>29</v>
      </c>
      <c r="E480" s="19"/>
      <c r="F480" s="19">
        <v>1500</v>
      </c>
      <c r="G480" s="19">
        <f t="shared" si="7"/>
        <v>574276.5</v>
      </c>
      <c r="H480" s="18" t="s">
        <v>159</v>
      </c>
      <c r="I480" s="18" t="s">
        <v>23</v>
      </c>
      <c r="J480" s="18" t="s">
        <v>537</v>
      </c>
      <c r="K480" s="18" t="s">
        <v>96</v>
      </c>
      <c r="L480" s="22" t="s">
        <v>24</v>
      </c>
    </row>
    <row r="481" spans="1:12" s="110" customFormat="1" ht="16.5" x14ac:dyDescent="0.3">
      <c r="A481" s="30">
        <v>42790</v>
      </c>
      <c r="B481" s="18" t="s">
        <v>258</v>
      </c>
      <c r="C481" s="18" t="s">
        <v>22</v>
      </c>
      <c r="D481" s="18" t="s">
        <v>29</v>
      </c>
      <c r="E481" s="19"/>
      <c r="F481" s="19">
        <v>500</v>
      </c>
      <c r="G481" s="19">
        <f t="shared" si="7"/>
        <v>573776.5</v>
      </c>
      <c r="H481" s="18" t="s">
        <v>159</v>
      </c>
      <c r="I481" s="18" t="s">
        <v>23</v>
      </c>
      <c r="J481" s="18" t="s">
        <v>537</v>
      </c>
      <c r="K481" s="18" t="s">
        <v>96</v>
      </c>
      <c r="L481" s="22" t="s">
        <v>24</v>
      </c>
    </row>
    <row r="482" spans="1:12" s="110" customFormat="1" ht="16.5" x14ac:dyDescent="0.3">
      <c r="A482" s="30">
        <v>42790</v>
      </c>
      <c r="B482" s="18" t="s">
        <v>261</v>
      </c>
      <c r="C482" s="18" t="s">
        <v>22</v>
      </c>
      <c r="D482" s="18" t="s">
        <v>29</v>
      </c>
      <c r="E482" s="19"/>
      <c r="F482" s="19">
        <v>1000</v>
      </c>
      <c r="G482" s="19">
        <f t="shared" si="7"/>
        <v>572776.5</v>
      </c>
      <c r="H482" s="18" t="s">
        <v>159</v>
      </c>
      <c r="I482" s="18" t="s">
        <v>23</v>
      </c>
      <c r="J482" s="18" t="s">
        <v>537</v>
      </c>
      <c r="K482" s="18" t="s">
        <v>96</v>
      </c>
      <c r="L482" s="22" t="s">
        <v>24</v>
      </c>
    </row>
    <row r="483" spans="1:12" s="110" customFormat="1" ht="16.5" x14ac:dyDescent="0.3">
      <c r="A483" s="30">
        <v>42790</v>
      </c>
      <c r="B483" s="18" t="s">
        <v>251</v>
      </c>
      <c r="C483" s="18" t="s">
        <v>22</v>
      </c>
      <c r="D483" s="18" t="s">
        <v>29</v>
      </c>
      <c r="E483" s="19"/>
      <c r="F483" s="19">
        <v>1000</v>
      </c>
      <c r="G483" s="19">
        <f t="shared" si="7"/>
        <v>571776.5</v>
      </c>
      <c r="H483" s="18" t="s">
        <v>159</v>
      </c>
      <c r="I483" s="18" t="s">
        <v>23</v>
      </c>
      <c r="J483" s="18" t="s">
        <v>537</v>
      </c>
      <c r="K483" s="18" t="s">
        <v>96</v>
      </c>
      <c r="L483" s="22" t="s">
        <v>24</v>
      </c>
    </row>
    <row r="484" spans="1:12" s="110" customFormat="1" ht="16.5" x14ac:dyDescent="0.3">
      <c r="A484" s="30">
        <v>42790</v>
      </c>
      <c r="B484" s="18" t="s">
        <v>556</v>
      </c>
      <c r="C484" s="18" t="s">
        <v>32</v>
      </c>
      <c r="D484" s="18" t="s">
        <v>29</v>
      </c>
      <c r="E484" s="19"/>
      <c r="F484" s="19">
        <v>105000</v>
      </c>
      <c r="G484" s="19">
        <f t="shared" si="7"/>
        <v>466776.5</v>
      </c>
      <c r="H484" s="18" t="s">
        <v>159</v>
      </c>
      <c r="I484" s="18" t="s">
        <v>38</v>
      </c>
      <c r="J484" s="18" t="s">
        <v>537</v>
      </c>
      <c r="K484" s="18" t="s">
        <v>96</v>
      </c>
      <c r="L484" s="22" t="s">
        <v>20</v>
      </c>
    </row>
    <row r="485" spans="1:12" s="110" customFormat="1" ht="16.5" x14ac:dyDescent="0.3">
      <c r="A485" s="30">
        <v>42790</v>
      </c>
      <c r="B485" s="18" t="s">
        <v>329</v>
      </c>
      <c r="C485" s="18" t="s">
        <v>22</v>
      </c>
      <c r="D485" s="18" t="s">
        <v>29</v>
      </c>
      <c r="E485" s="19"/>
      <c r="F485" s="19">
        <v>2000</v>
      </c>
      <c r="G485" s="19">
        <f t="shared" si="7"/>
        <v>464776.5</v>
      </c>
      <c r="H485" s="74" t="s">
        <v>304</v>
      </c>
      <c r="I485" s="95" t="s">
        <v>23</v>
      </c>
      <c r="J485" s="18" t="s">
        <v>536</v>
      </c>
      <c r="K485" s="18" t="s">
        <v>96</v>
      </c>
      <c r="L485" s="18" t="s">
        <v>24</v>
      </c>
    </row>
    <row r="486" spans="1:12" s="110" customFormat="1" ht="16.5" x14ac:dyDescent="0.3">
      <c r="A486" s="30">
        <v>42790</v>
      </c>
      <c r="B486" s="18" t="s">
        <v>423</v>
      </c>
      <c r="C486" s="18" t="s">
        <v>22</v>
      </c>
      <c r="D486" s="18" t="s">
        <v>144</v>
      </c>
      <c r="E486" s="19"/>
      <c r="F486" s="19">
        <v>2000</v>
      </c>
      <c r="G486" s="19">
        <f t="shared" si="7"/>
        <v>462776.5</v>
      </c>
      <c r="H486" s="18" t="s">
        <v>17</v>
      </c>
      <c r="I486" s="18" t="s">
        <v>23</v>
      </c>
      <c r="J486" s="18" t="s">
        <v>537</v>
      </c>
      <c r="K486" s="18" t="s">
        <v>96</v>
      </c>
      <c r="L486" s="18" t="s">
        <v>24</v>
      </c>
    </row>
    <row r="487" spans="1:12" s="110" customFormat="1" ht="16.5" x14ac:dyDescent="0.3">
      <c r="A487" s="30">
        <v>42790</v>
      </c>
      <c r="B487" s="18" t="s">
        <v>412</v>
      </c>
      <c r="C487" s="18" t="s">
        <v>22</v>
      </c>
      <c r="D487" s="18" t="s">
        <v>144</v>
      </c>
      <c r="E487" s="19"/>
      <c r="F487" s="19">
        <v>2000</v>
      </c>
      <c r="G487" s="19">
        <f t="shared" si="7"/>
        <v>460776.5</v>
      </c>
      <c r="H487" s="18" t="s">
        <v>17</v>
      </c>
      <c r="I487" s="18" t="s">
        <v>23</v>
      </c>
      <c r="J487" s="18" t="s">
        <v>537</v>
      </c>
      <c r="K487" s="18" t="s">
        <v>96</v>
      </c>
      <c r="L487" s="18" t="s">
        <v>24</v>
      </c>
    </row>
    <row r="488" spans="1:12" ht="16.5" x14ac:dyDescent="0.3">
      <c r="A488" s="30">
        <v>42790</v>
      </c>
      <c r="B488" s="23" t="s">
        <v>470</v>
      </c>
      <c r="C488" s="18" t="s">
        <v>22</v>
      </c>
      <c r="D488" s="18" t="s">
        <v>144</v>
      </c>
      <c r="E488" s="24"/>
      <c r="F488" s="24">
        <v>2000</v>
      </c>
      <c r="G488" s="19">
        <f t="shared" si="7"/>
        <v>458776.5</v>
      </c>
      <c r="H488" s="23" t="s">
        <v>453</v>
      </c>
      <c r="I488" s="18" t="s">
        <v>23</v>
      </c>
      <c r="J488" s="18" t="s">
        <v>535</v>
      </c>
      <c r="K488" s="18" t="s">
        <v>96</v>
      </c>
      <c r="L488" s="18" t="s">
        <v>24</v>
      </c>
    </row>
    <row r="489" spans="1:12" s="110" customFormat="1" ht="16.5" x14ac:dyDescent="0.3">
      <c r="A489" s="30">
        <v>42790</v>
      </c>
      <c r="B489" s="18" t="s">
        <v>480</v>
      </c>
      <c r="C489" s="18"/>
      <c r="D489" s="18"/>
      <c r="E489" s="114">
        <v>12016580</v>
      </c>
      <c r="F489" s="19"/>
      <c r="G489" s="19">
        <f t="shared" si="7"/>
        <v>12475356.5</v>
      </c>
      <c r="H489" s="19" t="s">
        <v>158</v>
      </c>
      <c r="I489" s="18" t="s">
        <v>488</v>
      </c>
      <c r="J489" s="18" t="s">
        <v>536</v>
      </c>
      <c r="K489" s="18" t="s">
        <v>96</v>
      </c>
      <c r="L489" s="22" t="s">
        <v>20</v>
      </c>
    </row>
    <row r="490" spans="1:12" ht="16.5" x14ac:dyDescent="0.3">
      <c r="A490" s="30">
        <v>42791</v>
      </c>
      <c r="B490" s="18" t="s">
        <v>63</v>
      </c>
      <c r="C490" s="18" t="s">
        <v>42</v>
      </c>
      <c r="D490" s="18" t="s">
        <v>40</v>
      </c>
      <c r="E490" s="19"/>
      <c r="F490" s="20">
        <v>3000</v>
      </c>
      <c r="G490" s="19">
        <f t="shared" si="7"/>
        <v>12472356.5</v>
      </c>
      <c r="H490" s="18" t="s">
        <v>41</v>
      </c>
      <c r="I490" s="18" t="s">
        <v>23</v>
      </c>
      <c r="J490" s="18" t="s">
        <v>535</v>
      </c>
      <c r="K490" s="18" t="s">
        <v>96</v>
      </c>
      <c r="L490" s="18" t="s">
        <v>24</v>
      </c>
    </row>
    <row r="491" spans="1:12" s="110" customFormat="1" ht="16.5" x14ac:dyDescent="0.3">
      <c r="A491" s="30">
        <v>42791</v>
      </c>
      <c r="B491" s="22" t="s">
        <v>129</v>
      </c>
      <c r="C491" s="18" t="s">
        <v>22</v>
      </c>
      <c r="D491" s="18" t="s">
        <v>40</v>
      </c>
      <c r="E491" s="71"/>
      <c r="F491" s="71">
        <v>3000</v>
      </c>
      <c r="G491" s="19">
        <f t="shared" si="7"/>
        <v>12469356.5</v>
      </c>
      <c r="H491" s="22" t="s">
        <v>95</v>
      </c>
      <c r="I491" s="22" t="s">
        <v>123</v>
      </c>
      <c r="J491" s="18" t="s">
        <v>537</v>
      </c>
      <c r="K491" s="18" t="s">
        <v>96</v>
      </c>
      <c r="L491" s="22" t="s">
        <v>24</v>
      </c>
    </row>
    <row r="492" spans="1:12" s="110" customFormat="1" ht="16.5" x14ac:dyDescent="0.3">
      <c r="A492" s="30">
        <v>42791</v>
      </c>
      <c r="B492" s="22" t="s">
        <v>130</v>
      </c>
      <c r="C492" s="18" t="s">
        <v>22</v>
      </c>
      <c r="D492" s="18" t="s">
        <v>40</v>
      </c>
      <c r="E492" s="71"/>
      <c r="F492" s="71">
        <v>2000</v>
      </c>
      <c r="G492" s="19">
        <f t="shared" si="7"/>
        <v>12467356.5</v>
      </c>
      <c r="H492" s="22" t="s">
        <v>95</v>
      </c>
      <c r="I492" s="22" t="s">
        <v>123</v>
      </c>
      <c r="J492" s="18" t="s">
        <v>537</v>
      </c>
      <c r="K492" s="18" t="s">
        <v>96</v>
      </c>
      <c r="L492" s="22" t="s">
        <v>24</v>
      </c>
    </row>
    <row r="493" spans="1:12" s="110" customFormat="1" ht="16.5" x14ac:dyDescent="0.3">
      <c r="A493" s="30">
        <v>42791</v>
      </c>
      <c r="B493" s="18" t="s">
        <v>259</v>
      </c>
      <c r="C493" s="18" t="s">
        <v>22</v>
      </c>
      <c r="D493" s="18" t="s">
        <v>29</v>
      </c>
      <c r="E493" s="19"/>
      <c r="F493" s="19">
        <v>20000</v>
      </c>
      <c r="G493" s="19">
        <f t="shared" si="7"/>
        <v>12447356.5</v>
      </c>
      <c r="H493" s="18" t="s">
        <v>159</v>
      </c>
      <c r="I493" s="18" t="s">
        <v>260</v>
      </c>
      <c r="J493" s="18" t="s">
        <v>537</v>
      </c>
      <c r="K493" s="18" t="s">
        <v>96</v>
      </c>
      <c r="L493" s="22" t="s">
        <v>20</v>
      </c>
    </row>
    <row r="494" spans="1:12" s="110" customFormat="1" ht="16.5" x14ac:dyDescent="0.3">
      <c r="A494" s="30">
        <v>42791</v>
      </c>
      <c r="B494" s="18" t="s">
        <v>263</v>
      </c>
      <c r="C494" s="18" t="s">
        <v>22</v>
      </c>
      <c r="D494" s="18" t="s">
        <v>29</v>
      </c>
      <c r="E494" s="19"/>
      <c r="F494" s="19">
        <v>500</v>
      </c>
      <c r="G494" s="19">
        <f t="shared" si="7"/>
        <v>12446856.5</v>
      </c>
      <c r="H494" s="18" t="s">
        <v>159</v>
      </c>
      <c r="I494" s="18" t="s">
        <v>23</v>
      </c>
      <c r="J494" s="18" t="s">
        <v>537</v>
      </c>
      <c r="K494" s="18" t="s">
        <v>96</v>
      </c>
      <c r="L494" s="22" t="s">
        <v>24</v>
      </c>
    </row>
    <row r="495" spans="1:12" s="110" customFormat="1" ht="16.5" x14ac:dyDescent="0.3">
      <c r="A495" s="30">
        <v>42791</v>
      </c>
      <c r="B495" s="18" t="s">
        <v>215</v>
      </c>
      <c r="C495" s="18" t="s">
        <v>22</v>
      </c>
      <c r="D495" s="18" t="s">
        <v>29</v>
      </c>
      <c r="E495" s="19"/>
      <c r="F495" s="19">
        <v>2000</v>
      </c>
      <c r="G495" s="19">
        <f t="shared" si="7"/>
        <v>12444856.5</v>
      </c>
      <c r="H495" s="18" t="s">
        <v>159</v>
      </c>
      <c r="I495" s="18" t="s">
        <v>23</v>
      </c>
      <c r="J495" s="18" t="s">
        <v>537</v>
      </c>
      <c r="K495" s="18" t="s">
        <v>96</v>
      </c>
      <c r="L495" s="22" t="s">
        <v>24</v>
      </c>
    </row>
    <row r="496" spans="1:12" s="110" customFormat="1" ht="16.5" x14ac:dyDescent="0.3">
      <c r="A496" s="30">
        <v>42793</v>
      </c>
      <c r="B496" s="18" t="s">
        <v>92</v>
      </c>
      <c r="C496" s="18" t="s">
        <v>22</v>
      </c>
      <c r="D496" s="18" t="s">
        <v>65</v>
      </c>
      <c r="E496" s="19"/>
      <c r="F496" s="19">
        <v>1000</v>
      </c>
      <c r="G496" s="19">
        <f t="shared" si="7"/>
        <v>12443856.5</v>
      </c>
      <c r="H496" s="18" t="s">
        <v>66</v>
      </c>
      <c r="I496" s="18" t="s">
        <v>23</v>
      </c>
      <c r="J496" s="18" t="s">
        <v>536</v>
      </c>
      <c r="K496" s="18" t="s">
        <v>96</v>
      </c>
      <c r="L496" s="18" t="s">
        <v>24</v>
      </c>
    </row>
    <row r="497" spans="1:12" s="110" customFormat="1" ht="16.5" x14ac:dyDescent="0.3">
      <c r="A497" s="30">
        <v>42793</v>
      </c>
      <c r="B497" s="18" t="s">
        <v>93</v>
      </c>
      <c r="C497" s="18" t="s">
        <v>22</v>
      </c>
      <c r="D497" s="18" t="s">
        <v>65</v>
      </c>
      <c r="E497" s="19"/>
      <c r="F497" s="19">
        <v>1000</v>
      </c>
      <c r="G497" s="19">
        <f t="shared" si="7"/>
        <v>12442856.5</v>
      </c>
      <c r="H497" s="18" t="s">
        <v>66</v>
      </c>
      <c r="I497" s="18" t="s">
        <v>23</v>
      </c>
      <c r="J497" s="18" t="s">
        <v>536</v>
      </c>
      <c r="K497" s="18" t="s">
        <v>96</v>
      </c>
      <c r="L497" s="18" t="s">
        <v>24</v>
      </c>
    </row>
    <row r="498" spans="1:12" s="110" customFormat="1" ht="16.5" x14ac:dyDescent="0.3">
      <c r="A498" s="30">
        <v>42793</v>
      </c>
      <c r="B498" s="22" t="s">
        <v>534</v>
      </c>
      <c r="C498" s="18" t="s">
        <v>194</v>
      </c>
      <c r="D498" s="22" t="s">
        <v>121</v>
      </c>
      <c r="E498" s="71"/>
      <c r="F498" s="71">
        <v>77800</v>
      </c>
      <c r="G498" s="19">
        <f t="shared" si="7"/>
        <v>12365056.5</v>
      </c>
      <c r="H498" s="22" t="s">
        <v>95</v>
      </c>
      <c r="I498" s="22" t="s">
        <v>58</v>
      </c>
      <c r="J498" s="22" t="s">
        <v>537</v>
      </c>
      <c r="K498" s="18" t="s">
        <v>96</v>
      </c>
      <c r="L498" s="22" t="s">
        <v>20</v>
      </c>
    </row>
    <row r="499" spans="1:12" s="111" customFormat="1" ht="16.5" x14ac:dyDescent="0.3">
      <c r="A499" s="30">
        <v>42793</v>
      </c>
      <c r="B499" s="22" t="s">
        <v>131</v>
      </c>
      <c r="C499" s="18" t="s">
        <v>241</v>
      </c>
      <c r="D499" s="22" t="s">
        <v>121</v>
      </c>
      <c r="E499" s="71"/>
      <c r="F499" s="71">
        <v>1200</v>
      </c>
      <c r="G499" s="19">
        <f t="shared" si="7"/>
        <v>12363856.5</v>
      </c>
      <c r="H499" s="22" t="s">
        <v>95</v>
      </c>
      <c r="I499" s="22" t="s">
        <v>23</v>
      </c>
      <c r="J499" s="22" t="s">
        <v>537</v>
      </c>
      <c r="K499" s="18" t="s">
        <v>96</v>
      </c>
      <c r="L499" s="22" t="s">
        <v>20</v>
      </c>
    </row>
    <row r="500" spans="1:12" s="110" customFormat="1" ht="16.5" x14ac:dyDescent="0.3">
      <c r="A500" s="30">
        <v>42793</v>
      </c>
      <c r="B500" s="22" t="s">
        <v>132</v>
      </c>
      <c r="C500" s="18" t="s">
        <v>22</v>
      </c>
      <c r="D500" s="18" t="s">
        <v>40</v>
      </c>
      <c r="E500" s="71"/>
      <c r="F500" s="71">
        <v>2000</v>
      </c>
      <c r="G500" s="19">
        <f t="shared" si="7"/>
        <v>12361856.5</v>
      </c>
      <c r="H500" s="22" t="s">
        <v>95</v>
      </c>
      <c r="I500" s="22" t="s">
        <v>123</v>
      </c>
      <c r="J500" s="18" t="s">
        <v>537</v>
      </c>
      <c r="K500" s="18" t="s">
        <v>96</v>
      </c>
      <c r="L500" s="22" t="s">
        <v>24</v>
      </c>
    </row>
    <row r="501" spans="1:12" ht="16.5" x14ac:dyDescent="0.3">
      <c r="A501" s="30">
        <v>42793</v>
      </c>
      <c r="B501" s="18" t="s">
        <v>198</v>
      </c>
      <c r="C501" s="18" t="s">
        <v>22</v>
      </c>
      <c r="D501" s="18" t="s">
        <v>144</v>
      </c>
      <c r="E501" s="19"/>
      <c r="F501" s="19">
        <v>2000</v>
      </c>
      <c r="G501" s="19">
        <f t="shared" si="7"/>
        <v>12359856.5</v>
      </c>
      <c r="H501" s="28" t="s">
        <v>133</v>
      </c>
      <c r="I501" s="18" t="s">
        <v>23</v>
      </c>
      <c r="J501" s="18" t="s">
        <v>535</v>
      </c>
      <c r="K501" s="18" t="s">
        <v>96</v>
      </c>
      <c r="L501" s="22" t="s">
        <v>24</v>
      </c>
    </row>
    <row r="502" spans="1:12" s="110" customFormat="1" ht="16.5" x14ac:dyDescent="0.3">
      <c r="A502" s="30">
        <v>42793</v>
      </c>
      <c r="B502" s="18" t="s">
        <v>178</v>
      </c>
      <c r="C502" s="18" t="s">
        <v>179</v>
      </c>
      <c r="D502" s="18" t="s">
        <v>121</v>
      </c>
      <c r="E502" s="19"/>
      <c r="F502" s="19">
        <v>142500</v>
      </c>
      <c r="G502" s="19">
        <f t="shared" si="7"/>
        <v>12217356.5</v>
      </c>
      <c r="H502" s="28" t="s">
        <v>133</v>
      </c>
      <c r="I502" s="18">
        <v>53</v>
      </c>
      <c r="J502" s="18" t="s">
        <v>535</v>
      </c>
      <c r="K502" s="18" t="s">
        <v>96</v>
      </c>
      <c r="L502" s="22" t="s">
        <v>20</v>
      </c>
    </row>
    <row r="503" spans="1:12" ht="16.5" x14ac:dyDescent="0.3">
      <c r="A503" s="30">
        <v>42793</v>
      </c>
      <c r="B503" s="18" t="s">
        <v>299</v>
      </c>
      <c r="C503" s="18" t="s">
        <v>22</v>
      </c>
      <c r="D503" s="18" t="s">
        <v>40</v>
      </c>
      <c r="E503" s="19"/>
      <c r="F503" s="94">
        <v>3000</v>
      </c>
      <c r="G503" s="19">
        <f t="shared" si="7"/>
        <v>12214356.5</v>
      </c>
      <c r="H503" s="18" t="s">
        <v>151</v>
      </c>
      <c r="I503" s="18" t="s">
        <v>23</v>
      </c>
      <c r="J503" s="18" t="s">
        <v>537</v>
      </c>
      <c r="K503" s="18" t="s">
        <v>96</v>
      </c>
      <c r="L503" s="22" t="s">
        <v>24</v>
      </c>
    </row>
    <row r="504" spans="1:12" s="110" customFormat="1" ht="16.5" x14ac:dyDescent="0.3">
      <c r="A504" s="30">
        <v>42793</v>
      </c>
      <c r="B504" s="18" t="s">
        <v>329</v>
      </c>
      <c r="C504" s="18" t="s">
        <v>22</v>
      </c>
      <c r="D504" s="18" t="s">
        <v>29</v>
      </c>
      <c r="E504" s="19"/>
      <c r="F504" s="19">
        <v>2000</v>
      </c>
      <c r="G504" s="19">
        <f t="shared" si="7"/>
        <v>12212356.5</v>
      </c>
      <c r="H504" s="74" t="s">
        <v>304</v>
      </c>
      <c r="I504" s="95" t="s">
        <v>23</v>
      </c>
      <c r="J504" s="18" t="s">
        <v>536</v>
      </c>
      <c r="K504" s="18" t="s">
        <v>96</v>
      </c>
      <c r="L504" s="18" t="s">
        <v>24</v>
      </c>
    </row>
    <row r="505" spans="1:12" s="110" customFormat="1" ht="16.5" x14ac:dyDescent="0.3">
      <c r="A505" s="30">
        <v>42793</v>
      </c>
      <c r="B505" s="18" t="s">
        <v>412</v>
      </c>
      <c r="C505" s="18" t="s">
        <v>22</v>
      </c>
      <c r="D505" s="18" t="s">
        <v>144</v>
      </c>
      <c r="E505" s="19"/>
      <c r="F505" s="19">
        <v>2000</v>
      </c>
      <c r="G505" s="19">
        <f t="shared" si="7"/>
        <v>12210356.5</v>
      </c>
      <c r="H505" s="18" t="s">
        <v>17</v>
      </c>
      <c r="I505" s="18" t="s">
        <v>23</v>
      </c>
      <c r="J505" s="18" t="s">
        <v>537</v>
      </c>
      <c r="K505" s="18" t="s">
        <v>96</v>
      </c>
      <c r="L505" s="18" t="s">
        <v>24</v>
      </c>
    </row>
    <row r="506" spans="1:12" ht="16.5" x14ac:dyDescent="0.3">
      <c r="A506" s="30">
        <v>42793</v>
      </c>
      <c r="B506" s="18" t="s">
        <v>481</v>
      </c>
      <c r="C506" s="18" t="s">
        <v>25</v>
      </c>
      <c r="D506" s="18" t="s">
        <v>29</v>
      </c>
      <c r="E506" s="87"/>
      <c r="F506" s="19">
        <v>306358</v>
      </c>
      <c r="G506" s="19">
        <f t="shared" si="7"/>
        <v>11903998.5</v>
      </c>
      <c r="H506" s="19" t="s">
        <v>158</v>
      </c>
      <c r="I506" s="18" t="s">
        <v>487</v>
      </c>
      <c r="J506" s="18" t="s">
        <v>536</v>
      </c>
      <c r="K506" s="18" t="s">
        <v>96</v>
      </c>
      <c r="L506" s="22" t="s">
        <v>20</v>
      </c>
    </row>
    <row r="507" spans="1:12" ht="16.5" x14ac:dyDescent="0.3">
      <c r="A507" s="30">
        <v>42793</v>
      </c>
      <c r="B507" s="18" t="s">
        <v>482</v>
      </c>
      <c r="C507" s="18" t="s">
        <v>25</v>
      </c>
      <c r="D507" s="18" t="s">
        <v>65</v>
      </c>
      <c r="E507" s="87"/>
      <c r="F507" s="19">
        <v>140000</v>
      </c>
      <c r="G507" s="19">
        <f t="shared" si="7"/>
        <v>11763998.5</v>
      </c>
      <c r="H507" s="19" t="s">
        <v>158</v>
      </c>
      <c r="I507" s="18" t="s">
        <v>487</v>
      </c>
      <c r="J507" s="18" t="s">
        <v>536</v>
      </c>
      <c r="K507" s="18" t="s">
        <v>96</v>
      </c>
      <c r="L507" s="22" t="s">
        <v>20</v>
      </c>
    </row>
    <row r="508" spans="1:12" ht="16.5" x14ac:dyDescent="0.3">
      <c r="A508" s="30">
        <v>42793</v>
      </c>
      <c r="B508" s="18" t="s">
        <v>483</v>
      </c>
      <c r="C508" s="18" t="s">
        <v>25</v>
      </c>
      <c r="D508" s="18" t="s">
        <v>144</v>
      </c>
      <c r="E508" s="87"/>
      <c r="F508" s="19">
        <v>450000</v>
      </c>
      <c r="G508" s="19">
        <f t="shared" si="7"/>
        <v>11313998.5</v>
      </c>
      <c r="H508" s="19" t="s">
        <v>158</v>
      </c>
      <c r="I508" s="18" t="s">
        <v>487</v>
      </c>
      <c r="J508" s="18" t="s">
        <v>536</v>
      </c>
      <c r="K508" s="18" t="s">
        <v>96</v>
      </c>
      <c r="L508" s="22" t="s">
        <v>20</v>
      </c>
    </row>
    <row r="509" spans="1:12" ht="16.5" x14ac:dyDescent="0.3">
      <c r="A509" s="30">
        <v>42793</v>
      </c>
      <c r="B509" s="18" t="s">
        <v>484</v>
      </c>
      <c r="C509" s="18" t="s">
        <v>25</v>
      </c>
      <c r="D509" s="18" t="s">
        <v>40</v>
      </c>
      <c r="E509" s="87"/>
      <c r="F509" s="19">
        <v>160000</v>
      </c>
      <c r="G509" s="19">
        <f t="shared" si="7"/>
        <v>11153998.5</v>
      </c>
      <c r="H509" s="19" t="s">
        <v>158</v>
      </c>
      <c r="I509" s="18" t="s">
        <v>487</v>
      </c>
      <c r="J509" s="18" t="s">
        <v>537</v>
      </c>
      <c r="K509" s="18" t="s">
        <v>96</v>
      </c>
      <c r="L509" s="22" t="s">
        <v>20</v>
      </c>
    </row>
    <row r="510" spans="1:12" s="110" customFormat="1" ht="16.5" x14ac:dyDescent="0.3">
      <c r="A510" s="30">
        <v>42794</v>
      </c>
      <c r="B510" s="18" t="s">
        <v>199</v>
      </c>
      <c r="C510" s="18" t="s">
        <v>25</v>
      </c>
      <c r="D510" s="18" t="s">
        <v>144</v>
      </c>
      <c r="E510" s="19"/>
      <c r="F510" s="19">
        <v>289600</v>
      </c>
      <c r="G510" s="19">
        <f t="shared" si="7"/>
        <v>10864398.5</v>
      </c>
      <c r="H510" s="28" t="s">
        <v>133</v>
      </c>
      <c r="I510" s="18">
        <v>46</v>
      </c>
      <c r="J510" s="18" t="s">
        <v>535</v>
      </c>
      <c r="K510" s="18" t="s">
        <v>96</v>
      </c>
      <c r="L510" s="22" t="s">
        <v>20</v>
      </c>
    </row>
    <row r="511" spans="1:12" s="110" customFormat="1" ht="16.5" x14ac:dyDescent="0.3">
      <c r="A511" s="30">
        <v>42794</v>
      </c>
      <c r="B511" s="18" t="s">
        <v>200</v>
      </c>
      <c r="C511" s="18" t="s">
        <v>25</v>
      </c>
      <c r="D511" s="18" t="s">
        <v>29</v>
      </c>
      <c r="E511" s="19"/>
      <c r="F511" s="19">
        <v>193600</v>
      </c>
      <c r="G511" s="19">
        <f t="shared" si="7"/>
        <v>10670798.5</v>
      </c>
      <c r="H511" s="28" t="s">
        <v>133</v>
      </c>
      <c r="I511" s="18">
        <v>47</v>
      </c>
      <c r="J511" s="18" t="s">
        <v>535</v>
      </c>
      <c r="K511" s="18" t="s">
        <v>96</v>
      </c>
      <c r="L511" s="22" t="s">
        <v>20</v>
      </c>
    </row>
    <row r="512" spans="1:12" s="110" customFormat="1" ht="16.5" x14ac:dyDescent="0.3">
      <c r="A512" s="30">
        <v>42794</v>
      </c>
      <c r="B512" s="18" t="s">
        <v>201</v>
      </c>
      <c r="C512" s="18" t="s">
        <v>142</v>
      </c>
      <c r="D512" s="18" t="s">
        <v>121</v>
      </c>
      <c r="E512" s="19"/>
      <c r="F512" s="19">
        <v>180000</v>
      </c>
      <c r="G512" s="19">
        <f t="shared" si="7"/>
        <v>10490798.5</v>
      </c>
      <c r="H512" s="28" t="s">
        <v>133</v>
      </c>
      <c r="I512" s="18" t="s">
        <v>38</v>
      </c>
      <c r="J512" s="18" t="s">
        <v>535</v>
      </c>
      <c r="K512" s="18" t="s">
        <v>96</v>
      </c>
      <c r="L512" s="22" t="s">
        <v>20</v>
      </c>
    </row>
    <row r="513" spans="1:12" s="110" customFormat="1" ht="16.5" x14ac:dyDescent="0.3">
      <c r="A513" s="30">
        <v>42794</v>
      </c>
      <c r="B513" s="18" t="s">
        <v>533</v>
      </c>
      <c r="C513" s="18" t="s">
        <v>142</v>
      </c>
      <c r="D513" s="18" t="s">
        <v>121</v>
      </c>
      <c r="E513" s="19"/>
      <c r="F513" s="19">
        <v>36000</v>
      </c>
      <c r="G513" s="19">
        <f t="shared" si="7"/>
        <v>10454798.5</v>
      </c>
      <c r="H513" s="28" t="s">
        <v>133</v>
      </c>
      <c r="I513" s="18">
        <v>49</v>
      </c>
      <c r="J513" s="18" t="s">
        <v>535</v>
      </c>
      <c r="K513" s="18" t="s">
        <v>96</v>
      </c>
      <c r="L513" s="22" t="s">
        <v>20</v>
      </c>
    </row>
    <row r="514" spans="1:12" s="110" customFormat="1" ht="16.5" x14ac:dyDescent="0.3">
      <c r="A514" s="30">
        <v>42794</v>
      </c>
      <c r="B514" s="18" t="s">
        <v>329</v>
      </c>
      <c r="C514" s="18" t="s">
        <v>22</v>
      </c>
      <c r="D514" s="18" t="s">
        <v>29</v>
      </c>
      <c r="E514" s="19"/>
      <c r="F514" s="19">
        <v>2000</v>
      </c>
      <c r="G514" s="19">
        <f t="shared" si="7"/>
        <v>10452798.5</v>
      </c>
      <c r="H514" s="74" t="s">
        <v>304</v>
      </c>
      <c r="I514" s="95" t="s">
        <v>23</v>
      </c>
      <c r="J514" s="18" t="s">
        <v>536</v>
      </c>
      <c r="K514" s="18" t="s">
        <v>96</v>
      </c>
      <c r="L514" s="18" t="s">
        <v>24</v>
      </c>
    </row>
    <row r="515" spans="1:12" s="110" customFormat="1" ht="16.5" x14ac:dyDescent="0.3">
      <c r="A515" s="30">
        <v>42794</v>
      </c>
      <c r="B515" s="18" t="s">
        <v>530</v>
      </c>
      <c r="C515" s="18" t="s">
        <v>25</v>
      </c>
      <c r="D515" s="18" t="s">
        <v>29</v>
      </c>
      <c r="E515" s="19"/>
      <c r="F515" s="19">
        <v>7000</v>
      </c>
      <c r="G515" s="19">
        <f t="shared" si="7"/>
        <v>10445798.5</v>
      </c>
      <c r="H515" s="74" t="s">
        <v>304</v>
      </c>
      <c r="I515" s="95" t="s">
        <v>23</v>
      </c>
      <c r="J515" s="18" t="s">
        <v>536</v>
      </c>
      <c r="K515" s="18" t="s">
        <v>96</v>
      </c>
      <c r="L515" s="18" t="s">
        <v>24</v>
      </c>
    </row>
    <row r="516" spans="1:12" s="110" customFormat="1" ht="16.5" x14ac:dyDescent="0.3">
      <c r="A516" s="30">
        <v>42794</v>
      </c>
      <c r="B516" s="18" t="s">
        <v>424</v>
      </c>
      <c r="C516" s="18" t="s">
        <v>22</v>
      </c>
      <c r="D516" s="18" t="s">
        <v>144</v>
      </c>
      <c r="E516" s="19"/>
      <c r="F516" s="19">
        <v>2000</v>
      </c>
      <c r="G516" s="19">
        <f t="shared" si="7"/>
        <v>10443798.5</v>
      </c>
      <c r="H516" s="18" t="s">
        <v>17</v>
      </c>
      <c r="I516" s="18" t="s">
        <v>23</v>
      </c>
      <c r="J516" s="18" t="s">
        <v>537</v>
      </c>
      <c r="K516" s="18" t="s">
        <v>96</v>
      </c>
      <c r="L516" s="18" t="s">
        <v>24</v>
      </c>
    </row>
    <row r="517" spans="1:12" s="110" customFormat="1" ht="16.5" x14ac:dyDescent="0.3">
      <c r="A517" s="30">
        <v>42794</v>
      </c>
      <c r="B517" s="18" t="s">
        <v>412</v>
      </c>
      <c r="C517" s="18" t="s">
        <v>22</v>
      </c>
      <c r="D517" s="18" t="s">
        <v>144</v>
      </c>
      <c r="E517" s="19"/>
      <c r="F517" s="19">
        <v>2000</v>
      </c>
      <c r="G517" s="19">
        <f t="shared" si="7"/>
        <v>10441798.5</v>
      </c>
      <c r="H517" s="18" t="s">
        <v>17</v>
      </c>
      <c r="I517" s="18" t="s">
        <v>23</v>
      </c>
      <c r="J517" s="18" t="s">
        <v>537</v>
      </c>
      <c r="K517" s="18" t="s">
        <v>96</v>
      </c>
      <c r="L517" s="18" t="s">
        <v>24</v>
      </c>
    </row>
    <row r="518" spans="1:12" s="110" customFormat="1" ht="16.5" x14ac:dyDescent="0.3">
      <c r="A518" s="30">
        <v>42794</v>
      </c>
      <c r="B518" s="18" t="s">
        <v>532</v>
      </c>
      <c r="C518" s="18" t="s">
        <v>25</v>
      </c>
      <c r="D518" s="18" t="s">
        <v>144</v>
      </c>
      <c r="E518" s="19"/>
      <c r="F518" s="19">
        <v>20000</v>
      </c>
      <c r="G518" s="19">
        <f t="shared" si="7"/>
        <v>10421798.5</v>
      </c>
      <c r="H518" s="18" t="s">
        <v>17</v>
      </c>
      <c r="I518" s="18" t="s">
        <v>23</v>
      </c>
      <c r="J518" s="18" t="s">
        <v>537</v>
      </c>
      <c r="K518" s="18" t="s">
        <v>96</v>
      </c>
      <c r="L518" s="18" t="s">
        <v>24</v>
      </c>
    </row>
    <row r="519" spans="1:12" s="110" customFormat="1" ht="16.5" x14ac:dyDescent="0.3">
      <c r="A519" s="30">
        <v>42794</v>
      </c>
      <c r="B519" s="18" t="s">
        <v>558</v>
      </c>
      <c r="C519" s="18" t="s">
        <v>25</v>
      </c>
      <c r="D519" s="18" t="s">
        <v>29</v>
      </c>
      <c r="E519" s="19"/>
      <c r="F519" s="19">
        <v>2500</v>
      </c>
      <c r="G519" s="19">
        <f t="shared" si="7"/>
        <v>10419298.5</v>
      </c>
      <c r="H519" s="18" t="s">
        <v>137</v>
      </c>
      <c r="I519" s="18" t="s">
        <v>23</v>
      </c>
      <c r="J519" s="18" t="s">
        <v>535</v>
      </c>
      <c r="K519" s="18" t="s">
        <v>96</v>
      </c>
      <c r="L519" s="18" t="s">
        <v>24</v>
      </c>
    </row>
    <row r="520" spans="1:12" ht="16.5" x14ac:dyDescent="0.3">
      <c r="A520" s="30">
        <v>42794</v>
      </c>
      <c r="B520" s="23" t="s">
        <v>471</v>
      </c>
      <c r="C520" s="18" t="s">
        <v>22</v>
      </c>
      <c r="D520" s="18" t="s">
        <v>144</v>
      </c>
      <c r="E520" s="24"/>
      <c r="F520" s="24">
        <v>2000</v>
      </c>
      <c r="G520" s="19">
        <f t="shared" si="7"/>
        <v>10417298.5</v>
      </c>
      <c r="H520" s="23" t="s">
        <v>453</v>
      </c>
      <c r="I520" s="18" t="s">
        <v>23</v>
      </c>
      <c r="J520" s="18" t="s">
        <v>535</v>
      </c>
      <c r="K520" s="18" t="s">
        <v>96</v>
      </c>
      <c r="L520" s="18" t="s">
        <v>24</v>
      </c>
    </row>
    <row r="521" spans="1:12" s="110" customFormat="1" ht="16.5" x14ac:dyDescent="0.3">
      <c r="A521" s="30">
        <v>42794</v>
      </c>
      <c r="B521" s="18" t="s">
        <v>485</v>
      </c>
      <c r="C521" s="18" t="s">
        <v>25</v>
      </c>
      <c r="D521" s="18" t="s">
        <v>121</v>
      </c>
      <c r="E521" s="87"/>
      <c r="F521" s="19">
        <v>8347</v>
      </c>
      <c r="G521" s="19">
        <f t="shared" si="7"/>
        <v>10408951.5</v>
      </c>
      <c r="H521" s="19" t="s">
        <v>158</v>
      </c>
      <c r="I521" s="18" t="s">
        <v>488</v>
      </c>
      <c r="J521" s="18" t="s">
        <v>538</v>
      </c>
      <c r="K521" s="18" t="s">
        <v>96</v>
      </c>
      <c r="L521" s="22" t="s">
        <v>20</v>
      </c>
    </row>
    <row r="522" spans="1:12" ht="16.5" x14ac:dyDescent="0.3">
      <c r="A522" s="30">
        <v>42794</v>
      </c>
      <c r="B522" s="18" t="s">
        <v>489</v>
      </c>
      <c r="C522" s="18" t="s">
        <v>486</v>
      </c>
      <c r="D522" s="18" t="s">
        <v>121</v>
      </c>
      <c r="E522" s="18"/>
      <c r="F522" s="19">
        <v>4000</v>
      </c>
      <c r="G522" s="19">
        <f t="shared" si="7"/>
        <v>10404951.5</v>
      </c>
      <c r="H522" s="19" t="s">
        <v>490</v>
      </c>
      <c r="I522" s="18" t="s">
        <v>488</v>
      </c>
      <c r="J522" s="18" t="s">
        <v>535</v>
      </c>
      <c r="K522" s="18" t="s">
        <v>96</v>
      </c>
      <c r="L522" s="22" t="s">
        <v>20</v>
      </c>
    </row>
    <row r="523" spans="1:12" x14ac:dyDescent="0.25">
      <c r="A523" s="101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</row>
  </sheetData>
  <autoFilter ref="A10:L522"/>
  <mergeCells count="1">
    <mergeCell ref="F4:G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9"/>
  <sheetViews>
    <sheetView topLeftCell="A4" workbookViewId="0">
      <selection activeCell="K34" sqref="K34"/>
    </sheetView>
  </sheetViews>
  <sheetFormatPr baseColWidth="10" defaultColWidth="11.5703125" defaultRowHeight="15" x14ac:dyDescent="0.25"/>
  <cols>
    <col min="1" max="1" width="20.85546875" style="16" customWidth="1"/>
    <col min="2" max="2" width="23.7109375" style="16" customWidth="1"/>
    <col min="3" max="3" width="10.28515625" style="16" customWidth="1"/>
    <col min="4" max="4" width="11.5703125" style="16" customWidth="1"/>
    <col min="5" max="5" width="10.28515625" style="16" customWidth="1"/>
    <col min="6" max="6" width="9.140625" style="16" customWidth="1"/>
    <col min="7" max="7" width="10.28515625" style="16" customWidth="1"/>
    <col min="8" max="8" width="15.42578125" style="16" customWidth="1"/>
    <col min="9" max="9" width="11.7109375" style="16" customWidth="1"/>
    <col min="10" max="10" width="10.28515625" style="16" customWidth="1"/>
    <col min="11" max="11" width="11.28515625" style="16" customWidth="1"/>
    <col min="12" max="12" width="13.140625" style="16" customWidth="1"/>
    <col min="13" max="13" width="11.7109375" style="16" customWidth="1"/>
    <col min="14" max="14" width="15.5703125" style="16" customWidth="1"/>
    <col min="15" max="15" width="17.7109375" style="16" customWidth="1"/>
    <col min="16" max="16" width="13.7109375" style="16" customWidth="1"/>
    <col min="17" max="17" width="7.28515625" style="16" hidden="1" customWidth="1"/>
    <col min="18" max="18" width="13.28515625" style="16" customWidth="1"/>
    <col min="19" max="19" width="13.28515625" style="16" bestFit="1" customWidth="1"/>
    <col min="20" max="16384" width="11.5703125" style="16"/>
  </cols>
  <sheetData>
    <row r="3" spans="1:19" x14ac:dyDescent="0.25">
      <c r="A3" s="97" t="s">
        <v>543</v>
      </c>
      <c r="B3" s="97" t="s">
        <v>544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/>
    </row>
    <row r="4" spans="1:19" x14ac:dyDescent="0.25">
      <c r="A4" s="97" t="s">
        <v>540</v>
      </c>
      <c r="B4" s="98" t="s">
        <v>486</v>
      </c>
      <c r="C4" s="98" t="s">
        <v>167</v>
      </c>
      <c r="D4" s="98" t="s">
        <v>194</v>
      </c>
      <c r="E4" s="98" t="s">
        <v>36</v>
      </c>
      <c r="F4" s="98" t="s">
        <v>88</v>
      </c>
      <c r="G4" s="98" t="s">
        <v>528</v>
      </c>
      <c r="H4" s="98" t="s">
        <v>241</v>
      </c>
      <c r="I4" s="98" t="s">
        <v>25</v>
      </c>
      <c r="J4" s="98" t="s">
        <v>142</v>
      </c>
      <c r="K4" s="98" t="s">
        <v>179</v>
      </c>
      <c r="L4" s="98" t="s">
        <v>109</v>
      </c>
      <c r="M4" s="98" t="s">
        <v>22</v>
      </c>
      <c r="N4" s="98" t="s">
        <v>378</v>
      </c>
      <c r="O4" s="98" t="s">
        <v>32</v>
      </c>
      <c r="P4" s="98" t="s">
        <v>42</v>
      </c>
      <c r="Q4" s="98" t="s">
        <v>541</v>
      </c>
      <c r="R4" s="98" t="s">
        <v>542</v>
      </c>
      <c r="S4"/>
    </row>
    <row r="5" spans="1:19" x14ac:dyDescent="0.25">
      <c r="A5" s="99" t="s">
        <v>537</v>
      </c>
      <c r="B5" s="98"/>
      <c r="C5" s="98">
        <v>11000</v>
      </c>
      <c r="D5" s="98">
        <v>77800</v>
      </c>
      <c r="E5" s="98">
        <v>74200</v>
      </c>
      <c r="F5" s="98"/>
      <c r="G5" s="98">
        <v>46000</v>
      </c>
      <c r="H5" s="98">
        <v>28550</v>
      </c>
      <c r="I5" s="98">
        <v>189000</v>
      </c>
      <c r="J5" s="98"/>
      <c r="K5" s="98"/>
      <c r="L5" s="98">
        <v>7800</v>
      </c>
      <c r="M5" s="98">
        <v>398700</v>
      </c>
      <c r="N5" s="98"/>
      <c r="O5" s="98">
        <v>790000</v>
      </c>
      <c r="P5" s="98">
        <v>213500</v>
      </c>
      <c r="Q5" s="98"/>
      <c r="R5" s="98">
        <v>1836550</v>
      </c>
      <c r="S5"/>
    </row>
    <row r="6" spans="1:19" x14ac:dyDescent="0.25">
      <c r="A6" s="100" t="s">
        <v>40</v>
      </c>
      <c r="B6" s="98"/>
      <c r="C6" s="98"/>
      <c r="D6" s="98"/>
      <c r="E6" s="98"/>
      <c r="F6" s="98"/>
      <c r="G6" s="98"/>
      <c r="H6" s="98"/>
      <c r="I6" s="98">
        <v>160000</v>
      </c>
      <c r="J6" s="98"/>
      <c r="K6" s="98"/>
      <c r="L6" s="98"/>
      <c r="M6" s="98">
        <v>180500</v>
      </c>
      <c r="N6" s="98"/>
      <c r="O6" s="98">
        <v>475000</v>
      </c>
      <c r="P6" s="98">
        <v>213500</v>
      </c>
      <c r="Q6" s="98"/>
      <c r="R6" s="98">
        <v>1029000</v>
      </c>
      <c r="S6"/>
    </row>
    <row r="7" spans="1:19" x14ac:dyDescent="0.25">
      <c r="A7" s="100" t="s">
        <v>29</v>
      </c>
      <c r="B7" s="98"/>
      <c r="C7" s="98"/>
      <c r="D7" s="98"/>
      <c r="E7" s="98">
        <v>74200</v>
      </c>
      <c r="F7" s="98"/>
      <c r="G7" s="98">
        <v>46000</v>
      </c>
      <c r="H7" s="98"/>
      <c r="I7" s="98">
        <v>9000</v>
      </c>
      <c r="J7" s="98"/>
      <c r="K7" s="98"/>
      <c r="L7" s="98"/>
      <c r="M7" s="98">
        <v>147200</v>
      </c>
      <c r="N7" s="98"/>
      <c r="O7" s="98">
        <v>315000</v>
      </c>
      <c r="P7" s="98"/>
      <c r="Q7" s="98"/>
      <c r="R7" s="98">
        <v>591400</v>
      </c>
      <c r="S7"/>
    </row>
    <row r="8" spans="1:19" x14ac:dyDescent="0.25">
      <c r="A8" s="100" t="s">
        <v>144</v>
      </c>
      <c r="B8" s="98"/>
      <c r="C8" s="98">
        <v>11000</v>
      </c>
      <c r="D8" s="98"/>
      <c r="E8" s="98"/>
      <c r="F8" s="98"/>
      <c r="G8" s="98"/>
      <c r="H8" s="98"/>
      <c r="I8" s="98">
        <v>20000</v>
      </c>
      <c r="J8" s="98"/>
      <c r="K8" s="98"/>
      <c r="L8" s="98"/>
      <c r="M8" s="98">
        <v>71000</v>
      </c>
      <c r="N8" s="98"/>
      <c r="O8" s="98"/>
      <c r="P8" s="98"/>
      <c r="Q8" s="98"/>
      <c r="R8" s="98">
        <v>102000</v>
      </c>
      <c r="S8"/>
    </row>
    <row r="9" spans="1:19" x14ac:dyDescent="0.25">
      <c r="A9" s="100" t="s">
        <v>121</v>
      </c>
      <c r="B9" s="98"/>
      <c r="C9" s="98"/>
      <c r="D9" s="98">
        <v>77800</v>
      </c>
      <c r="E9" s="98"/>
      <c r="F9" s="98"/>
      <c r="G9" s="98"/>
      <c r="H9" s="98">
        <v>28550</v>
      </c>
      <c r="I9" s="98"/>
      <c r="J9" s="98"/>
      <c r="K9" s="98"/>
      <c r="L9" s="98">
        <v>7800</v>
      </c>
      <c r="M9" s="98"/>
      <c r="N9" s="98"/>
      <c r="O9" s="98"/>
      <c r="P9" s="98"/>
      <c r="Q9" s="98"/>
      <c r="R9" s="98">
        <v>114150</v>
      </c>
      <c r="S9"/>
    </row>
    <row r="10" spans="1:19" x14ac:dyDescent="0.25">
      <c r="A10" s="99" t="s">
        <v>536</v>
      </c>
      <c r="B10" s="98"/>
      <c r="C10" s="98"/>
      <c r="D10" s="98"/>
      <c r="E10" s="98">
        <v>50000</v>
      </c>
      <c r="F10" s="98">
        <v>1500</v>
      </c>
      <c r="G10" s="98">
        <v>53600</v>
      </c>
      <c r="H10" s="98">
        <v>775</v>
      </c>
      <c r="I10" s="98">
        <v>904358</v>
      </c>
      <c r="J10" s="98"/>
      <c r="K10" s="98"/>
      <c r="L10" s="98"/>
      <c r="M10" s="98">
        <v>353250</v>
      </c>
      <c r="N10" s="98">
        <v>1400</v>
      </c>
      <c r="O10" s="98">
        <v>415000</v>
      </c>
      <c r="P10" s="98"/>
      <c r="Q10" s="98"/>
      <c r="R10" s="98">
        <v>1779883</v>
      </c>
      <c r="S10"/>
    </row>
    <row r="11" spans="1:19" x14ac:dyDescent="0.25">
      <c r="A11" s="100" t="s">
        <v>29</v>
      </c>
      <c r="B11" s="98"/>
      <c r="C11" s="98"/>
      <c r="D11" s="98"/>
      <c r="E11" s="98">
        <v>50000</v>
      </c>
      <c r="F11" s="98"/>
      <c r="G11" s="98">
        <v>53600</v>
      </c>
      <c r="H11" s="98"/>
      <c r="I11" s="98">
        <v>314358</v>
      </c>
      <c r="J11" s="98"/>
      <c r="K11" s="98"/>
      <c r="L11" s="98"/>
      <c r="M11" s="98">
        <v>318250</v>
      </c>
      <c r="N11" s="98">
        <v>1400</v>
      </c>
      <c r="O11" s="98">
        <v>415000</v>
      </c>
      <c r="P11" s="98"/>
      <c r="Q11" s="98"/>
      <c r="R11" s="98">
        <v>1152608</v>
      </c>
      <c r="S11"/>
    </row>
    <row r="12" spans="1:19" x14ac:dyDescent="0.25">
      <c r="A12" s="100" t="s">
        <v>144</v>
      </c>
      <c r="B12" s="98"/>
      <c r="C12" s="98"/>
      <c r="D12" s="98"/>
      <c r="E12" s="98"/>
      <c r="F12" s="98"/>
      <c r="G12" s="98"/>
      <c r="H12" s="98"/>
      <c r="I12" s="98">
        <v>450000</v>
      </c>
      <c r="J12" s="98"/>
      <c r="K12" s="98"/>
      <c r="L12" s="98"/>
      <c r="M12" s="98"/>
      <c r="N12" s="98"/>
      <c r="O12" s="98"/>
      <c r="P12" s="98"/>
      <c r="Q12" s="98"/>
      <c r="R12" s="98">
        <v>450000</v>
      </c>
      <c r="S12"/>
    </row>
    <row r="13" spans="1:19" x14ac:dyDescent="0.25">
      <c r="A13" s="100" t="s">
        <v>65</v>
      </c>
      <c r="B13" s="98"/>
      <c r="C13" s="98"/>
      <c r="D13" s="98"/>
      <c r="E13" s="98"/>
      <c r="F13" s="98">
        <v>1500</v>
      </c>
      <c r="G13" s="98"/>
      <c r="H13" s="98"/>
      <c r="I13" s="98">
        <v>140000</v>
      </c>
      <c r="J13" s="98"/>
      <c r="K13" s="98"/>
      <c r="L13" s="98"/>
      <c r="M13" s="98">
        <v>35000</v>
      </c>
      <c r="N13" s="98"/>
      <c r="O13" s="98"/>
      <c r="P13" s="98"/>
      <c r="Q13" s="98"/>
      <c r="R13" s="98">
        <v>176500</v>
      </c>
      <c r="S13"/>
    </row>
    <row r="14" spans="1:19" x14ac:dyDescent="0.25">
      <c r="A14" s="100" t="s">
        <v>121</v>
      </c>
      <c r="B14" s="98"/>
      <c r="C14" s="98"/>
      <c r="D14" s="98"/>
      <c r="E14" s="98"/>
      <c r="F14" s="98"/>
      <c r="G14" s="98"/>
      <c r="H14" s="98">
        <v>775</v>
      </c>
      <c r="I14" s="98"/>
      <c r="J14" s="98"/>
      <c r="K14" s="98"/>
      <c r="L14" s="98"/>
      <c r="M14" s="98"/>
      <c r="N14" s="98"/>
      <c r="O14" s="98"/>
      <c r="P14" s="98"/>
      <c r="Q14" s="98"/>
      <c r="R14" s="98">
        <v>775</v>
      </c>
      <c r="S14"/>
    </row>
    <row r="15" spans="1:19" hidden="1" x14ac:dyDescent="0.25">
      <c r="A15" s="100" t="s">
        <v>541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/>
    </row>
    <row r="16" spans="1:19" x14ac:dyDescent="0.25">
      <c r="A16" s="99" t="s">
        <v>538</v>
      </c>
      <c r="B16" s="98">
        <v>26432</v>
      </c>
      <c r="C16" s="98"/>
      <c r="D16" s="98"/>
      <c r="E16" s="98"/>
      <c r="F16" s="98"/>
      <c r="G16" s="98"/>
      <c r="H16" s="98"/>
      <c r="I16" s="98">
        <v>8347</v>
      </c>
      <c r="J16" s="98"/>
      <c r="K16" s="98"/>
      <c r="L16" s="98"/>
      <c r="M16" s="98"/>
      <c r="N16" s="98"/>
      <c r="O16" s="98"/>
      <c r="P16" s="98"/>
      <c r="Q16" s="98"/>
      <c r="R16" s="98">
        <v>34779</v>
      </c>
      <c r="S16"/>
    </row>
    <row r="17" spans="1:19" x14ac:dyDescent="0.25">
      <c r="A17" s="100" t="s">
        <v>121</v>
      </c>
      <c r="B17" s="98">
        <v>26432</v>
      </c>
      <c r="C17" s="98"/>
      <c r="D17" s="98"/>
      <c r="E17" s="98"/>
      <c r="F17" s="98"/>
      <c r="G17" s="98"/>
      <c r="H17" s="98"/>
      <c r="I17" s="98">
        <v>8347</v>
      </c>
      <c r="J17" s="98"/>
      <c r="K17" s="98"/>
      <c r="L17" s="98"/>
      <c r="M17" s="98"/>
      <c r="N17" s="98"/>
      <c r="O17" s="98"/>
      <c r="P17" s="98"/>
      <c r="Q17" s="98"/>
      <c r="R17" s="98">
        <v>34779</v>
      </c>
      <c r="S17"/>
    </row>
    <row r="18" spans="1:19" x14ac:dyDescent="0.25">
      <c r="A18" s="99" t="s">
        <v>535</v>
      </c>
      <c r="B18" s="98">
        <v>4000</v>
      </c>
      <c r="C18" s="98">
        <v>946000</v>
      </c>
      <c r="D18" s="98">
        <v>325000</v>
      </c>
      <c r="E18" s="98">
        <v>152000</v>
      </c>
      <c r="F18" s="98"/>
      <c r="G18" s="98">
        <v>8900</v>
      </c>
      <c r="H18" s="98">
        <v>144600</v>
      </c>
      <c r="I18" s="98">
        <v>489700</v>
      </c>
      <c r="J18" s="98">
        <v>594872.5</v>
      </c>
      <c r="K18" s="98">
        <v>285000</v>
      </c>
      <c r="L18" s="98">
        <v>91155</v>
      </c>
      <c r="M18" s="98">
        <v>329000</v>
      </c>
      <c r="N18" s="98">
        <v>2000</v>
      </c>
      <c r="O18" s="98">
        <v>390000</v>
      </c>
      <c r="P18" s="98">
        <v>69250</v>
      </c>
      <c r="Q18" s="98"/>
      <c r="R18" s="98">
        <v>3831477.5</v>
      </c>
      <c r="S18"/>
    </row>
    <row r="19" spans="1:19" x14ac:dyDescent="0.25">
      <c r="A19" s="100" t="s">
        <v>40</v>
      </c>
      <c r="B19" s="98"/>
      <c r="C19" s="98">
        <v>70000</v>
      </c>
      <c r="D19" s="98"/>
      <c r="E19" s="98"/>
      <c r="F19" s="98"/>
      <c r="G19" s="98"/>
      <c r="H19" s="98"/>
      <c r="I19" s="98"/>
      <c r="J19" s="98"/>
      <c r="K19" s="98"/>
      <c r="L19" s="98"/>
      <c r="M19" s="98">
        <v>46000</v>
      </c>
      <c r="N19" s="98"/>
      <c r="O19" s="98">
        <v>90000</v>
      </c>
      <c r="P19" s="98">
        <v>69250</v>
      </c>
      <c r="Q19" s="98"/>
      <c r="R19" s="98">
        <v>275250</v>
      </c>
      <c r="S19"/>
    </row>
    <row r="20" spans="1:19" x14ac:dyDescent="0.25">
      <c r="A20" s="100" t="s">
        <v>29</v>
      </c>
      <c r="B20" s="98"/>
      <c r="C20" s="98">
        <v>56000</v>
      </c>
      <c r="D20" s="98"/>
      <c r="E20" s="98">
        <v>152000</v>
      </c>
      <c r="F20" s="98"/>
      <c r="G20" s="98">
        <v>8900</v>
      </c>
      <c r="H20" s="98"/>
      <c r="I20" s="98">
        <v>200100</v>
      </c>
      <c r="J20" s="98"/>
      <c r="K20" s="98"/>
      <c r="L20" s="98"/>
      <c r="M20" s="98">
        <v>68500</v>
      </c>
      <c r="N20" s="98">
        <v>2000</v>
      </c>
      <c r="O20" s="98">
        <v>120000</v>
      </c>
      <c r="P20" s="98"/>
      <c r="Q20" s="98"/>
      <c r="R20" s="98">
        <v>607500</v>
      </c>
      <c r="S20"/>
    </row>
    <row r="21" spans="1:19" x14ac:dyDescent="0.25">
      <c r="A21" s="100" t="s">
        <v>144</v>
      </c>
      <c r="B21" s="98"/>
      <c r="C21" s="98">
        <v>25000</v>
      </c>
      <c r="D21" s="98"/>
      <c r="E21" s="98"/>
      <c r="F21" s="98"/>
      <c r="G21" s="98"/>
      <c r="H21" s="98"/>
      <c r="I21" s="98">
        <v>289600</v>
      </c>
      <c r="J21" s="98"/>
      <c r="K21" s="98"/>
      <c r="L21" s="98"/>
      <c r="M21" s="98">
        <v>47500</v>
      </c>
      <c r="N21" s="98"/>
      <c r="O21" s="98"/>
      <c r="P21" s="98"/>
      <c r="Q21" s="98"/>
      <c r="R21" s="98">
        <v>362100</v>
      </c>
      <c r="S21"/>
    </row>
    <row r="22" spans="1:19" x14ac:dyDescent="0.25">
      <c r="A22" s="100" t="s">
        <v>65</v>
      </c>
      <c r="B22" s="98"/>
      <c r="C22" s="98">
        <v>345000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>
        <v>345000</v>
      </c>
      <c r="S22"/>
    </row>
    <row r="23" spans="1:19" x14ac:dyDescent="0.25">
      <c r="A23" s="100" t="s">
        <v>121</v>
      </c>
      <c r="B23" s="98">
        <v>4000</v>
      </c>
      <c r="C23" s="98"/>
      <c r="D23" s="98">
        <v>325000</v>
      </c>
      <c r="E23" s="98"/>
      <c r="F23" s="98"/>
      <c r="G23" s="98"/>
      <c r="H23" s="98">
        <v>144600</v>
      </c>
      <c r="I23" s="98"/>
      <c r="J23" s="98">
        <v>571000</v>
      </c>
      <c r="K23" s="98">
        <v>285000</v>
      </c>
      <c r="L23" s="98">
        <v>91155</v>
      </c>
      <c r="M23" s="98"/>
      <c r="N23" s="98"/>
      <c r="O23" s="98"/>
      <c r="P23" s="98"/>
      <c r="Q23" s="98"/>
      <c r="R23" s="98">
        <v>1420755</v>
      </c>
      <c r="S23"/>
    </row>
    <row r="24" spans="1:19" x14ac:dyDescent="0.25">
      <c r="A24" s="100" t="s">
        <v>457</v>
      </c>
      <c r="B24" s="98"/>
      <c r="C24" s="98">
        <v>450000</v>
      </c>
      <c r="D24" s="98"/>
      <c r="E24" s="98"/>
      <c r="F24" s="98"/>
      <c r="G24" s="98"/>
      <c r="H24" s="98"/>
      <c r="I24" s="98"/>
      <c r="J24" s="98"/>
      <c r="K24" s="98"/>
      <c r="L24" s="98"/>
      <c r="M24" s="98">
        <v>167000</v>
      </c>
      <c r="N24" s="98"/>
      <c r="O24" s="98">
        <v>180000</v>
      </c>
      <c r="P24" s="98"/>
      <c r="Q24" s="98"/>
      <c r="R24" s="98">
        <v>797000</v>
      </c>
      <c r="S24"/>
    </row>
    <row r="25" spans="1:19" hidden="1" x14ac:dyDescent="0.25">
      <c r="A25" s="100" t="s">
        <v>196</v>
      </c>
      <c r="B25" s="98"/>
      <c r="C25" s="98"/>
      <c r="D25" s="98"/>
      <c r="E25" s="98"/>
      <c r="F25" s="98"/>
      <c r="G25" s="98"/>
      <c r="H25" s="98"/>
      <c r="I25" s="98"/>
      <c r="J25" s="98">
        <v>23872.5</v>
      </c>
      <c r="K25" s="98"/>
      <c r="L25" s="98"/>
      <c r="M25" s="98"/>
      <c r="N25" s="98"/>
      <c r="O25" s="98"/>
      <c r="P25" s="98"/>
      <c r="Q25" s="98"/>
      <c r="R25" s="98">
        <v>23872.5</v>
      </c>
      <c r="S25"/>
    </row>
    <row r="26" spans="1:19" hidden="1" x14ac:dyDescent="0.25">
      <c r="A26" s="100" t="s">
        <v>541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/>
    </row>
    <row r="27" spans="1:19" x14ac:dyDescent="0.25">
      <c r="A27" s="99" t="s">
        <v>542</v>
      </c>
      <c r="B27" s="98">
        <v>30432</v>
      </c>
      <c r="C27" s="98">
        <v>957000</v>
      </c>
      <c r="D27" s="98">
        <v>402800</v>
      </c>
      <c r="E27" s="98">
        <v>276200</v>
      </c>
      <c r="F27" s="98">
        <v>1500</v>
      </c>
      <c r="G27" s="98">
        <v>108500</v>
      </c>
      <c r="H27" s="98">
        <v>173925</v>
      </c>
      <c r="I27" s="98">
        <v>1591405</v>
      </c>
      <c r="J27" s="98">
        <v>594872.5</v>
      </c>
      <c r="K27" s="98">
        <v>285000</v>
      </c>
      <c r="L27" s="98">
        <v>98955</v>
      </c>
      <c r="M27" s="98">
        <v>1080950</v>
      </c>
      <c r="N27" s="98">
        <v>3400</v>
      </c>
      <c r="O27" s="98">
        <v>1595000</v>
      </c>
      <c r="P27" s="98">
        <v>282750</v>
      </c>
      <c r="Q27" s="98"/>
      <c r="R27" s="98">
        <v>7482689.5</v>
      </c>
      <c r="S27"/>
    </row>
    <row r="28" spans="1:19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>
      <selection activeCell="G26" sqref="G26"/>
    </sheetView>
  </sheetViews>
  <sheetFormatPr baseColWidth="10" defaultColWidth="11.5703125" defaultRowHeight="15" x14ac:dyDescent="0.25"/>
  <cols>
    <col min="1" max="1" width="20.85546875" style="16" bestFit="1" customWidth="1"/>
    <col min="2" max="2" width="16.7109375" style="16" bestFit="1" customWidth="1"/>
    <col min="3" max="16384" width="11.5703125" style="16"/>
  </cols>
  <sheetData>
    <row r="3" spans="1:2" x14ac:dyDescent="0.25">
      <c r="A3" s="97" t="s">
        <v>540</v>
      </c>
      <c r="B3" s="98" t="s">
        <v>543</v>
      </c>
    </row>
    <row r="4" spans="1:2" x14ac:dyDescent="0.25">
      <c r="A4" s="99" t="s">
        <v>19</v>
      </c>
      <c r="B4" s="98">
        <v>134200</v>
      </c>
    </row>
    <row r="5" spans="1:2" x14ac:dyDescent="0.25">
      <c r="A5" s="99" t="s">
        <v>158</v>
      </c>
      <c r="B5" s="98">
        <v>1091137</v>
      </c>
    </row>
    <row r="6" spans="1:2" x14ac:dyDescent="0.25">
      <c r="A6" s="99" t="s">
        <v>66</v>
      </c>
      <c r="B6" s="98">
        <v>36500</v>
      </c>
    </row>
    <row r="7" spans="1:2" x14ac:dyDescent="0.25">
      <c r="A7" s="99" t="s">
        <v>159</v>
      </c>
      <c r="B7" s="98">
        <v>461050</v>
      </c>
    </row>
    <row r="8" spans="1:2" x14ac:dyDescent="0.25">
      <c r="A8" s="99" t="s">
        <v>41</v>
      </c>
      <c r="B8" s="98">
        <v>205250</v>
      </c>
    </row>
    <row r="9" spans="1:2" x14ac:dyDescent="0.25">
      <c r="A9" s="99" t="s">
        <v>151</v>
      </c>
      <c r="B9" s="98">
        <v>575500</v>
      </c>
    </row>
    <row r="10" spans="1:2" x14ac:dyDescent="0.25">
      <c r="A10" s="99" t="s">
        <v>95</v>
      </c>
      <c r="B10" s="98">
        <v>402800</v>
      </c>
    </row>
    <row r="11" spans="1:2" x14ac:dyDescent="0.25">
      <c r="A11" s="99" t="s">
        <v>304</v>
      </c>
      <c r="B11" s="98">
        <v>847025</v>
      </c>
    </row>
    <row r="12" spans="1:2" x14ac:dyDescent="0.25">
      <c r="A12" s="99" t="s">
        <v>301</v>
      </c>
      <c r="B12" s="98">
        <v>1000</v>
      </c>
    </row>
    <row r="13" spans="1:2" x14ac:dyDescent="0.25">
      <c r="A13" s="99" t="s">
        <v>134</v>
      </c>
      <c r="B13" s="98">
        <v>192000</v>
      </c>
    </row>
    <row r="14" spans="1:2" x14ac:dyDescent="0.25">
      <c r="A14" s="99" t="s">
        <v>17</v>
      </c>
      <c r="B14" s="98">
        <v>102000</v>
      </c>
    </row>
    <row r="15" spans="1:2" x14ac:dyDescent="0.25">
      <c r="A15" s="99" t="s">
        <v>137</v>
      </c>
      <c r="B15" s="98">
        <v>435500</v>
      </c>
    </row>
    <row r="16" spans="1:2" x14ac:dyDescent="0.25">
      <c r="A16" s="99" t="s">
        <v>453</v>
      </c>
      <c r="B16" s="98">
        <v>637500</v>
      </c>
    </row>
    <row r="17" spans="1:2" x14ac:dyDescent="0.25">
      <c r="A17" s="99" t="s">
        <v>133</v>
      </c>
      <c r="B17" s="98">
        <v>2357227.5</v>
      </c>
    </row>
    <row r="18" spans="1:2" x14ac:dyDescent="0.25">
      <c r="A18" s="99" t="s">
        <v>490</v>
      </c>
      <c r="B18" s="98">
        <v>4000</v>
      </c>
    </row>
    <row r="19" spans="1:2" x14ac:dyDescent="0.25">
      <c r="A19" s="99" t="s">
        <v>542</v>
      </c>
      <c r="B19" s="98">
        <v>7482689.5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4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27" sqref="J27"/>
    </sheetView>
  </sheetViews>
  <sheetFormatPr baseColWidth="10" defaultColWidth="9.140625" defaultRowHeight="15" x14ac:dyDescent="0.25"/>
  <cols>
    <col min="1" max="1" width="6.5703125" style="1" customWidth="1"/>
    <col min="2" max="2" width="19.7109375" style="1" customWidth="1"/>
    <col min="3" max="3" width="12.85546875" style="1" customWidth="1"/>
    <col min="4" max="4" width="12.5703125" style="1" customWidth="1"/>
    <col min="5" max="5" width="12.42578125" style="1" customWidth="1"/>
    <col min="6" max="6" width="12.140625" style="1" customWidth="1"/>
    <col min="7" max="7" width="12.5703125" style="1" customWidth="1"/>
    <col min="8" max="8" width="12.28515625" style="1" customWidth="1"/>
    <col min="9" max="9" width="11.7109375" style="1" customWidth="1"/>
    <col min="10" max="10" width="12.7109375" style="1" customWidth="1"/>
    <col min="11" max="11" width="11.140625" style="1" customWidth="1"/>
    <col min="12" max="13" width="12.5703125" style="1" customWidth="1"/>
    <col min="14" max="15" width="12.42578125" style="1" customWidth="1"/>
    <col min="16" max="16" width="13.42578125" style="1" customWidth="1"/>
    <col min="17" max="17" width="12.7109375" style="1" customWidth="1"/>
    <col min="18" max="18" width="4.28515625" style="1" customWidth="1"/>
    <col min="19" max="19" width="18.42578125" style="1" customWidth="1"/>
    <col min="20" max="16384" width="9.140625" style="1"/>
  </cols>
  <sheetData>
    <row r="3" spans="1:22" s="67" customFormat="1" ht="18" x14ac:dyDescent="0.25">
      <c r="A3" s="119" t="s">
        <v>512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5"/>
    </row>
    <row r="4" spans="1:22" s="67" customFormat="1" ht="14.45" x14ac:dyDescent="0.3">
      <c r="A4" s="31"/>
      <c r="B4" s="21"/>
      <c r="C4" s="32"/>
      <c r="D4" s="32"/>
      <c r="E4" s="32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22" s="67" customFormat="1" ht="18" x14ac:dyDescent="0.25">
      <c r="A5" s="120" t="s">
        <v>491</v>
      </c>
      <c r="B5" s="121" t="s">
        <v>492</v>
      </c>
      <c r="C5" s="122" t="s">
        <v>513</v>
      </c>
      <c r="D5" s="123"/>
      <c r="E5" s="123"/>
      <c r="F5" s="124" t="s">
        <v>493</v>
      </c>
      <c r="G5" s="125"/>
      <c r="H5" s="125"/>
      <c r="I5" s="125"/>
      <c r="J5" s="125"/>
      <c r="K5" s="125"/>
      <c r="L5" s="125"/>
      <c r="M5" s="126"/>
      <c r="N5" s="127" t="s">
        <v>494</v>
      </c>
      <c r="O5" s="128" t="s">
        <v>495</v>
      </c>
      <c r="P5" s="128"/>
      <c r="Q5" s="129" t="s">
        <v>514</v>
      </c>
      <c r="R5" s="33"/>
      <c r="S5" s="145" t="s">
        <v>496</v>
      </c>
      <c r="T5" s="145"/>
      <c r="U5" s="146"/>
      <c r="V5" s="146"/>
    </row>
    <row r="6" spans="1:22" s="67" customFormat="1" ht="27" customHeight="1" x14ac:dyDescent="0.3">
      <c r="A6" s="130"/>
      <c r="B6" s="131"/>
      <c r="C6" s="132"/>
      <c r="D6" s="133" t="str">
        <f>+'[1]Fichier Brut'!B255</f>
        <v>Grant Wildcat</v>
      </c>
      <c r="E6" s="133" t="str">
        <f>+'[1]Fichier Brut'!B576</f>
        <v>Grant USFWS</v>
      </c>
      <c r="F6" s="134" t="s">
        <v>174</v>
      </c>
      <c r="G6" s="135" t="s">
        <v>158</v>
      </c>
      <c r="H6" s="134" t="s">
        <v>28</v>
      </c>
      <c r="I6" s="134" t="s">
        <v>17</v>
      </c>
      <c r="J6" s="134" t="s">
        <v>19</v>
      </c>
      <c r="K6" s="134" t="s">
        <v>134</v>
      </c>
      <c r="L6" s="134" t="s">
        <v>497</v>
      </c>
      <c r="M6" s="136" t="s">
        <v>518</v>
      </c>
      <c r="N6" s="137" t="s">
        <v>498</v>
      </c>
      <c r="O6" s="138" t="s">
        <v>498</v>
      </c>
      <c r="P6" s="139" t="s">
        <v>521</v>
      </c>
      <c r="Q6" s="140"/>
      <c r="R6" s="33"/>
      <c r="S6" s="147" t="s">
        <v>499</v>
      </c>
      <c r="T6" s="148" t="s">
        <v>500</v>
      </c>
      <c r="U6" s="147" t="s">
        <v>501</v>
      </c>
      <c r="V6" s="146"/>
    </row>
    <row r="7" spans="1:22" ht="19.5" customHeight="1" x14ac:dyDescent="0.3">
      <c r="A7" s="62" t="s">
        <v>516</v>
      </c>
      <c r="B7" s="53" t="s">
        <v>520</v>
      </c>
      <c r="C7" s="63">
        <v>0</v>
      </c>
      <c r="D7" s="116"/>
      <c r="E7" s="116"/>
      <c r="F7" s="51"/>
      <c r="G7" s="52"/>
      <c r="H7" s="55">
        <v>145600</v>
      </c>
      <c r="I7" s="55">
        <v>5000</v>
      </c>
      <c r="J7" s="54"/>
      <c r="K7" s="54"/>
      <c r="L7" s="54"/>
      <c r="M7" s="60"/>
      <c r="N7" s="56">
        <v>16400</v>
      </c>
      <c r="O7" s="56">
        <v>134200</v>
      </c>
      <c r="P7" s="68"/>
      <c r="Q7" s="64">
        <f>SUM(C7:M7)-SUM(N7:P7)</f>
        <v>0</v>
      </c>
      <c r="R7" s="33"/>
      <c r="S7" s="57">
        <f t="shared" ref="S7" si="0">+Q7</f>
        <v>0</v>
      </c>
      <c r="U7" s="34"/>
    </row>
    <row r="8" spans="1:22" ht="14.45" x14ac:dyDescent="0.3">
      <c r="A8" s="62" t="s">
        <v>516</v>
      </c>
      <c r="B8" s="35" t="s">
        <v>502</v>
      </c>
      <c r="C8" s="36">
        <v>17005</v>
      </c>
      <c r="D8" s="36"/>
      <c r="E8" s="36"/>
      <c r="F8" s="37"/>
      <c r="G8" s="37"/>
      <c r="H8" s="37">
        <v>40000</v>
      </c>
      <c r="I8" s="37"/>
      <c r="J8" s="37"/>
      <c r="K8" s="37"/>
      <c r="L8" s="37"/>
      <c r="M8" s="61"/>
      <c r="N8" s="37"/>
      <c r="O8" s="37">
        <v>36500</v>
      </c>
      <c r="P8" s="37"/>
      <c r="Q8" s="64">
        <f t="shared" ref="Q8:Q21" si="1">SUM(C8:M8)-SUM(N8:P8)</f>
        <v>20505</v>
      </c>
      <c r="R8" s="19"/>
      <c r="S8" s="2">
        <v>20505</v>
      </c>
      <c r="T8" s="39">
        <f>+Q8-S8</f>
        <v>0</v>
      </c>
      <c r="U8" s="19" t="s">
        <v>503</v>
      </c>
    </row>
    <row r="9" spans="1:22" ht="16.5" x14ac:dyDescent="0.3">
      <c r="A9" s="62" t="s">
        <v>516</v>
      </c>
      <c r="B9" s="35" t="s">
        <v>504</v>
      </c>
      <c r="C9" s="36">
        <v>106878</v>
      </c>
      <c r="D9" s="36"/>
      <c r="E9" s="36"/>
      <c r="F9" s="37">
        <v>180000</v>
      </c>
      <c r="G9" s="37"/>
      <c r="H9" s="37">
        <v>140000</v>
      </c>
      <c r="I9" s="37"/>
      <c r="J9" s="37"/>
      <c r="K9" s="37"/>
      <c r="L9" s="37">
        <v>50000</v>
      </c>
      <c r="M9" s="61"/>
      <c r="N9" s="37">
        <v>30000</v>
      </c>
      <c r="O9" s="38">
        <v>461050</v>
      </c>
      <c r="P9" s="38"/>
      <c r="Q9" s="64">
        <f t="shared" si="1"/>
        <v>-14172</v>
      </c>
      <c r="R9" s="19"/>
      <c r="S9" s="2">
        <v>-14172</v>
      </c>
      <c r="T9" s="39">
        <f>+Q9-S9</f>
        <v>0</v>
      </c>
      <c r="U9" s="19" t="s">
        <v>503</v>
      </c>
    </row>
    <row r="10" spans="1:22" ht="14.45" x14ac:dyDescent="0.3">
      <c r="A10" s="62" t="s">
        <v>516</v>
      </c>
      <c r="B10" s="35" t="s">
        <v>41</v>
      </c>
      <c r="C10" s="36">
        <v>53600</v>
      </c>
      <c r="D10" s="36"/>
      <c r="E10" s="36"/>
      <c r="F10" s="37"/>
      <c r="G10" s="37"/>
      <c r="H10" s="37">
        <v>165000</v>
      </c>
      <c r="I10" s="37"/>
      <c r="J10" s="37"/>
      <c r="K10" s="37"/>
      <c r="L10" s="37"/>
      <c r="M10" s="61"/>
      <c r="N10" s="37"/>
      <c r="O10" s="38">
        <v>205250</v>
      </c>
      <c r="P10" s="38"/>
      <c r="Q10" s="64">
        <f t="shared" si="1"/>
        <v>13350</v>
      </c>
      <c r="R10" s="19"/>
      <c r="S10" s="2">
        <v>13350</v>
      </c>
      <c r="T10" s="39">
        <f t="shared" ref="T10:T21" si="2">+Q10-S10</f>
        <v>0</v>
      </c>
      <c r="U10" s="19" t="s">
        <v>503</v>
      </c>
    </row>
    <row r="11" spans="1:22" ht="14.45" x14ac:dyDescent="0.3">
      <c r="A11" s="62" t="s">
        <v>516</v>
      </c>
      <c r="B11" s="35" t="s">
        <v>95</v>
      </c>
      <c r="C11" s="36">
        <v>177867</v>
      </c>
      <c r="D11" s="36"/>
      <c r="E11" s="36"/>
      <c r="F11" s="37"/>
      <c r="G11" s="37"/>
      <c r="H11" s="37">
        <f>245000</f>
        <v>245000</v>
      </c>
      <c r="I11" s="37"/>
      <c r="J11" s="37"/>
      <c r="K11" s="37"/>
      <c r="L11" s="37"/>
      <c r="M11" s="61"/>
      <c r="N11" s="37"/>
      <c r="O11" s="38">
        <v>402800</v>
      </c>
      <c r="P11" s="38"/>
      <c r="Q11" s="64">
        <f t="shared" si="1"/>
        <v>20067</v>
      </c>
      <c r="R11" s="19"/>
      <c r="S11" s="2">
        <v>20067</v>
      </c>
      <c r="T11" s="39">
        <f t="shared" si="2"/>
        <v>0</v>
      </c>
      <c r="U11" s="19" t="s">
        <v>503</v>
      </c>
    </row>
    <row r="12" spans="1:22" ht="14.45" x14ac:dyDescent="0.3">
      <c r="A12" s="62" t="s">
        <v>516</v>
      </c>
      <c r="B12" s="35" t="s">
        <v>151</v>
      </c>
      <c r="C12" s="36">
        <v>140050</v>
      </c>
      <c r="D12" s="36"/>
      <c r="E12" s="36"/>
      <c r="F12" s="37">
        <v>100000</v>
      </c>
      <c r="G12" s="37"/>
      <c r="H12" s="37">
        <v>382200</v>
      </c>
      <c r="I12" s="37"/>
      <c r="J12" s="37"/>
      <c r="K12" s="37"/>
      <c r="L12" s="37"/>
      <c r="M12" s="61"/>
      <c r="N12" s="37"/>
      <c r="O12" s="38">
        <v>575500</v>
      </c>
      <c r="P12" s="38"/>
      <c r="Q12" s="64">
        <f t="shared" si="1"/>
        <v>46750</v>
      </c>
      <c r="R12" s="19"/>
      <c r="S12" s="2">
        <v>46750</v>
      </c>
      <c r="T12" s="39">
        <f t="shared" si="2"/>
        <v>0</v>
      </c>
      <c r="U12" s="19" t="s">
        <v>503</v>
      </c>
    </row>
    <row r="13" spans="1:22" ht="16.5" x14ac:dyDescent="0.3">
      <c r="A13" s="62" t="s">
        <v>516</v>
      </c>
      <c r="B13" s="35" t="s">
        <v>497</v>
      </c>
      <c r="C13" s="36">
        <v>168175</v>
      </c>
      <c r="D13" s="36"/>
      <c r="E13" s="36"/>
      <c r="F13" s="37">
        <v>140000</v>
      </c>
      <c r="G13" s="37"/>
      <c r="H13" s="37">
        <v>979700</v>
      </c>
      <c r="I13" s="37"/>
      <c r="J13" s="37"/>
      <c r="K13" s="37"/>
      <c r="L13" s="37"/>
      <c r="M13" s="61">
        <v>30000</v>
      </c>
      <c r="N13" s="37">
        <v>450000</v>
      </c>
      <c r="O13" s="38">
        <v>847025</v>
      </c>
      <c r="P13" s="38"/>
      <c r="Q13" s="64">
        <f t="shared" si="1"/>
        <v>20850</v>
      </c>
      <c r="R13" s="19"/>
      <c r="S13" s="2">
        <v>20850</v>
      </c>
      <c r="T13" s="39">
        <f t="shared" si="2"/>
        <v>0</v>
      </c>
      <c r="U13" s="19" t="s">
        <v>503</v>
      </c>
    </row>
    <row r="14" spans="1:22" ht="14.45" x14ac:dyDescent="0.3">
      <c r="A14" s="62" t="s">
        <v>516</v>
      </c>
      <c r="B14" s="35" t="s">
        <v>505</v>
      </c>
      <c r="C14" s="36">
        <v>-20150</v>
      </c>
      <c r="D14" s="36"/>
      <c r="E14" s="36"/>
      <c r="F14" s="37"/>
      <c r="G14" s="37"/>
      <c r="H14" s="37">
        <v>21150</v>
      </c>
      <c r="I14" s="37"/>
      <c r="J14" s="37"/>
      <c r="K14" s="37"/>
      <c r="L14" s="37"/>
      <c r="M14" s="61"/>
      <c r="N14" s="37"/>
      <c r="O14" s="38">
        <v>1000</v>
      </c>
      <c r="P14" s="38"/>
      <c r="Q14" s="64">
        <f t="shared" si="1"/>
        <v>0</v>
      </c>
      <c r="R14" s="19"/>
      <c r="S14" s="2">
        <v>0</v>
      </c>
      <c r="T14" s="39">
        <f t="shared" si="2"/>
        <v>0</v>
      </c>
      <c r="U14" s="19" t="s">
        <v>503</v>
      </c>
    </row>
    <row r="15" spans="1:22" ht="16.5" x14ac:dyDescent="0.3">
      <c r="A15" s="62" t="s">
        <v>516</v>
      </c>
      <c r="B15" s="35" t="s">
        <v>506</v>
      </c>
      <c r="C15" s="36">
        <v>133430</v>
      </c>
      <c r="D15" s="36"/>
      <c r="E15" s="36"/>
      <c r="F15" s="37"/>
      <c r="G15" s="37"/>
      <c r="H15" s="37">
        <v>310000</v>
      </c>
      <c r="I15" s="37"/>
      <c r="J15" s="37"/>
      <c r="K15" s="37"/>
      <c r="L15" s="37"/>
      <c r="M15" s="61"/>
      <c r="N15" s="37"/>
      <c r="O15" s="38">
        <v>435500</v>
      </c>
      <c r="P15" s="38"/>
      <c r="Q15" s="64">
        <f t="shared" si="1"/>
        <v>7930</v>
      </c>
      <c r="R15" s="19"/>
      <c r="S15" s="2">
        <v>7930</v>
      </c>
      <c r="T15" s="39">
        <f t="shared" si="2"/>
        <v>0</v>
      </c>
      <c r="U15" s="19" t="s">
        <v>503</v>
      </c>
    </row>
    <row r="16" spans="1:22" ht="14.45" x14ac:dyDescent="0.3">
      <c r="A16" s="62" t="s">
        <v>516</v>
      </c>
      <c r="B16" s="35" t="s">
        <v>507</v>
      </c>
      <c r="C16" s="36">
        <v>-110262</v>
      </c>
      <c r="D16" s="36"/>
      <c r="E16" s="36"/>
      <c r="F16" s="37"/>
      <c r="G16" s="37"/>
      <c r="H16" s="37">
        <v>600000</v>
      </c>
      <c r="I16" s="37"/>
      <c r="J16" s="37"/>
      <c r="K16" s="37"/>
      <c r="L16" s="37">
        <v>400000</v>
      </c>
      <c r="M16" s="61"/>
      <c r="N16" s="37">
        <v>420000</v>
      </c>
      <c r="O16" s="38">
        <v>637500</v>
      </c>
      <c r="P16" s="38"/>
      <c r="Q16" s="64">
        <f t="shared" si="1"/>
        <v>-167762</v>
      </c>
      <c r="R16" s="19"/>
      <c r="S16" s="2">
        <v>-167762</v>
      </c>
      <c r="T16" s="39">
        <f t="shared" si="2"/>
        <v>0</v>
      </c>
      <c r="U16" s="19" t="s">
        <v>503</v>
      </c>
    </row>
    <row r="17" spans="1:21" ht="14.45" x14ac:dyDescent="0.3">
      <c r="A17" s="62" t="s">
        <v>516</v>
      </c>
      <c r="B17" s="35" t="s">
        <v>508</v>
      </c>
      <c r="C17" s="36">
        <v>2339566</v>
      </c>
      <c r="D17" s="36"/>
      <c r="E17" s="36"/>
      <c r="F17" s="37"/>
      <c r="G17" s="37">
        <v>5000000</v>
      </c>
      <c r="H17" s="37"/>
      <c r="I17" s="37"/>
      <c r="J17" s="37"/>
      <c r="K17" s="37"/>
      <c r="L17" s="37"/>
      <c r="M17" s="61"/>
      <c r="N17" s="37">
        <v>3277850</v>
      </c>
      <c r="O17" s="38">
        <v>2357228</v>
      </c>
      <c r="P17" s="38"/>
      <c r="Q17" s="64">
        <f>SUM(C17:M17)-SUM(N17:P17)</f>
        <v>1704488</v>
      </c>
      <c r="R17" s="19"/>
      <c r="S17" s="2">
        <v>1704488</v>
      </c>
      <c r="T17" s="39">
        <f t="shared" si="2"/>
        <v>0</v>
      </c>
      <c r="U17" s="19" t="s">
        <v>503</v>
      </c>
    </row>
    <row r="18" spans="1:21" ht="14.45" x14ac:dyDescent="0.3">
      <c r="A18" s="62" t="s">
        <v>516</v>
      </c>
      <c r="B18" s="40" t="s">
        <v>134</v>
      </c>
      <c r="C18" s="36">
        <v>27400</v>
      </c>
      <c r="D18" s="36"/>
      <c r="E18" s="36"/>
      <c r="F18" s="37"/>
      <c r="G18" s="37"/>
      <c r="H18" s="37">
        <v>173200</v>
      </c>
      <c r="I18" s="37"/>
      <c r="J18" s="37"/>
      <c r="K18" s="37"/>
      <c r="L18" s="37"/>
      <c r="M18" s="61"/>
      <c r="N18" s="37">
        <v>8600</v>
      </c>
      <c r="O18" s="65">
        <v>192000</v>
      </c>
      <c r="P18" s="38"/>
      <c r="Q18" s="64">
        <f t="shared" si="1"/>
        <v>0</v>
      </c>
      <c r="R18" s="19"/>
      <c r="S18" s="2">
        <v>0</v>
      </c>
      <c r="T18" s="39">
        <f t="shared" si="2"/>
        <v>0</v>
      </c>
      <c r="U18" s="19"/>
    </row>
    <row r="19" spans="1:21" ht="14.45" x14ac:dyDescent="0.3">
      <c r="A19" s="62" t="s">
        <v>516</v>
      </c>
      <c r="B19" s="40" t="s">
        <v>509</v>
      </c>
      <c r="C19" s="36">
        <v>48355</v>
      </c>
      <c r="D19" s="36"/>
      <c r="E19" s="36"/>
      <c r="F19" s="37"/>
      <c r="G19" s="37"/>
      <c r="H19" s="37">
        <v>76000</v>
      </c>
      <c r="I19" s="37"/>
      <c r="J19" s="37">
        <v>16400</v>
      </c>
      <c r="K19" s="37">
        <v>8600</v>
      </c>
      <c r="L19" s="37"/>
      <c r="M19" s="61"/>
      <c r="N19" s="37">
        <v>5000</v>
      </c>
      <c r="O19" s="65">
        <v>102000</v>
      </c>
      <c r="P19" s="38"/>
      <c r="Q19" s="64">
        <f t="shared" si="1"/>
        <v>42355</v>
      </c>
      <c r="R19" s="19"/>
      <c r="S19" s="2">
        <v>42355</v>
      </c>
      <c r="T19" s="39">
        <f t="shared" si="2"/>
        <v>0</v>
      </c>
      <c r="U19" s="19" t="s">
        <v>503</v>
      </c>
    </row>
    <row r="20" spans="1:21" ht="14.45" x14ac:dyDescent="0.3">
      <c r="A20" s="62" t="s">
        <v>516</v>
      </c>
      <c r="B20" s="41" t="s">
        <v>517</v>
      </c>
      <c r="C20" s="36">
        <v>2880</v>
      </c>
      <c r="D20" s="36"/>
      <c r="E20" s="36"/>
      <c r="F20" s="37"/>
      <c r="G20" s="37"/>
      <c r="H20" s="37"/>
      <c r="I20" s="37"/>
      <c r="J20" s="37"/>
      <c r="K20" s="37"/>
      <c r="L20" s="37"/>
      <c r="M20" s="61"/>
      <c r="N20" s="37"/>
      <c r="O20" s="61">
        <v>4000</v>
      </c>
      <c r="P20" s="37">
        <v>757</v>
      </c>
      <c r="Q20" s="64">
        <f t="shared" si="1"/>
        <v>-1877</v>
      </c>
      <c r="R20" s="19"/>
      <c r="S20" s="2">
        <v>-1877</v>
      </c>
      <c r="T20" s="39">
        <f t="shared" si="2"/>
        <v>0</v>
      </c>
      <c r="U20" s="19" t="s">
        <v>503</v>
      </c>
    </row>
    <row r="21" spans="1:21" ht="14.45" x14ac:dyDescent="0.3">
      <c r="A21" s="62" t="s">
        <v>516</v>
      </c>
      <c r="B21" s="41" t="s">
        <v>510</v>
      </c>
      <c r="C21" s="36">
        <v>1337767</v>
      </c>
      <c r="D21" s="36">
        <f>+'[1]Fichier Brut'!E255</f>
        <v>5871061</v>
      </c>
      <c r="E21" s="36">
        <f>+'[1]Fichier Brut'!E576</f>
        <v>12016580</v>
      </c>
      <c r="F21" s="37"/>
      <c r="G21" s="37"/>
      <c r="H21" s="37"/>
      <c r="I21" s="37"/>
      <c r="J21" s="37"/>
      <c r="K21" s="37"/>
      <c r="L21" s="37"/>
      <c r="M21" s="61"/>
      <c r="N21" s="37">
        <v>5000000</v>
      </c>
      <c r="O21" s="39">
        <v>1091137</v>
      </c>
      <c r="P21" s="66"/>
      <c r="Q21" s="64">
        <f t="shared" si="1"/>
        <v>13134271</v>
      </c>
      <c r="R21" s="19"/>
      <c r="S21" s="2">
        <v>13134271</v>
      </c>
      <c r="T21" s="39">
        <f t="shared" si="2"/>
        <v>0</v>
      </c>
      <c r="U21" s="19" t="s">
        <v>503</v>
      </c>
    </row>
    <row r="22" spans="1:21" s="67" customFormat="1" ht="14.45" x14ac:dyDescent="0.3">
      <c r="A22" s="141" t="s">
        <v>511</v>
      </c>
      <c r="B22" s="142"/>
      <c r="C22" s="143">
        <f>SUM(C7:C21)</f>
        <v>4422561</v>
      </c>
      <c r="D22" s="143">
        <f>SUM(D7:D21)</f>
        <v>5871061</v>
      </c>
      <c r="E22" s="143">
        <f t="shared" ref="E22:N22" si="3">SUM(E7:E21)</f>
        <v>12016580</v>
      </c>
      <c r="F22" s="143">
        <f t="shared" si="3"/>
        <v>420000</v>
      </c>
      <c r="G22" s="143">
        <f t="shared" si="3"/>
        <v>5000000</v>
      </c>
      <c r="H22" s="143">
        <f t="shared" si="3"/>
        <v>3277850</v>
      </c>
      <c r="I22" s="143">
        <f t="shared" si="3"/>
        <v>5000</v>
      </c>
      <c r="J22" s="143">
        <f t="shared" si="3"/>
        <v>16400</v>
      </c>
      <c r="K22" s="143">
        <f t="shared" si="3"/>
        <v>8600</v>
      </c>
      <c r="L22" s="143">
        <f t="shared" si="3"/>
        <v>450000</v>
      </c>
      <c r="M22" s="143">
        <f t="shared" si="3"/>
        <v>30000</v>
      </c>
      <c r="N22" s="143">
        <f t="shared" si="3"/>
        <v>9207850</v>
      </c>
      <c r="O22" s="143">
        <f>SUM(O7:O21)</f>
        <v>7482690</v>
      </c>
      <c r="P22" s="144">
        <f>SUM(P7:P21)</f>
        <v>757</v>
      </c>
      <c r="Q22" s="144">
        <f t="shared" ref="Q22" si="4">SUM(Q7:Q21)</f>
        <v>14826755</v>
      </c>
      <c r="R22" s="42"/>
      <c r="S22" s="42"/>
      <c r="T22" s="43"/>
      <c r="U22" s="43"/>
    </row>
    <row r="23" spans="1:21" ht="14.45" x14ac:dyDescent="0.3">
      <c r="A23" s="21"/>
      <c r="B23" s="21"/>
      <c r="C23" s="32"/>
      <c r="D23" s="32"/>
      <c r="E23" s="32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44"/>
      <c r="R23" s="44"/>
    </row>
    <row r="24" spans="1:21" ht="17.25" thickBot="1" x14ac:dyDescent="0.35">
      <c r="A24" s="45"/>
      <c r="B24" s="21" t="s">
        <v>515</v>
      </c>
      <c r="C24" s="32"/>
      <c r="D24" s="32"/>
      <c r="E24" s="32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44"/>
      <c r="Q24" s="21"/>
      <c r="R24" s="21"/>
    </row>
    <row r="25" spans="1:21" thickBot="1" x14ac:dyDescent="0.35">
      <c r="A25" s="21"/>
      <c r="B25" s="46">
        <f>+C22</f>
        <v>4422561</v>
      </c>
      <c r="C25" s="47">
        <f>+D22+E22</f>
        <v>17887641</v>
      </c>
      <c r="D25" s="59">
        <f>+O22</f>
        <v>7482690</v>
      </c>
      <c r="E25" s="48">
        <f>+P22</f>
        <v>757</v>
      </c>
      <c r="F25" s="49">
        <f>+B25+C25-D25-E25</f>
        <v>14826755</v>
      </c>
      <c r="G25" s="39">
        <f>+Q22-F25</f>
        <v>0</v>
      </c>
      <c r="I25" s="50"/>
      <c r="J25" s="50"/>
      <c r="K25" s="50"/>
      <c r="L25" s="50"/>
      <c r="M25" s="50"/>
      <c r="N25" s="44"/>
      <c r="O25" s="44"/>
      <c r="P25" s="21"/>
      <c r="Q25" s="21"/>
      <c r="R25" s="21"/>
    </row>
    <row r="31" spans="1:21" ht="14.45" x14ac:dyDescent="0.3">
      <c r="I31" s="2"/>
      <c r="P31" s="2"/>
    </row>
    <row r="32" spans="1:21" ht="14.45" x14ac:dyDescent="0.3">
      <c r="I32" s="2"/>
      <c r="J32" s="2"/>
      <c r="P32" s="2"/>
    </row>
    <row r="33" spans="9:16" x14ac:dyDescent="0.25">
      <c r="I33" s="58"/>
      <c r="J33" s="2"/>
      <c r="P33" s="2"/>
    </row>
    <row r="34" spans="9:16" x14ac:dyDescent="0.25">
      <c r="I34" s="2"/>
      <c r="J34" s="58"/>
      <c r="P34" s="2"/>
    </row>
    <row r="35" spans="9:16" x14ac:dyDescent="0.25">
      <c r="I35" s="2"/>
      <c r="J35" s="2"/>
      <c r="P35" s="2"/>
    </row>
    <row r="36" spans="9:16" x14ac:dyDescent="0.25">
      <c r="I36" s="2"/>
      <c r="J36" s="2"/>
      <c r="P36" s="2"/>
    </row>
    <row r="37" spans="9:16" x14ac:dyDescent="0.25">
      <c r="I37" s="2"/>
      <c r="J37" s="2"/>
      <c r="P37" s="2"/>
    </row>
    <row r="38" spans="9:16" x14ac:dyDescent="0.25">
      <c r="I38" s="2"/>
      <c r="J38" s="2"/>
      <c r="P38" s="2"/>
    </row>
    <row r="39" spans="9:16" x14ac:dyDescent="0.25">
      <c r="I39" s="2"/>
      <c r="J39" s="2"/>
      <c r="P39" s="2"/>
    </row>
    <row r="40" spans="9:16" x14ac:dyDescent="0.25">
      <c r="I40" s="2"/>
      <c r="J40" s="2"/>
      <c r="P40" s="2"/>
    </row>
    <row r="41" spans="9:16" x14ac:dyDescent="0.25">
      <c r="I41" s="2"/>
      <c r="J41" s="2"/>
      <c r="P41" s="2"/>
    </row>
    <row r="42" spans="9:16" x14ac:dyDescent="0.25">
      <c r="I42" s="2"/>
      <c r="J42" s="2"/>
      <c r="P42" s="2"/>
    </row>
    <row r="43" spans="9:16" x14ac:dyDescent="0.25">
      <c r="I43" s="2"/>
      <c r="J43" s="2"/>
      <c r="P43" s="2"/>
    </row>
    <row r="44" spans="9:16" x14ac:dyDescent="0.25">
      <c r="I44" s="2"/>
      <c r="J44" s="2"/>
      <c r="P44" s="2"/>
    </row>
    <row r="45" spans="9:16" x14ac:dyDescent="0.25">
      <c r="I45" s="2"/>
      <c r="J45" s="2"/>
      <c r="P45" s="2"/>
    </row>
    <row r="46" spans="9:16" x14ac:dyDescent="0.25">
      <c r="J46" s="2"/>
    </row>
  </sheetData>
  <mergeCells count="8">
    <mergeCell ref="A22:B22"/>
    <mergeCell ref="A3:Q3"/>
    <mergeCell ref="A5:A6"/>
    <mergeCell ref="B5:B6"/>
    <mergeCell ref="C5:C6"/>
    <mergeCell ref="F5:L5"/>
    <mergeCell ref="Q5:Q6"/>
    <mergeCell ref="O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Fichier Brut</vt:lpstr>
      <vt:lpstr>Datas</vt:lpstr>
      <vt:lpstr>Tableau</vt:lpstr>
      <vt:lpstr>Agents &amp; Banks</vt:lpstr>
      <vt:lpstr>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2017-04-24T08:45:02Z</dcterms:modified>
</cp:coreProperties>
</file>