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firstSheet="1" activeTab="1"/>
  </bookViews>
  <sheets>
    <sheet name="Fichier Brut" sheetId="1" state="hidden" r:id="rId1"/>
    <sheet name="Tableau" sheetId="7" r:id="rId2"/>
    <sheet name="Activistes and bank" sheetId="6" r:id="rId3"/>
    <sheet name="Datas" sheetId="3" r:id="rId4"/>
    <sheet name="Balance" sheetId="2" r:id="rId5"/>
  </sheets>
  <definedNames>
    <definedName name="_xlnm._FilterDatabase" localSheetId="3" hidden="1">Datas!$A$10:$L$1087</definedName>
    <definedName name="_xlnm._FilterDatabase" localSheetId="0" hidden="1">'Fichier Brut'!$A$10:$IV$1233</definedName>
  </definedNames>
  <calcPr calcId="145621"/>
  <pivotCaches>
    <pivotCache cacheId="45" r:id="rId6"/>
  </pivotCaches>
</workbook>
</file>

<file path=xl/calcChain.xml><?xml version="1.0" encoding="utf-8"?>
<calcChain xmlns="http://schemas.openxmlformats.org/spreadsheetml/2006/main">
  <c r="G23" i="2" l="1"/>
  <c r="H23" i="2"/>
  <c r="I23" i="2"/>
  <c r="J23" i="2"/>
  <c r="K23" i="2"/>
  <c r="L23" i="2"/>
  <c r="M23" i="2"/>
  <c r="N23" i="2"/>
  <c r="F23" i="2"/>
  <c r="E23" i="2"/>
  <c r="D23" i="2"/>
  <c r="G11" i="3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G79" i="3" s="1"/>
  <c r="G80" i="3" s="1"/>
  <c r="G81" i="3" s="1"/>
  <c r="G82" i="3" s="1"/>
  <c r="G83" i="3" s="1"/>
  <c r="G84" i="3" s="1"/>
  <c r="G85" i="3" s="1"/>
  <c r="G86" i="3" s="1"/>
  <c r="G87" i="3" s="1"/>
  <c r="G88" i="3" s="1"/>
  <c r="G89" i="3" s="1"/>
  <c r="G90" i="3" s="1"/>
  <c r="G91" i="3" s="1"/>
  <c r="G92" i="3" s="1"/>
  <c r="G93" i="3" s="1"/>
  <c r="G94" i="3" s="1"/>
  <c r="G95" i="3" s="1"/>
  <c r="G96" i="3" s="1"/>
  <c r="G97" i="3" s="1"/>
  <c r="G98" i="3" s="1"/>
  <c r="G99" i="3" s="1"/>
  <c r="G100" i="3" s="1"/>
  <c r="G101" i="3" s="1"/>
  <c r="G102" i="3" s="1"/>
  <c r="G103" i="3" s="1"/>
  <c r="G104" i="3" s="1"/>
  <c r="G105" i="3" s="1"/>
  <c r="G106" i="3" s="1"/>
  <c r="G107" i="3" s="1"/>
  <c r="G108" i="3" s="1"/>
  <c r="G109" i="3" s="1"/>
  <c r="G110" i="3" s="1"/>
  <c r="G111" i="3" s="1"/>
  <c r="G112" i="3" s="1"/>
  <c r="G113" i="3" s="1"/>
  <c r="G114" i="3" s="1"/>
  <c r="G115" i="3" s="1"/>
  <c r="G116" i="3" s="1"/>
  <c r="G117" i="3" s="1"/>
  <c r="G118" i="3" s="1"/>
  <c r="G119" i="3" s="1"/>
  <c r="G120" i="3" s="1"/>
  <c r="G121" i="3" s="1"/>
  <c r="G122" i="3" s="1"/>
  <c r="G123" i="3" s="1"/>
  <c r="G124" i="3" s="1"/>
  <c r="G125" i="3" s="1"/>
  <c r="G126" i="3" s="1"/>
  <c r="G127" i="3" s="1"/>
  <c r="G128" i="3" s="1"/>
  <c r="G129" i="3" s="1"/>
  <c r="G130" i="3" s="1"/>
  <c r="G131" i="3" s="1"/>
  <c r="G132" i="3" s="1"/>
  <c r="G133" i="3" s="1"/>
  <c r="G134" i="3" s="1"/>
  <c r="G135" i="3" s="1"/>
  <c r="G136" i="3" s="1"/>
  <c r="G137" i="3" s="1"/>
  <c r="G138" i="3" s="1"/>
  <c r="G139" i="3" s="1"/>
  <c r="G140" i="3" s="1"/>
  <c r="G141" i="3" s="1"/>
  <c r="G142" i="3" s="1"/>
  <c r="G143" i="3" s="1"/>
  <c r="G144" i="3" s="1"/>
  <c r="G145" i="3" s="1"/>
  <c r="G146" i="3" s="1"/>
  <c r="G147" i="3" s="1"/>
  <c r="G148" i="3" s="1"/>
  <c r="G149" i="3" s="1"/>
  <c r="G150" i="3" s="1"/>
  <c r="G151" i="3" s="1"/>
  <c r="G152" i="3" s="1"/>
  <c r="G153" i="3" s="1"/>
  <c r="G154" i="3" s="1"/>
  <c r="G155" i="3" s="1"/>
  <c r="G156" i="3" s="1"/>
  <c r="G157" i="3" s="1"/>
  <c r="G158" i="3" s="1"/>
  <c r="G159" i="3" s="1"/>
  <c r="G160" i="3" s="1"/>
  <c r="G161" i="3" s="1"/>
  <c r="G162" i="3" s="1"/>
  <c r="G163" i="3" s="1"/>
  <c r="G164" i="3" s="1"/>
  <c r="G165" i="3" s="1"/>
  <c r="G166" i="3" s="1"/>
  <c r="G167" i="3" s="1"/>
  <c r="G168" i="3" s="1"/>
  <c r="G169" i="3" s="1"/>
  <c r="G170" i="3" s="1"/>
  <c r="G171" i="3" s="1"/>
  <c r="G172" i="3" s="1"/>
  <c r="G173" i="3" s="1"/>
  <c r="G174" i="3" s="1"/>
  <c r="G175" i="3" s="1"/>
  <c r="G176" i="3" s="1"/>
  <c r="G177" i="3" s="1"/>
  <c r="G178" i="3" s="1"/>
  <c r="G179" i="3" s="1"/>
  <c r="G180" i="3" s="1"/>
  <c r="G181" i="3" s="1"/>
  <c r="G182" i="3" s="1"/>
  <c r="G183" i="3" s="1"/>
  <c r="G184" i="3" s="1"/>
  <c r="G185" i="3" s="1"/>
  <c r="G186" i="3" s="1"/>
  <c r="G187" i="3" s="1"/>
  <c r="G188" i="3" s="1"/>
  <c r="G189" i="3" s="1"/>
  <c r="G190" i="3" s="1"/>
  <c r="G191" i="3" s="1"/>
  <c r="G192" i="3" s="1"/>
  <c r="G193" i="3" s="1"/>
  <c r="G194" i="3" s="1"/>
  <c r="G195" i="3" s="1"/>
  <c r="G196" i="3" s="1"/>
  <c r="G197" i="3" s="1"/>
  <c r="G198" i="3" s="1"/>
  <c r="G199" i="3" s="1"/>
  <c r="G200" i="3" s="1"/>
  <c r="G201" i="3" s="1"/>
  <c r="G202" i="3" s="1"/>
  <c r="G203" i="3" s="1"/>
  <c r="G204" i="3" s="1"/>
  <c r="G205" i="3" s="1"/>
  <c r="G206" i="3" s="1"/>
  <c r="G207" i="3" s="1"/>
  <c r="G208" i="3" s="1"/>
  <c r="G209" i="3" s="1"/>
  <c r="G210" i="3" s="1"/>
  <c r="G211" i="3" s="1"/>
  <c r="G212" i="3" s="1"/>
  <c r="G213" i="3" s="1"/>
  <c r="G214" i="3" s="1"/>
  <c r="G215" i="3" s="1"/>
  <c r="G216" i="3" s="1"/>
  <c r="G217" i="3" s="1"/>
  <c r="G218" i="3" s="1"/>
  <c r="G219" i="3" s="1"/>
  <c r="G220" i="3" s="1"/>
  <c r="G221" i="3" s="1"/>
  <c r="G222" i="3" s="1"/>
  <c r="G223" i="3" s="1"/>
  <c r="G224" i="3" s="1"/>
  <c r="G225" i="3" s="1"/>
  <c r="G226" i="3" s="1"/>
  <c r="G227" i="3" s="1"/>
  <c r="G228" i="3" s="1"/>
  <c r="G229" i="3" s="1"/>
  <c r="G230" i="3" s="1"/>
  <c r="G231" i="3" s="1"/>
  <c r="G232" i="3" s="1"/>
  <c r="G233" i="3" s="1"/>
  <c r="G234" i="3" s="1"/>
  <c r="G235" i="3" s="1"/>
  <c r="G236" i="3" s="1"/>
  <c r="G237" i="3" s="1"/>
  <c r="G238" i="3" s="1"/>
  <c r="G239" i="3" s="1"/>
  <c r="G240" i="3" s="1"/>
  <c r="G241" i="3" s="1"/>
  <c r="G242" i="3" s="1"/>
  <c r="G243" i="3" s="1"/>
  <c r="G244" i="3" s="1"/>
  <c r="G245" i="3" s="1"/>
  <c r="G246" i="3" s="1"/>
  <c r="G247" i="3" s="1"/>
  <c r="G248" i="3" s="1"/>
  <c r="G249" i="3" s="1"/>
  <c r="G250" i="3" s="1"/>
  <c r="G251" i="3" s="1"/>
  <c r="G252" i="3" s="1"/>
  <c r="G253" i="3" s="1"/>
  <c r="G254" i="3" s="1"/>
  <c r="G255" i="3" s="1"/>
  <c r="G256" i="3" s="1"/>
  <c r="G257" i="3" s="1"/>
  <c r="G258" i="3" s="1"/>
  <c r="G259" i="3" s="1"/>
  <c r="G260" i="3" s="1"/>
  <c r="G261" i="3" s="1"/>
  <c r="G262" i="3" s="1"/>
  <c r="G263" i="3" s="1"/>
  <c r="G264" i="3" s="1"/>
  <c r="G265" i="3" s="1"/>
  <c r="G266" i="3" s="1"/>
  <c r="G267" i="3" s="1"/>
  <c r="G268" i="3" s="1"/>
  <c r="G269" i="3" s="1"/>
  <c r="G270" i="3" s="1"/>
  <c r="G271" i="3" s="1"/>
  <c r="G272" i="3" s="1"/>
  <c r="G273" i="3" s="1"/>
  <c r="G274" i="3" s="1"/>
  <c r="G275" i="3" s="1"/>
  <c r="G276" i="3" s="1"/>
  <c r="G277" i="3" s="1"/>
  <c r="G278" i="3" s="1"/>
  <c r="G279" i="3" s="1"/>
  <c r="G280" i="3" s="1"/>
  <c r="G281" i="3" s="1"/>
  <c r="G282" i="3" s="1"/>
  <c r="G283" i="3" s="1"/>
  <c r="G284" i="3" s="1"/>
  <c r="G285" i="3" s="1"/>
  <c r="G286" i="3" s="1"/>
  <c r="G287" i="3" s="1"/>
  <c r="G288" i="3" s="1"/>
  <c r="G289" i="3" s="1"/>
  <c r="G290" i="3" s="1"/>
  <c r="G291" i="3" s="1"/>
  <c r="G292" i="3" s="1"/>
  <c r="G293" i="3" s="1"/>
  <c r="G294" i="3" s="1"/>
  <c r="G295" i="3" s="1"/>
  <c r="G296" i="3" s="1"/>
  <c r="G297" i="3" s="1"/>
  <c r="G298" i="3" s="1"/>
  <c r="G299" i="3" s="1"/>
  <c r="G300" i="3" s="1"/>
  <c r="G301" i="3" s="1"/>
  <c r="G302" i="3" s="1"/>
  <c r="G303" i="3" s="1"/>
  <c r="G304" i="3" s="1"/>
  <c r="G305" i="3" s="1"/>
  <c r="G306" i="3" s="1"/>
  <c r="G307" i="3" s="1"/>
  <c r="G308" i="3" s="1"/>
  <c r="G309" i="3" s="1"/>
  <c r="G310" i="3" s="1"/>
  <c r="G311" i="3" s="1"/>
  <c r="G312" i="3" s="1"/>
  <c r="G313" i="3" s="1"/>
  <c r="G314" i="3" s="1"/>
  <c r="G315" i="3" s="1"/>
  <c r="G316" i="3" s="1"/>
  <c r="G317" i="3" s="1"/>
  <c r="G318" i="3" s="1"/>
  <c r="G319" i="3" s="1"/>
  <c r="G320" i="3" s="1"/>
  <c r="G321" i="3" s="1"/>
  <c r="G322" i="3" s="1"/>
  <c r="G323" i="3" s="1"/>
  <c r="G324" i="3" s="1"/>
  <c r="G325" i="3" s="1"/>
  <c r="G326" i="3" s="1"/>
  <c r="G327" i="3" s="1"/>
  <c r="G328" i="3" s="1"/>
  <c r="G329" i="3" s="1"/>
  <c r="G330" i="3" s="1"/>
  <c r="G331" i="3" s="1"/>
  <c r="G332" i="3" s="1"/>
  <c r="G333" i="3" s="1"/>
  <c r="G334" i="3" s="1"/>
  <c r="G335" i="3" s="1"/>
  <c r="G336" i="3" s="1"/>
  <c r="G337" i="3" s="1"/>
  <c r="G338" i="3" s="1"/>
  <c r="G339" i="3" s="1"/>
  <c r="G340" i="3" s="1"/>
  <c r="G341" i="3" s="1"/>
  <c r="G342" i="3" s="1"/>
  <c r="G343" i="3" s="1"/>
  <c r="G344" i="3" s="1"/>
  <c r="G345" i="3" s="1"/>
  <c r="G346" i="3" s="1"/>
  <c r="G347" i="3" s="1"/>
  <c r="G348" i="3" s="1"/>
  <c r="G349" i="3" s="1"/>
  <c r="G350" i="3" s="1"/>
  <c r="G351" i="3" s="1"/>
  <c r="G352" i="3" s="1"/>
  <c r="G353" i="3" s="1"/>
  <c r="G354" i="3" s="1"/>
  <c r="G355" i="3" s="1"/>
  <c r="G356" i="3" s="1"/>
  <c r="G357" i="3" s="1"/>
  <c r="G358" i="3" s="1"/>
  <c r="G359" i="3" s="1"/>
  <c r="G360" i="3" s="1"/>
  <c r="G361" i="3" s="1"/>
  <c r="G362" i="3" s="1"/>
  <c r="G363" i="3" s="1"/>
  <c r="G364" i="3" s="1"/>
  <c r="G365" i="3" s="1"/>
  <c r="G366" i="3" s="1"/>
  <c r="G367" i="3" s="1"/>
  <c r="G368" i="3" s="1"/>
  <c r="G369" i="3" s="1"/>
  <c r="G370" i="3" s="1"/>
  <c r="G371" i="3" s="1"/>
  <c r="G372" i="3" s="1"/>
  <c r="G373" i="3" s="1"/>
  <c r="G374" i="3" s="1"/>
  <c r="G375" i="3" s="1"/>
  <c r="G376" i="3" s="1"/>
  <c r="G377" i="3" s="1"/>
  <c r="G378" i="3" s="1"/>
  <c r="G379" i="3" s="1"/>
  <c r="G380" i="3" s="1"/>
  <c r="G381" i="3" s="1"/>
  <c r="G382" i="3" s="1"/>
  <c r="G383" i="3" s="1"/>
  <c r="G384" i="3" s="1"/>
  <c r="G385" i="3" s="1"/>
  <c r="G386" i="3" s="1"/>
  <c r="G387" i="3" s="1"/>
  <c r="G388" i="3" s="1"/>
  <c r="G389" i="3" s="1"/>
  <c r="G390" i="3" s="1"/>
  <c r="G391" i="3" s="1"/>
  <c r="G392" i="3" s="1"/>
  <c r="G393" i="3" s="1"/>
  <c r="G394" i="3" s="1"/>
  <c r="G395" i="3" s="1"/>
  <c r="G396" i="3" s="1"/>
  <c r="G397" i="3" s="1"/>
  <c r="G398" i="3" s="1"/>
  <c r="G399" i="3" s="1"/>
  <c r="G400" i="3" s="1"/>
  <c r="G401" i="3" s="1"/>
  <c r="G402" i="3" s="1"/>
  <c r="G403" i="3" s="1"/>
  <c r="G404" i="3" s="1"/>
  <c r="G405" i="3" s="1"/>
  <c r="G406" i="3" s="1"/>
  <c r="G407" i="3" s="1"/>
  <c r="G408" i="3" s="1"/>
  <c r="G409" i="3" s="1"/>
  <c r="G410" i="3" s="1"/>
  <c r="G411" i="3" s="1"/>
  <c r="G412" i="3" s="1"/>
  <c r="G413" i="3" s="1"/>
  <c r="G414" i="3" s="1"/>
  <c r="G415" i="3" s="1"/>
  <c r="G416" i="3" s="1"/>
  <c r="G417" i="3" s="1"/>
  <c r="G418" i="3" s="1"/>
  <c r="G419" i="3" s="1"/>
  <c r="G420" i="3" s="1"/>
  <c r="G421" i="3" s="1"/>
  <c r="G422" i="3" s="1"/>
  <c r="G423" i="3" s="1"/>
  <c r="G424" i="3" s="1"/>
  <c r="G425" i="3" s="1"/>
  <c r="G426" i="3" s="1"/>
  <c r="G427" i="3" s="1"/>
  <c r="G428" i="3" s="1"/>
  <c r="G429" i="3" s="1"/>
  <c r="G430" i="3" s="1"/>
  <c r="G431" i="3" s="1"/>
  <c r="G432" i="3" s="1"/>
  <c r="G433" i="3" s="1"/>
  <c r="G434" i="3" s="1"/>
  <c r="G435" i="3" s="1"/>
  <c r="G436" i="3" s="1"/>
  <c r="G437" i="3" s="1"/>
  <c r="G438" i="3" s="1"/>
  <c r="G439" i="3" s="1"/>
  <c r="G440" i="3" s="1"/>
  <c r="G441" i="3" s="1"/>
  <c r="G442" i="3" s="1"/>
  <c r="G443" i="3" s="1"/>
  <c r="G444" i="3" s="1"/>
  <c r="G445" i="3" s="1"/>
  <c r="G446" i="3" s="1"/>
  <c r="G447" i="3" s="1"/>
  <c r="G448" i="3" s="1"/>
  <c r="G449" i="3" s="1"/>
  <c r="G450" i="3" s="1"/>
  <c r="G451" i="3" s="1"/>
  <c r="G452" i="3" s="1"/>
  <c r="G453" i="3" s="1"/>
  <c r="G454" i="3" s="1"/>
  <c r="G455" i="3" s="1"/>
  <c r="G456" i="3" s="1"/>
  <c r="G457" i="3" s="1"/>
  <c r="G458" i="3" s="1"/>
  <c r="G459" i="3" s="1"/>
  <c r="G460" i="3" s="1"/>
  <c r="G461" i="3" s="1"/>
  <c r="G462" i="3" s="1"/>
  <c r="G463" i="3" s="1"/>
  <c r="G464" i="3" s="1"/>
  <c r="G465" i="3" s="1"/>
  <c r="G466" i="3" s="1"/>
  <c r="G467" i="3" s="1"/>
  <c r="G468" i="3" s="1"/>
  <c r="G469" i="3" s="1"/>
  <c r="G470" i="3" s="1"/>
  <c r="G471" i="3" s="1"/>
  <c r="G472" i="3" s="1"/>
  <c r="G473" i="3" s="1"/>
  <c r="G474" i="3" s="1"/>
  <c r="G475" i="3" s="1"/>
  <c r="G476" i="3" s="1"/>
  <c r="G477" i="3" s="1"/>
  <c r="G478" i="3" s="1"/>
  <c r="G479" i="3" s="1"/>
  <c r="G480" i="3" s="1"/>
  <c r="G481" i="3" s="1"/>
  <c r="G482" i="3" s="1"/>
  <c r="G483" i="3" s="1"/>
  <c r="G484" i="3" s="1"/>
  <c r="G485" i="3" s="1"/>
  <c r="G486" i="3" s="1"/>
  <c r="G487" i="3" s="1"/>
  <c r="G488" i="3" s="1"/>
  <c r="G489" i="3" s="1"/>
  <c r="G490" i="3" s="1"/>
  <c r="G491" i="3" s="1"/>
  <c r="G492" i="3" s="1"/>
  <c r="G493" i="3" s="1"/>
  <c r="G494" i="3" s="1"/>
  <c r="G495" i="3" s="1"/>
  <c r="G496" i="3" s="1"/>
  <c r="G497" i="3" s="1"/>
  <c r="G498" i="3" s="1"/>
  <c r="G499" i="3" s="1"/>
  <c r="G500" i="3" s="1"/>
  <c r="G501" i="3" s="1"/>
  <c r="G502" i="3" s="1"/>
  <c r="G503" i="3" s="1"/>
  <c r="G504" i="3" s="1"/>
  <c r="G505" i="3" s="1"/>
  <c r="G506" i="3" s="1"/>
  <c r="G507" i="3" s="1"/>
  <c r="G508" i="3" s="1"/>
  <c r="G509" i="3" s="1"/>
  <c r="G510" i="3" s="1"/>
  <c r="G511" i="3" s="1"/>
  <c r="G512" i="3" s="1"/>
  <c r="G513" i="3" s="1"/>
  <c r="G514" i="3" s="1"/>
  <c r="G515" i="3" s="1"/>
  <c r="G516" i="3" s="1"/>
  <c r="G517" i="3" s="1"/>
  <c r="G518" i="3" s="1"/>
  <c r="G519" i="3" s="1"/>
  <c r="G520" i="3" s="1"/>
  <c r="G521" i="3" s="1"/>
  <c r="G522" i="3" s="1"/>
  <c r="G523" i="3" s="1"/>
  <c r="G524" i="3" s="1"/>
  <c r="G525" i="3" s="1"/>
  <c r="G526" i="3" s="1"/>
  <c r="G527" i="3" s="1"/>
  <c r="G528" i="3" s="1"/>
  <c r="G529" i="3" s="1"/>
  <c r="G530" i="3" s="1"/>
  <c r="G531" i="3" s="1"/>
  <c r="G532" i="3" s="1"/>
  <c r="G533" i="3" s="1"/>
  <c r="G534" i="3" s="1"/>
  <c r="G535" i="3" s="1"/>
  <c r="G536" i="3" s="1"/>
  <c r="G537" i="3" s="1"/>
  <c r="G538" i="3" s="1"/>
  <c r="G539" i="3" s="1"/>
  <c r="G540" i="3" s="1"/>
  <c r="G541" i="3" s="1"/>
  <c r="G542" i="3" s="1"/>
  <c r="G543" i="3" s="1"/>
  <c r="G544" i="3" s="1"/>
  <c r="G545" i="3" s="1"/>
  <c r="G546" i="3" s="1"/>
  <c r="G547" i="3" s="1"/>
  <c r="G548" i="3" s="1"/>
  <c r="G549" i="3" s="1"/>
  <c r="G550" i="3" s="1"/>
  <c r="G551" i="3" s="1"/>
  <c r="G552" i="3" s="1"/>
  <c r="G553" i="3" s="1"/>
  <c r="G554" i="3" s="1"/>
  <c r="G555" i="3" s="1"/>
  <c r="G556" i="3" s="1"/>
  <c r="G557" i="3" s="1"/>
  <c r="G558" i="3" s="1"/>
  <c r="G559" i="3" s="1"/>
  <c r="G560" i="3" s="1"/>
  <c r="G561" i="3" s="1"/>
  <c r="G562" i="3" s="1"/>
  <c r="G563" i="3" s="1"/>
  <c r="G564" i="3" s="1"/>
  <c r="G565" i="3" s="1"/>
  <c r="G566" i="3" s="1"/>
  <c r="G567" i="3" s="1"/>
  <c r="G568" i="3" s="1"/>
  <c r="G569" i="3" s="1"/>
  <c r="G570" i="3" s="1"/>
  <c r="G571" i="3" s="1"/>
  <c r="G572" i="3" s="1"/>
  <c r="G573" i="3" s="1"/>
  <c r="G574" i="3" s="1"/>
  <c r="G575" i="3" s="1"/>
  <c r="G576" i="3" s="1"/>
  <c r="G577" i="3" s="1"/>
  <c r="G578" i="3" s="1"/>
  <c r="G579" i="3" s="1"/>
  <c r="G580" i="3" s="1"/>
  <c r="G581" i="3" s="1"/>
  <c r="G582" i="3" s="1"/>
  <c r="G583" i="3" s="1"/>
  <c r="G584" i="3" s="1"/>
  <c r="G585" i="3" s="1"/>
  <c r="G586" i="3" s="1"/>
  <c r="G587" i="3" s="1"/>
  <c r="G588" i="3" s="1"/>
  <c r="G589" i="3" s="1"/>
  <c r="G590" i="3" s="1"/>
  <c r="G591" i="3" s="1"/>
  <c r="G592" i="3" s="1"/>
  <c r="G593" i="3" s="1"/>
  <c r="G594" i="3" s="1"/>
  <c r="G595" i="3" s="1"/>
  <c r="G596" i="3" s="1"/>
  <c r="G597" i="3" s="1"/>
  <c r="G598" i="3" s="1"/>
  <c r="G599" i="3" s="1"/>
  <c r="G600" i="3" s="1"/>
  <c r="G601" i="3" s="1"/>
  <c r="G602" i="3" s="1"/>
  <c r="G603" i="3" s="1"/>
  <c r="G604" i="3" s="1"/>
  <c r="G605" i="3" s="1"/>
  <c r="G606" i="3" s="1"/>
  <c r="G607" i="3" s="1"/>
  <c r="G608" i="3" s="1"/>
  <c r="G609" i="3" s="1"/>
  <c r="G610" i="3" s="1"/>
  <c r="G611" i="3" s="1"/>
  <c r="G612" i="3" s="1"/>
  <c r="G613" i="3" s="1"/>
  <c r="G614" i="3" s="1"/>
  <c r="G615" i="3" s="1"/>
  <c r="G616" i="3" s="1"/>
  <c r="G617" i="3" s="1"/>
  <c r="G618" i="3" s="1"/>
  <c r="G619" i="3" s="1"/>
  <c r="G620" i="3" s="1"/>
  <c r="G621" i="3" s="1"/>
  <c r="G622" i="3" s="1"/>
  <c r="G623" i="3" s="1"/>
  <c r="G624" i="3" s="1"/>
  <c r="G625" i="3" s="1"/>
  <c r="G626" i="3" s="1"/>
  <c r="G627" i="3" s="1"/>
  <c r="G628" i="3" s="1"/>
  <c r="G629" i="3" s="1"/>
  <c r="G630" i="3" s="1"/>
  <c r="G631" i="3" s="1"/>
  <c r="G632" i="3" s="1"/>
  <c r="G633" i="3" s="1"/>
  <c r="G634" i="3" s="1"/>
  <c r="G635" i="3" s="1"/>
  <c r="G636" i="3" s="1"/>
  <c r="G637" i="3" s="1"/>
  <c r="G638" i="3" s="1"/>
  <c r="G639" i="3" s="1"/>
  <c r="G640" i="3" s="1"/>
  <c r="G641" i="3" s="1"/>
  <c r="G642" i="3" s="1"/>
  <c r="G643" i="3" s="1"/>
  <c r="G644" i="3" s="1"/>
  <c r="G645" i="3" s="1"/>
  <c r="G646" i="3" s="1"/>
  <c r="G647" i="3" s="1"/>
  <c r="G648" i="3" s="1"/>
  <c r="G649" i="3" s="1"/>
  <c r="G650" i="3" s="1"/>
  <c r="G651" i="3" s="1"/>
  <c r="G652" i="3" s="1"/>
  <c r="G653" i="3" s="1"/>
  <c r="G654" i="3" s="1"/>
  <c r="G655" i="3" s="1"/>
  <c r="G656" i="3" s="1"/>
  <c r="G657" i="3" s="1"/>
  <c r="G658" i="3" s="1"/>
  <c r="G659" i="3" s="1"/>
  <c r="G660" i="3" s="1"/>
  <c r="G661" i="3" s="1"/>
  <c r="G662" i="3" s="1"/>
  <c r="G663" i="3" s="1"/>
  <c r="G664" i="3" s="1"/>
  <c r="G665" i="3" s="1"/>
  <c r="G666" i="3" s="1"/>
  <c r="G667" i="3" s="1"/>
  <c r="G668" i="3" s="1"/>
  <c r="G669" i="3" s="1"/>
  <c r="G670" i="3" s="1"/>
  <c r="G671" i="3" s="1"/>
  <c r="G672" i="3" s="1"/>
  <c r="G673" i="3" s="1"/>
  <c r="G674" i="3" s="1"/>
  <c r="G675" i="3" s="1"/>
  <c r="G676" i="3" s="1"/>
  <c r="G677" i="3" s="1"/>
  <c r="G678" i="3" s="1"/>
  <c r="G679" i="3" s="1"/>
  <c r="G680" i="3" s="1"/>
  <c r="G681" i="3" s="1"/>
  <c r="G682" i="3" s="1"/>
  <c r="G683" i="3" s="1"/>
  <c r="G684" i="3" s="1"/>
  <c r="G685" i="3" s="1"/>
  <c r="G686" i="3" s="1"/>
  <c r="G687" i="3" s="1"/>
  <c r="G688" i="3" s="1"/>
  <c r="G689" i="3" s="1"/>
  <c r="G690" i="3" s="1"/>
  <c r="G691" i="3" s="1"/>
  <c r="G692" i="3" s="1"/>
  <c r="G693" i="3" s="1"/>
  <c r="G694" i="3" s="1"/>
  <c r="G695" i="3" s="1"/>
  <c r="G696" i="3" s="1"/>
  <c r="G697" i="3" s="1"/>
  <c r="G698" i="3" s="1"/>
  <c r="G699" i="3" s="1"/>
  <c r="G700" i="3" s="1"/>
  <c r="G701" i="3" s="1"/>
  <c r="G702" i="3" s="1"/>
  <c r="G703" i="3" s="1"/>
  <c r="G704" i="3" s="1"/>
  <c r="G705" i="3" s="1"/>
  <c r="G706" i="3" s="1"/>
  <c r="G707" i="3" s="1"/>
  <c r="G708" i="3" s="1"/>
  <c r="G709" i="3" s="1"/>
  <c r="G710" i="3" s="1"/>
  <c r="G711" i="3" s="1"/>
  <c r="G712" i="3" s="1"/>
  <c r="G713" i="3" s="1"/>
  <c r="G714" i="3" s="1"/>
  <c r="G715" i="3" s="1"/>
  <c r="G716" i="3" s="1"/>
  <c r="G717" i="3" s="1"/>
  <c r="G718" i="3" s="1"/>
  <c r="G719" i="3" s="1"/>
  <c r="G720" i="3" s="1"/>
  <c r="G721" i="3" s="1"/>
  <c r="G722" i="3" s="1"/>
  <c r="G723" i="3" s="1"/>
  <c r="G724" i="3" s="1"/>
  <c r="G725" i="3" s="1"/>
  <c r="G726" i="3" s="1"/>
  <c r="G727" i="3" s="1"/>
  <c r="G728" i="3" s="1"/>
  <c r="G729" i="3" s="1"/>
  <c r="G730" i="3" s="1"/>
  <c r="G731" i="3" s="1"/>
  <c r="G732" i="3" s="1"/>
  <c r="G733" i="3" s="1"/>
  <c r="G734" i="3" s="1"/>
  <c r="G735" i="3" s="1"/>
  <c r="G736" i="3" s="1"/>
  <c r="G737" i="3" s="1"/>
  <c r="G738" i="3" s="1"/>
  <c r="G739" i="3" s="1"/>
  <c r="G740" i="3" s="1"/>
  <c r="G741" i="3" s="1"/>
  <c r="G742" i="3" s="1"/>
  <c r="G743" i="3" s="1"/>
  <c r="G744" i="3" s="1"/>
  <c r="G745" i="3" s="1"/>
  <c r="G746" i="3" s="1"/>
  <c r="G747" i="3" s="1"/>
  <c r="G748" i="3" s="1"/>
  <c r="G749" i="3" s="1"/>
  <c r="G750" i="3" s="1"/>
  <c r="G751" i="3" s="1"/>
  <c r="G752" i="3" s="1"/>
  <c r="G753" i="3" s="1"/>
  <c r="G754" i="3" s="1"/>
  <c r="G755" i="3" s="1"/>
  <c r="G756" i="3" s="1"/>
  <c r="G757" i="3" s="1"/>
  <c r="G758" i="3" s="1"/>
  <c r="G759" i="3" s="1"/>
  <c r="G760" i="3" s="1"/>
  <c r="G761" i="3" s="1"/>
  <c r="G762" i="3" s="1"/>
  <c r="G763" i="3" s="1"/>
  <c r="G764" i="3" s="1"/>
  <c r="G765" i="3" s="1"/>
  <c r="G766" i="3" s="1"/>
  <c r="G767" i="3" s="1"/>
  <c r="G768" i="3" s="1"/>
  <c r="G769" i="3" s="1"/>
  <c r="G770" i="3" s="1"/>
  <c r="G771" i="3" s="1"/>
  <c r="G772" i="3" s="1"/>
  <c r="G773" i="3" s="1"/>
  <c r="G774" i="3" s="1"/>
  <c r="G775" i="3" s="1"/>
  <c r="G776" i="3" s="1"/>
  <c r="G777" i="3" s="1"/>
  <c r="G778" i="3" s="1"/>
  <c r="G779" i="3" s="1"/>
  <c r="G780" i="3" s="1"/>
  <c r="G781" i="3" s="1"/>
  <c r="G782" i="3" s="1"/>
  <c r="G783" i="3" s="1"/>
  <c r="G784" i="3" s="1"/>
  <c r="G785" i="3" s="1"/>
  <c r="G786" i="3" s="1"/>
  <c r="G787" i="3" s="1"/>
  <c r="G788" i="3" s="1"/>
  <c r="G789" i="3" s="1"/>
  <c r="G790" i="3" s="1"/>
  <c r="G791" i="3" s="1"/>
  <c r="G792" i="3" s="1"/>
  <c r="G793" i="3" s="1"/>
  <c r="G794" i="3" s="1"/>
  <c r="G795" i="3" s="1"/>
  <c r="G796" i="3" s="1"/>
  <c r="G797" i="3" s="1"/>
  <c r="G798" i="3" s="1"/>
  <c r="G799" i="3" s="1"/>
  <c r="G800" i="3" s="1"/>
  <c r="G801" i="3" s="1"/>
  <c r="G802" i="3" s="1"/>
  <c r="G803" i="3" s="1"/>
  <c r="G804" i="3" s="1"/>
  <c r="G805" i="3" s="1"/>
  <c r="G806" i="3" s="1"/>
  <c r="G807" i="3" s="1"/>
  <c r="G808" i="3" s="1"/>
  <c r="G809" i="3" s="1"/>
  <c r="G810" i="3" s="1"/>
  <c r="G811" i="3" s="1"/>
  <c r="G812" i="3" s="1"/>
  <c r="G813" i="3" s="1"/>
  <c r="G814" i="3" s="1"/>
  <c r="G815" i="3" s="1"/>
  <c r="G816" i="3" s="1"/>
  <c r="G817" i="3" s="1"/>
  <c r="G818" i="3" s="1"/>
  <c r="G819" i="3" s="1"/>
  <c r="G820" i="3" s="1"/>
  <c r="G821" i="3" s="1"/>
  <c r="G822" i="3" s="1"/>
  <c r="G823" i="3" s="1"/>
  <c r="G824" i="3" s="1"/>
  <c r="G825" i="3" s="1"/>
  <c r="G826" i="3" s="1"/>
  <c r="G827" i="3" s="1"/>
  <c r="G828" i="3" s="1"/>
  <c r="G829" i="3" s="1"/>
  <c r="G830" i="3" s="1"/>
  <c r="G831" i="3" s="1"/>
  <c r="G832" i="3" s="1"/>
  <c r="G833" i="3" s="1"/>
  <c r="G834" i="3" s="1"/>
  <c r="G835" i="3" s="1"/>
  <c r="G836" i="3" s="1"/>
  <c r="G837" i="3" s="1"/>
  <c r="G838" i="3" s="1"/>
  <c r="G839" i="3" s="1"/>
  <c r="G840" i="3" s="1"/>
  <c r="G841" i="3" s="1"/>
  <c r="G842" i="3" s="1"/>
  <c r="G843" i="3" s="1"/>
  <c r="G844" i="3" s="1"/>
  <c r="G845" i="3" s="1"/>
  <c r="G846" i="3" s="1"/>
  <c r="G847" i="3" s="1"/>
  <c r="G848" i="3" s="1"/>
  <c r="G849" i="3" s="1"/>
  <c r="G850" i="3" s="1"/>
  <c r="G851" i="3" s="1"/>
  <c r="G852" i="3" s="1"/>
  <c r="G853" i="3" s="1"/>
  <c r="G854" i="3" s="1"/>
  <c r="G855" i="3" s="1"/>
  <c r="G856" i="3" s="1"/>
  <c r="G857" i="3" s="1"/>
  <c r="G858" i="3" s="1"/>
  <c r="G859" i="3" s="1"/>
  <c r="G860" i="3" s="1"/>
  <c r="G861" i="3" s="1"/>
  <c r="G862" i="3" s="1"/>
  <c r="G863" i="3" s="1"/>
  <c r="G864" i="3" s="1"/>
  <c r="G865" i="3" s="1"/>
  <c r="G866" i="3" s="1"/>
  <c r="G867" i="3" s="1"/>
  <c r="G868" i="3" s="1"/>
  <c r="G869" i="3" s="1"/>
  <c r="G870" i="3" s="1"/>
  <c r="G871" i="3" s="1"/>
  <c r="G872" i="3" s="1"/>
  <c r="G873" i="3" s="1"/>
  <c r="G874" i="3" s="1"/>
  <c r="G875" i="3" s="1"/>
  <c r="G876" i="3" s="1"/>
  <c r="G877" i="3" s="1"/>
  <c r="G878" i="3" s="1"/>
  <c r="G879" i="3" s="1"/>
  <c r="G880" i="3" s="1"/>
  <c r="G881" i="3" s="1"/>
  <c r="G882" i="3" s="1"/>
  <c r="G883" i="3" s="1"/>
  <c r="G884" i="3" s="1"/>
  <c r="G885" i="3" s="1"/>
  <c r="G886" i="3" s="1"/>
  <c r="G887" i="3" s="1"/>
  <c r="G888" i="3" s="1"/>
  <c r="G889" i="3" s="1"/>
  <c r="G890" i="3" s="1"/>
  <c r="G891" i="3" s="1"/>
  <c r="G892" i="3" s="1"/>
  <c r="G893" i="3" s="1"/>
  <c r="G894" i="3" s="1"/>
  <c r="G895" i="3" s="1"/>
  <c r="G896" i="3" s="1"/>
  <c r="G897" i="3" s="1"/>
  <c r="G898" i="3" s="1"/>
  <c r="G899" i="3" s="1"/>
  <c r="G900" i="3" s="1"/>
  <c r="G901" i="3" s="1"/>
  <c r="G902" i="3" s="1"/>
  <c r="G903" i="3" s="1"/>
  <c r="G904" i="3" s="1"/>
  <c r="G905" i="3" s="1"/>
  <c r="G906" i="3" s="1"/>
  <c r="G907" i="3" s="1"/>
  <c r="G908" i="3" s="1"/>
  <c r="G909" i="3" s="1"/>
  <c r="G910" i="3" s="1"/>
  <c r="G911" i="3" s="1"/>
  <c r="G912" i="3" s="1"/>
  <c r="G913" i="3" s="1"/>
  <c r="G914" i="3" s="1"/>
  <c r="G915" i="3" s="1"/>
  <c r="G916" i="3" s="1"/>
  <c r="G917" i="3" s="1"/>
  <c r="G918" i="3" s="1"/>
  <c r="G919" i="3" s="1"/>
  <c r="G920" i="3" s="1"/>
  <c r="G921" i="3" s="1"/>
  <c r="G922" i="3" s="1"/>
  <c r="G923" i="3" s="1"/>
  <c r="G924" i="3" s="1"/>
  <c r="G925" i="3" s="1"/>
  <c r="G926" i="3" s="1"/>
  <c r="G927" i="3" s="1"/>
  <c r="G928" i="3" s="1"/>
  <c r="G929" i="3" s="1"/>
  <c r="G930" i="3" s="1"/>
  <c r="G931" i="3" s="1"/>
  <c r="G932" i="3" s="1"/>
  <c r="G933" i="3" s="1"/>
  <c r="G934" i="3" s="1"/>
  <c r="G935" i="3" s="1"/>
  <c r="G936" i="3" s="1"/>
  <c r="G937" i="3" s="1"/>
  <c r="G938" i="3" s="1"/>
  <c r="G939" i="3" s="1"/>
  <c r="G940" i="3" s="1"/>
  <c r="G941" i="3" s="1"/>
  <c r="G942" i="3" s="1"/>
  <c r="G943" i="3" s="1"/>
  <c r="G944" i="3" s="1"/>
  <c r="G945" i="3" s="1"/>
  <c r="G946" i="3" s="1"/>
  <c r="G947" i="3" s="1"/>
  <c r="G948" i="3" s="1"/>
  <c r="G949" i="3" s="1"/>
  <c r="G950" i="3" s="1"/>
  <c r="G951" i="3" s="1"/>
  <c r="G952" i="3" s="1"/>
  <c r="G953" i="3" s="1"/>
  <c r="G954" i="3" s="1"/>
  <c r="G955" i="3" s="1"/>
  <c r="G956" i="3" s="1"/>
  <c r="G957" i="3" s="1"/>
  <c r="G958" i="3" s="1"/>
  <c r="G959" i="3" s="1"/>
  <c r="G960" i="3" s="1"/>
  <c r="G961" i="3" s="1"/>
  <c r="G962" i="3" s="1"/>
  <c r="G963" i="3" s="1"/>
  <c r="G964" i="3" s="1"/>
  <c r="G965" i="3" s="1"/>
  <c r="G966" i="3" s="1"/>
  <c r="G967" i="3" s="1"/>
  <c r="G968" i="3" s="1"/>
  <c r="G969" i="3" s="1"/>
  <c r="G970" i="3" s="1"/>
  <c r="G971" i="3" s="1"/>
  <c r="G972" i="3" s="1"/>
  <c r="G973" i="3" s="1"/>
  <c r="G974" i="3" s="1"/>
  <c r="G975" i="3" s="1"/>
  <c r="G976" i="3" s="1"/>
  <c r="G977" i="3" s="1"/>
  <c r="G978" i="3" s="1"/>
  <c r="G979" i="3" s="1"/>
  <c r="G980" i="3" s="1"/>
  <c r="G981" i="3" s="1"/>
  <c r="G982" i="3" s="1"/>
  <c r="G983" i="3" s="1"/>
  <c r="G984" i="3" s="1"/>
  <c r="G985" i="3" s="1"/>
  <c r="G986" i="3" s="1"/>
  <c r="G987" i="3" s="1"/>
  <c r="G988" i="3" s="1"/>
  <c r="G989" i="3" s="1"/>
  <c r="G990" i="3" s="1"/>
  <c r="G991" i="3" s="1"/>
  <c r="G992" i="3" s="1"/>
  <c r="G993" i="3" s="1"/>
  <c r="G994" i="3" s="1"/>
  <c r="G995" i="3" s="1"/>
  <c r="G996" i="3" s="1"/>
  <c r="G997" i="3" s="1"/>
  <c r="G998" i="3" s="1"/>
  <c r="G999" i="3" s="1"/>
  <c r="G1000" i="3" s="1"/>
  <c r="G1001" i="3" s="1"/>
  <c r="G1002" i="3" s="1"/>
  <c r="G1003" i="3" s="1"/>
  <c r="G1004" i="3" s="1"/>
  <c r="G1005" i="3" s="1"/>
  <c r="G1006" i="3" s="1"/>
  <c r="G1007" i="3" s="1"/>
  <c r="G1008" i="3" s="1"/>
  <c r="G1009" i="3" s="1"/>
  <c r="G1010" i="3" s="1"/>
  <c r="G1011" i="3" s="1"/>
  <c r="G1012" i="3" s="1"/>
  <c r="G1013" i="3" s="1"/>
  <c r="G1014" i="3" s="1"/>
  <c r="G1015" i="3" s="1"/>
  <c r="G1016" i="3" s="1"/>
  <c r="G1017" i="3" s="1"/>
  <c r="G1018" i="3" s="1"/>
  <c r="G1019" i="3" s="1"/>
  <c r="G1020" i="3" s="1"/>
  <c r="G1021" i="3" s="1"/>
  <c r="G1022" i="3" s="1"/>
  <c r="G1023" i="3" s="1"/>
  <c r="G1024" i="3" s="1"/>
  <c r="G1025" i="3" s="1"/>
  <c r="G1026" i="3" s="1"/>
  <c r="G1027" i="3" s="1"/>
  <c r="G1028" i="3" s="1"/>
  <c r="G1029" i="3" s="1"/>
  <c r="G1030" i="3" s="1"/>
  <c r="G1031" i="3" s="1"/>
  <c r="G1032" i="3" s="1"/>
  <c r="G1033" i="3" s="1"/>
  <c r="G1034" i="3" s="1"/>
  <c r="G1035" i="3" s="1"/>
  <c r="G1036" i="3" s="1"/>
  <c r="G1037" i="3" s="1"/>
  <c r="G1038" i="3" s="1"/>
  <c r="G1039" i="3" s="1"/>
  <c r="G1040" i="3" s="1"/>
  <c r="G1041" i="3" s="1"/>
  <c r="G1042" i="3" s="1"/>
  <c r="G1043" i="3" s="1"/>
  <c r="G1044" i="3" s="1"/>
  <c r="G1045" i="3" s="1"/>
  <c r="G1046" i="3" s="1"/>
  <c r="G1047" i="3" s="1"/>
  <c r="G1048" i="3" s="1"/>
  <c r="G1049" i="3" s="1"/>
  <c r="G1050" i="3" s="1"/>
  <c r="G1051" i="3" s="1"/>
  <c r="G1052" i="3" s="1"/>
  <c r="G1053" i="3" s="1"/>
  <c r="G1054" i="3" s="1"/>
  <c r="G1055" i="3" s="1"/>
  <c r="G1056" i="3" s="1"/>
  <c r="G1057" i="3" s="1"/>
  <c r="G1058" i="3" s="1"/>
  <c r="G1059" i="3" s="1"/>
  <c r="G1060" i="3" s="1"/>
  <c r="G1061" i="3" s="1"/>
  <c r="G1062" i="3" s="1"/>
  <c r="G1063" i="3" s="1"/>
  <c r="G1064" i="3" s="1"/>
  <c r="G1065" i="3" s="1"/>
  <c r="G1066" i="3" s="1"/>
  <c r="G1067" i="3" s="1"/>
  <c r="G1068" i="3" s="1"/>
  <c r="G1069" i="3" s="1"/>
  <c r="G1070" i="3" s="1"/>
  <c r="G1071" i="3" s="1"/>
  <c r="G1072" i="3" s="1"/>
  <c r="G1073" i="3" s="1"/>
  <c r="G1074" i="3" s="1"/>
  <c r="G1075" i="3" s="1"/>
  <c r="G1076" i="3" s="1"/>
  <c r="G1077" i="3" s="1"/>
  <c r="G1078" i="3" s="1"/>
  <c r="G1079" i="3" s="1"/>
  <c r="G1080" i="3" s="1"/>
  <c r="G1081" i="3" s="1"/>
  <c r="G1082" i="3" s="1"/>
  <c r="G1083" i="3" s="1"/>
  <c r="G1084" i="3" s="1"/>
  <c r="G1085" i="3" s="1"/>
  <c r="G1086" i="3" s="1"/>
  <c r="G1087" i="3" s="1"/>
  <c r="C5" i="3"/>
  <c r="C4" i="3"/>
  <c r="G11" i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K1250" i="1" l="1"/>
  <c r="R22" i="2" l="1"/>
  <c r="C27" i="2"/>
  <c r="R9" i="2" l="1"/>
  <c r="R10" i="2"/>
  <c r="R11" i="2"/>
  <c r="R12" i="2"/>
  <c r="R13" i="2"/>
  <c r="R14" i="2"/>
  <c r="R15" i="2"/>
  <c r="R16" i="2"/>
  <c r="R17" i="2"/>
  <c r="R18" i="2"/>
  <c r="R19" i="2"/>
  <c r="R20" i="2"/>
  <c r="R8" i="2"/>
  <c r="R7" i="2"/>
  <c r="C6" i="3"/>
  <c r="U7" i="2" l="1"/>
  <c r="U9" i="2"/>
  <c r="U11" i="2"/>
  <c r="U13" i="2"/>
  <c r="U15" i="2"/>
  <c r="U17" i="2"/>
  <c r="U19" i="2"/>
  <c r="U8" i="2"/>
  <c r="U10" i="2"/>
  <c r="U12" i="2"/>
  <c r="U14" i="2"/>
  <c r="U16" i="2"/>
  <c r="U18" i="2"/>
  <c r="U20" i="2"/>
  <c r="U22" i="2"/>
  <c r="C23" i="2"/>
  <c r="B27" i="2" s="1"/>
  <c r="O23" i="2"/>
  <c r="P23" i="2"/>
  <c r="Q23" i="2"/>
  <c r="D27" i="2" s="1"/>
  <c r="F27" i="2" s="1"/>
  <c r="T23" i="2"/>
  <c r="R23" i="2" l="1"/>
  <c r="C4" i="1" l="1"/>
  <c r="C5" i="1"/>
  <c r="C6" i="1" l="1"/>
</calcChain>
</file>

<file path=xl/comments1.xml><?xml version="1.0" encoding="utf-8"?>
<comments xmlns="http://schemas.openxmlformats.org/spreadsheetml/2006/main">
  <authors>
    <author>Auteur</author>
  </authors>
  <commentList>
    <comment ref="B116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Mavy doit me faire un reçu</t>
        </r>
      </text>
    </comment>
  </commentList>
</comments>
</file>

<file path=xl/sharedStrings.xml><?xml version="1.0" encoding="utf-8"?>
<sst xmlns="http://schemas.openxmlformats.org/spreadsheetml/2006/main" count="18145" uniqueCount="1057">
  <si>
    <t>Rubriques</t>
  </si>
  <si>
    <t>Montant en FCFA Centrale</t>
  </si>
  <si>
    <t>Total montant reçu</t>
  </si>
  <si>
    <t>Total montant dépensé</t>
  </si>
  <si>
    <t>Solde</t>
  </si>
  <si>
    <t>Comptabilité tenue en FCFA</t>
  </si>
  <si>
    <t>Date</t>
  </si>
  <si>
    <t>Details</t>
  </si>
  <si>
    <t>Type de dépenses</t>
  </si>
  <si>
    <t>Departement</t>
  </si>
  <si>
    <t>Received</t>
  </si>
  <si>
    <t>Spent</t>
  </si>
  <si>
    <t>Balance</t>
  </si>
  <si>
    <t>Name</t>
  </si>
  <si>
    <t>Receipt</t>
  </si>
  <si>
    <t>Donor</t>
  </si>
  <si>
    <t>Country</t>
  </si>
  <si>
    <t>Contrôle</t>
  </si>
  <si>
    <t>COMPTABILITE PALF- Novembre 2017</t>
  </si>
  <si>
    <t>Relevé</t>
  </si>
  <si>
    <t>AGIOS DU 30/09/17 AU 31/10/17</t>
  </si>
  <si>
    <t>EAGLE-USFWS</t>
  </si>
  <si>
    <t xml:space="preserve">Virement Grant USFWS </t>
  </si>
  <si>
    <t>FRAIS RET.DEPLACE Chq n° 03592832</t>
  </si>
  <si>
    <t>Mavy, RETRAIT ESPECES CHEQUE N° 03592832 pour appro caisse PALF</t>
  </si>
  <si>
    <t>FRAIS RET.DEPLACE Chq n° 03592833</t>
  </si>
  <si>
    <t>Mavy, RETRAIT ESPECES CHEQUE N° 03592833 pour appro caisse PALF</t>
  </si>
  <si>
    <t xml:space="preserve">Virement Grant AVAAZ </t>
  </si>
  <si>
    <t xml:space="preserve">EAGLE-AVAAZ </t>
  </si>
  <si>
    <t>FRAIS RET.DEPLACE Chq n° 03592834</t>
  </si>
  <si>
    <t>Mavy, RETRAIT ESPECES CHEQUE N° 03592834 pour appro caisse PALF</t>
  </si>
  <si>
    <t xml:space="preserve">Virement Grant UE </t>
  </si>
  <si>
    <t>UE</t>
  </si>
  <si>
    <t>COTISATION WEB BANK</t>
  </si>
  <si>
    <t>FRAIS RET.DEPLACE Chq n° 03592835</t>
  </si>
  <si>
    <t>Mavy, RETRAIT ESPECES CHEQUE N° 03592835 pour appro caisse PALF</t>
  </si>
  <si>
    <t>FRAIS VIRT PERMANENT</t>
  </si>
  <si>
    <t>Ordre VRT</t>
  </si>
  <si>
    <t xml:space="preserve">V.P. EMIS MR KOUKA PASCAL pour le paiement du loyer de PNR-Novembre 2017 </t>
  </si>
  <si>
    <t>Ordre de virement</t>
  </si>
  <si>
    <t>Virement salaire Octobre 2017-Mésange</t>
  </si>
  <si>
    <t>Virement salaire Octobre 2017-Evariste</t>
  </si>
  <si>
    <t>Virement salaire Octobre 2017-i73x</t>
  </si>
  <si>
    <t>Virement salaire Octobre 2017-Herick</t>
  </si>
  <si>
    <t>Virement salaire Octobre 2017-Mavy</t>
  </si>
  <si>
    <t>FRAIS S/VIRT EMIS</t>
  </si>
  <si>
    <t>FRAIS PROCURATION</t>
  </si>
  <si>
    <t>BCI</t>
  </si>
  <si>
    <t>Bank fees</t>
  </si>
  <si>
    <t>Office</t>
  </si>
  <si>
    <t>Personnel</t>
  </si>
  <si>
    <t>Legal</t>
  </si>
  <si>
    <t>Media</t>
  </si>
  <si>
    <t>Investigations</t>
  </si>
  <si>
    <t>Management</t>
  </si>
  <si>
    <t>Rent &amp; Utilities</t>
  </si>
  <si>
    <t>CONGO</t>
  </si>
  <si>
    <t>o</t>
  </si>
  <si>
    <t>Location voiture mission BZV-OUESSO</t>
  </si>
  <si>
    <t>Transport</t>
  </si>
  <si>
    <t>Operations</t>
  </si>
  <si>
    <t>Mavy</t>
  </si>
  <si>
    <t>Bley</t>
  </si>
  <si>
    <t>Transfert</t>
  </si>
  <si>
    <t>85/GCF</t>
  </si>
  <si>
    <t>Frais de transfert à Bley/OUESSO</t>
  </si>
  <si>
    <t>Transfer fees</t>
  </si>
  <si>
    <t>Recharge téléphone MTN</t>
  </si>
  <si>
    <t>Telephone</t>
  </si>
  <si>
    <t>Oui</t>
  </si>
  <si>
    <t>Team Building</t>
  </si>
  <si>
    <t>Taxi Hopital de base de talangai-Clinique Pasteur</t>
  </si>
  <si>
    <t>Décharge</t>
  </si>
  <si>
    <t>ɣ</t>
  </si>
  <si>
    <t>Taxi Clinique Pasteur-domicile</t>
  </si>
  <si>
    <t>Perrine</t>
  </si>
  <si>
    <t>i73x</t>
  </si>
  <si>
    <t>Odile-prestations octobre 2017</t>
  </si>
  <si>
    <t>Services</t>
  </si>
  <si>
    <t>i23c-honoraires de consultations octobre 2017</t>
  </si>
  <si>
    <t>Brel</t>
  </si>
  <si>
    <t>Jack Bénisson</t>
  </si>
  <si>
    <t>Mésange</t>
  </si>
  <si>
    <t>i23c</t>
  </si>
  <si>
    <t>Pour solde facture bonus medias portant sur l'annonce du verdict du 27 octobre 2017 à Dolisie-Trafiquants des peaux de panthere</t>
  </si>
  <si>
    <t>Bonus</t>
  </si>
  <si>
    <t>Recharge Airtel</t>
  </si>
  <si>
    <t>Recharge MTN</t>
  </si>
  <si>
    <t>Taxi Bureau-Congo Télécom/Paiement factures septembre et Octobre</t>
  </si>
  <si>
    <t>Internet</t>
  </si>
  <si>
    <t>103/GCF</t>
  </si>
  <si>
    <t>Frais de tranfert à Jack Bénisson/SIBITI</t>
  </si>
  <si>
    <t xml:space="preserve">Brel </t>
  </si>
  <si>
    <t>104/GCF</t>
  </si>
  <si>
    <t>Frais de transfert à Brel/IMPFONDO</t>
  </si>
  <si>
    <t>Bonus octobre 2017-Hérick</t>
  </si>
  <si>
    <t>Bonus octobre 2017-Evariste LELOUSSI</t>
  </si>
  <si>
    <t>Bonus octobre 2017-i73x</t>
  </si>
  <si>
    <t>Bonus octobre 2017-it87</t>
  </si>
  <si>
    <t>Bonus octobre 2017-i23c</t>
  </si>
  <si>
    <t>Bonus de responsabilité octobre 2017-i23c</t>
  </si>
  <si>
    <t>Bonus octobre 2017-Bley</t>
  </si>
  <si>
    <t>Bonus octobre 2017-Mavy MALELA</t>
  </si>
  <si>
    <t>it87</t>
  </si>
  <si>
    <t>Hérick</t>
  </si>
  <si>
    <t>I73x</t>
  </si>
  <si>
    <t>207/GCF</t>
  </si>
  <si>
    <t>Frais de transfert à i23c/Makoua</t>
  </si>
  <si>
    <t>Facture Bonus médias portant sur l'audience des présumés trafiquants d'Ivoire prévue pour le 09 Novembre 2017 au TGI d'OWANDO</t>
  </si>
  <si>
    <t>Evariste</t>
  </si>
  <si>
    <t>Bonus Mésange-Octobre 2017</t>
  </si>
  <si>
    <t>Bonus de responsabilité Mésange-Octobre 2017</t>
  </si>
  <si>
    <t>198/GCF</t>
  </si>
  <si>
    <t>Frais de transfert à Jack Bénisson/ZANAGA</t>
  </si>
  <si>
    <t>Bonus Opération Makoua-i23c</t>
  </si>
  <si>
    <t>Taxi Bureau-Agence Western centre ville-Agence en face CHU-Bureau</t>
  </si>
  <si>
    <t>Taxi Bureau-UBA</t>
  </si>
  <si>
    <t>Recharge crédit Airtel</t>
  </si>
  <si>
    <t>57/GCF</t>
  </si>
  <si>
    <t>Frais de transfert à Bley/OWANDO</t>
  </si>
  <si>
    <t>59/GCF</t>
  </si>
  <si>
    <t>Frais de transfert à it87/Etoumbi</t>
  </si>
  <si>
    <t>58/GCF</t>
  </si>
  <si>
    <t>Frais de transfert à Jack Bénisson/Zanaga</t>
  </si>
  <si>
    <t>Taxi Bureau-BCI</t>
  </si>
  <si>
    <t>Taxi Bureau-UBA-MoneyGram</t>
  </si>
  <si>
    <t>Recharge crédit MTN</t>
  </si>
  <si>
    <t>Honoraires de consultation i55s-Septembre 2017/Transfert moneyGram Abidjan</t>
  </si>
  <si>
    <t>Frais de transfert honoraires de consultation à i55s/Cote d'Ivoire</t>
  </si>
  <si>
    <t>Frais de fermeture de compte UBA</t>
  </si>
  <si>
    <t>Travel expenses</t>
  </si>
  <si>
    <t>115/GCF</t>
  </si>
  <si>
    <t>Frais de transfert à i73x/Komono</t>
  </si>
  <si>
    <t>Frais cours d'angalis 2eme session Ecole Americaine AISB-Mavy et Evariste</t>
  </si>
  <si>
    <t>Crépin IBOUILI,Salaire au prorata-octobre 2017</t>
  </si>
  <si>
    <t>Bonus Octobre 2017-Crépin IBOUILI</t>
  </si>
  <si>
    <t>Facture bonus médias portant sur l'arrestation d'un présumé trafiquant d'ivoire arrêté à Makoua le 11 novembre 2017</t>
  </si>
  <si>
    <t>Medias</t>
  </si>
  <si>
    <t>Taxi Bureau-Agence Focus Immobilier</t>
  </si>
  <si>
    <t>Taxi Bureau-Viste appartement en location plateau des 15 ans</t>
  </si>
  <si>
    <t>Frais de transfert à Hérick/Makoua</t>
  </si>
  <si>
    <t>85GCF</t>
  </si>
  <si>
    <t>86/GCF</t>
  </si>
  <si>
    <t>Frais de transfert à Brel/Maloua</t>
  </si>
  <si>
    <t>87/GCF</t>
  </si>
  <si>
    <t>Frais visite appartement Focus Immobilier</t>
  </si>
  <si>
    <t>it87 Bonus Opération du 18 novembre 2017</t>
  </si>
  <si>
    <t>i23c Bonus Opération du 18 novembre 2017</t>
  </si>
  <si>
    <t>Pour solde facture bonus médias portant sur l'arrestation d'un présumé trafiquant d'Ivoire arrêté à Makoua le 11 novembre 2017</t>
  </si>
  <si>
    <t>Plombier Main d'œuvre pour réparation robinet douche</t>
  </si>
  <si>
    <t>133/GCF</t>
  </si>
  <si>
    <t>Frais de transfert à Jack Bénisson/SIBITI</t>
  </si>
  <si>
    <t>Taxi Bureau-appartement chaminade-appartement batignolles-bureau</t>
  </si>
  <si>
    <t>134/GCF</t>
  </si>
  <si>
    <t>Frais de transfert à i73x/PNR</t>
  </si>
  <si>
    <t xml:space="preserve">Facture plomberie-achat piece </t>
  </si>
  <si>
    <t>Crepin</t>
  </si>
  <si>
    <t>164/GCF</t>
  </si>
  <si>
    <t xml:space="preserve">Facture plomberie-achat piece "Flexible" </t>
  </si>
  <si>
    <t>Plombier Main d'œuvre+transport pour achat piece de rechange</t>
  </si>
  <si>
    <t>Frais de visite à l'Agence Immobiliere Focus</t>
  </si>
  <si>
    <t>Taxi Bureau-deux appartements au plateau des 15 ans</t>
  </si>
  <si>
    <t>Taxi Bureau-appartement la Dec</t>
  </si>
  <si>
    <t>151/GCF</t>
  </si>
  <si>
    <t>Frais de transfert à i73x/Sibiti</t>
  </si>
  <si>
    <t>152/GCF</t>
  </si>
  <si>
    <t>Frais de transfert à Mésange/Sibiti</t>
  </si>
  <si>
    <t>Crépin</t>
  </si>
  <si>
    <t>153/GCF</t>
  </si>
  <si>
    <t>Frais de transfert à Crépin/Sibiti</t>
  </si>
  <si>
    <t>154/GCF</t>
  </si>
  <si>
    <t>Frais de transfert à Brel/OWANDO</t>
  </si>
  <si>
    <t>155/GCF</t>
  </si>
  <si>
    <t>Frais de transfert à Bley/Dolisie</t>
  </si>
  <si>
    <t>160/GCF</t>
  </si>
  <si>
    <t>Facture bonus médias portant sur l'arrestation de deux présumés trafiquants d'ivoire arrêté à Makoua le 18 novembre 2017</t>
  </si>
  <si>
    <t>i23c-Bonus opération Sibiti</t>
  </si>
  <si>
    <t>it87-Bonus opération Sibiti</t>
  </si>
  <si>
    <t>i73x-Bonus opération Sibiti</t>
  </si>
  <si>
    <t>Budget de Mission Maitre MALONGA Audrey du 29 novembre au 01 décembre 2017 à PNR</t>
  </si>
  <si>
    <t>Lawyer fees</t>
  </si>
  <si>
    <t>Budget de mission Maitre MOUYETI/OWANDO du 29 novembre au 01 décembre 2017</t>
  </si>
  <si>
    <t>Taxi Bureau-BCI/dépôt ordre de virement de salaire</t>
  </si>
  <si>
    <t>Achat Billet d'avion BVZ-PNR/Maitre MALONGA Audrey</t>
  </si>
  <si>
    <t>95/GCF</t>
  </si>
  <si>
    <t>96/GCF</t>
  </si>
  <si>
    <t>Frais de transfert à Bley/Pointe Noire</t>
  </si>
  <si>
    <t>Bonus opération Sibiti-Mésange CIGNAS</t>
  </si>
  <si>
    <t>Bonus opération Makoua du 11/11/2017-Hérick TCHICAYA</t>
  </si>
  <si>
    <t>Bonus opération Makoua du 18/11/2017-Hérick TCHICAYA</t>
  </si>
  <si>
    <t>Pour solde Facture bonus médias portant sur l'arrestation de deux présumés trafiquants d'ivoire arrêté à Makoua le 18 novembre 2017</t>
  </si>
  <si>
    <t>Facture bonus médias portant sur l'arrestation de trois présumés trafiquants d'Ivoire, le 25 novembre 2017 à SIBITI</t>
  </si>
  <si>
    <t xml:space="preserve">Taxi à ouesso Hôtel - pour remettre à Crepin son ordre de mission </t>
  </si>
  <si>
    <t xml:space="preserve">Transport </t>
  </si>
  <si>
    <t>Taxi à ouesso retour à l'Hôtel apres avoir remis l'ordre de mission à Crépin</t>
  </si>
  <si>
    <t xml:space="preserve">Taxi à ouesso déplacements entre hôtels </t>
  </si>
  <si>
    <t>Taxi à ouesso Hôtel -maison d'arrêt pour la visite geôle</t>
  </si>
  <si>
    <t>Ration du prévenu  Papy le matin plus la nourriture au retour de l'hôtel</t>
  </si>
  <si>
    <t xml:space="preserve">Taxi à ouesso maison d'arrêt-Hôtel </t>
  </si>
  <si>
    <t>Taxi à ouesso Hôtel -Maison d'arrêt</t>
  </si>
  <si>
    <t>Taxi à ouesso Maison d'arrêt-Agence Charden Farell</t>
  </si>
  <si>
    <t xml:space="preserve">Mavy </t>
  </si>
  <si>
    <t>Taxi à ouesso Aéroport - restaurant</t>
  </si>
  <si>
    <t xml:space="preserve">Taxi à ouesso Restaurant-Aéroport </t>
  </si>
  <si>
    <t>Achat Billet d'avion Ouesso-Brazzaville -Bley</t>
  </si>
  <si>
    <t>Flight</t>
  </si>
  <si>
    <t xml:space="preserve">Oui </t>
  </si>
  <si>
    <t>Achat Billet d'avion Ouesso-Brazzaville -Hérick</t>
  </si>
  <si>
    <t>Travel subsistence</t>
  </si>
  <si>
    <t>Frais d'hôtel à Ouesso 04 nuitées du 30 octobre au 03 novembre 2017</t>
  </si>
  <si>
    <t xml:space="preserve">Taxi à ouesso Hôtel-Marché pour acheter la nourriture des prévenus </t>
  </si>
  <si>
    <t>Ration des prevenus à ouesso</t>
  </si>
  <si>
    <t xml:space="preserve">Taxi à Ouesso Commissariat N°1 -Commissariat N°2 pour la visite geôle </t>
  </si>
  <si>
    <t xml:space="preserve">Taxi à Ouesso Commissariat N°2 - Maison d'arrêt  pour la visite geôle </t>
  </si>
  <si>
    <t xml:space="preserve">Taxi à ouesso Maison d'arrêt -Hôtel </t>
  </si>
  <si>
    <t xml:space="preserve">Taxi à ouesso Hôtel-Aéroport </t>
  </si>
  <si>
    <t xml:space="preserve">Achat Timbre pour deux  billets d'Avion </t>
  </si>
  <si>
    <t>Taxi à Brazzaville Aéroport-Bureau</t>
  </si>
  <si>
    <t>Taxi Bureau-Domicile</t>
  </si>
  <si>
    <t>Taxi Domicile-Bureau</t>
  </si>
  <si>
    <t>Food allowance pendant la pause</t>
  </si>
  <si>
    <t>Taxi Bureau-TGI pour remettre le budget de maitre Mouyeti</t>
  </si>
  <si>
    <t xml:space="preserve">Taxi TGI-Bureau </t>
  </si>
  <si>
    <t xml:space="preserve">Taxi Bureau-Aéroport pour acheter le billet </t>
  </si>
  <si>
    <t>Taxi Aéroport-Bureau</t>
  </si>
  <si>
    <t>Photocopies NB des lois 37-2008, le code forestier et la loi 003/91 et reliure</t>
  </si>
  <si>
    <t>Office materials</t>
  </si>
  <si>
    <t xml:space="preserve">Taxi Domicile-Agence Océan du Nord </t>
  </si>
  <si>
    <t>Taxi Oyo-Owando</t>
  </si>
  <si>
    <t xml:space="preserve">Taxi Owando-Makoua 2 places </t>
  </si>
  <si>
    <t>Taxi moto à Makoua Hôtel</t>
  </si>
  <si>
    <t xml:space="preserve">Taxi moto  à Makoua Hôtel  pour connaitre la ville </t>
  </si>
  <si>
    <t>Carburant de la BJ OPJ</t>
  </si>
  <si>
    <t>Taxi moto  à Makoua Hôtel - gendarmerie pour la visite geôle</t>
  </si>
  <si>
    <t>Taxi à Makoua Gendarmerie-Hôtel</t>
  </si>
  <si>
    <t>Taxi à Makoua Hôtel-Gendarmerie pour la visite geôle</t>
  </si>
  <si>
    <t>Taxi à Makoua Gendarmerie-Hôtel pour prendre l'ordinateur</t>
  </si>
  <si>
    <t xml:space="preserve">Taxi à Makoua Hôtel-Gendarmerie </t>
  </si>
  <si>
    <t xml:space="preserve">Taxi à Makoua Gendarmerie-Bureautique </t>
  </si>
  <si>
    <t>Taxi à Makoua Bureautique-Gendarmerie</t>
  </si>
  <si>
    <t>Achat des chemises cartonnées</t>
  </si>
  <si>
    <t>Frais d'hôtel pour 05 nuitées à Makoua du 10 au 15 novembre 2017</t>
  </si>
  <si>
    <t>Taxi à Makoua Gendarmerie-Gare routière consigné le taxi</t>
  </si>
  <si>
    <t xml:space="preserve">Impression du Procès Verbal </t>
  </si>
  <si>
    <t xml:space="preserve">Herick  </t>
  </si>
  <si>
    <t>Herick</t>
  </si>
  <si>
    <t xml:space="preserve">Taxi Makoua-Owando 4 places à raison de 3000 par personnes pour Herick et moi le jour du déferrement </t>
  </si>
  <si>
    <t>Carburant de la BJ des OPJ</t>
  </si>
  <si>
    <t xml:space="preserve">Taxi à Owando Gare routière-Hôtel pour deposer nos bagages 3 taxi moto </t>
  </si>
  <si>
    <t>Taxi à Owando Hôtel-Tribunal pour rejoindre Herick</t>
  </si>
  <si>
    <t>Taxi moto Tribunal-Charden Farell</t>
  </si>
  <si>
    <t>Taxi moto Owando-Charden Farell-Tribunal</t>
  </si>
  <si>
    <t>Taxi moto à Owando  Tribunal-Hôtel</t>
  </si>
  <si>
    <t xml:space="preserve">Food Allowance à Makoua  du 10 au 15 novembre 2017 </t>
  </si>
  <si>
    <t>Taxi moto à Owando Hôtel-Gare routière</t>
  </si>
  <si>
    <t>Taxi Owando-Makoua pour prendre les cahiers demandés par le PR</t>
  </si>
  <si>
    <t>Taxi moto à Makoua Gare routière-Gendarmerie</t>
  </si>
  <si>
    <t>Taxi à Makoua Gendarmerie-Gare routière</t>
  </si>
  <si>
    <t>Bus à Makoua Gare routière-Owando pour ramener les cahiers au PR</t>
  </si>
  <si>
    <t>Taxi moto à Owando Gare routière-DDEF</t>
  </si>
  <si>
    <t>Taxi moto à Owando DDEF-Marché pour la photocopie</t>
  </si>
  <si>
    <t>Photocopies NB des PV gendarmerie et EF</t>
  </si>
  <si>
    <t>Ration des prévenus à Owando</t>
  </si>
  <si>
    <t>Taxi à Owando Marché-Maison d'arrêt</t>
  </si>
  <si>
    <t>Taxi à Owando Maison d'arrêt- DDP</t>
  </si>
  <si>
    <t>Taxi à Owando DDP-Hôtel</t>
  </si>
  <si>
    <t>Taxi moto à Owando Hôtel-Marché pour acheter le déjeuner des prévenus</t>
  </si>
  <si>
    <t>Taxi à Owando DDP-Maison d'arrêt</t>
  </si>
  <si>
    <t>Taxi à Owando Maison d'arrêt- Tribunal rejoindre Herick</t>
  </si>
  <si>
    <t>Taxi à Owando Tribunal-Hôtel</t>
  </si>
  <si>
    <t xml:space="preserve">Taxi à Owando Hôtel-Gare routière </t>
  </si>
  <si>
    <t>Frais d'hôtel pour deux (2) nuitées du 15 au 17 novembre + une demi nuitée du 18 novembre à raison de 7500</t>
  </si>
  <si>
    <t xml:space="preserve">Food allowance à Owando du 16 au 17 novembre 2017 </t>
  </si>
  <si>
    <t>Taxi moto  à Makoua Hôtel pour repérage-domicile du commandant rejoindre Herick</t>
  </si>
  <si>
    <t>Taxi moto à Makoua Gendarmerie-Hôtel</t>
  </si>
  <si>
    <t>Taxi moto à Makoua Hôtel-Gendarmerie</t>
  </si>
  <si>
    <t>Ration des prévenus ànMakoua le soir apès leur arrestation</t>
  </si>
  <si>
    <t xml:space="preserve">Taxi à Makoua pour Extraire l'indic   </t>
  </si>
  <si>
    <t>Taxi moto à Makoua Hôtel-Gendarmerie pour visiter les prévenus à 20h</t>
  </si>
  <si>
    <t>Taxi moto à Makoua</t>
  </si>
  <si>
    <t xml:space="preserve">Taxi Makoua-Owando  </t>
  </si>
  <si>
    <t xml:space="preserve">Frais d'hôtel pour 03 Nuitées à Makoua </t>
  </si>
  <si>
    <t>Taxi à Owando Gare routière-Hôtel pour deposer le sac</t>
  </si>
  <si>
    <t>Taxi à Owando Hôtel-Marché pour acheter le déjeuner des prévenus</t>
  </si>
  <si>
    <t>Ration des présumés à Owando</t>
  </si>
  <si>
    <t>Taxi à owando DDP-Maison d'arrêt</t>
  </si>
  <si>
    <t xml:space="preserve">Taxi à owando Maison d'arrêt-DDEF pour remplir les PV d'auditions </t>
  </si>
  <si>
    <t>Taxi à Owando DDEF-Charden Farell pour le retrait d'argent</t>
  </si>
  <si>
    <t>Taxi à Owando Charden Farell-Hôtel</t>
  </si>
  <si>
    <t>Taxi à Owando Hôtel-Agence Océan du Nord pour acheter le billet</t>
  </si>
  <si>
    <t>Food allowance Makoua  du 18 au 21 novembre 2017</t>
  </si>
  <si>
    <t xml:space="preserve">Ration des présumés à Owando </t>
  </si>
  <si>
    <t>Taxi à Owando Maison d'arret-Hôtel</t>
  </si>
  <si>
    <t>Frais d'hôtel à Owando pour Une (1) Nuitée du 20 au 21 novembre 2017</t>
  </si>
  <si>
    <t xml:space="preserve">Bus  Owando-Brazzaville </t>
  </si>
  <si>
    <t>Taxi à Owando Hôtel-DDP pour voir si les prévenus sont dans leurs cellules</t>
  </si>
  <si>
    <t>Taxi à Owando hôtel-Agence Océan du nord</t>
  </si>
  <si>
    <t xml:space="preserve">Taxi Agence océan du nord -Bureau </t>
  </si>
  <si>
    <t>Achat Timbre du billet d'avion</t>
  </si>
  <si>
    <t>Taxi Bureau-Aéroport</t>
  </si>
  <si>
    <t>Taxi à pointe-noire-Aéroport-Agence Trans route</t>
  </si>
  <si>
    <t>Bus trans-route/ Pointe-Noire- Dolisie</t>
  </si>
  <si>
    <t>Taxi à dolisie-agence trans route-Hôtel</t>
  </si>
  <si>
    <t>Transport à dolisie hôtel-cour d'appel</t>
  </si>
  <si>
    <t>Taxi à dolisie CA-DDEF pour discuter avec le DD</t>
  </si>
  <si>
    <t>Taxi à dolisie DDEF-CA pour assister à l'audience</t>
  </si>
  <si>
    <t>Taxi à dolisie CA-DDEF pour faire le rapport de l'audience au  DD et le chef faune</t>
  </si>
  <si>
    <t>Taxi  à dolisie DDEF-MTN pour verifier les réqusitions</t>
  </si>
  <si>
    <t>Taxi à Dolisie MTN- Hôtel</t>
  </si>
  <si>
    <t>Taxi à Dolisie Hôtel-DDEF</t>
  </si>
  <si>
    <t>Taxi à dolisie DDEF-Hôtel</t>
  </si>
  <si>
    <t>Taxi Hôtel -DDEF pour verfier la transmission de la demande de réquisition</t>
  </si>
  <si>
    <t>Taxi à Dolisie DDEF-Parquet</t>
  </si>
  <si>
    <t>Taxi à Dolisie-Parquet-MTN</t>
  </si>
  <si>
    <t>Hôtel-CA pour verfier les dossiers NGOMA et LIKIBI</t>
  </si>
  <si>
    <t xml:space="preserve">Taxi à Dolisie TGI-Hôtel pour prendre les bagages </t>
  </si>
  <si>
    <t>Taxi à Dolisie Hôtel -Gare Routiere vers la station située sur la RN1</t>
  </si>
  <si>
    <t>Food allowance à Dolise du 25 au 27 novembre 2017</t>
  </si>
  <si>
    <t>Frais d'hôtel à Dolisie pour cinq nuitées du 22 au 27 novembre 2017</t>
  </si>
  <si>
    <t>Bus Dolisie-Pointe Noire</t>
  </si>
  <si>
    <t>Taxi à PNR-Fond tié-tié-Aeroport</t>
  </si>
  <si>
    <t xml:space="preserve">Taxi à PNR Aeroport-Bureau PALF </t>
  </si>
  <si>
    <t>Taxi à PNR Bureau PALF -Restaurant</t>
  </si>
  <si>
    <t>Taxi à PNR Restaurant-Bureau PALF</t>
  </si>
  <si>
    <t>Taxi à PNR Bureau PALF  -DDEF</t>
  </si>
  <si>
    <t>Taxi à PNR DDEF-Cour d'appel</t>
  </si>
  <si>
    <t>Taxi à PNR Cour d'appel-TGI</t>
  </si>
  <si>
    <t xml:space="preserve">Taxi à PNR TGI Charden Farell retiré l'argent </t>
  </si>
  <si>
    <t>Taxi à PNR Charden Farell-Bureau PALF</t>
  </si>
  <si>
    <t>Taxi à PNR Bureau-hôtel de Me Malonga</t>
  </si>
  <si>
    <t>Taxi à PNR Hôtel de Me Malonga-Bureau PALF</t>
  </si>
  <si>
    <t>Taxi à PNR Bureau PALF-TGI</t>
  </si>
  <si>
    <t>Taxi à PNR-Bureau PALF -Aeroport</t>
  </si>
  <si>
    <t>Ration des prévenus à ouesso</t>
  </si>
  <si>
    <t>Jail visit</t>
  </si>
  <si>
    <t>Taxi:commissariat 1 - commissariat 2</t>
  </si>
  <si>
    <t>Taxi:commissariat 2 - Maison d'arrêt</t>
  </si>
  <si>
    <t>Taxi: Maison d'arrêt - Commissariat 1</t>
  </si>
  <si>
    <t>Taxi: commissariat 1 - commissariat 2</t>
  </si>
  <si>
    <t>Taxi: commissariat 2 - commissariat 1</t>
  </si>
  <si>
    <t>Taxi: commissariat 2 - hôtel</t>
  </si>
  <si>
    <t>OUI</t>
  </si>
  <si>
    <t>Ration des prévenus à Ouesso</t>
  </si>
  <si>
    <t>Taxi: commissariat 2 - DDPN</t>
  </si>
  <si>
    <t>Taxi: DDPN - Aéroport avec Bley</t>
  </si>
  <si>
    <t>Taxi: Aéroport - Restaurant</t>
  </si>
  <si>
    <t>Taxi: Restaurant - DDPN</t>
  </si>
  <si>
    <t>Taxi: DDPN - hôtel</t>
  </si>
  <si>
    <t>Taxi: Hôtel - DDPN</t>
  </si>
  <si>
    <t>Taxi: commissariat 2 - Maison d'arrêt</t>
  </si>
  <si>
    <t>Taxi : Maison d'arrêt - hôpital</t>
  </si>
  <si>
    <t>Taxi: Hôpital - Maison d'arrêt</t>
  </si>
  <si>
    <t>Taxi: Parquet - Hôtel</t>
  </si>
  <si>
    <t>Taxi: Marché - Maison d'arrêt Ouesso</t>
  </si>
  <si>
    <t xml:space="preserve"> Taxi: Maison d'arrêt - Commissariat 2</t>
  </si>
  <si>
    <t>Taxi: commissariat 2 - Commissariat 1 Ouesso</t>
  </si>
  <si>
    <t>Taxi: Maison d'arrêt - Hôpital</t>
  </si>
  <si>
    <t>Taxi: Maison d'arrêt - Hôtel</t>
  </si>
  <si>
    <t>Taxi: Maison d'arrêt - Commissariat 2</t>
  </si>
  <si>
    <t>Taxi: Commissariat 2 - commissariat 1</t>
  </si>
  <si>
    <t xml:space="preserve"> Taxi: Commissariat 1 - commissariat 2</t>
  </si>
  <si>
    <t xml:space="preserve">Taxi: Maison d'arrêt - Hôtel </t>
  </si>
  <si>
    <t>Ration des prévenus à Ouesso du soir</t>
  </si>
  <si>
    <t>Taxi: Maison d'arrêt - commissariat 2</t>
  </si>
  <si>
    <t xml:space="preserve">Ration des prévenus à Ouesso </t>
  </si>
  <si>
    <t>Taxi: Commissariat 1 - Commissariat 2</t>
  </si>
  <si>
    <t>Taxi: Commissariat 2 - Maison d'arrêt</t>
  </si>
  <si>
    <t xml:space="preserve"> Taxi: Hôpital - Maison d'arrêt</t>
  </si>
  <si>
    <t>Impression de la procédure par le lieutenant NGALIBALI</t>
  </si>
  <si>
    <t>Office Materials</t>
  </si>
  <si>
    <t>Taxi: 2 courses pour le déférrement de malu et autres</t>
  </si>
  <si>
    <t>Taxi: Maison d'arrêt-DDEF</t>
  </si>
  <si>
    <t>Taxi: DDEF - Hôtel</t>
  </si>
  <si>
    <t>Rasion des prévenus à Ouesso</t>
  </si>
  <si>
    <t xml:space="preserve">Taxi: Maison d'arrêt-Hôtel </t>
  </si>
  <si>
    <t>Photocopie de la procédure</t>
  </si>
  <si>
    <t xml:space="preserve"> Taxi: Hôtel - Maison d'arrêt</t>
  </si>
  <si>
    <t>Taxi: Maison d'arrêt - Charden farell</t>
  </si>
  <si>
    <t>Achat Billet Ouesso- Owando</t>
  </si>
  <si>
    <t>081105006666--7</t>
  </si>
  <si>
    <t xml:space="preserve">Taxi: A.O.N Ouesso - Hôtel </t>
  </si>
  <si>
    <t>Paiement hôtel pour 06 Nuitées du 02 au 08-11-2017</t>
  </si>
  <si>
    <t>Taxi moto: Hôtel -A.O.N Ouesso</t>
  </si>
  <si>
    <t xml:space="preserve">Taxi moto: A.O.N Owando - Hôtel </t>
  </si>
  <si>
    <t>Taxi moto: hôtel -DDEF</t>
  </si>
  <si>
    <t>Taxi moto: DDEF - Hôtel</t>
  </si>
  <si>
    <t>Taxi moto: hôtel - Maison d'arrêt</t>
  </si>
  <si>
    <t>Taxi moto: Maison d'arrêt - Hôtel</t>
  </si>
  <si>
    <t>Taxi moto: Hôtel -Tribunal</t>
  </si>
  <si>
    <t xml:space="preserve"> Taxi moto: A.O.N Owando-Hôtel</t>
  </si>
  <si>
    <t>Food Allowance ouesso du 30-oct au 07-nov-17</t>
  </si>
  <si>
    <t>Taxi moto: hôtel - Marché</t>
  </si>
  <si>
    <t>Taxi moto: Marché - Maison d'arrêt</t>
  </si>
  <si>
    <t>Taxi moto: Maison d'arrêt-Hôtel</t>
  </si>
  <si>
    <t xml:space="preserve">Paiement hôtel pour 02 Nuitées à owando </t>
  </si>
  <si>
    <t>Taxi moto: Hôtel-gare routière Owando</t>
  </si>
  <si>
    <t>Achat Billet Owando-Makoua</t>
  </si>
  <si>
    <t xml:space="preserve">Taxi moto: Gare routière Makoua - hôtel </t>
  </si>
  <si>
    <t xml:space="preserve">Taxi moto: Hôtel - Auberge </t>
  </si>
  <si>
    <t>Taxi moto: Auberge - Hôtel</t>
  </si>
  <si>
    <t>Taxi moto: Auberge -Hôtel</t>
  </si>
  <si>
    <t>Taxi moto: Auberge-Hôtel</t>
  </si>
  <si>
    <t>Impression de la fiche Express union</t>
  </si>
  <si>
    <t xml:space="preserve"> Taxi moto: Hôtel - Gendarmerie</t>
  </si>
  <si>
    <t xml:space="preserve">Taxi moto: Gendarmerie - Auberge </t>
  </si>
  <si>
    <t>Taxi moto: Auberge -station</t>
  </si>
  <si>
    <t>Taxi moto: Station-Gendarmerie</t>
  </si>
  <si>
    <t>Taxi: Makoua - Oyo évacuation i23c</t>
  </si>
  <si>
    <t>Taxi moto: Hôtel - Gendarmerie</t>
  </si>
  <si>
    <t>Taxi moto: Gendarmerie - Hôtel</t>
  </si>
  <si>
    <t>oui</t>
  </si>
  <si>
    <t>Taxi moto: Gendarmerie hôtel</t>
  </si>
  <si>
    <t>Achat Billet Makoua-Brazzaville</t>
  </si>
  <si>
    <t>Taxi: A.O.N Brazzaville - Domicile</t>
  </si>
  <si>
    <t>Paiement hôtel pour 04 Nuitées à makoua du 10 au 14 novembre 2017</t>
  </si>
  <si>
    <t>Taxi: Bureau - Cabinet Maître Mouyéti</t>
  </si>
  <si>
    <t>Taxi: Cabinet mouyeti-Bureau</t>
  </si>
  <si>
    <t>Taxi: Domicile  Aéroport Maya Maya</t>
  </si>
  <si>
    <t>Taxi:Aéroport de pointe noire-Orca</t>
  </si>
  <si>
    <t>Taxi: Orca - Bureau Nointe Noire</t>
  </si>
  <si>
    <t>Achat Billet Pointe Noire-Sibiti</t>
  </si>
  <si>
    <t xml:space="preserve"> Taxi moto: place rouge- Hôtel </t>
  </si>
  <si>
    <t>Taxi moto: Hôtel -Place rouge,consigne de trois taxis.</t>
  </si>
  <si>
    <t xml:space="preserve">Taxi moto: place rouge - Hôtel </t>
  </si>
  <si>
    <t>Taxi moto: Gendarmerie positionnement</t>
  </si>
  <si>
    <t>Taxi moto: sortie sibiti-Gendarmerie</t>
  </si>
  <si>
    <t>Taxi moto : Hôtel - Gendarmerie</t>
  </si>
  <si>
    <t>Ration des prévenu à Sibiti</t>
  </si>
  <si>
    <t>Taxi moto: Hôtel-Gendarmerie</t>
  </si>
  <si>
    <t>Ration des prévenus à Sibiti</t>
  </si>
  <si>
    <t>Taxi moto: Gendarmerie - DDEF</t>
  </si>
  <si>
    <t>Taxi moto: DDEF - Restaurant</t>
  </si>
  <si>
    <t>Taxi moto: Restaurant - Gendarmerie</t>
  </si>
  <si>
    <t>Taxi moto: Gendarmerie- Hôtel</t>
  </si>
  <si>
    <t xml:space="preserve"> Taxi moto : Hôtel - Charden farell</t>
  </si>
  <si>
    <t>Taxi moto: Charden farell - Gendarmerie</t>
  </si>
  <si>
    <t>Taxi moto: DDEF-Gendarmerie</t>
  </si>
  <si>
    <t>Taxi :Gendarmerie-Hôtel</t>
  </si>
  <si>
    <t>Food allowance E4 du 04 au 06 novembre 2017</t>
  </si>
  <si>
    <t>E4</t>
  </si>
  <si>
    <t>Taxi Hôtel-Agence Océan du Nord</t>
  </si>
  <si>
    <t xml:space="preserve">Legal </t>
  </si>
  <si>
    <t>Jack-Bénisson</t>
  </si>
  <si>
    <t>Taxi Agence Océan du Nord de Pointe-Noire-Aéroport Agostinho Néto</t>
  </si>
  <si>
    <t>Achat billet d'avion chez TAC Pointe Noire-Brazzaville</t>
  </si>
  <si>
    <t>Taxi Aéroport de Maya-maya-Domicile</t>
  </si>
  <si>
    <t>Food allowance  à Dolisie du 25 Octobre au 1er Novembre 2017</t>
  </si>
  <si>
    <t>Taxi Bureau-Clinique Pasteur</t>
  </si>
  <si>
    <t>Taxi Clinique Pasteur-Bureau</t>
  </si>
  <si>
    <t>Taxi Bureau-Commissariat Central de Police-Djoué</t>
  </si>
  <si>
    <t>Taxi Commissariat Central de Police-Djoué-Commissariat de Kinsoundi</t>
  </si>
  <si>
    <t>Taxi Commissariat de Kinsoundi-Bureau</t>
  </si>
  <si>
    <t>Taxi Bureau-Secrétariat du PG de la Cour Suprême</t>
  </si>
  <si>
    <t>Taxi Secrétariat du PG de la Cour Suprême-Bureau</t>
  </si>
  <si>
    <t>Taxi Bureau-Aéroport Maya-maya</t>
  </si>
  <si>
    <t>Taxi-moto  Aéroport de Sibiti-Hôtel</t>
  </si>
  <si>
    <t>Taxi-moto Hôtel-DDEF-LEK</t>
  </si>
  <si>
    <t>Taxi-moto DDEF-LEK-Région de Gendarmerie de la Lékoumou</t>
  </si>
  <si>
    <t>Taxi-moto Région de Gendarmerie de la Lékoumou-TGI de Sibiti</t>
  </si>
  <si>
    <t>Taxi-moto TGI de Sibiti-Hôtel</t>
  </si>
  <si>
    <t>Taxi-moto Hôtel-Bureautique</t>
  </si>
  <si>
    <t>Impression en couleur de la planche photographique (2x2) + une chemise cartonnée</t>
  </si>
  <si>
    <t>Taxi-moto Bureautique-Hôtel</t>
  </si>
  <si>
    <t>Taxi-moto Hôtel-Charden Farell</t>
  </si>
  <si>
    <t>Taxi-moto Charden Farell-Hôtel</t>
  </si>
  <si>
    <t>Taxi-moto DDEF-LEK-Hôtel</t>
  </si>
  <si>
    <t>Photocopie des lois et achat de 4 baguettes</t>
  </si>
  <si>
    <t>Taxi-moto Bureautique-autre Bureautique (faute d'encre à la précédente bureautique)</t>
  </si>
  <si>
    <t>Photocopie de loi</t>
  </si>
  <si>
    <t>Taxi-moto Hôtel-TGI de Sibiti</t>
  </si>
  <si>
    <t>Taxi-moto TGI de Sibiti-Bureautique</t>
  </si>
  <si>
    <t xml:space="preserve">Photocopie procédure gendarmerie </t>
  </si>
  <si>
    <t>Taxi-moto Bureautique-TGI de Sibiti</t>
  </si>
  <si>
    <t>Taxi-moto TGI de Sibiti-DDEF-LEK</t>
  </si>
  <si>
    <t>Frais d'hôtel mission Sibiti 04 nuitées du 07 au 11 Novembre 2017</t>
  </si>
  <si>
    <t>Food allowance  à Sibiti du 07  au 10 Novembre 2017</t>
  </si>
  <si>
    <t>Taxi-moto Hôtel-Gare routière de Sibiti</t>
  </si>
  <si>
    <t>Taxi-moto Gare routière de Sibiti-Hôtel</t>
  </si>
  <si>
    <t>Taxi-Brousse Sibiti-Zanaga</t>
  </si>
  <si>
    <t>Taxi-Brousse Zanaga-Sibiti</t>
  </si>
  <si>
    <t>Frais d'hôtel mission 06 nuitées à Zanaga du 11 au 17 Novembre 2017</t>
  </si>
  <si>
    <t>Food allowance  à Zanaga du 11  au 17 Novembre 2017</t>
  </si>
  <si>
    <t>Taxi-moto Hôtel-Gendarmerie</t>
  </si>
  <si>
    <t>Taxi-moto Hôtel-Hôtel de i73x pour reperage et récupération du plan</t>
  </si>
  <si>
    <t>Taxi-moto Hôtel de i73x-Hôtel</t>
  </si>
  <si>
    <t>Taxi-moto Hôtel-Hôtel de Mésange</t>
  </si>
  <si>
    <t>Taxi-moto Hôtel de Mésange-Gendarmerie</t>
  </si>
  <si>
    <t>Taxi-moto Gendarmerie-Hôtel</t>
  </si>
  <si>
    <t>Frais d'envoi courrier du parquet (mandats d'amener, d'arrêt et convocations) au commissaire police de Zanaga</t>
  </si>
  <si>
    <t>Taxi-moto Gare routière de Sibiti-DDEF-LEK</t>
  </si>
  <si>
    <t>Taxi-moto Hôtel-Direction Départementale de la Police Lékoumou</t>
  </si>
  <si>
    <t>Taxi-moto Direction Départementale de la Police Lékoumou-Hôtel</t>
  </si>
  <si>
    <t>Taxi-moto Maison d'arrêt-Hôtel</t>
  </si>
  <si>
    <t>Taxi-moto Gendarmerie-TGI de Sibiti</t>
  </si>
  <si>
    <t>Taxi-moto TGI de Sibiti-Gendarmerie</t>
  </si>
  <si>
    <t>Impression et photocopie procédure gendarmerie, planche photographique, achat chemise cartonnées</t>
  </si>
  <si>
    <t>Ration d'un présumé en détention préventive à la maison d'arrêt de Sibiti</t>
  </si>
  <si>
    <t xml:space="preserve">Taxi:bureau-BCI aller retour </t>
  </si>
  <si>
    <t>Taxi:bureau-Banque BCI pour le retrait compte du PALF</t>
  </si>
  <si>
    <t>Taxi:BCI-bureau</t>
  </si>
  <si>
    <t>Taxi:bureau-BCI pour demander le relévé bancaire</t>
  </si>
  <si>
    <t>Taxi: BCI-Bureau</t>
  </si>
  <si>
    <t>Taxi: Bureau-BCI pour retrait compte PALF approvisoinnement Caisse</t>
  </si>
  <si>
    <t>Achat billet d'avion Brazzaville-Pointe-Noire</t>
  </si>
  <si>
    <t>Taxi:bureau-aéroport pour voyage mission PNR</t>
  </si>
  <si>
    <t>Taxi:aéroport-Bureau PALF PNR</t>
  </si>
  <si>
    <t>Taxi:Bureau Palf PNR -restaurant/ aller-retour</t>
  </si>
  <si>
    <t>Taxi:Bureau Palf PNR -Ministere des Eaux et Forets voir le DD avant l'audience</t>
  </si>
  <si>
    <t>Taxi: Ministere des Eaux et Foret-Cour d'appel pour suivre l'audience</t>
  </si>
  <si>
    <t xml:space="preserve">Taxi:Cour d'appel-Ministere des Eaux et Forets pour chercher l'agent Colette </t>
  </si>
  <si>
    <t xml:space="preserve">Taxi:Ministere des Eaux et Forets-Cour d'appel </t>
  </si>
  <si>
    <t>Taxi:Cour d'appel-TGI pour greffe voir maitre Goma sur l'acte d'appel</t>
  </si>
  <si>
    <t>Taxi:TGI-Cabinet KIMPOLO</t>
  </si>
  <si>
    <t>Taxi:Cabinet KIMPOLO-Restaurant-Bureau Palf PNR</t>
  </si>
  <si>
    <t>Taxi:Bureau Palf PNR-TGI pour rencontrer maitre Goma qui était absent le jour précedent et suivi du dossier BOPOMA</t>
  </si>
  <si>
    <t>Taxi:TGI-Cabinet KIMPOLO pour retrait courrier</t>
  </si>
  <si>
    <t>Taxi:Cabinet KIMPOLO-Aéroport pour achat billet d'avion</t>
  </si>
  <si>
    <t>Achat Billet d'avion PNR-BRAZZAVILLE</t>
  </si>
  <si>
    <t>Taxi:Aéroport-Bureau Palf PNR pour Rencontrer monsieur KOUKA Pascal notre logeur</t>
  </si>
  <si>
    <t>Taxi:Bureau Palf PNR-restaurant/ aller-retour</t>
  </si>
  <si>
    <t>Taxi:Bureau palf PNR-Aéroport pour voyage-retour sur BZV</t>
  </si>
  <si>
    <t>Food allowance Mission Pointe-Noire du 08 au 11 Novembre 2017</t>
  </si>
  <si>
    <t>Taxi:Aéroport-domicile</t>
  </si>
  <si>
    <t>Taxi:Bureau-Ministère de la justice pour suivi demande d'audience</t>
  </si>
  <si>
    <t>Taxi: Justice-parquet général pour suivi courrier avocat général</t>
  </si>
  <si>
    <t>Taxi:DFAP-bureau</t>
  </si>
  <si>
    <t>Taxi:Bureau-La tsieme pour retrait du dossier juridique cas Ockos envoyé par Bley</t>
  </si>
  <si>
    <t>Taxi:La tsieme-bureau</t>
  </si>
  <si>
    <t>Taxi:bureau-ministère de la justice pour depot courrier au Ministere</t>
  </si>
  <si>
    <t>Taxi:Ministère de la justice-Parquet pour la même raison</t>
  </si>
  <si>
    <t>Taxi:parquet-bureau</t>
  </si>
  <si>
    <t>Taxi:Bureau-Parquet général pour dépot demande d'audience et courrier au PG Cour Suprême aller/retour</t>
  </si>
  <si>
    <t>Taxi:Bureau-Aéroport mission voyage sur PNR</t>
  </si>
  <si>
    <t>Taxi: Aéroport-Bureau Palf PNR</t>
  </si>
  <si>
    <t>Taxi: Bureau Palf PNR-Restaurant/ aller-retour</t>
  </si>
  <si>
    <t>Taxi: Bureau PALF PNR- Parquet général</t>
  </si>
  <si>
    <t xml:space="preserve">Taxi: Parquet général-DDEF </t>
  </si>
  <si>
    <t>Taxi:DDEF-Parquet général</t>
  </si>
  <si>
    <t>Taxi: Parquet général-Restaurant</t>
  </si>
  <si>
    <t>Taxi:Restaurant-Bureau PALF PNR</t>
  </si>
  <si>
    <t>Food Allowance Mission Pointe-noire du 22 au 23/11/17</t>
  </si>
  <si>
    <t>Taxi: Bureau PALF PNR-Gare routière fond tié-tié pour voyage sur sibiti</t>
  </si>
  <si>
    <t>Transport PNR-SIBITI</t>
  </si>
  <si>
    <t>Taxi moto Place rouge-Hôtel avec crepin</t>
  </si>
  <si>
    <t>Taxi moto avec crepin se dirigeant dans un autre hôtel</t>
  </si>
  <si>
    <t>Taxi: Gendarmerie-Restaurant/ restaurant après avoir discuté avec le DD retour à Hotel</t>
  </si>
  <si>
    <t>Taxi moto:Hôtel-Gendarmerie pour planifier et opérer</t>
  </si>
  <si>
    <t>Taxi moto:Gendarmerie-Hôtel après l'opération et toute la procédure qui vient avec crepin</t>
  </si>
  <si>
    <t>Taxi moto:Hôtel-Restaurant/ aller-retour</t>
  </si>
  <si>
    <t>Bonus opération gendarmerie Lékoumou-Opération Sibiti</t>
  </si>
  <si>
    <t>Taxi:Hôtel-DDEFL pour saisi, correction et impression des PV,Fiche de constat d'infraction</t>
  </si>
  <si>
    <t>Taxi moto: DDEFL-Restaurant avec crépin et Jack Bénisson</t>
  </si>
  <si>
    <t>Taxi moto: Restaurant-Hôtel</t>
  </si>
  <si>
    <t>Transport SIBITI-Pointe Noire</t>
  </si>
  <si>
    <t>Food Allowance Mission SIBITI du 24 au 27/11/17</t>
  </si>
  <si>
    <t>Frais d'Hotel Mission SIBITI du 24 au 27/11/17</t>
  </si>
  <si>
    <t>Taxi: Gare fond tié tié-Aéroport pour achat billet du billet d'avion retour sur BZV</t>
  </si>
  <si>
    <t>Taxi:Bureau palf PNR -Aéroport pour voyage retour sur BZV</t>
  </si>
  <si>
    <t>Achat billet d'avion PNR-BRAZZAVILLE</t>
  </si>
  <si>
    <t xml:space="preserve">Taxi: Aéroport-Domicile </t>
  </si>
  <si>
    <t>Brel KIBA</t>
  </si>
  <si>
    <t>Taxi à Brazzaville Domicile-Aéroport Maya-Maya pour le départ mission à Impfondo</t>
  </si>
  <si>
    <t>Achat timbre à l'aéroport Maya-Maya</t>
  </si>
  <si>
    <t>Taxi moto à Impfondo Aéroport-Hôtel</t>
  </si>
  <si>
    <t>Taxi moto à Impfondo Hôtel-Agence Canadian Airways pour faire une réservation</t>
  </si>
  <si>
    <t>Taxi moto à Impfondo Agence Canadian Airways-Tribunal pour rencontrer le Procureur</t>
  </si>
  <si>
    <t>Taxi moto à Impfondo Tribunal-Hôtel</t>
  </si>
  <si>
    <t>Taxi moto à Impfondo Hôtel-DDEF-Hôtel pour rencontrer le DD</t>
  </si>
  <si>
    <t>Taxi à Impfondo Hôtel-Restaurant-Hôtel</t>
  </si>
  <si>
    <t>Taxi à Impfondo Hôtel-Gendarmerie pour rencontrer le CEM au sujet du mandat d'amener sur Erold</t>
  </si>
  <si>
    <t>Taxi à Impfondo Gendarmerie-Agence Charden Farell</t>
  </si>
  <si>
    <t>Taxi à Impfondo Agence Charden Farell-Agence Canadian pour l'achat du billet d'avion</t>
  </si>
  <si>
    <t>Achat billet d'avion Impfondo-Brazzaville</t>
  </si>
  <si>
    <t>Taxi moto à Impfondo Agence Canadian Airways-Hôtel après l'achat du billet</t>
  </si>
  <si>
    <t>Taxi moto à Impfondo Hôtel-Restaurant-Hôtel</t>
  </si>
  <si>
    <t>Frais d'hôtel à Impfondo: 3 nuitées du 07 au 10 Novembre 2017</t>
  </si>
  <si>
    <t>Food allowance à Impfondo du 07 au 10 Novembre 2017</t>
  </si>
  <si>
    <t>Taxi à Impfondo Hôtel-Aéroport</t>
  </si>
  <si>
    <t>Achat timbre + visa de police à l'aéroport d'Impfondo</t>
  </si>
  <si>
    <t>Taxi à Brazzaville Bureau-Domicile de retour de la mission à Impfondo</t>
  </si>
  <si>
    <t>Taxi à Brazzaville Bureau-Aéroport-Bureau pour l'achat de mon billet pour la mission à Dolisie</t>
  </si>
  <si>
    <t>Taxi à Brazzaville Domicile-Aéroport Maya-Maya pour le départ à la mission à Dolisie</t>
  </si>
  <si>
    <t>Taxi à Pointe-Noire Aéroport-Gare routière pour le départ à Dolisie</t>
  </si>
  <si>
    <t>Achat Billet Pointe-Noire-Dolisie</t>
  </si>
  <si>
    <t>Taxi à Dolisie Gare routière-Hôtel</t>
  </si>
  <si>
    <t>Taxi à Dolisie Hôtel-Restaurant-Hôtel</t>
  </si>
  <si>
    <t>Taxi à Dolisie Hôtel-DDEF pour rencontrer le DD</t>
  </si>
  <si>
    <t>Taxi à Dolisie DDEF-Cour d'appel-DDEF</t>
  </si>
  <si>
    <t>Taxi à Dolisie-DDEF-Gendarmerie pour rencontrer le capitaine</t>
  </si>
  <si>
    <t>Taxi à Dolisie Gendarmerie-Agence MTN pour retirer les relevés téléphoniques</t>
  </si>
  <si>
    <t xml:space="preserve">Taxi à Dolisie Agence MTN-Hôtel </t>
  </si>
  <si>
    <t>Frais d'hôtel: 2 nuitées à Dolisie du 15 au 17 Novembre 2017</t>
  </si>
  <si>
    <t>Taxi à Dolisie Hôtel-Gare routière</t>
  </si>
  <si>
    <t>Food allowance à Dolisie du 15 au 16 Novembre 2017</t>
  </si>
  <si>
    <t>Taxi à Pointe-Noire Gare routière-Aéroport</t>
  </si>
  <si>
    <t>Achat Billet d'avion Pointe-Noire-Brazzaville</t>
  </si>
  <si>
    <t>Taxi à Pointe-Noire Aéroport-Hôtel</t>
  </si>
  <si>
    <t>Frais d'hôtel: 1 nuitée à Pointe-Noire du 16 au 17 Novembre 2017</t>
  </si>
  <si>
    <t>Taxi moto à Pointe-Noire Hôtel-Restaurant-Hôtel</t>
  </si>
  <si>
    <t>Food allowance à Pointe-Noire le 17 Novembre 2017</t>
  </si>
  <si>
    <t>Taxi à Pointe-Noire Hôtel-Aéroport</t>
  </si>
  <si>
    <t>Taxi à Brazzaville Aéroport-Bureau de retour de Pointe-Noire</t>
  </si>
  <si>
    <t>Taxi à Brazzaville Bureau-Agence Océan du Nord-Bureau pour acheter les billets pour Makoua</t>
  </si>
  <si>
    <t xml:space="preserve">Achat du billet Océan du nord pour Evariste </t>
  </si>
  <si>
    <t>181107007070--60</t>
  </si>
  <si>
    <t>Achat du billet Océan du nord pour Brel</t>
  </si>
  <si>
    <t>181107007073--2</t>
  </si>
  <si>
    <t>Taxi à Brazzaville Bureau-Domicile de retour de la mission à Dolisie</t>
  </si>
  <si>
    <t>Taxi à Brazzaville Domicile-Gare routière Océan du nord pour le départ mission à Makoua</t>
  </si>
  <si>
    <t>Taxi moto à Makoua Hôtel-Restaurant-Hôtel</t>
  </si>
  <si>
    <t>Taxi moto à Makoua Hôtel-Gendarmerie-Hôtel pour vérifier la présence des trafs en geôle</t>
  </si>
  <si>
    <t>Taxi moto à Makoua Hôtel-Gendarmerie pour la visite geôle matin</t>
  </si>
  <si>
    <t>Ration des prisonniers à la Gendarmerie de Makoua</t>
  </si>
  <si>
    <t>Taxi moto à Makoua Gendarmerie-Hôtel après la visite geôle et les auditions des trafs</t>
  </si>
  <si>
    <t>Taxi moto à Makoua Hôtel-Gendarmerie-Hôtel pour la visite geôle soir</t>
  </si>
  <si>
    <t>Ration des prisonniers à la Gendarmerie de Makoua: matin</t>
  </si>
  <si>
    <t>Taxi moto à Makoua Gendarmerie-Agence Charden Farell-Gendarmerie pour le retrait de l'argent envoyé par Mavy</t>
  </si>
  <si>
    <t>Ration des prisonniers à la Gendarmerie de Makoua: soir</t>
  </si>
  <si>
    <t>Taxi moto à Makoua Hôtel-Gendarmerie pour la visite geôle du matin</t>
  </si>
  <si>
    <t>Taxi moto à Makoua Gendarmerie-Marché-Gendarmerie pour l'achat de la nourriture du prévenu Vénos et visite geôle du soir</t>
  </si>
  <si>
    <t>Ration du prévenu à la Gendarmerie de Makoua</t>
  </si>
  <si>
    <t>Taxi moto à Makoua Gendarmerie-Hôtel après la visite geôle du soir</t>
  </si>
  <si>
    <t>Ration des prévenus à la Gendarmerie de Makoua</t>
  </si>
  <si>
    <t>Taxi moto à Makoua Hôtel-Gendarmerie-Hôtel pour la visite geôle du soir</t>
  </si>
  <si>
    <t>Ration des prévenus à la Gendarmerie de Makoua pour la visite geôle du soir</t>
  </si>
  <si>
    <t>Taxi moto à Makoua Hôtel-Gendarmerie-Hôtel pour la visite geôle du matin</t>
  </si>
  <si>
    <t>Ration des prevenus à la Gendarmerie de Makoua</t>
  </si>
  <si>
    <t>Taxi moto à Makoua Gendarmerie-Hôtel après la visite geôle du matin</t>
  </si>
  <si>
    <t>Taxi moto à Makoua Hôtel-Gendarmerie pour rencontrer le CB</t>
  </si>
  <si>
    <t>Taxi moto à Makoua Gendarmerie-Marché-Gendarmerie pour l'achat de la ration des prévenus pour la visite geôle du soir</t>
  </si>
  <si>
    <t>Ration des prévenus pour la visite geôle du soir</t>
  </si>
  <si>
    <t>Frais d'hôtel: 6 nuitées à Makoua du 18 au 24 Novembre 2017</t>
  </si>
  <si>
    <t>Food à Makoua du 18 au 24 Novembre 2017</t>
  </si>
  <si>
    <t>Taxi Makoua-Owando pour le déférrement</t>
  </si>
  <si>
    <t>Taxi moto à Owando Tribunal-Marché-Tribunal pour photocopier la procédure Gendarmerie</t>
  </si>
  <si>
    <t>Photocopie procédure Gendarmerie</t>
  </si>
  <si>
    <t>Taxi moto à Owando Maison d'arrêt-Hôtel pour déposer les bagages</t>
  </si>
  <si>
    <t>Taxi moto à Owando Hôtel-Marché pour acheter la ration des prévenus</t>
  </si>
  <si>
    <t>Ration des prévenus à la Maison d'arrêt et à la DDP d'Owando</t>
  </si>
  <si>
    <t>Taxi moto à Owando Marché-Maison d'arrêt pour la visite geôle</t>
  </si>
  <si>
    <t>Taxi moto à Owando Maison d'arrêt-DDP pour la visite geôle</t>
  </si>
  <si>
    <t>Taxi moto à Owando DDP-Hôtel après la visite geôle</t>
  </si>
  <si>
    <t>Taxi moto à Owando Hôtel-Restaurant-Hôtel</t>
  </si>
  <si>
    <t>Taxi moto à Owando Marché-Maison d'arrêt pour la visite geôle du matin</t>
  </si>
  <si>
    <t>Taxi moto à Owando Maison d'arrêt-DDP pour la visite geôle du matin</t>
  </si>
  <si>
    <t>Taxi moto à Owando Charden Farell-Hôtel</t>
  </si>
  <si>
    <t>Taxi moto à Owando Marché-DDP pour la visite geôle du soir</t>
  </si>
  <si>
    <t>Taxi moto à Owando DDP-Maison d'arrêt</t>
  </si>
  <si>
    <t>Taxi moto à Owando Maison d'arrêt-Hôtel après la visite geôle du soir</t>
  </si>
  <si>
    <t>Ration des prévenus à la Maison d'arrêt et à la DDP d'Owando pour la visite geôle du matin</t>
  </si>
  <si>
    <t>Taxi moto à Owando Marché-Maison d'arrêt pour la viste geôle du matin</t>
  </si>
  <si>
    <t>Taxi moto à Owando Maison d'arrêt-DDP</t>
  </si>
  <si>
    <t>Taxi moto à Owando DDP-Hôtel après la visite geôle du matin</t>
  </si>
  <si>
    <t>Taxi moto à Owando Hôtel-Marché pour acheter la ration des prévenus pour la visite geôle du soir</t>
  </si>
  <si>
    <t>Taxi moto à Owando Marché-Maison d'arrêt pour la viste geôle du soir</t>
  </si>
  <si>
    <t>Taxi moto à Owando Maison d'arrêt-DDP pour la viste geôle du soir</t>
  </si>
  <si>
    <t>Taxi moto à Owando DDP-Hôtel après la viste geôle du soir</t>
  </si>
  <si>
    <t>Taxi moto à Owando Maison d'arrêt-DDP pour la viste geôle du matin</t>
  </si>
  <si>
    <t>Taxi moto à Owando Hôtel-Marché-Hôtel</t>
  </si>
  <si>
    <t>Taxi moto à Owando Hôtel-Maison d'arrêt pour la viste geôle du soir</t>
  </si>
  <si>
    <t>Taxi moto à Owando Maison d'arrêt-Restaurant après la visite geôle</t>
  </si>
  <si>
    <t>Taxi moto à Owando Restaurant-Hôtel</t>
  </si>
  <si>
    <t>Ration des prévenus à la Maison et à la DDP d'Owando</t>
  </si>
  <si>
    <t>Taxi moto à Owando DDP-Maison d'arrêt pour la visite geôle du soir</t>
  </si>
  <si>
    <t>Taxi moto à Owando Hôtel-Marché pour acheter la ration des prévenus pour la visite geôle du matin</t>
  </si>
  <si>
    <t>Ration des prévenus à la Maison d'arrêt et la police d'Owando pour la visite geôle du matin</t>
  </si>
  <si>
    <t>Taxi moto à Owando Hôtel-Agence Charden Farell pour le retrait de l'argent envoyé par Mavy</t>
  </si>
  <si>
    <t>Impression en couleur de l'ordre de mission prolongé de Brel</t>
  </si>
  <si>
    <t>Taxi moto à Owando Secretariat bureautique-Hôtel après l'impression de l'ordre de mission</t>
  </si>
  <si>
    <t>Taxi moto à Owando Marché-Maison d'arrêt pour la visite geôle du soir</t>
  </si>
  <si>
    <t>Taxi moto à Owando Maison d'arrêt-DDP pour la visite du soir</t>
  </si>
  <si>
    <t>Taxi moto à Owando DDP-Hôtel après la visite du soir</t>
  </si>
  <si>
    <t>Ration des prévenus à la police avant d'aller à l'audience</t>
  </si>
  <si>
    <t>Taxi moto à Owando Marché-DDP pour la visite geôle avant l'audience</t>
  </si>
  <si>
    <t xml:space="preserve">Mission Ouesso du 30/10 au 02/11 Hôtel 2 juristes 3 nuitées, 1 chauffeur 1 nuitée, 1 coordo 3 nuitées </t>
  </si>
  <si>
    <t xml:space="preserve">Travel subsistence </t>
  </si>
  <si>
    <t xml:space="preserve">Management </t>
  </si>
  <si>
    <t>Perrine Odier</t>
  </si>
  <si>
    <t>N° 008</t>
  </si>
  <si>
    <t xml:space="preserve">Taxi Ouesso Hôtel- Aéroport </t>
  </si>
  <si>
    <t>Taxi Aeroport Brazzaville_Bureau Brazza</t>
  </si>
  <si>
    <t>Média</t>
  </si>
  <si>
    <t xml:space="preserve">Main d'œuvre Réparation plomberie robinet chauffe-eau bureau fuite dans toute la chambre </t>
  </si>
  <si>
    <t>Taxi Office_ wcs_Ministère EF_wcs_office</t>
  </si>
  <si>
    <t xml:space="preserve">Taxi Office_Parquet Général CS_Office </t>
  </si>
  <si>
    <t>Taxi Office_Visite Maison_Office</t>
  </si>
  <si>
    <t>Taxi Office_WCS_Office</t>
  </si>
  <si>
    <t>Taxi office_restaurant mamaty_office entretien candidat</t>
  </si>
  <si>
    <t>Frais pour le changement de date de billet d'avion à Kenya airways de E4</t>
  </si>
  <si>
    <t>Taxi Bureau PALF-Direction Kenya Airways</t>
  </si>
  <si>
    <t>Taxi Direction Kenya Airways-Bureau PALF</t>
  </si>
  <si>
    <t>Taxi Bueau PALF-Direction Kenya Airways</t>
  </si>
  <si>
    <t>Taxi Bureau PALF-Radio Rurale</t>
  </si>
  <si>
    <t>Taxi Radio Rurale-MN TV</t>
  </si>
  <si>
    <t>Taxi MN TV-Radio Liberté</t>
  </si>
  <si>
    <t>Taxi Radio Liberté-TOP TV</t>
  </si>
  <si>
    <t>Taxi TOP TV-Bureau PALF</t>
  </si>
  <si>
    <t>Taxi Bureau PALF-Ministère de la Justice</t>
  </si>
  <si>
    <t>Taxi Ministère de la Justice-Bureau PALF</t>
  </si>
  <si>
    <t>Taxi Bueau PALF-Ministère de l'Economie Forestière</t>
  </si>
  <si>
    <t>Achat papier bristol et impression des cartes de visite de Mésange</t>
  </si>
  <si>
    <t>Taxi Radio Rurale-Vox.cg</t>
  </si>
  <si>
    <t>Taxi Vox.cg-MN TV</t>
  </si>
  <si>
    <t>Taxi MN TV-congo-site</t>
  </si>
  <si>
    <t>Taxi Congo Site-242infosnet</t>
  </si>
  <si>
    <t>Taxi 242infosnet-TOP TV</t>
  </si>
  <si>
    <t>Taxi TOP TV-Radio Liberté</t>
  </si>
  <si>
    <t>Taxi Radio liberté-Groupecongomédias</t>
  </si>
  <si>
    <t>Taxi Groupecongomédias-Bureau PALF</t>
  </si>
  <si>
    <t>Taxi Bureau PALF-Ecole Americaine</t>
  </si>
  <si>
    <t>Taxi Ecole Americaine-Bureau PALF</t>
  </si>
  <si>
    <t>Taxi Congo Site-Radio Liberté</t>
  </si>
  <si>
    <t>Taxi Radio Liberté-Vox.cg</t>
  </si>
  <si>
    <t>Taxi Vox.cg-TOP TV</t>
  </si>
  <si>
    <t>Taxi TOP TV-Semaine Africaine</t>
  </si>
  <si>
    <t>Taxi Semaine Africaine-Groupecongomedias</t>
  </si>
  <si>
    <t>Taxi Groupecongomedias-Bureau PALF</t>
  </si>
  <si>
    <t>Tax à Brazzaville Domicile-Gare Ocean du Nord</t>
  </si>
  <si>
    <t xml:space="preserve">Media </t>
  </si>
  <si>
    <t>Taxi à Makoua Hôtel-Gendarmerie</t>
  </si>
  <si>
    <t>Taxi à Makoua Gare routière Ocean du Nord-Gendarmerie</t>
  </si>
  <si>
    <t>Taxi Makoua Gendarmerie-Gare routière Ocean du Nord</t>
  </si>
  <si>
    <t>Food allowance à Makoua du 18 au 20 novembre 2017</t>
  </si>
  <si>
    <t xml:space="preserve">Frais d'hôtel à Makoua Nuitées du 18 au 20 novembre 2017 </t>
  </si>
  <si>
    <t>Achat Billet Ocean du Nord Makoua-Brazzaville</t>
  </si>
  <si>
    <t>Taxi Radio Rurale-TOP TV</t>
  </si>
  <si>
    <t>Taxi TOP TV-MN TV</t>
  </si>
  <si>
    <t>Taxi MN TV-Bureau PALF</t>
  </si>
  <si>
    <t xml:space="preserve">Photocopie et réliure de la loi 37 et du code forestier </t>
  </si>
  <si>
    <t>Taxi MN TV-Top Tv</t>
  </si>
  <si>
    <t>Taxi Congo-site-TOP TV</t>
  </si>
  <si>
    <t>Taxi TOP TV-Groupecongomedias</t>
  </si>
  <si>
    <t>Taxi Bureau PALF-Palais de justice</t>
  </si>
  <si>
    <t>Taxi Palais de justice-Bureau PALF</t>
  </si>
  <si>
    <t>Taxi Bureau PALF-Cabinet Me MOUYETI</t>
  </si>
  <si>
    <t>Taxi Cabinet Me MOUYETI-Bureau PALF</t>
  </si>
  <si>
    <t>Taxi Bureau PALF-MN TV</t>
  </si>
  <si>
    <t>Food allowance mission Pokola-Ouesso du 26/10 au 01/11/2017</t>
  </si>
  <si>
    <t>Taxi bureau-Ouenze (arrivé à Brazzaville)</t>
  </si>
  <si>
    <t>Taxi Ouenze-Bureau-Ouenze (recupération des caméras vidéos)</t>
  </si>
  <si>
    <t>Taxi Bureau-Hôtels (recherche de l'hôtel suivant investigation Brazzaville)</t>
  </si>
  <si>
    <t>Taxi hotels (recherche de l'hôtel suivant investigation Brazzaville)</t>
  </si>
  <si>
    <t>Taxi hôtel-Centre Ville-Bureau-Hôtel (rencontre avec les cibles)</t>
  </si>
  <si>
    <t>Achat repas et biere rencontre avec les cibles</t>
  </si>
  <si>
    <t>Trust building</t>
  </si>
  <si>
    <t>Taxi Hôtel-Bureau-Hôtel (Planification Evolution investigation)</t>
  </si>
  <si>
    <t>Taxi hôtel-dernière rencontre avec les cibles</t>
  </si>
  <si>
    <t>Achat boison dernière rencontre avec les cibles</t>
  </si>
  <si>
    <t>Taxi hôtel-Ouenze (retour au domicile)</t>
  </si>
  <si>
    <t>Paiement 2 nuitées du 02 au 04/11/2017 (mission Brazzaville)</t>
  </si>
  <si>
    <t>95 HB 2017</t>
  </si>
  <si>
    <t>Taxi Bureau-Mikalou-Bureau (Achat billet pour Makoua)</t>
  </si>
  <si>
    <t>Achat billet BZV-Makoua (Mission à Makoua)</t>
  </si>
  <si>
    <t>078323_077324_4</t>
  </si>
  <si>
    <t>Taxi Ouenze-Mikalou (Départ pour Makoua)</t>
  </si>
  <si>
    <t>Taxi Gare Makoua-Hôtel (arrivé à Makoua)</t>
  </si>
  <si>
    <t>Taxi Hôtel-Chez Ockos-Hôtel (rencontre avec les cibles)</t>
  </si>
  <si>
    <t>Achat biere (trust building avec 2 cibles)</t>
  </si>
  <si>
    <t>Taxi Hôtel-Chez Gerome-Hôtel (voir les produits)</t>
  </si>
  <si>
    <t>Taxi hôtel-Chez le camérounais-Hôtel (dernière rencontre avec les cibles)</t>
  </si>
  <si>
    <t>Achat biere + repas avec les cibles</t>
  </si>
  <si>
    <t>Paiement hôtel 2 nuitées du 09 au 11/11/2017 (mission Makoua)</t>
  </si>
  <si>
    <t>Taxi hôtel-charden farell-express union-hôtel (retrait du transfert)</t>
  </si>
  <si>
    <t>Achat biere + envellope (stratégie de faire attendre les cibles et gonfler le flash money)</t>
  </si>
  <si>
    <t>Taxi gare routière Oyo-hôtel (arrivée à Oyo)</t>
  </si>
  <si>
    <t>Taxi hôtel-Trans africa-Océan du nord-Hôtel (faire la reservation pour BZV)</t>
  </si>
  <si>
    <t>Paiement hôtel une nuitée du 11 au 12/11/2017 (mission Makoua)</t>
  </si>
  <si>
    <t>Taxi hôtel-Océan du nord Oyo (Départ pour Brazzaville)</t>
  </si>
  <si>
    <t>Achat billet Oyo-Brazzaville (retour à Brazzaville)</t>
  </si>
  <si>
    <t>Taxi Mikalou-Ouenze (arrivé à Brazzaville)</t>
  </si>
  <si>
    <t>Food allowance Mission Makoua du 09 au 12 novembre 2017</t>
  </si>
  <si>
    <t>Remboursement 45% sur l'ordonnance médicale de 11,020 FCFA</t>
  </si>
  <si>
    <t xml:space="preserve">it87 </t>
  </si>
  <si>
    <t>Achat billet Brazzaville-PNR (Mission Nzasi)</t>
  </si>
  <si>
    <t>Taxi Ouenze-Aéroport (Départ pour Nzasi via PNR)</t>
  </si>
  <si>
    <t>Achat timbre (Départ pour Nzasi via PNR)</t>
  </si>
  <si>
    <t>Taxi aéroport PNR-Grand marché (chercher le bus de Nzasi)</t>
  </si>
  <si>
    <t>Taxi PNR-Nzasi (départ pour Nzasi)</t>
  </si>
  <si>
    <t>Taxi la frontière-Hôtel (arrivé à Nzasi et recherche de l'hôtel)</t>
  </si>
  <si>
    <t>Taxi hôtel-Tsiamba Nzasi-la frontière -hôtel (investigation)</t>
  </si>
  <si>
    <t>Achat biere avec les cibles</t>
  </si>
  <si>
    <t>Achat biere rencontre avec les cibles Bouton et Merlin</t>
  </si>
  <si>
    <t>Achat papier hygienique pour le Bureau</t>
  </si>
  <si>
    <t>I73X</t>
  </si>
  <si>
    <t>Decharge</t>
  </si>
  <si>
    <t>Taxi Bureau -Aéroport  /Aller-retour</t>
  </si>
  <si>
    <t>Taxi Bureau Aéroport pour achat du billet d'avion de Jack Bénisson / Sibiti</t>
  </si>
  <si>
    <t>Achat billet d'Avion  Brazzaville -Sibiti pour Jack Bénisson</t>
  </si>
  <si>
    <t>Taxi Bureau Aéroport  /Aller-retour</t>
  </si>
  <si>
    <t>Achat billet d'Avion de Brel pour Impfondo</t>
  </si>
  <si>
    <t>Taxi Bureau Mikalou /Aller retour</t>
  </si>
  <si>
    <t>Achat billet de Maitre Mouyeti pour -Owando</t>
  </si>
  <si>
    <t>081107006868--21</t>
  </si>
  <si>
    <t>Taxi Bureau direction SNE de Brazzaville</t>
  </si>
  <si>
    <t>Paiement facture SNE/Septembre - Octobre 2017</t>
  </si>
  <si>
    <t>Taxi Direction SNE de Brazzaville -Marché Total</t>
  </si>
  <si>
    <t>Achat téléphone HUAWEI pour Bley BEMY</t>
  </si>
  <si>
    <t>Equipment</t>
  </si>
  <si>
    <t>Taxi Marché Total -Bureau</t>
  </si>
  <si>
    <t>Taxi Bureau -Marché total</t>
  </si>
  <si>
    <t>Achat power Bank pour Bley BEMY</t>
  </si>
  <si>
    <t>Taxi Bureau -Gare routiere de Mikalou</t>
  </si>
  <si>
    <t>Taxi gare routiere Ocean du Nord- Bureau</t>
  </si>
  <si>
    <t>Taxi Bureau -Moungali /Aller-retour</t>
  </si>
  <si>
    <t>Achat gaz pour le Bureau</t>
  </si>
  <si>
    <t>Taxi Bureau Ministere de l'agriculture</t>
  </si>
  <si>
    <t>Taxi Ministere de l'agriculture- laboratoire National</t>
  </si>
  <si>
    <t>Taxi Laboratoire National-Aéroport</t>
  </si>
  <si>
    <t>Achat Billet d'avion pour Sibiti i73x</t>
  </si>
  <si>
    <t>Taxi Aéroport Maya-Maya -Bureau</t>
  </si>
  <si>
    <t>Taxi Bureau centre ville -EMS</t>
  </si>
  <si>
    <t>Taxi centre ville EMS -Bureau</t>
  </si>
  <si>
    <t>Taxi Bureau - Aéroport Maya-Maya</t>
  </si>
  <si>
    <t>Achat timbre pour le billet d'Avion Air Congo</t>
  </si>
  <si>
    <t xml:space="preserve">Taxi Aéroport de Sibiti -Gare routiere </t>
  </si>
  <si>
    <t>Taxi 2 places Gare Routiere Sibiti -Komono</t>
  </si>
  <si>
    <t>Taxi moto Hôtel -Marché Komono</t>
  </si>
  <si>
    <t>Taxi moto marché Komono - Quartier GNIMI</t>
  </si>
  <si>
    <t xml:space="preserve">Achat Repas et boisson pour les cibles </t>
  </si>
  <si>
    <t xml:space="preserve">Taxi moto Quartier GNIMI - Hôtel </t>
  </si>
  <si>
    <t>Taxi moto Hôtel -Quartier GNIMI chez la cible</t>
  </si>
  <si>
    <t xml:space="preserve">Taxi moto Quartier GNIMI -Hôtel </t>
  </si>
  <si>
    <t>Taxi moto Hôtel Quartier GNIMI chez la cible</t>
  </si>
  <si>
    <t>Taxi Komono -Sibiti - Dolisie</t>
  </si>
  <si>
    <t>Taxi Dolisie -Pointe-Noire</t>
  </si>
  <si>
    <t>Taxi Gare routiere Mvidoulou- Fond Tié-Tié-Hôtel</t>
  </si>
  <si>
    <t>Food allowance mission Komono du 14 au 20 Novembre 2017</t>
  </si>
  <si>
    <t xml:space="preserve">Taxi Hôtel - Marché Fond Tié-Tié </t>
  </si>
  <si>
    <t xml:space="preserve">Taxi Marché Fond Tié-Tié -Hôtel </t>
  </si>
  <si>
    <t>Taxi Hôtel -Marché Tchystere</t>
  </si>
  <si>
    <t>Taxi Marché Tchystere -Grand marché</t>
  </si>
  <si>
    <t xml:space="preserve">Taxi grand marché -Hôtel </t>
  </si>
  <si>
    <t>Taxi Hôtel - Marché OUI</t>
  </si>
  <si>
    <t>Taxi Marché OUI- Fond Tié-Tié</t>
  </si>
  <si>
    <t>Achat billet Pointe-Noire/-Dolisie</t>
  </si>
  <si>
    <t>Frais d'hôtel 6 nuitées du 18 au 23 novembre 2017</t>
  </si>
  <si>
    <t>Taxi Dolisie -Sibiti</t>
  </si>
  <si>
    <t xml:space="preserve">Taxi moto -Gare routiere Sibiti- Hôtel </t>
  </si>
  <si>
    <t>Taxi moto Hôtel - marché Moussana</t>
  </si>
  <si>
    <t>Taxi moto Marché moussana -Place rouge</t>
  </si>
  <si>
    <t>Achat Repas et boisson des cibles</t>
  </si>
  <si>
    <t>Taxi moto charden farell place rouge -Hôtel</t>
  </si>
  <si>
    <t>Frais d'hôtel Nuitées de I73X à SIBITI du 23 au 25 novembre 2017</t>
  </si>
  <si>
    <t xml:space="preserve">Taxi moto Hôtel - Western Union </t>
  </si>
  <si>
    <t xml:space="preserve">Crépin </t>
  </si>
  <si>
    <t>Taxi Express SIBITI -DOLISIE grand marché/évacuation après l'opération de SIBITI</t>
  </si>
  <si>
    <t>Taxi Dolisie grand marché -Gare routiere Dolisie</t>
  </si>
  <si>
    <t>Taxi Gare routiere Dolisie- Gare routiere Pointe-Noire</t>
  </si>
  <si>
    <t>Taxi Gare routiere Pointe Noire-Fond Tié-Tié</t>
  </si>
  <si>
    <t>Frais d'hôtel Nuitées de I73X à Pointe-Noire/ du 25 au 26 novembre 2017</t>
  </si>
  <si>
    <t>Taxi Hôtel - Fond Tié-Tié /Aéroport</t>
  </si>
  <si>
    <t>Achat billet d'Avion Pointe Noire -Brazzaville</t>
  </si>
  <si>
    <t>Food allowance  mission SIBITI du 20 au 26 Novembre 2017</t>
  </si>
  <si>
    <t>Taxi Aéroport Maya-Maya -Domicile</t>
  </si>
  <si>
    <t>Taxi Bureau -Mikalou /Aller retour</t>
  </si>
  <si>
    <t>Achat billet de Maitre Mouyeti/Brazzaville -Owando</t>
  </si>
  <si>
    <t>Taxi Bureau -Aéroport /Aller-retour</t>
  </si>
  <si>
    <t>IT87</t>
  </si>
  <si>
    <t>Taxi Bureau - Talangaî Liberté pour achat billet BZV-Etoumbi</t>
  </si>
  <si>
    <t>Achat billet BZV-Etoumbi</t>
  </si>
  <si>
    <t>111107007070--40</t>
  </si>
  <si>
    <t>Taxi Talangaî Liberté - Bureau</t>
  </si>
  <si>
    <t>Taxi Domicile - Talangaî Liberté (océan du nord) pour mission Etoumbi</t>
  </si>
  <si>
    <t>Taxi Moto Hôtel - Marché pour prospection</t>
  </si>
  <si>
    <t>Taxi Moto Marché - Grand stade d'Etoumbi pour prospection</t>
  </si>
  <si>
    <t>Taxi Moto Grand stade - Hôtel</t>
  </si>
  <si>
    <t>Taxi Moto Hôtel Quartier Oyoro pour prospection</t>
  </si>
  <si>
    <t>Taxi Moto Quartier Oyoro - Quartier Talangaî pour prospection</t>
  </si>
  <si>
    <t>Taxi Moto Quartier Talangaî - Lycée pour prospection</t>
  </si>
  <si>
    <t>Taxi Moto Lycée - Hôtel</t>
  </si>
  <si>
    <t>Taxi Moto Hôtel - VIP touriste pour rencontre avec la cible</t>
  </si>
  <si>
    <t>Taxi Moto VIP touriste - rencontre avec la cible</t>
  </si>
  <si>
    <t>Achat boison et nourriture pour la cible</t>
  </si>
  <si>
    <t>Trust Building</t>
  </si>
  <si>
    <t>Taxi Rond point - Hôtel</t>
  </si>
  <si>
    <t>Taxi Hôtel - rencontre avec la cible</t>
  </si>
  <si>
    <t>Taxi retour à l'hôtel àpres rencontre avec la cible</t>
  </si>
  <si>
    <t>Achat de boison pour les cibles</t>
  </si>
  <si>
    <t>Taxi Moto - Charden Farell pour retrait d'argent de mission</t>
  </si>
  <si>
    <t>Taxi Moto Charden Farell - Hôtel</t>
  </si>
  <si>
    <t>008/HD</t>
  </si>
  <si>
    <t>Achat billet Etoumbi - Makoua</t>
  </si>
  <si>
    <t>Achat formats A4 pour dessins plans hôtel</t>
  </si>
  <si>
    <t>Achat nourriture au restaurant et boison pour les cibles</t>
  </si>
  <si>
    <t>Taxi Station entrée de la ville - Océan du Nord</t>
  </si>
  <si>
    <t>Taxi Moto Océan du Nord - Trans Afrique express pour achat billet Oyo-BZV</t>
  </si>
  <si>
    <t xml:space="preserve">Taxi Moto Trans Afrique -Océan du nord </t>
  </si>
  <si>
    <t xml:space="preserve">Achat billet Océan du Nord Oyo - Brazzaville. Mission Etoumbi </t>
  </si>
  <si>
    <t xml:space="preserve">Taxi Mikalou - Domicile </t>
  </si>
  <si>
    <t>Achat de 4 packets d'intercalaires</t>
  </si>
  <si>
    <t>Taxi Bureau - Aéroport - Bureau pour prendre le programme des vols</t>
  </si>
  <si>
    <t>Achat paquet de papier hygiènique pour le Bureau PALF</t>
  </si>
  <si>
    <t>Taxi Bureau - Aéroport - Bureau pour achat billet d'avion Brazzaville/PNR de Mésange et Bley</t>
  </si>
  <si>
    <t xml:space="preserve">Achat billet d'avion Canadian pour Mésange </t>
  </si>
  <si>
    <t>Achat billet d'avion Canadian pour Bley</t>
  </si>
  <si>
    <t xml:space="preserve">Taxi Bureau - Aéroport - Bureau </t>
  </si>
  <si>
    <t>Achat billet d'avion Canadian pour Crepin</t>
  </si>
  <si>
    <t>Taxi Bureau - Centre ville - Bureau (magasin ASIA) pour achat raquette anti-moustique</t>
  </si>
  <si>
    <t>Achat raquette anti-moustique</t>
  </si>
  <si>
    <t>Taxi Bureau - Aéroport - Bureau pour achat billet d'avion Brazzaville/PNR de i23c et it87</t>
  </si>
  <si>
    <t>Achat du billet d'avion Canadian BZV-PNR pour mission de Mossendjo</t>
  </si>
  <si>
    <t>Taxi Domicile - Aéroport Maya maya pour mission de Mossendjo</t>
  </si>
  <si>
    <t>Achat timbre Canadian pour mission de Mossendjo</t>
  </si>
  <si>
    <t>Taxi Aéroport Agostino NETTO - Fond tié-tié pour mission Mossendjo</t>
  </si>
  <si>
    <t>Achat billet Trans route/ PNR-Dolisie pour mission de Mossendjo</t>
  </si>
  <si>
    <t>Taxi gare routière Dolisie - Hôtel Cour des Grands pour mission Mossendjo</t>
  </si>
  <si>
    <t>Payement frais d'hôtel à Dolisie pour une nuitée-mission Mossendjo</t>
  </si>
  <si>
    <t>Taxi Hôtel - Gare routière de Dolisie pour mission de Mossendjo</t>
  </si>
  <si>
    <t>Achat billet  Dolisie - Mossendjo</t>
  </si>
  <si>
    <t xml:space="preserve">Taxi Moto gare routière Mossendjo - Hôtel </t>
  </si>
  <si>
    <t>Taxi Moto Hôtel - marché - hôtel pour investigation à Mossendjo</t>
  </si>
  <si>
    <t xml:space="preserve">Taxi à Ouesso: Hôtel-commissariat n°1 pour visiter le prévenu </t>
  </si>
  <si>
    <t>Ration du détenu à Ouesso</t>
  </si>
  <si>
    <t xml:space="preserve">Taxi à Ouesso: Commissariat n°1- maison d'arrêt pour visiter le détenu </t>
  </si>
  <si>
    <t>Taxi à Ouesso: Hôtel-hôtel de Perrine pour instruction et transfert avant son départ pour BZV</t>
  </si>
  <si>
    <t>Taxi à Ouesso: Marché-DDP pour suivre les PV du cas Malu</t>
  </si>
  <si>
    <t>Frais d'hôtel -Nuitées à Ouesso du 30 octobre au 03 novembre 2017</t>
  </si>
  <si>
    <t>Taxi à Ouesso: Hôtel-aéroport pour rentrer à BZV</t>
  </si>
  <si>
    <t>Taxi à BZV: Aéroport-Domicile après la mission de Ouesso</t>
  </si>
  <si>
    <t>Food allowance à Ouesso du 30 octobre au 03 novembre</t>
  </si>
  <si>
    <t>Taxi à BZV: Bureau-WCS-bureau avec JB, pour rencontrer monsieur Noé MABIALA au sujet de l'abattage des éléphants à Zanaga</t>
  </si>
  <si>
    <t>Taxi à BZV: Bureau-Maison d'arrêt-bureau, visite geôle</t>
  </si>
  <si>
    <t>Ration du prévenu à la Maison d'arrêt de BZV</t>
  </si>
  <si>
    <t>Taxi à BZV: bureau-MEF-bureau pour rencontrer monsieur SAMBA le SAF de la DDEF de Sibiti pour le cas d'abattage des éléphants, filmer et porter mensurations sur la pointe d'ivoire</t>
  </si>
  <si>
    <t>Taxi à BZV: bureau-Restaurant Mamati pour rencontrer monsieur SAMBA le SAF de la DDEF de Sibiti pour le cas d'abattage des éléphants</t>
  </si>
  <si>
    <t>Taxi à BZV: Restaurant Mamati-Maison d'arrêt-Hôtel pour rencontrer le médecin et prendre la facture de l'opération de YOGO Oscar</t>
  </si>
  <si>
    <t>Taxi à BZV le soir: bureau-domicile avec le flash money et le budget pour la mission de Makoua</t>
  </si>
  <si>
    <t>Taxi à BZV : Domicile-bureau avec le flash money et le budget pour la mission de Makoua</t>
  </si>
  <si>
    <t>Taxi à Oyo pour Owando</t>
  </si>
  <si>
    <t>Taxi à 20h à Owando pour Makoua (dans l'urgence, il a fallu emprunter un taxi en occupant toutes les places; d'où Bley et moi avions payé deux places chacun)</t>
  </si>
  <si>
    <t xml:space="preserve">Taxi à Makoua : hôtel - gendarmerie pour préparer l'opération contre okos </t>
  </si>
  <si>
    <t xml:space="preserve">Bonus OPJ ayant opéré à Makoua </t>
  </si>
  <si>
    <t xml:space="preserve">Taxi à Makoua : Gendarmerie -hôtel après l'opération de okos </t>
  </si>
  <si>
    <t>Taxi à Makoua : hôtel - gendarmerie (le soir nous étions conduit à l'hôtel par le DD),  pour le suivi des auditions de okos</t>
  </si>
  <si>
    <t>Taxi à Makoua : hôtel - gendarmerie-hôtel  pour le troisième jour de suivi des auditions de okos</t>
  </si>
  <si>
    <t>Taxi à Makoua : Gendarmerie -hôtel - gendarmerie pour mon ordinateur afin de modifier la planche photographique (l'ordinateur de Bley ne répondant pas )</t>
  </si>
  <si>
    <t>Taxi à Makoua : Gendarmerie - hôtel après le suivi des pv</t>
  </si>
  <si>
    <t>Taxi à Makoua : hôtel - gendarmerie - hôtel  pour le quatrième jour de  suivi des pv</t>
  </si>
  <si>
    <t>Frais d'hôtel Nuitées à Makoua du 10 au 15 novembre 2017</t>
  </si>
  <si>
    <t xml:space="preserve">Photocopie de la planche photographique du cas Okos à Makoua </t>
  </si>
  <si>
    <t xml:space="preserve">Office materials </t>
  </si>
  <si>
    <t>Taxi à Makoua : hôtel - gendarmerie pour le suivi des pv</t>
  </si>
  <si>
    <t>Food allowance à Makoua du 10 au 15 Novembre 2017</t>
  </si>
  <si>
    <t xml:space="preserve">Taxi à Makoua : hôtel - gendarmerie pour procéder aux dernières vérifications avant le déferrement </t>
  </si>
  <si>
    <t>Taxi à Owando : Marché-Tribunal (quand j'ai été déposé par le taxi lors du déferrement de okos,  Bley devant continuer avec nos bagages à l'hôtel )</t>
  </si>
  <si>
    <t xml:space="preserve">Taxi à Owando : Tribunal -DDP pour aller rejoindre Bley à fin de placer Okos en prison </t>
  </si>
  <si>
    <t xml:space="preserve">Taxi à Owando: DDP-Restaurant - HÔTEL après le déferrement de okos </t>
  </si>
  <si>
    <t>Taxi à Owando : Hôtel - marché pour acheter la ration des détenus</t>
  </si>
  <si>
    <t xml:space="preserve">Ration des détenus à Owando </t>
  </si>
  <si>
    <t xml:space="preserve">Taxi à Owando : marché-DD (visite geôle) </t>
  </si>
  <si>
    <t xml:space="preserve">Taxi à Owando : DDP-maison d'arrêt  (visite geôle ) </t>
  </si>
  <si>
    <t xml:space="preserve">Taxi à Owando : maison d'arrêt - tribunal pour rencontrer le PR et vérifier l'ancienne affaire de okos au greffe </t>
  </si>
  <si>
    <t>Frais d'établissement de l'extrait de l'affaire okos datant de 2011</t>
  </si>
  <si>
    <t xml:space="preserve">Court fees </t>
  </si>
  <si>
    <t xml:space="preserve">Taxi à Owando : Tribunal - DDEF pour prendre la copie des pv EF et leur remettre celle de la gendarmerie </t>
  </si>
  <si>
    <t xml:space="preserve">Taxi à Owando : DDF-tribunal pour récupérer l'extrait du jugement de l'ancienne affaire concernant Okos </t>
  </si>
  <si>
    <t>Taxi à Owando : Tribunal - marché pour rejoindre Bley en vue de photocopier les dossiers de l'affaire okos</t>
  </si>
  <si>
    <t>Taxi à Owando : Marché - Hôtel après la photocopie des pv</t>
  </si>
  <si>
    <t xml:space="preserve">Taxi à Owando : Hôtel - tribunal pour remettre les cahiers de okos au PR et vérifier l'ancienne affaire de Oboro </t>
  </si>
  <si>
    <t xml:space="preserve">Taxi à Owando : Tribunal - DDEF - HÔTEL  pour remettre les photos de okos au chef faune </t>
  </si>
  <si>
    <t xml:space="preserve">Nuitées à Owando du 15 au 17 novembre 2017 plus une demi nuitée (nous sommes partis le 17 à 14h) </t>
  </si>
  <si>
    <t xml:space="preserve">Taxi à Owando : Hôtel - gare routière pour aller à Makoua </t>
  </si>
  <si>
    <t>Taxi Owando -Makoua (opération Brel ) nous avions pris deux places chacun pour gagner en temps et vite aller à Makoua vu l'heure avancée</t>
  </si>
  <si>
    <t>Taxi à Makoua : hôtel - gendarmerie pour rencontrer le Commandant,  le CB et le CCA afin de préparer l'opération contre Brel le présumé traf</t>
  </si>
  <si>
    <t>Taxi à Makoua : Gendarmerie - hôtel de it87 - Hôtel Herick,  pour lui remettre le flash money, prendre les plans et répérer les lieux</t>
  </si>
  <si>
    <t xml:space="preserve">Bley </t>
  </si>
  <si>
    <t>Food allowance à Owando du 16 au 17 novembre 2017</t>
  </si>
  <si>
    <t xml:space="preserve">Taxi à Makoua : hôtel - gendarmerie pour procéder la mise en place de l'opération contre Brel et Frodel </t>
  </si>
  <si>
    <t xml:space="preserve">Bonus des gendarmes opération Brel et Frodel à Makoua </t>
  </si>
  <si>
    <t xml:space="preserve">Carburant de la BJ de la gendarmerie à Makoua lors de l'opération Brel et Frodel </t>
  </si>
  <si>
    <t xml:space="preserve">Taxi à Makoua : hôtel - gendarmerie pour le suivi des pv EF et gendarmerie contre Brel et Frodel </t>
  </si>
  <si>
    <t>Taxi à Makoua : hôtel - gendarmerie pour le suivi juridique des pv  (audition des trafs Brel et Frodel )</t>
  </si>
  <si>
    <t xml:space="preserve">Taxi à Makoua : Gendarmerie - charden farell -gendarmerie pour le retrait des fonds envoyés par Mavy </t>
  </si>
  <si>
    <t>Taxi à Makoua : Gendarmerie - hôtel après le suivi des pv gendarmerie cas Brel</t>
  </si>
  <si>
    <t xml:space="preserve">Taxi à Makoua : hôtel - gendarmerie pour le suivi des pv </t>
  </si>
  <si>
    <t xml:space="preserve">Ration des prévenus à Makoua </t>
  </si>
  <si>
    <t xml:space="preserve">Carburant du véhicule des gendarmes à Makoua pour aller chercher Vénos à Etoumbi </t>
  </si>
  <si>
    <t xml:space="preserve">Taxi à Makoua le soir: Gendarmerie - hôtel après le suivi des pv et le placement de Vénos </t>
  </si>
  <si>
    <t xml:space="preserve">Taxi à Makoua : hôtel - gendarmerie pour le suivi juridique des pv gendarmerie et audition de Vénos avec le CB et le chef faune </t>
  </si>
  <si>
    <t xml:space="preserve">Taxi à Makoua : hôtel - gendarmerie-hôtel pour le suivi des pv cas Brel et consorts </t>
  </si>
  <si>
    <t xml:space="preserve">Impression de la planche photographique cas Brel et consorts à Makoua </t>
  </si>
  <si>
    <t xml:space="preserve">Impression des pv gendarmerie cas Brel et consorts à Makoua </t>
  </si>
  <si>
    <t xml:space="preserve">Taxi à Makoua le soir : hôtel - gendarmerie-hôtel  pour finaliser les pv du cas Brel avec le CB </t>
  </si>
  <si>
    <t>Frais d'hôtel Nuitées à Makoua du 17 au 24 novembre 2017</t>
  </si>
  <si>
    <t>Food allowance à Makoua du 18 au 23 novembre 2017</t>
  </si>
  <si>
    <t xml:space="preserve">Taxi Makoua-Owando avec les gendarmes lors du déferrement de Brel et consorts </t>
  </si>
  <si>
    <t xml:space="preserve">Taxi à Owando : Tribunal - hôtel après le déferrement de Brel et consorts </t>
  </si>
  <si>
    <t>Taxi à Owando : Hôtel - agence océan du nord - hôtel pour l'achat du billet retour sur BZV</t>
  </si>
  <si>
    <t>Achat Billet à Makoua, bus retour sur BZV</t>
  </si>
  <si>
    <t>Taxi à Owando le soir: hôtel - marché - hôtel pour rencontrer le chef faune et retirer les pv EF</t>
  </si>
  <si>
    <t>Frais d'hôtel Nuitée à Owando : du 24 au 25 novembre 2017</t>
  </si>
  <si>
    <t>Taxi à Makoua : hôtel - gare routière pour aller à BZV</t>
  </si>
  <si>
    <t xml:space="preserve">Taxi à BZV Gare routière -domicile après la mission de Makoua </t>
  </si>
  <si>
    <t>Taxi à BZV: Domicile-TGI-domicile pour suivre l'audience du cas Rock et Nicaise</t>
  </si>
  <si>
    <t>Taxi à BZV: Bureau-hôpital militaire-bureau pour la contre expertise de la facture de YOGO Oscar</t>
  </si>
  <si>
    <t xml:space="preserve">Evariste. </t>
  </si>
  <si>
    <t>Mois</t>
  </si>
  <si>
    <t>Noms &amp; prénoms</t>
  </si>
  <si>
    <t>MONTANT RECU DE</t>
  </si>
  <si>
    <t>Transféré</t>
  </si>
  <si>
    <t>Dépensé</t>
  </si>
  <si>
    <t>Rapprochements soldes</t>
  </si>
  <si>
    <t>Fichiers individuels</t>
  </si>
  <si>
    <t>Ecart</t>
  </si>
  <si>
    <t>Observations</t>
  </si>
  <si>
    <t>Caisses</t>
  </si>
  <si>
    <t>OK</t>
  </si>
  <si>
    <t>Evariste LELOUSSI</t>
  </si>
  <si>
    <t>Hérick TCHICAYA</t>
  </si>
  <si>
    <t>i55s</t>
  </si>
  <si>
    <t>Mavy MALELA</t>
  </si>
  <si>
    <t>Mésange CIGNAS*</t>
  </si>
  <si>
    <t>Perrine ODIER</t>
  </si>
  <si>
    <t>BCI-PALF</t>
  </si>
  <si>
    <t>TOTAUX</t>
  </si>
  <si>
    <t>BALANCE CAISSES ET BANQUES AU 30 NOVEMBRE 2017</t>
  </si>
  <si>
    <t>Balance au          01 Novembre 2017</t>
  </si>
  <si>
    <t>Balance au 30 Novembre 2017</t>
  </si>
  <si>
    <t xml:space="preserve">Interview pour le poste d'enqueteur- lieu public boisson pour occuper la place </t>
  </si>
  <si>
    <t>Achat de robinet -plmoberie</t>
  </si>
  <si>
    <t xml:space="preserve">Envoi des PV demandés par Mésange   </t>
  </si>
  <si>
    <t xml:space="preserve">Visiste géole-Achat Betadine et coton (500) plus une bouteille d'eau (500) pour le pansement de la plaie d'un prévenu </t>
  </si>
  <si>
    <t xml:space="preserve">Visite géole-Achat produit pharmaceutique de Papy </t>
  </si>
  <si>
    <t>Étiquettes de lignes</t>
  </si>
  <si>
    <t>Total général</t>
  </si>
  <si>
    <t>Somme de Spent</t>
  </si>
  <si>
    <t>Somme de Received</t>
  </si>
  <si>
    <t>Novembre</t>
  </si>
  <si>
    <t>AVAAZ</t>
  </si>
  <si>
    <t>USFWS</t>
  </si>
  <si>
    <t>Balance au 1er Novembre + montant reçu en Novembre - dépenses faites en Novembre- transferts extérieurs = Balance au 30 Novembre 2017</t>
  </si>
  <si>
    <t xml:space="preserve"> Budget de mission pour  Owando de maitre Mouyeti Scrutin du 08 au 10 novembre 2017  </t>
  </si>
  <si>
    <t>Payement frais d'hôtel mission pour 02 nuitées du 16 au 18 novembre 2017</t>
  </si>
  <si>
    <t>Prise en charge frais  pharmaceutique-Accident de circulation Mavy</t>
  </si>
  <si>
    <t>Food allowance à Owando du 24 au 25 novembre 2017</t>
  </si>
  <si>
    <t>Food allowance mission Etoumbi du 11 au 18 novembre 2017</t>
  </si>
  <si>
    <t>Food allowance du 22 au 24 novembre 2017-Dolisie</t>
  </si>
  <si>
    <t>Food allowance à Ouesso du 30 octobre au 03 novembre 2017</t>
  </si>
  <si>
    <t>Prise en charge frais de consutation -Accident de circulation Mavy</t>
  </si>
  <si>
    <t>Prise en charge radiographie RX-Epaule-Accident de circulation Mavy</t>
  </si>
  <si>
    <t>Frais de transfert à Crépin/OUESSO</t>
  </si>
  <si>
    <t>Payement frais d'hôtel mission Etoumbi pour 05 nuitées du 11 au 16 novembre 2017</t>
  </si>
  <si>
    <t>Maitre MOUYETI-Acompte honoraire avocat affaire abbatage, détention, circulation illégale des trophées d'especes intégralement protégees à Owando, le Sieur OTSIKABONDZO Antonin</t>
  </si>
  <si>
    <t>Maitre MOUYETI-Acompte honoraire avocat affaire abbatage, détention, circulation illégale des trophées d'especes intégralement protégees à Owando, les Sieurs MOSSA Brel,MOSSA Fodel,NZDOLI Venance</t>
  </si>
  <si>
    <t>Frais d'hôtel Mission Komono/du 14 au 18 Novembre 2017</t>
  </si>
  <si>
    <t xml:space="preserve">Achat billet Ocean du Nord-Brazzaville-Oyo pour Hérick </t>
  </si>
  <si>
    <t>Achat billet Ocean du Nord-Brazzaville-Oyo pour  Bley</t>
  </si>
  <si>
    <t>Paiement facture Congo télécom-octobre 2017</t>
  </si>
  <si>
    <t>Paiement facture Congo télécom-septembre 2017</t>
  </si>
  <si>
    <t>(vide)</t>
  </si>
  <si>
    <t>Banque</t>
  </si>
  <si>
    <t xml:space="preserve">Achat biere rencontre avec les cibles </t>
  </si>
  <si>
    <t xml:space="preserve">Achat biere rencontre avec deux cibles </t>
  </si>
  <si>
    <t>Sommaire Grant-Dépenses  Caisses &amp; banque PALF-NOVEMBRE 2017</t>
  </si>
  <si>
    <t>Étiquettes de colonnes</t>
  </si>
  <si>
    <t>RAPPORT FINANCIER PALF-NOVEMBRE 2017</t>
  </si>
  <si>
    <t>NB: le compte UBA a été fermé.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</si>
</sst>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[$-409]d\-mmm\-yy;@"/>
    <numFmt numFmtId="166" formatCode="[$-40C]dd\-mmm\-yy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 Narrow"/>
      <family val="2"/>
    </font>
    <font>
      <b/>
      <sz val="22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b/>
      <i/>
      <sz val="9"/>
      <name val="Arial Narrow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  <font>
      <sz val="11"/>
      <name val="Calibri"/>
      <family val="2"/>
    </font>
    <font>
      <sz val="10"/>
      <color rgb="FF00B050"/>
      <name val="Arial Narrow"/>
      <family val="2"/>
    </font>
    <font>
      <sz val="10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rgb="FF00B050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1"/>
      <color rgb="FF00B050"/>
      <name val="Arial Narrow"/>
      <family val="2"/>
    </font>
    <font>
      <sz val="10"/>
      <color rgb="FF0070C0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lightGray">
        <bgColor theme="4" tint="0.3999755851924192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170">
    <xf numFmtId="0" fontId="0" fillId="0" borderId="0" xfId="0"/>
    <xf numFmtId="0" fontId="2" fillId="2" borderId="0" xfId="0" applyFont="1" applyFill="1" applyAlignment="1">
      <alignment horizontal="left" indent="35"/>
    </xf>
    <xf numFmtId="0" fontId="3" fillId="3" borderId="0" xfId="0" applyFont="1" applyFill="1" applyBorder="1" applyAlignment="1"/>
    <xf numFmtId="164" fontId="3" fillId="3" borderId="0" xfId="1" applyNumberFormat="1" applyFont="1" applyFill="1" applyBorder="1" applyAlignment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164" fontId="4" fillId="0" borderId="0" xfId="1" applyNumberFormat="1" applyFont="1" applyFill="1" applyBorder="1"/>
    <xf numFmtId="1" fontId="5" fillId="0" borderId="1" xfId="0" applyNumberFormat="1" applyFont="1" applyFill="1" applyBorder="1" applyAlignment="1">
      <alignment horizontal="left"/>
    </xf>
    <xf numFmtId="1" fontId="5" fillId="0" borderId="1" xfId="0" applyNumberFormat="1" applyFont="1" applyBorder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164" fontId="5" fillId="0" borderId="1" xfId="1" applyNumberFormat="1" applyFont="1" applyFill="1" applyBorder="1"/>
    <xf numFmtId="3" fontId="4" fillId="0" borderId="0" xfId="0" applyNumberFormat="1" applyFont="1" applyFill="1" applyBorder="1" applyAlignment="1">
      <alignment vertical="top"/>
    </xf>
    <xf numFmtId="164" fontId="4" fillId="0" borderId="0" xfId="1" applyNumberFormat="1" applyFont="1" applyFill="1" applyBorder="1" applyAlignment="1">
      <alignment vertical="top"/>
    </xf>
    <xf numFmtId="164" fontId="4" fillId="0" borderId="0" xfId="1" applyNumberFormat="1" applyFont="1" applyFill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/>
    <xf numFmtId="0" fontId="7" fillId="0" borderId="0" xfId="0" applyFont="1" applyFill="1" applyBorder="1" applyAlignment="1">
      <alignment horizontal="right" vertical="center" indent="60"/>
    </xf>
    <xf numFmtId="0" fontId="4" fillId="0" borderId="0" xfId="0" applyFont="1"/>
    <xf numFmtId="164" fontId="6" fillId="0" borderId="0" xfId="1" applyNumberFormat="1" applyFont="1" applyFill="1" applyBorder="1" applyAlignment="1"/>
    <xf numFmtId="165" fontId="5" fillId="3" borderId="0" xfId="0" applyNumberFormat="1" applyFont="1" applyFill="1" applyBorder="1" applyAlignment="1">
      <alignment horizontal="left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left"/>
    </xf>
    <xf numFmtId="164" fontId="5" fillId="3" borderId="0" xfId="1" applyNumberFormat="1" applyFont="1" applyFill="1" applyBorder="1"/>
    <xf numFmtId="0" fontId="10" fillId="0" borderId="0" xfId="0" applyFont="1"/>
    <xf numFmtId="0" fontId="9" fillId="0" borderId="0" xfId="0" applyFont="1"/>
    <xf numFmtId="164" fontId="9" fillId="0" borderId="0" xfId="1" applyNumberFormat="1" applyFont="1"/>
    <xf numFmtId="0" fontId="13" fillId="0" borderId="0" xfId="0" applyFont="1" applyFill="1"/>
    <xf numFmtId="0" fontId="14" fillId="0" borderId="0" xfId="0" applyFont="1" applyAlignment="1"/>
    <xf numFmtId="0" fontId="9" fillId="0" borderId="0" xfId="0" applyFont="1" applyAlignment="1">
      <alignment vertical="center"/>
    </xf>
    <xf numFmtId="0" fontId="9" fillId="3" borderId="0" xfId="0" applyFont="1" applyFill="1"/>
    <xf numFmtId="164" fontId="9" fillId="3" borderId="0" xfId="1" applyNumberFormat="1" applyFont="1" applyFill="1"/>
    <xf numFmtId="15" fontId="15" fillId="0" borderId="0" xfId="0" applyNumberFormat="1" applyFont="1" applyFill="1" applyBorder="1"/>
    <xf numFmtId="0" fontId="15" fillId="0" borderId="0" xfId="0" applyFont="1" applyFill="1" applyBorder="1"/>
    <xf numFmtId="0" fontId="15" fillId="0" borderId="0" xfId="0" applyFont="1" applyBorder="1"/>
    <xf numFmtId="164" fontId="15" fillId="0" borderId="0" xfId="1" applyNumberFormat="1" applyFont="1" applyFill="1" applyBorder="1"/>
    <xf numFmtId="0" fontId="15" fillId="0" borderId="0" xfId="0" applyFont="1" applyFill="1" applyBorder="1" applyAlignment="1"/>
    <xf numFmtId="0" fontId="16" fillId="0" borderId="0" xfId="0" applyFont="1"/>
    <xf numFmtId="15" fontId="15" fillId="0" borderId="0" xfId="0" applyNumberFormat="1" applyFont="1" applyBorder="1"/>
    <xf numFmtId="11" fontId="15" fillId="0" borderId="0" xfId="0" applyNumberFormat="1" applyFont="1" applyFill="1" applyBorder="1"/>
    <xf numFmtId="0" fontId="15" fillId="0" borderId="0" xfId="0" applyFont="1" applyFill="1" applyBorder="1" applyAlignment="1">
      <alignment horizontal="left"/>
    </xf>
    <xf numFmtId="164" fontId="15" fillId="0" borderId="0" xfId="1" applyNumberFormat="1" applyFont="1" applyBorder="1"/>
    <xf numFmtId="0" fontId="17" fillId="0" borderId="0" xfId="0" applyFont="1"/>
    <xf numFmtId="0" fontId="15" fillId="0" borderId="0" xfId="0" applyFont="1" applyBorder="1" applyAlignment="1"/>
    <xf numFmtId="166" fontId="15" fillId="0" borderId="0" xfId="0" applyNumberFormat="1" applyFont="1" applyBorder="1" applyAlignment="1"/>
    <xf numFmtId="164" fontId="15" fillId="0" borderId="0" xfId="1" applyNumberFormat="1" applyFont="1" applyBorder="1" applyAlignment="1" applyProtection="1"/>
    <xf numFmtId="164" fontId="15" fillId="0" borderId="0" xfId="0" applyNumberFormat="1" applyFont="1" applyBorder="1" applyAlignment="1">
      <alignment horizontal="left"/>
    </xf>
    <xf numFmtId="0" fontId="17" fillId="0" borderId="0" xfId="0" applyFont="1" applyAlignment="1">
      <alignment vertical="center"/>
    </xf>
    <xf numFmtId="165" fontId="15" fillId="0" borderId="0" xfId="0" applyNumberFormat="1" applyFont="1" applyFill="1" applyBorder="1"/>
    <xf numFmtId="164" fontId="15" fillId="0" borderId="0" xfId="1" applyNumberFormat="1" applyFont="1" applyFill="1" applyBorder="1" applyAlignment="1">
      <alignment horizontal="right"/>
    </xf>
    <xf numFmtId="15" fontId="15" fillId="0" borderId="0" xfId="0" applyNumberFormat="1" applyFont="1" applyBorder="1" applyAlignment="1">
      <alignment horizontal="right"/>
    </xf>
    <xf numFmtId="15" fontId="15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64" fontId="15" fillId="0" borderId="0" xfId="1" applyNumberFormat="1" applyFont="1" applyFill="1" applyBorder="1" applyAlignment="1">
      <alignment vertical="center"/>
    </xf>
    <xf numFmtId="15" fontId="15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64" fontId="15" fillId="0" borderId="0" xfId="1" applyNumberFormat="1" applyFont="1" applyBorder="1" applyAlignment="1">
      <alignment vertical="center"/>
    </xf>
    <xf numFmtId="164" fontId="15" fillId="0" borderId="0" xfId="1" applyNumberFormat="1" applyFont="1" applyBorder="1" applyAlignment="1"/>
    <xf numFmtId="164" fontId="18" fillId="0" borderId="0" xfId="1" applyNumberFormat="1" applyFont="1" applyFill="1" applyBorder="1"/>
    <xf numFmtId="0" fontId="19" fillId="0" borderId="0" xfId="0" applyFont="1" applyFill="1" applyAlignment="1">
      <alignment horizontal="center"/>
    </xf>
    <xf numFmtId="0" fontId="9" fillId="0" borderId="0" xfId="0" applyFont="1" applyFill="1"/>
    <xf numFmtId="0" fontId="5" fillId="0" borderId="0" xfId="0" applyFont="1" applyFill="1"/>
    <xf numFmtId="0" fontId="4" fillId="0" borderId="0" xfId="0" applyFont="1" applyFill="1"/>
    <xf numFmtId="164" fontId="4" fillId="0" borderId="0" xfId="1" applyNumberFormat="1" applyFont="1" applyFill="1"/>
    <xf numFmtId="0" fontId="5" fillId="0" borderId="0" xfId="0" applyFont="1" applyFill="1" applyBorder="1" applyAlignment="1">
      <alignment horizontal="center" vertical="center" wrapText="1"/>
    </xf>
    <xf numFmtId="164" fontId="20" fillId="0" borderId="5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horizontal="center"/>
    </xf>
    <xf numFmtId="164" fontId="4" fillId="7" borderId="3" xfId="1" applyNumberFormat="1" applyFont="1" applyFill="1" applyBorder="1" applyAlignment="1">
      <alignment horizontal="center" vertical="center"/>
    </xf>
    <xf numFmtId="0" fontId="6" fillId="7" borderId="4" xfId="0" applyFont="1" applyFill="1" applyBorder="1"/>
    <xf numFmtId="164" fontId="9" fillId="7" borderId="4" xfId="1" applyNumberFormat="1" applyFont="1" applyFill="1" applyBorder="1"/>
    <xf numFmtId="164" fontId="4" fillId="7" borderId="4" xfId="1" applyNumberFormat="1" applyFont="1" applyFill="1" applyBorder="1"/>
    <xf numFmtId="164" fontId="9" fillId="7" borderId="4" xfId="0" applyNumberFormat="1" applyFont="1" applyFill="1" applyBorder="1"/>
    <xf numFmtId="164" fontId="4" fillId="7" borderId="6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/>
    <xf numFmtId="164" fontId="4" fillId="0" borderId="1" xfId="1" applyNumberFormat="1" applyFont="1" applyFill="1" applyBorder="1" applyAlignment="1">
      <alignment horizontal="center" vertical="center"/>
    </xf>
    <xf numFmtId="164" fontId="21" fillId="0" borderId="1" xfId="1" applyNumberFormat="1" applyFont="1" applyFill="1" applyBorder="1" applyAlignment="1">
      <alignment horizontal="left" vertical="center"/>
    </xf>
    <xf numFmtId="164" fontId="9" fillId="0" borderId="1" xfId="1" applyNumberFormat="1" applyFont="1" applyBorder="1"/>
    <xf numFmtId="164" fontId="9" fillId="0" borderId="5" xfId="1" applyNumberFormat="1" applyFont="1" applyBorder="1"/>
    <xf numFmtId="164" fontId="4" fillId="0" borderId="5" xfId="1" applyNumberFormat="1" applyFont="1" applyFill="1" applyBorder="1" applyAlignment="1">
      <alignment horizontal="center" vertical="center"/>
    </xf>
    <xf numFmtId="164" fontId="21" fillId="0" borderId="5" xfId="1" applyNumberFormat="1" applyFont="1" applyFill="1" applyBorder="1" applyAlignment="1">
      <alignment horizontal="center" vertical="center"/>
    </xf>
    <xf numFmtId="164" fontId="21" fillId="0" borderId="7" xfId="1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 wrapText="1"/>
    </xf>
    <xf numFmtId="164" fontId="22" fillId="4" borderId="0" xfId="0" applyNumberFormat="1" applyFont="1" applyFill="1" applyBorder="1" applyAlignment="1">
      <alignment horizontal="center" vertical="center" wrapText="1"/>
    </xf>
    <xf numFmtId="164" fontId="21" fillId="0" borderId="5" xfId="1" applyNumberFormat="1" applyFont="1" applyFill="1" applyBorder="1" applyAlignment="1">
      <alignment horizontal="left" vertical="center"/>
    </xf>
    <xf numFmtId="0" fontId="4" fillId="0" borderId="1" xfId="0" applyFont="1" applyFill="1" applyBorder="1"/>
    <xf numFmtId="164" fontId="4" fillId="0" borderId="1" xfId="1" applyNumberFormat="1" applyFont="1" applyFill="1" applyBorder="1"/>
    <xf numFmtId="164" fontId="9" fillId="0" borderId="1" xfId="0" applyNumberFormat="1" applyFont="1" applyBorder="1"/>
    <xf numFmtId="164" fontId="4" fillId="0" borderId="8" xfId="1" applyNumberFormat="1" applyFont="1" applyFill="1" applyBorder="1"/>
    <xf numFmtId="164" fontId="0" fillId="0" borderId="0" xfId="1" applyNumberFormat="1" applyFont="1"/>
    <xf numFmtId="0" fontId="4" fillId="0" borderId="9" xfId="0" applyFont="1" applyFill="1" applyBorder="1"/>
    <xf numFmtId="164" fontId="4" fillId="0" borderId="2" xfId="1" applyNumberFormat="1" applyFont="1" applyFill="1" applyBorder="1"/>
    <xf numFmtId="164" fontId="9" fillId="0" borderId="10" xfId="0" applyNumberFormat="1" applyFont="1" applyBorder="1"/>
    <xf numFmtId="0" fontId="0" fillId="0" borderId="1" xfId="0" applyBorder="1"/>
    <xf numFmtId="164" fontId="22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/>
    <xf numFmtId="0" fontId="5" fillId="0" borderId="6" xfId="0" applyFont="1" applyFill="1" applyBorder="1"/>
    <xf numFmtId="164" fontId="5" fillId="0" borderId="11" xfId="1" applyNumberFormat="1" applyFont="1" applyFill="1" applyBorder="1"/>
    <xf numFmtId="164" fontId="9" fillId="0" borderId="0" xfId="0" applyNumberFormat="1" applyFont="1" applyFill="1" applyBorder="1"/>
    <xf numFmtId="164" fontId="4" fillId="0" borderId="0" xfId="0" applyNumberFormat="1" applyFont="1" applyFill="1"/>
    <xf numFmtId="164" fontId="9" fillId="0" borderId="8" xfId="1" applyNumberFormat="1" applyFont="1" applyBorder="1"/>
    <xf numFmtId="164" fontId="9" fillId="0" borderId="2" xfId="1" applyNumberFormat="1" applyFont="1" applyBorder="1"/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13" xfId="0" applyNumberFormat="1" applyFont="1" applyFill="1" applyBorder="1"/>
    <xf numFmtId="164" fontId="5" fillId="0" borderId="14" xfId="1" applyNumberFormat="1" applyFont="1" applyFill="1" applyBorder="1"/>
    <xf numFmtId="164" fontId="5" fillId="0" borderId="15" xfId="1" applyNumberFormat="1" applyFont="1" applyFill="1" applyBorder="1"/>
    <xf numFmtId="164" fontId="5" fillId="0" borderId="14" xfId="0" applyNumberFormat="1" applyFont="1" applyFill="1" applyBorder="1"/>
    <xf numFmtId="0" fontId="23" fillId="0" borderId="0" xfId="0" applyFont="1" applyFill="1" applyBorder="1" applyAlignment="1"/>
    <xf numFmtId="15" fontId="25" fillId="0" borderId="0" xfId="0" applyNumberFormat="1" applyFont="1" applyBorder="1"/>
    <xf numFmtId="11" fontId="25" fillId="0" borderId="0" xfId="0" applyNumberFormat="1" applyFont="1" applyFill="1" applyBorder="1"/>
    <xf numFmtId="0" fontId="25" fillId="0" borderId="0" xfId="0" applyFont="1" applyFill="1" applyBorder="1"/>
    <xf numFmtId="0" fontId="25" fillId="0" borderId="0" xfId="0" applyFont="1" applyFill="1" applyBorder="1" applyAlignment="1">
      <alignment horizontal="left"/>
    </xf>
    <xf numFmtId="164" fontId="25" fillId="0" borderId="0" xfId="1" applyNumberFormat="1" applyFont="1" applyBorder="1"/>
    <xf numFmtId="164" fontId="25" fillId="0" borderId="0" xfId="1" applyNumberFormat="1" applyFont="1" applyFill="1" applyBorder="1"/>
    <xf numFmtId="0" fontId="25" fillId="0" borderId="0" xfId="0" applyFont="1" applyBorder="1"/>
    <xf numFmtId="0" fontId="0" fillId="0" borderId="0" xfId="0" applyFont="1"/>
    <xf numFmtId="15" fontId="25" fillId="0" borderId="0" xfId="0" applyNumberFormat="1" applyFont="1" applyBorder="1" applyAlignment="1">
      <alignment horizontal="right"/>
    </xf>
    <xf numFmtId="0" fontId="25" fillId="0" borderId="0" xfId="0" applyFont="1" applyBorder="1" applyAlignment="1"/>
    <xf numFmtId="164" fontId="25" fillId="0" borderId="0" xfId="1" applyNumberFormat="1" applyFont="1" applyBorder="1" applyAlignment="1" applyProtection="1"/>
    <xf numFmtId="0" fontId="25" fillId="0" borderId="0" xfId="0" applyFont="1" applyFill="1" applyBorder="1" applyAlignment="1"/>
    <xf numFmtId="164" fontId="25" fillId="0" borderId="0" xfId="0" applyNumberFormat="1" applyFont="1" applyFill="1" applyBorder="1" applyAlignment="1">
      <alignment horizontal="left"/>
    </xf>
    <xf numFmtId="166" fontId="25" fillId="0" borderId="0" xfId="0" applyNumberFormat="1" applyFont="1" applyBorder="1" applyAlignment="1"/>
    <xf numFmtId="15" fontId="25" fillId="0" borderId="0" xfId="0" applyNumberFormat="1" applyFont="1" applyFill="1" applyBorder="1"/>
    <xf numFmtId="0" fontId="25" fillId="0" borderId="0" xfId="0" applyFont="1" applyBorder="1" applyAlignment="1">
      <alignment horizontal="left"/>
    </xf>
    <xf numFmtId="164" fontId="26" fillId="0" borderId="0" xfId="1" applyNumberFormat="1" applyFont="1" applyFill="1" applyBorder="1"/>
    <xf numFmtId="0" fontId="26" fillId="0" borderId="0" xfId="0" applyFont="1" applyFill="1" applyBorder="1"/>
    <xf numFmtId="0" fontId="27" fillId="0" borderId="0" xfId="0" applyFont="1"/>
    <xf numFmtId="164" fontId="0" fillId="0" borderId="0" xfId="0" applyNumberFormat="1" applyFont="1" applyAlignment="1">
      <alignment horizontal="left"/>
    </xf>
    <xf numFmtId="164" fontId="25" fillId="0" borderId="0" xfId="1" applyNumberFormat="1" applyFont="1" applyBorder="1" applyAlignment="1"/>
    <xf numFmtId="164" fontId="25" fillId="0" borderId="0" xfId="0" applyNumberFormat="1" applyFont="1" applyBorder="1"/>
    <xf numFmtId="3" fontId="25" fillId="0" borderId="0" xfId="0" applyNumberFormat="1" applyFont="1" applyBorder="1"/>
    <xf numFmtId="15" fontId="25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164" fontId="25" fillId="0" borderId="0" xfId="1" applyNumberFormat="1" applyFont="1" applyBorder="1" applyAlignment="1">
      <alignment vertical="center"/>
    </xf>
    <xf numFmtId="164" fontId="25" fillId="0" borderId="0" xfId="0" applyNumberFormat="1" applyFont="1" applyBorder="1" applyAlignment="1">
      <alignment horizontal="left"/>
    </xf>
    <xf numFmtId="165" fontId="25" fillId="0" borderId="0" xfId="0" applyNumberFormat="1" applyFont="1" applyFill="1" applyBorder="1"/>
    <xf numFmtId="0" fontId="28" fillId="0" borderId="0" xfId="0" applyFont="1" applyFill="1"/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29" fillId="0" borderId="0" xfId="0" applyFont="1" applyAlignment="1"/>
    <xf numFmtId="15" fontId="25" fillId="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164" fontId="25" fillId="0" borderId="0" xfId="1" applyNumberFormat="1" applyFont="1" applyFill="1" applyBorder="1" applyAlignment="1">
      <alignment vertical="center"/>
    </xf>
    <xf numFmtId="164" fontId="0" fillId="0" borderId="0" xfId="0" pivotButton="1" applyNumberFormat="1"/>
    <xf numFmtId="164" fontId="0" fillId="0" borderId="0" xfId="0" applyNumberFormat="1"/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left" indent="1"/>
    </xf>
    <xf numFmtId="0" fontId="24" fillId="0" borderId="0" xfId="0" applyFont="1"/>
    <xf numFmtId="164" fontId="31" fillId="9" borderId="0" xfId="1" applyNumberFormat="1" applyFont="1" applyFill="1" applyAlignment="1">
      <alignment horizontal="center"/>
    </xf>
    <xf numFmtId="164" fontId="30" fillId="8" borderId="0" xfId="1" applyNumberFormat="1" applyFont="1" applyFill="1" applyAlignment="1">
      <alignment horizontal="center"/>
    </xf>
    <xf numFmtId="0" fontId="19" fillId="0" borderId="0" xfId="0" applyFont="1" applyFill="1" applyAlignment="1">
      <alignment horizontal="center" vertical="center"/>
    </xf>
    <xf numFmtId="17" fontId="5" fillId="0" borderId="3" xfId="0" applyNumberFormat="1" applyFont="1" applyFill="1" applyBorder="1" applyAlignment="1">
      <alignment horizontal="center"/>
    </xf>
    <xf numFmtId="17" fontId="5" fillId="0" borderId="6" xfId="0" applyNumberFormat="1" applyFont="1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165" fontId="20" fillId="0" borderId="2" xfId="0" applyNumberFormat="1" applyFont="1" applyFill="1" applyBorder="1" applyAlignment="1">
      <alignment horizontal="center" vertical="center"/>
    </xf>
    <xf numFmtId="165" fontId="20" fillId="0" borderId="5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164" fontId="20" fillId="0" borderId="2" xfId="1" applyNumberFormat="1" applyFont="1" applyFill="1" applyBorder="1" applyAlignment="1">
      <alignment horizontal="center" vertical="center" wrapText="1"/>
    </xf>
    <xf numFmtId="164" fontId="20" fillId="0" borderId="5" xfId="1" applyNumberFormat="1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/>
    </xf>
    <xf numFmtId="0" fontId="20" fillId="6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</cellXfs>
  <cellStyles count="3">
    <cellStyle name="Excel Built-in Normal" xfId="2"/>
    <cellStyle name="Milliers" xfId="1" builtinId="3"/>
    <cellStyle name="Normal" xfId="0" builtinId="0"/>
  </cellStyles>
  <dxfs count="2">
    <dxf>
      <numFmt numFmtId="164" formatCode="_-* #,##0\ _€_-;\-* #,##0\ _€_-;_-* &quot;-&quot;??\ _€_-;_-@_-"/>
    </dxf>
    <dxf>
      <numFmt numFmtId="164" formatCode="_-* #,##0\ _€_-;\-* #,##0\ _€_-;_-* &quot;-&quot;??\ _€_-;_-@_-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3081.669617708336" createdVersion="4" refreshedVersion="4" minRefreshableVersion="3" recordCount="1077">
  <cacheSource type="worksheet">
    <worksheetSource ref="A10:L1087" sheet="Datas"/>
  </cacheSource>
  <cacheFields count="12">
    <cacheField name="Date" numFmtId="0">
      <sharedItems containsSemiMixedTypes="0" containsNonDate="0" containsDate="1" containsString="0" minDate="2017-11-01T00:00:00" maxDate="2017-12-01T00:00:00"/>
    </cacheField>
    <cacheField name="Details" numFmtId="0">
      <sharedItems/>
    </cacheField>
    <cacheField name="Type de dépenses" numFmtId="0">
      <sharedItems containsBlank="1" count="22">
        <s v="Transport "/>
        <s v="Jail visit"/>
        <s v="Flight"/>
        <s v="Travel subsistence"/>
        <s v="Bank fees"/>
        <s v="Transfer fees"/>
        <s v="Telephone"/>
        <s v="Personnel"/>
        <s v="Trust building"/>
        <s v="Office materials"/>
        <m/>
        <s v="Travel expenses"/>
        <s v="Services"/>
        <s v="Lawyer fees"/>
        <s v="Rent &amp; Utilities"/>
        <s v="Equipment"/>
        <s v="Bonus"/>
        <s v="Internet"/>
        <s v="Court fees "/>
        <s v="Travel subsistence " u="1"/>
        <s v="Transport" u="1"/>
        <s v="Office materials " u="1"/>
      </sharedItems>
    </cacheField>
    <cacheField name="Departement" numFmtId="0">
      <sharedItems containsBlank="1" count="10">
        <s v="Legal"/>
        <s v="Investigations"/>
        <s v="Office"/>
        <s v="Operations"/>
        <s v="Team Building"/>
        <s v="Management"/>
        <m/>
        <s v="Media"/>
        <s v="Management " u="1"/>
        <s v="Legal " u="1"/>
      </sharedItems>
    </cacheField>
    <cacheField name="Received" numFmtId="164">
      <sharedItems containsString="0" containsBlank="1" containsNumber="1" containsInteger="1" minValue="10826530" maxValue="22188256"/>
    </cacheField>
    <cacheField name="Spent" numFmtId="164">
      <sharedItems containsString="0" containsBlank="1" containsNumber="1" containsInteger="1" minValue="100" maxValue="335158"/>
    </cacheField>
    <cacheField name="Balance" numFmtId="164">
      <sharedItems containsSemiMixedTypes="0" containsString="0" containsNumber="1" containsInteger="1" minValue="-917692" maxValue="39116941"/>
    </cacheField>
    <cacheField name="Name" numFmtId="0">
      <sharedItems count="14">
        <s v="Bley"/>
        <s v="Crépin"/>
        <s v="Jack-Bénisson"/>
        <s v="i23c"/>
        <s v="Herick"/>
        <s v="BCI"/>
        <s v="Mavy"/>
        <s v="Perrine Odier"/>
        <s v="I73X"/>
        <s v="Mésange"/>
        <s v="Evariste"/>
        <s v="E4"/>
        <s v="Brel KIBA"/>
        <s v="IT87"/>
      </sharedItems>
    </cacheField>
    <cacheField name="Receipt" numFmtId="0">
      <sharedItems containsMixedTypes="1" containsNumber="1" containsInteger="1" minValue="2" maxValue="2.017110810001E+16"/>
    </cacheField>
    <cacheField name="Donor" numFmtId="0">
      <sharedItems count="3">
        <s v="UE"/>
        <s v="EAGLE-AVAAZ "/>
        <s v="EAGLE-USFWS"/>
      </sharedItems>
    </cacheField>
    <cacheField name="Country" numFmtId="0">
      <sharedItems/>
    </cacheField>
    <cacheField name="Contrôl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77">
  <r>
    <d v="2017-11-01T00:00:00"/>
    <s v="Taxi à ouesso Hôtel - pour remettre à Crepin son ordre de mission "/>
    <x v="0"/>
    <x v="0"/>
    <m/>
    <n v="250"/>
    <n v="-250"/>
    <x v="0"/>
    <s v="Décharge"/>
    <x v="0"/>
    <s v="CONGO"/>
    <s v="ɣ"/>
  </r>
  <r>
    <d v="2017-11-01T00:00:00"/>
    <s v="Taxi à ouesso retour à l'Hôtel apres avoir remis l'ordre de mission à Crépin"/>
    <x v="0"/>
    <x v="0"/>
    <m/>
    <n v="250"/>
    <n v="-500"/>
    <x v="0"/>
    <s v="Décharge"/>
    <x v="0"/>
    <s v="CONGO"/>
    <s v="ɣ"/>
  </r>
  <r>
    <d v="2017-11-01T00:00:00"/>
    <s v="Ration des prévenus à ouesso"/>
    <x v="1"/>
    <x v="0"/>
    <m/>
    <n v="2100"/>
    <n v="-2600"/>
    <x v="1"/>
    <s v="Décharge"/>
    <x v="0"/>
    <s v="CONGO"/>
    <s v="ɣ"/>
  </r>
  <r>
    <d v="2017-11-01T00:00:00"/>
    <s v="Taxi:commissariat 1 - commissariat 2"/>
    <x v="0"/>
    <x v="0"/>
    <m/>
    <n v="500"/>
    <n v="-3100"/>
    <x v="1"/>
    <s v="Décharge"/>
    <x v="0"/>
    <s v="CONGO"/>
    <s v="ɣ"/>
  </r>
  <r>
    <d v="2017-11-01T00:00:00"/>
    <s v="Taxi:commissariat 2 - Maison d'arrêt"/>
    <x v="0"/>
    <x v="0"/>
    <m/>
    <n v="500"/>
    <n v="-3600"/>
    <x v="1"/>
    <s v="Décharge"/>
    <x v="0"/>
    <s v="CONGO"/>
    <s v="ɣ"/>
  </r>
  <r>
    <d v="2017-11-01T00:00:00"/>
    <s v="Taxi: Maison d'arrêt - Commissariat 1"/>
    <x v="0"/>
    <x v="0"/>
    <m/>
    <n v="500"/>
    <n v="-4100"/>
    <x v="1"/>
    <s v="Décharge"/>
    <x v="0"/>
    <s v="CONGO"/>
    <s v="ɣ"/>
  </r>
  <r>
    <d v="2017-11-01T00:00:00"/>
    <s v="Taxi: commissariat 1 - commissariat 2"/>
    <x v="0"/>
    <x v="0"/>
    <m/>
    <n v="500"/>
    <n v="-4600"/>
    <x v="1"/>
    <s v="Décharge"/>
    <x v="0"/>
    <s v="CONGO"/>
    <s v="ɣ"/>
  </r>
  <r>
    <d v="2017-11-01T00:00:00"/>
    <s v="Taxi: commissariat 2 - commissariat 1"/>
    <x v="0"/>
    <x v="0"/>
    <m/>
    <n v="500"/>
    <n v="-5100"/>
    <x v="1"/>
    <s v="Décharge"/>
    <x v="0"/>
    <s v="CONGO"/>
    <s v="ɣ"/>
  </r>
  <r>
    <d v="2017-11-01T00:00:00"/>
    <s v="Ration des prévenus à ouesso"/>
    <x v="1"/>
    <x v="0"/>
    <m/>
    <n v="3600"/>
    <n v="-8700"/>
    <x v="1"/>
    <s v="Décharge"/>
    <x v="0"/>
    <s v="CONGO"/>
    <s v="ɣ"/>
  </r>
  <r>
    <d v="2017-11-01T00:00:00"/>
    <s v="Taxi: commissariat 1 - commissariat 2"/>
    <x v="0"/>
    <x v="0"/>
    <m/>
    <n v="500"/>
    <n v="-9200"/>
    <x v="1"/>
    <s v="Décharge"/>
    <x v="0"/>
    <s v="CONGO"/>
    <s v="ɣ"/>
  </r>
  <r>
    <d v="2017-11-01T00:00:00"/>
    <s v="Taxi: commissariat 2 - hôtel"/>
    <x v="0"/>
    <x v="0"/>
    <m/>
    <n v="500"/>
    <n v="-9700"/>
    <x v="1"/>
    <s v="Décharge"/>
    <x v="0"/>
    <s v="CONGO"/>
    <s v="ɣ"/>
  </r>
  <r>
    <d v="2017-11-01T00:00:00"/>
    <s v="Taxi Hôtel-Agence Océan du Nord"/>
    <x v="0"/>
    <x v="0"/>
    <m/>
    <n v="700"/>
    <n v="-10400"/>
    <x v="2"/>
    <s v="Décharge"/>
    <x v="0"/>
    <s v="CONGO"/>
    <s v="ɣ"/>
  </r>
  <r>
    <d v="2017-11-01T00:00:00"/>
    <s v="Taxi Agence Océan du Nord de Pointe-Noire-Aéroport Agostinho Néto"/>
    <x v="0"/>
    <x v="0"/>
    <m/>
    <n v="1000"/>
    <n v="-11400"/>
    <x v="2"/>
    <s v="Décharge"/>
    <x v="0"/>
    <s v="CONGO"/>
    <s v="ɣ"/>
  </r>
  <r>
    <d v="2017-11-01T00:00:00"/>
    <s v="Achat billet d'avion chez TAC Pointe Noire-Brazzaville"/>
    <x v="2"/>
    <x v="0"/>
    <m/>
    <n v="35000"/>
    <n v="-46400"/>
    <x v="2"/>
    <s v="Oui"/>
    <x v="0"/>
    <s v="CONGO"/>
    <s v="o"/>
  </r>
  <r>
    <d v="2017-11-01T00:00:00"/>
    <s v="Taxi Aéroport de Maya-maya-Domicile"/>
    <x v="0"/>
    <x v="0"/>
    <m/>
    <n v="2000"/>
    <n v="-48400"/>
    <x v="2"/>
    <s v="Décharge"/>
    <x v="0"/>
    <s v="CONGO"/>
    <s v="ɣ"/>
  </r>
  <r>
    <d v="2017-11-01T00:00:00"/>
    <s v="Food allowance  à Dolisie du 25 Octobre au 1er Novembre 2017"/>
    <x v="3"/>
    <x v="0"/>
    <m/>
    <n v="80000"/>
    <n v="-128400"/>
    <x v="2"/>
    <s v="Décharge"/>
    <x v="0"/>
    <s v="CONGO"/>
    <s v="ɣ"/>
  </r>
  <r>
    <d v="2017-11-01T00:00:00"/>
    <s v="Food allowance mission Pokola-Ouesso du 26/10 au 01/11/2017"/>
    <x v="3"/>
    <x v="1"/>
    <m/>
    <n v="70000"/>
    <n v="-198400"/>
    <x v="3"/>
    <s v="Décharge"/>
    <x v="1"/>
    <s v="CONGO"/>
    <s v="ɣ"/>
  </r>
  <r>
    <d v="2017-11-01T00:00:00"/>
    <s v="Taxi bureau-Ouenze (arrivé à Brazzaville)"/>
    <x v="0"/>
    <x v="1"/>
    <m/>
    <n v="1500"/>
    <n v="-199900"/>
    <x v="3"/>
    <s v="Décharge"/>
    <x v="1"/>
    <s v="CONGO"/>
    <s v="ɣ"/>
  </r>
  <r>
    <d v="2017-11-01T00:00:00"/>
    <s v="Taxi Ouenze-Bureau-Ouenze (recupération des caméras vidéos)"/>
    <x v="0"/>
    <x v="1"/>
    <m/>
    <n v="2500"/>
    <n v="-202400"/>
    <x v="3"/>
    <s v="Décharge"/>
    <x v="1"/>
    <s v="CONGO"/>
    <s v="ɣ"/>
  </r>
  <r>
    <d v="2017-11-01T00:00:00"/>
    <s v="Taxi à Ouesso: Hôtel-commissariat n°1 pour visiter le prévenu "/>
    <x v="0"/>
    <x v="0"/>
    <m/>
    <n v="250"/>
    <n v="-202650"/>
    <x v="4"/>
    <s v="Décharge"/>
    <x v="0"/>
    <s v="CONGO"/>
    <s v="ɣ"/>
  </r>
  <r>
    <d v="2017-11-01T00:00:00"/>
    <s v="Ration du détenu à Ouesso"/>
    <x v="1"/>
    <x v="0"/>
    <m/>
    <n v="1000"/>
    <n v="-203650"/>
    <x v="4"/>
    <s v="Décharge"/>
    <x v="0"/>
    <s v="CONGO"/>
    <s v="ɣ"/>
  </r>
  <r>
    <d v="2017-11-01T00:00:00"/>
    <s v="Taxi à Ouesso: Commissariat n°1- maison d'arrêt pour visiter le détenu "/>
    <x v="0"/>
    <x v="0"/>
    <m/>
    <n v="500"/>
    <n v="-204150"/>
    <x v="4"/>
    <s v="Décharge"/>
    <x v="0"/>
    <s v="CONGO"/>
    <s v="ɣ"/>
  </r>
  <r>
    <d v="2017-11-02T00:00:00"/>
    <s v="AGIOS DU 30/09/17 AU 31/10/17"/>
    <x v="4"/>
    <x v="2"/>
    <m/>
    <n v="5367"/>
    <n v="-209517"/>
    <x v="5"/>
    <s v="Relevé"/>
    <x v="2"/>
    <s v="CONGO"/>
    <s v="o"/>
  </r>
  <r>
    <d v="2017-11-02T00:00:00"/>
    <s v="Location voiture mission BZV-OUESSO"/>
    <x v="0"/>
    <x v="3"/>
    <m/>
    <n v="200000"/>
    <n v="-409517"/>
    <x v="6"/>
    <n v="6"/>
    <x v="0"/>
    <s v="CONGO"/>
    <s v="o"/>
  </r>
  <r>
    <d v="2017-11-02T00:00:00"/>
    <s v="Frais de transfert à Bley/OUESSO"/>
    <x v="5"/>
    <x v="2"/>
    <m/>
    <n v="8000"/>
    <n v="-417517"/>
    <x v="6"/>
    <s v="85/GCF"/>
    <x v="0"/>
    <s v="CONGO"/>
    <s v="o"/>
  </r>
  <r>
    <d v="2017-11-02T00:00:00"/>
    <s v="Recharge téléphone MTN"/>
    <x v="6"/>
    <x v="2"/>
    <m/>
    <n v="50000"/>
    <n v="-467517"/>
    <x v="6"/>
    <s v="Oui"/>
    <x v="0"/>
    <s v="CONGO"/>
    <s v="o"/>
  </r>
  <r>
    <d v="2017-11-02T00:00:00"/>
    <s v="Prise en charge frais de consutation -Accident de circulation Mavy"/>
    <x v="7"/>
    <x v="4"/>
    <m/>
    <n v="5000"/>
    <n v="-472517"/>
    <x v="6"/>
    <n v="350"/>
    <x v="2"/>
    <s v="CONGO"/>
    <s v="o"/>
  </r>
  <r>
    <d v="2017-11-02T00:00:00"/>
    <s v="Prise en charge radiographie RX-Epaule-Accident de circulation Mavy"/>
    <x v="7"/>
    <x v="4"/>
    <m/>
    <n v="10000"/>
    <n v="-482517"/>
    <x v="6"/>
    <n v="353"/>
    <x v="2"/>
    <s v="CONGO"/>
    <s v="o"/>
  </r>
  <r>
    <d v="2017-11-02T00:00:00"/>
    <s v="Prise en charge frais  pharmaceutique-Accident de circulation Mavy"/>
    <x v="7"/>
    <x v="4"/>
    <m/>
    <n v="2875"/>
    <n v="-485392"/>
    <x v="6"/>
    <n v="661525"/>
    <x v="2"/>
    <s v="CONGO"/>
    <s v="o"/>
  </r>
  <r>
    <d v="2017-11-02T00:00:00"/>
    <s v="Taxi Hopital de base de talangai-Clinique Pasteur"/>
    <x v="0"/>
    <x v="5"/>
    <m/>
    <n v="1000"/>
    <n v="-486392"/>
    <x v="6"/>
    <s v="Décharge"/>
    <x v="2"/>
    <s v="CONGO"/>
    <s v="ɣ"/>
  </r>
  <r>
    <d v="2017-11-02T00:00:00"/>
    <s v="Taxi Clinique Pasteur-domicile"/>
    <x v="0"/>
    <x v="5"/>
    <m/>
    <n v="2000"/>
    <n v="-488392"/>
    <x v="6"/>
    <s v="Décharge"/>
    <x v="2"/>
    <s v="CONGO"/>
    <s v="ɣ"/>
  </r>
  <r>
    <d v="2017-11-02T00:00:00"/>
    <s v="Taxi à ouesso déplacements entre hôtels "/>
    <x v="0"/>
    <x v="0"/>
    <m/>
    <n v="250"/>
    <n v="-488642"/>
    <x v="0"/>
    <s v="Décharge"/>
    <x v="0"/>
    <s v="CONGO"/>
    <s v="ɣ"/>
  </r>
  <r>
    <d v="2017-11-02T00:00:00"/>
    <s v="Taxi à ouesso Hôtel -maison d'arrêt pour la visite geôle"/>
    <x v="0"/>
    <x v="0"/>
    <m/>
    <n v="1000"/>
    <n v="-489642"/>
    <x v="0"/>
    <s v="Décharge"/>
    <x v="0"/>
    <s v="CONGO"/>
    <s v="ɣ"/>
  </r>
  <r>
    <d v="2017-11-02T00:00:00"/>
    <s v="Ration du prévenu  Papy le matin plus la nourriture au retour de l'hôtel"/>
    <x v="1"/>
    <x v="0"/>
    <m/>
    <n v="2500"/>
    <n v="-492142"/>
    <x v="0"/>
    <s v="Décharge"/>
    <x v="0"/>
    <s v="CONGO"/>
    <s v="ɣ"/>
  </r>
  <r>
    <d v="2017-11-02T00:00:00"/>
    <s v="Taxi à ouesso maison d'arrêt-Hôtel "/>
    <x v="0"/>
    <x v="0"/>
    <m/>
    <n v="1000"/>
    <n v="-493142"/>
    <x v="0"/>
    <s v="Décharge"/>
    <x v="0"/>
    <s v="CONGO"/>
    <s v="ɣ"/>
  </r>
  <r>
    <d v="2017-11-02T00:00:00"/>
    <s v="Visite géole-Achat produit pharmaceutique de Papy "/>
    <x v="1"/>
    <x v="0"/>
    <m/>
    <n v="10200"/>
    <n v="-503342"/>
    <x v="0"/>
    <n v="58"/>
    <x v="0"/>
    <s v="CONGO"/>
    <s v="o"/>
  </r>
  <r>
    <d v="2017-11-02T00:00:00"/>
    <s v="Taxi à ouesso Hôtel -Maison d'arrêt"/>
    <x v="0"/>
    <x v="0"/>
    <m/>
    <n v="1000"/>
    <n v="-504342"/>
    <x v="0"/>
    <s v="Décharge"/>
    <x v="0"/>
    <s v="CONGO"/>
    <s v="ɣ"/>
  </r>
  <r>
    <d v="2017-11-02T00:00:00"/>
    <s v="Taxi à ouesso Maison d'arrêt-Agence Charden Farell"/>
    <x v="0"/>
    <x v="0"/>
    <m/>
    <n v="250"/>
    <n v="-504592"/>
    <x v="0"/>
    <s v="Décharge"/>
    <x v="0"/>
    <s v="CONGO"/>
    <s v="ɣ"/>
  </r>
  <r>
    <d v="2017-11-02T00:00:00"/>
    <s v="Taxi à ouesso Aéroport - restaurant"/>
    <x v="0"/>
    <x v="0"/>
    <m/>
    <n v="500"/>
    <n v="-505092"/>
    <x v="0"/>
    <s v="Décharge"/>
    <x v="0"/>
    <s v="CONGO"/>
    <s v="ɣ"/>
  </r>
  <r>
    <d v="2017-11-02T00:00:00"/>
    <s v="Taxi à ouesso Restaurant-Aéroport "/>
    <x v="0"/>
    <x v="0"/>
    <m/>
    <n v="500"/>
    <n v="-505592"/>
    <x v="0"/>
    <s v="Décharge"/>
    <x v="0"/>
    <s v="CONGO"/>
    <s v="ɣ"/>
  </r>
  <r>
    <d v="2017-11-02T00:00:00"/>
    <s v="Taxi à ouesso Aéroport - restaurant"/>
    <x v="0"/>
    <x v="0"/>
    <m/>
    <n v="500"/>
    <n v="-506092"/>
    <x v="0"/>
    <s v="Décharge"/>
    <x v="0"/>
    <s v="CONGO"/>
    <s v="ɣ"/>
  </r>
  <r>
    <d v="2017-11-02T00:00:00"/>
    <s v="Food allowance à Ouesso du 30 octobre au 03 novembre 2017"/>
    <x v="3"/>
    <x v="0"/>
    <m/>
    <n v="50000"/>
    <n v="-556092"/>
    <x v="0"/>
    <s v="Décharge"/>
    <x v="0"/>
    <s v="CONGO"/>
    <s v="ɣ"/>
  </r>
  <r>
    <d v="2017-11-02T00:00:00"/>
    <s v="Frais d'hôtel à Ouesso 04 nuitées du 30 octobre au 03 novembre 2017"/>
    <x v="3"/>
    <x v="0"/>
    <m/>
    <n v="60000"/>
    <n v="-616092"/>
    <x v="0"/>
    <n v="1424"/>
    <x v="0"/>
    <s v="CONGO"/>
    <s v="o"/>
  </r>
  <r>
    <d v="2017-11-02T00:00:00"/>
    <s v="Taxi à ouesso Hôtel-Marché pour acheter la nourriture des prévenus "/>
    <x v="0"/>
    <x v="0"/>
    <m/>
    <n v="250"/>
    <n v="-616342"/>
    <x v="0"/>
    <s v="Décharge"/>
    <x v="0"/>
    <s v="CONGO"/>
    <s v="ɣ"/>
  </r>
  <r>
    <d v="2017-11-02T00:00:00"/>
    <s v="Ration des prevenus à ouesso"/>
    <x v="1"/>
    <x v="0"/>
    <m/>
    <n v="3000"/>
    <n v="-619342"/>
    <x v="0"/>
    <s v="Décharge"/>
    <x v="0"/>
    <s v="CONGO"/>
    <s v="ɣ"/>
  </r>
  <r>
    <d v="2017-11-02T00:00:00"/>
    <s v="Taxi à Ouesso Commissariat N°1 -Commissariat N°2 pour la visite geôle "/>
    <x v="0"/>
    <x v="0"/>
    <m/>
    <n v="500"/>
    <n v="-619842"/>
    <x v="0"/>
    <s v="Décharge"/>
    <x v="0"/>
    <s v="CONGO"/>
    <s v="ɣ"/>
  </r>
  <r>
    <d v="2017-11-02T00:00:00"/>
    <s v="Taxi à Ouesso Commissariat N°2 - Maison d'arrêt  pour la visite geôle "/>
    <x v="0"/>
    <x v="0"/>
    <m/>
    <n v="500"/>
    <n v="-620342"/>
    <x v="0"/>
    <s v="Décharge"/>
    <x v="0"/>
    <s v="CONGO"/>
    <s v="ɣ"/>
  </r>
  <r>
    <d v="2017-11-02T00:00:00"/>
    <s v="Taxi à ouesso Maison d'arrêt -Hôtel "/>
    <x v="0"/>
    <x v="0"/>
    <m/>
    <n v="500"/>
    <n v="-620842"/>
    <x v="0"/>
    <s v="Décharge"/>
    <x v="0"/>
    <s v="CONGO"/>
    <s v="ɣ"/>
  </r>
  <r>
    <d v="2017-11-02T00:00:00"/>
    <s v="Ration des prévenus à Ouesso"/>
    <x v="1"/>
    <x v="0"/>
    <m/>
    <n v="2100"/>
    <n v="-622942"/>
    <x v="1"/>
    <s v="Décharge"/>
    <x v="0"/>
    <s v="CONGO"/>
    <s v="ɣ"/>
  </r>
  <r>
    <d v="2017-11-02T00:00:00"/>
    <s v="Taxi: commissariat 1 - commissariat 2"/>
    <x v="0"/>
    <x v="0"/>
    <m/>
    <n v="500"/>
    <n v="-623442"/>
    <x v="1"/>
    <s v="Décharge"/>
    <x v="0"/>
    <s v="CONGO"/>
    <s v="ɣ"/>
  </r>
  <r>
    <d v="2017-11-02T00:00:00"/>
    <s v="Taxi: commissariat 2 - DDPN"/>
    <x v="0"/>
    <x v="0"/>
    <m/>
    <n v="500"/>
    <n v="-623942"/>
    <x v="1"/>
    <s v="Décharge"/>
    <x v="0"/>
    <s v="CONGO"/>
    <s v="ɣ"/>
  </r>
  <r>
    <d v="2017-11-02T00:00:00"/>
    <s v="Taxi: DDPN - Aéroport avec Bley"/>
    <x v="0"/>
    <x v="0"/>
    <m/>
    <n v="1000"/>
    <n v="-624942"/>
    <x v="1"/>
    <s v="Décharge"/>
    <x v="0"/>
    <s v="CONGO"/>
    <s v="ɣ"/>
  </r>
  <r>
    <d v="2017-11-02T00:00:00"/>
    <s v="Taxi: Aéroport - Restaurant"/>
    <x v="0"/>
    <x v="0"/>
    <m/>
    <n v="500"/>
    <n v="-625442"/>
    <x v="1"/>
    <s v="Décharge"/>
    <x v="0"/>
    <s v="CONGO"/>
    <s v="ɣ"/>
  </r>
  <r>
    <d v="2017-11-02T00:00:00"/>
    <s v="Taxi: Restaurant - DDPN"/>
    <x v="0"/>
    <x v="0"/>
    <m/>
    <n v="500"/>
    <n v="-625942"/>
    <x v="1"/>
    <s v="Décharge"/>
    <x v="0"/>
    <s v="CONGO"/>
    <s v="ɣ"/>
  </r>
  <r>
    <d v="2017-11-02T00:00:00"/>
    <s v="Taxi: DDPN - hôtel"/>
    <x v="0"/>
    <x v="0"/>
    <m/>
    <n v="500"/>
    <n v="-626442"/>
    <x v="1"/>
    <s v="Décharge"/>
    <x v="0"/>
    <s v="CONGO"/>
    <s v="ɣ"/>
  </r>
  <r>
    <d v="2017-11-02T00:00:00"/>
    <s v="Taxi: Hôtel - DDPN"/>
    <x v="0"/>
    <x v="0"/>
    <m/>
    <n v="500"/>
    <n v="-626942"/>
    <x v="1"/>
    <s v="Décharge"/>
    <x v="0"/>
    <s v="CONGO"/>
    <s v="ɣ"/>
  </r>
  <r>
    <d v="2017-11-02T00:00:00"/>
    <s v="Taxi: DDPN - hôtel"/>
    <x v="0"/>
    <x v="0"/>
    <m/>
    <n v="500"/>
    <n v="-627442"/>
    <x v="1"/>
    <s v="Décharge"/>
    <x v="0"/>
    <s v="CONGO"/>
    <s v="ɣ"/>
  </r>
  <r>
    <d v="2017-11-02T00:00:00"/>
    <s v="Taxi Bureau-Clinique Pasteur"/>
    <x v="0"/>
    <x v="0"/>
    <m/>
    <n v="1000"/>
    <n v="-628442"/>
    <x v="2"/>
    <s v="Décharge"/>
    <x v="0"/>
    <s v="CONGO"/>
    <s v="ɣ"/>
  </r>
  <r>
    <d v="2017-11-02T00:00:00"/>
    <s v="Taxi Clinique Pasteur-Bureau"/>
    <x v="0"/>
    <x v="0"/>
    <m/>
    <n v="1000"/>
    <n v="-629442"/>
    <x v="2"/>
    <s v="Décharge"/>
    <x v="0"/>
    <s v="CONGO"/>
    <s v="ɣ"/>
  </r>
  <r>
    <d v="2017-11-02T00:00:00"/>
    <s v="Mission Ouesso du 30/10 au 02/11 Hôtel 2 juristes 3 nuitées, 1 chauffeur 1 nuitée, 1 coordo 3 nuitées "/>
    <x v="3"/>
    <x v="5"/>
    <m/>
    <n v="105000"/>
    <n v="-734442"/>
    <x v="7"/>
    <s v="Oui"/>
    <x v="2"/>
    <s v="CONGO"/>
    <s v="o"/>
  </r>
  <r>
    <d v="2017-11-02T00:00:00"/>
    <s v="Taxi Ouesso Hôtel- Aéroport "/>
    <x v="0"/>
    <x v="5"/>
    <m/>
    <n v="500"/>
    <n v="-734942"/>
    <x v="7"/>
    <s v="Décharge"/>
    <x v="2"/>
    <s v="CONGO"/>
    <s v="ɣ"/>
  </r>
  <r>
    <d v="2017-11-02T00:00:00"/>
    <s v="Taxi Aeroport Brazzaville_Bureau Brazza"/>
    <x v="0"/>
    <x v="5"/>
    <m/>
    <n v="500"/>
    <n v="-735442"/>
    <x v="7"/>
    <s v="Décharge"/>
    <x v="2"/>
    <s v="CONGO"/>
    <s v="ɣ"/>
  </r>
  <r>
    <d v="2017-11-02T00:00:00"/>
    <s v="Taxi Bureau-Hôtels (recherche de l'hôtel suivant investigation Brazzaville)"/>
    <x v="0"/>
    <x v="1"/>
    <m/>
    <n v="4000"/>
    <n v="-739442"/>
    <x v="3"/>
    <s v="Décharge"/>
    <x v="1"/>
    <s v="CONGO"/>
    <s v="ɣ"/>
  </r>
  <r>
    <d v="2017-11-02T00:00:00"/>
    <s v="Taxi hotels (recherche de l'hôtel suivant investigation Brazzaville)"/>
    <x v="0"/>
    <x v="1"/>
    <m/>
    <n v="1000"/>
    <n v="-740442"/>
    <x v="3"/>
    <s v="Décharge"/>
    <x v="1"/>
    <s v="CONGO"/>
    <s v="ɣ"/>
  </r>
  <r>
    <d v="2017-11-02T00:00:00"/>
    <s v="Taxi hôtel-Centre Ville-Bureau-Hôtel (rencontre avec les cibles)"/>
    <x v="0"/>
    <x v="1"/>
    <m/>
    <n v="3000"/>
    <n v="-743442"/>
    <x v="3"/>
    <s v="Décharge"/>
    <x v="1"/>
    <s v="CONGO"/>
    <s v="ɣ"/>
  </r>
  <r>
    <d v="2017-11-02T00:00:00"/>
    <s v="Achat repas et biere rencontre avec les cibles"/>
    <x v="8"/>
    <x v="1"/>
    <m/>
    <n v="9500"/>
    <n v="-752942"/>
    <x v="3"/>
    <s v="Décharge"/>
    <x v="1"/>
    <s v="CONGO"/>
    <s v="ɣ"/>
  </r>
  <r>
    <d v="2017-11-02T00:00:00"/>
    <s v="Achat papier hygienique pour le Bureau"/>
    <x v="9"/>
    <x v="2"/>
    <m/>
    <n v="4000"/>
    <n v="-756942"/>
    <x v="8"/>
    <s v="Decharge"/>
    <x v="0"/>
    <s v="CONGO"/>
    <s v="ɣ"/>
  </r>
  <r>
    <d v="2017-11-02T00:00:00"/>
    <s v="Taxi à Ouesso: Hôtel-hôtel de Perrine pour instruction et transfert avant son départ pour BZV"/>
    <x v="0"/>
    <x v="0"/>
    <m/>
    <n v="250"/>
    <n v="-757192"/>
    <x v="4"/>
    <s v="Décharge"/>
    <x v="0"/>
    <s v="CONGO"/>
    <s v="ɣ"/>
  </r>
  <r>
    <d v="2017-11-02T00:00:00"/>
    <s v="Taxi à Ouesso: Marché-DDP pour suivre les PV du cas Malu"/>
    <x v="0"/>
    <x v="0"/>
    <m/>
    <n v="500"/>
    <n v="-757692"/>
    <x v="4"/>
    <s v="Décharge"/>
    <x v="0"/>
    <s v="CONGO"/>
    <s v="ɣ"/>
  </r>
  <r>
    <d v="2017-11-02T00:00:00"/>
    <s v="Frais d'hôtel -Nuitées à Ouesso du 30 octobre au 03 novembre 2017"/>
    <x v="3"/>
    <x v="0"/>
    <m/>
    <n v="60000"/>
    <n v="-817692"/>
    <x v="4"/>
    <n v="1425"/>
    <x v="0"/>
    <s v="CONGO"/>
    <s v="o"/>
  </r>
  <r>
    <d v="2017-11-03T00:00:00"/>
    <s v="Achat Billet d'avion Ouesso-Brazzaville -Bley"/>
    <x v="2"/>
    <x v="0"/>
    <m/>
    <n v="50000"/>
    <n v="-867692"/>
    <x v="0"/>
    <s v="Oui "/>
    <x v="0"/>
    <s v="CONGO"/>
    <s v="o"/>
  </r>
  <r>
    <d v="2017-11-03T00:00:00"/>
    <s v="Achat Billet d'avion Ouesso-Brazzaville -Hérick"/>
    <x v="2"/>
    <x v="0"/>
    <m/>
    <n v="50000"/>
    <n v="-917692"/>
    <x v="0"/>
    <s v="Oui "/>
    <x v="0"/>
    <s v="CONGO"/>
    <s v="o"/>
  </r>
  <r>
    <d v="2017-11-03T00:00:00"/>
    <s v="Virement Grant USFWS "/>
    <x v="10"/>
    <x v="6"/>
    <n v="10916680"/>
    <m/>
    <n v="9998988"/>
    <x v="5"/>
    <s v="Relevé"/>
    <x v="2"/>
    <s v="CONGO"/>
    <s v="o"/>
  </r>
  <r>
    <d v="2017-11-03T00:00:00"/>
    <s v="FRAIS RET.DEPLACE Chq n° 03592832"/>
    <x v="4"/>
    <x v="2"/>
    <m/>
    <n v="3265"/>
    <n v="9995723"/>
    <x v="5"/>
    <s v="Relevé"/>
    <x v="2"/>
    <s v="CONGO"/>
    <s v="o"/>
  </r>
  <r>
    <d v="2017-11-03T00:00:00"/>
    <s v="Taxi à ouesso Hôtel-Aéroport "/>
    <x v="0"/>
    <x v="0"/>
    <m/>
    <n v="500"/>
    <n v="9995223"/>
    <x v="0"/>
    <s v="Décharge"/>
    <x v="0"/>
    <s v="CONGO"/>
    <s v="ɣ"/>
  </r>
  <r>
    <d v="2017-11-03T00:00:00"/>
    <s v="Achat Timbre pour deux  billets d'Avion "/>
    <x v="11"/>
    <x v="0"/>
    <m/>
    <n v="2000"/>
    <n v="9993223"/>
    <x v="0"/>
    <s v="Décharge"/>
    <x v="0"/>
    <s v="CONGO"/>
    <s v="o"/>
  </r>
  <r>
    <d v="2017-11-03T00:00:00"/>
    <s v="Taxi à Brazzaville Aéroport-Bureau"/>
    <x v="0"/>
    <x v="0"/>
    <m/>
    <n v="500"/>
    <n v="9992723"/>
    <x v="0"/>
    <s v="Décharge"/>
    <x v="0"/>
    <s v="CONGO"/>
    <s v="ɣ"/>
  </r>
  <r>
    <d v="2017-11-03T00:00:00"/>
    <s v="Taxi Bureau-Domicile"/>
    <x v="0"/>
    <x v="0"/>
    <m/>
    <n v="1000"/>
    <n v="9991723"/>
    <x v="0"/>
    <s v="Décharge"/>
    <x v="0"/>
    <s v="CONGO"/>
    <s v="ɣ"/>
  </r>
  <r>
    <d v="2017-11-03T00:00:00"/>
    <s v="Ration des prévenus à ouesso"/>
    <x v="1"/>
    <x v="0"/>
    <m/>
    <n v="4000"/>
    <n v="9987723"/>
    <x v="1"/>
    <s v="Décharge"/>
    <x v="0"/>
    <s v="CONGO"/>
    <s v="ɣ"/>
  </r>
  <r>
    <d v="2017-11-03T00:00:00"/>
    <s v="Taxi: commissariat 1 - commissariat 2"/>
    <x v="0"/>
    <x v="0"/>
    <m/>
    <n v="500"/>
    <n v="9987223"/>
    <x v="1"/>
    <s v="Décharge"/>
    <x v="0"/>
    <s v="CONGO"/>
    <s v="ɣ"/>
  </r>
  <r>
    <d v="2017-11-03T00:00:00"/>
    <s v="Taxi: commissariat 2 - Maison d'arrêt"/>
    <x v="0"/>
    <x v="0"/>
    <m/>
    <n v="500"/>
    <n v="9986723"/>
    <x v="1"/>
    <s v="Décharge"/>
    <x v="0"/>
    <s v="CONGO"/>
    <s v="ɣ"/>
  </r>
  <r>
    <d v="2017-11-03T00:00:00"/>
    <s v="Taxi : Maison d'arrêt - hôpital"/>
    <x v="0"/>
    <x v="0"/>
    <m/>
    <n v="500"/>
    <n v="9986223"/>
    <x v="1"/>
    <s v="Décharge"/>
    <x v="0"/>
    <s v="CONGO"/>
    <s v="ɣ"/>
  </r>
  <r>
    <d v="2017-11-03T00:00:00"/>
    <s v="Taxi: Hôpital - Maison d'arrêt"/>
    <x v="0"/>
    <x v="0"/>
    <m/>
    <n v="500"/>
    <n v="9985723"/>
    <x v="1"/>
    <s v="Décharge"/>
    <x v="0"/>
    <s v="CONGO"/>
    <s v="ɣ"/>
  </r>
  <r>
    <d v="2017-11-03T00:00:00"/>
    <s v="Taxi: Parquet - Hôtel"/>
    <x v="0"/>
    <x v="0"/>
    <m/>
    <n v="500"/>
    <n v="9985223"/>
    <x v="1"/>
    <s v="Décharge"/>
    <x v="0"/>
    <s v="CONGO"/>
    <s v="ɣ"/>
  </r>
  <r>
    <d v="2017-11-03T00:00:00"/>
    <s v="Ration des prévenus à ouesso"/>
    <x v="1"/>
    <x v="0"/>
    <m/>
    <n v="4600"/>
    <n v="9980623"/>
    <x v="1"/>
    <s v="Décharge"/>
    <x v="0"/>
    <s v="CONGO"/>
    <s v="ɣ"/>
  </r>
  <r>
    <d v="2017-11-03T00:00:00"/>
    <s v="Taxi: Marché - Maison d'arrêt Ouesso"/>
    <x v="0"/>
    <x v="0"/>
    <m/>
    <n v="500"/>
    <n v="9980123"/>
    <x v="1"/>
    <s v="Décharge"/>
    <x v="0"/>
    <s v="CONGO"/>
    <s v="ɣ"/>
  </r>
  <r>
    <d v="2017-11-03T00:00:00"/>
    <s v=" Taxi: Maison d'arrêt - Commissariat 2"/>
    <x v="0"/>
    <x v="0"/>
    <m/>
    <n v="500"/>
    <n v="9979623"/>
    <x v="1"/>
    <s v="Décharge"/>
    <x v="0"/>
    <s v="CONGO"/>
    <s v="ɣ"/>
  </r>
  <r>
    <d v="2017-11-03T00:00:00"/>
    <s v="Taxi: commissariat 2 - Commissariat 1 Ouesso"/>
    <x v="0"/>
    <x v="0"/>
    <m/>
    <n v="500"/>
    <n v="9979123"/>
    <x v="1"/>
    <s v="Décharge"/>
    <x v="0"/>
    <s v="CONGO"/>
    <s v="ɣ"/>
  </r>
  <r>
    <d v="2017-11-03T00:00:00"/>
    <s v="Taxi Bureau-Commissariat Central de Police-Djoué"/>
    <x v="0"/>
    <x v="0"/>
    <m/>
    <n v="1000"/>
    <n v="9978123"/>
    <x v="2"/>
    <s v="Décharge"/>
    <x v="0"/>
    <s v="CONGO"/>
    <s v="ɣ"/>
  </r>
  <r>
    <d v="2017-11-03T00:00:00"/>
    <s v="Taxi Commissariat Central de Police-Djoué-Commissariat de Kinsoundi"/>
    <x v="0"/>
    <x v="0"/>
    <m/>
    <n v="1000"/>
    <n v="9977123"/>
    <x v="2"/>
    <s v="Décharge"/>
    <x v="0"/>
    <s v="CONGO"/>
    <s v="ɣ"/>
  </r>
  <r>
    <d v="2017-11-03T00:00:00"/>
    <s v="Taxi Commissariat de Kinsoundi-Bureau"/>
    <x v="0"/>
    <x v="0"/>
    <m/>
    <n v="1000"/>
    <n v="9976123"/>
    <x v="2"/>
    <s v="Décharge"/>
    <x v="0"/>
    <s v="CONGO"/>
    <s v="ɣ"/>
  </r>
  <r>
    <d v="2017-11-03T00:00:00"/>
    <s v="Taxi Bureau-Secrétariat du PG de la Cour Suprême"/>
    <x v="0"/>
    <x v="0"/>
    <m/>
    <n v="1000"/>
    <n v="9975123"/>
    <x v="2"/>
    <s v="Décharge"/>
    <x v="0"/>
    <s v="CONGO"/>
    <s v="ɣ"/>
  </r>
  <r>
    <d v="2017-11-03T00:00:00"/>
    <s v="Taxi Secrétariat du PG de la Cour Suprême-Bureau"/>
    <x v="0"/>
    <x v="0"/>
    <m/>
    <n v="1000"/>
    <n v="9974123"/>
    <x v="2"/>
    <s v="Décharge"/>
    <x v="0"/>
    <s v="CONGO"/>
    <s v="ɣ"/>
  </r>
  <r>
    <d v="2017-11-03T00:00:00"/>
    <s v="Taxi:bureau-BCI aller retour "/>
    <x v="0"/>
    <x v="0"/>
    <m/>
    <n v="2000"/>
    <n v="9972123"/>
    <x v="9"/>
    <s v="Décharge"/>
    <x v="0"/>
    <s v="CONGO"/>
    <s v="ɣ"/>
  </r>
  <r>
    <d v="2017-11-03T00:00:00"/>
    <s v="Taxi:bureau-Banque BCI pour le retrait compte du PALF"/>
    <x v="0"/>
    <x v="0"/>
    <m/>
    <n v="1000"/>
    <n v="9971123"/>
    <x v="9"/>
    <s v="Décharge"/>
    <x v="0"/>
    <s v="CONGO"/>
    <s v="ɣ"/>
  </r>
  <r>
    <d v="2017-11-03T00:00:00"/>
    <s v="Taxi:BCI-bureau"/>
    <x v="0"/>
    <x v="0"/>
    <m/>
    <n v="1000"/>
    <n v="9970123"/>
    <x v="9"/>
    <s v="Décharge"/>
    <x v="0"/>
    <s v="CONGO"/>
    <s v="ɣ"/>
  </r>
  <r>
    <d v="2017-11-03T00:00:00"/>
    <s v="Frais pour le changement de date de billet d'avion à Kenya airways de E4"/>
    <x v="11"/>
    <x v="7"/>
    <m/>
    <n v="82500"/>
    <n v="9887623"/>
    <x v="10"/>
    <s v="Oui"/>
    <x v="0"/>
    <s v="CONGO"/>
    <s v="o"/>
  </r>
  <r>
    <d v="2017-11-03T00:00:00"/>
    <s v="Taxi Bureau PALF-Direction Kenya Airways"/>
    <x v="0"/>
    <x v="7"/>
    <m/>
    <n v="1000"/>
    <n v="9886623"/>
    <x v="10"/>
    <s v="Décharge"/>
    <x v="0"/>
    <s v="CONGO"/>
    <s v="ɣ"/>
  </r>
  <r>
    <d v="2017-11-03T00:00:00"/>
    <s v="Taxi Direction Kenya Airways-Bureau PALF"/>
    <x v="0"/>
    <x v="7"/>
    <m/>
    <n v="1000"/>
    <n v="9885623"/>
    <x v="10"/>
    <s v="Décharge"/>
    <x v="0"/>
    <s v="CONGO"/>
    <s v="ɣ"/>
  </r>
  <r>
    <d v="2017-11-03T00:00:00"/>
    <s v="Taxi Bueau PALF-Direction Kenya Airways"/>
    <x v="0"/>
    <x v="7"/>
    <m/>
    <n v="1000"/>
    <n v="9884623"/>
    <x v="10"/>
    <s v="Décharge"/>
    <x v="0"/>
    <s v="CONGO"/>
    <s v="ɣ"/>
  </r>
  <r>
    <d v="2017-11-03T00:00:00"/>
    <s v="Taxi Direction Kenya Airways-Bureau PALF"/>
    <x v="0"/>
    <x v="7"/>
    <m/>
    <n v="1000"/>
    <n v="9883623"/>
    <x v="10"/>
    <s v="Décharge"/>
    <x v="0"/>
    <s v="CONGO"/>
    <s v="ɣ"/>
  </r>
  <r>
    <d v="2017-11-03T00:00:00"/>
    <s v="Taxi Hôtel-Bureau-Hôtel (Planification Evolution investigation)"/>
    <x v="0"/>
    <x v="1"/>
    <m/>
    <n v="2000"/>
    <n v="9881623"/>
    <x v="3"/>
    <s v="Décharge"/>
    <x v="1"/>
    <s v="CONGO"/>
    <s v="ɣ"/>
  </r>
  <r>
    <d v="2017-11-03T00:00:00"/>
    <s v="Taxi hôtel-dernière rencontre avec les cibles"/>
    <x v="0"/>
    <x v="1"/>
    <m/>
    <n v="2000"/>
    <n v="9879623"/>
    <x v="3"/>
    <s v="Décharge"/>
    <x v="1"/>
    <s v="CONGO"/>
    <s v="ɣ"/>
  </r>
  <r>
    <d v="2017-11-03T00:00:00"/>
    <s v="Achat boison dernière rencontre avec les cibles"/>
    <x v="8"/>
    <x v="1"/>
    <m/>
    <n v="5500"/>
    <n v="9874123"/>
    <x v="3"/>
    <s v="Décharge"/>
    <x v="1"/>
    <s v="CONGO"/>
    <s v="ɣ"/>
  </r>
  <r>
    <d v="2017-11-03T00:00:00"/>
    <s v="Taxi à Ouesso: Hôtel-aéroport pour rentrer à BZV"/>
    <x v="0"/>
    <x v="0"/>
    <m/>
    <n v="500"/>
    <n v="9873623"/>
    <x v="4"/>
    <s v="Décharge"/>
    <x v="0"/>
    <s v="CONGO"/>
    <s v="ɣ"/>
  </r>
  <r>
    <d v="2017-11-03T00:00:00"/>
    <s v="Taxi à BZV: Aéroport-Domicile après la mission de Ouesso"/>
    <x v="0"/>
    <x v="0"/>
    <m/>
    <n v="1500"/>
    <n v="9872123"/>
    <x v="4"/>
    <s v="Décharge"/>
    <x v="0"/>
    <s v="CONGO"/>
    <s v="ɣ"/>
  </r>
  <r>
    <d v="2017-11-03T00:00:00"/>
    <s v="Food allowance à Ouesso du 30 octobre au 03 novembre"/>
    <x v="3"/>
    <x v="0"/>
    <m/>
    <n v="50000"/>
    <n v="9822123"/>
    <x v="4"/>
    <s v="Décharge"/>
    <x v="0"/>
    <s v="CONGO"/>
    <s v="ɣ"/>
  </r>
  <r>
    <d v="2017-11-04T00:00:00"/>
    <s v="Ration des prévenus à Ouesso"/>
    <x v="1"/>
    <x v="0"/>
    <m/>
    <n v="2600"/>
    <n v="9819523"/>
    <x v="1"/>
    <s v="Décharge"/>
    <x v="0"/>
    <s v="CONGO"/>
    <s v="ɣ"/>
  </r>
  <r>
    <d v="2017-11-04T00:00:00"/>
    <s v="Taxi: commissariat 1 - commissariat 2"/>
    <x v="0"/>
    <x v="0"/>
    <m/>
    <n v="500"/>
    <n v="9819023"/>
    <x v="1"/>
    <s v="Décharge"/>
    <x v="0"/>
    <s v="CONGO"/>
    <s v="ɣ"/>
  </r>
  <r>
    <d v="2017-11-04T00:00:00"/>
    <s v="Taxi: commissariat 2 - Maison d'arrêt"/>
    <x v="0"/>
    <x v="0"/>
    <m/>
    <n v="500"/>
    <n v="9818523"/>
    <x v="1"/>
    <s v="Décharge"/>
    <x v="0"/>
    <s v="CONGO"/>
    <s v="ɣ"/>
  </r>
  <r>
    <d v="2017-11-04T00:00:00"/>
    <s v="Taxi: Maison d'arrêt - Hôpital"/>
    <x v="0"/>
    <x v="0"/>
    <m/>
    <n v="500"/>
    <n v="9818023"/>
    <x v="1"/>
    <s v="Décharge"/>
    <x v="0"/>
    <s v="CONGO"/>
    <s v="ɣ"/>
  </r>
  <r>
    <d v="2017-11-04T00:00:00"/>
    <s v="Taxi: Hôpital - Maison d'arrêt"/>
    <x v="0"/>
    <x v="0"/>
    <m/>
    <n v="500"/>
    <n v="9817523"/>
    <x v="1"/>
    <s v="Décharge"/>
    <x v="0"/>
    <s v="CONGO"/>
    <s v="ɣ"/>
  </r>
  <r>
    <d v="2017-11-04T00:00:00"/>
    <s v="Taxi: Maison d'arrêt - Hôtel"/>
    <x v="0"/>
    <x v="0"/>
    <m/>
    <n v="500"/>
    <n v="9817023"/>
    <x v="1"/>
    <s v="Décharge"/>
    <x v="0"/>
    <s v="CONGO"/>
    <s v="ɣ"/>
  </r>
  <r>
    <d v="2017-11-04T00:00:00"/>
    <s v="Ration des prévenus à Ouesso"/>
    <x v="1"/>
    <x v="0"/>
    <m/>
    <n v="6200"/>
    <n v="9810823"/>
    <x v="1"/>
    <s v="Décharge"/>
    <x v="0"/>
    <s v="CONGO"/>
    <s v="ɣ"/>
  </r>
  <r>
    <d v="2017-11-04T00:00:00"/>
    <s v="Taxi: Marché - Maison d'arrêt Ouesso"/>
    <x v="0"/>
    <x v="0"/>
    <m/>
    <n v="500"/>
    <n v="9810323"/>
    <x v="1"/>
    <s v="Décharge"/>
    <x v="0"/>
    <s v="CONGO"/>
    <s v="ɣ"/>
  </r>
  <r>
    <d v="2017-11-04T00:00:00"/>
    <s v="Taxi: Maison d'arrêt - Commissariat 2"/>
    <x v="0"/>
    <x v="0"/>
    <m/>
    <n v="500"/>
    <n v="9809823"/>
    <x v="1"/>
    <s v="Décharge"/>
    <x v="0"/>
    <s v="CONGO"/>
    <s v="ɣ"/>
  </r>
  <r>
    <d v="2017-11-04T00:00:00"/>
    <s v="Taxi: Commissariat 2 - commissariat 1"/>
    <x v="0"/>
    <x v="0"/>
    <m/>
    <n v="500"/>
    <n v="9809323"/>
    <x v="1"/>
    <s v="Décharge"/>
    <x v="0"/>
    <s v="CONGO"/>
    <s v="ɣ"/>
  </r>
  <r>
    <d v="2017-11-04T00:00:00"/>
    <s v="Food allowance E4 du 04 au 06 novembre 2017"/>
    <x v="7"/>
    <x v="1"/>
    <m/>
    <n v="30000"/>
    <n v="9779323"/>
    <x v="11"/>
    <s v="Décharge"/>
    <x v="1"/>
    <s v="CONGO"/>
    <s v="ɣ"/>
  </r>
  <r>
    <d v="2017-11-04T00:00:00"/>
    <s v="Main d'œuvre Réparation plomberie robinet chauffe-eau bureau fuite dans toute la chambre "/>
    <x v="12"/>
    <x v="2"/>
    <m/>
    <n v="5000"/>
    <n v="9774323"/>
    <x v="7"/>
    <n v="10"/>
    <x v="0"/>
    <s v="CONGO"/>
    <s v="o"/>
  </r>
  <r>
    <d v="2017-11-04T00:00:00"/>
    <s v="Achat de robinet -plmoberie"/>
    <x v="12"/>
    <x v="2"/>
    <m/>
    <n v="7000"/>
    <n v="9767323"/>
    <x v="7"/>
    <n v="99"/>
    <x v="0"/>
    <s v="CONGO"/>
    <s v="o"/>
  </r>
  <r>
    <d v="2017-11-04T00:00:00"/>
    <s v="Taxi hôtel-Ouenze (retour au domicile)"/>
    <x v="0"/>
    <x v="1"/>
    <m/>
    <n v="1500"/>
    <n v="9765823"/>
    <x v="3"/>
    <s v="Décharge"/>
    <x v="1"/>
    <s v="CONGO"/>
    <s v="ɣ"/>
  </r>
  <r>
    <d v="2017-11-04T00:00:00"/>
    <s v="Paiement 2 nuitées du 02 au 04/11/2017 (mission Brazzaville)"/>
    <x v="3"/>
    <x v="1"/>
    <m/>
    <n v="70000"/>
    <n v="9695823"/>
    <x v="3"/>
    <s v="95 HB 2017"/>
    <x v="1"/>
    <s v="CONGO"/>
    <s v="o"/>
  </r>
  <r>
    <d v="2017-11-05T00:00:00"/>
    <s v="Ration des prévenus à Ouesso"/>
    <x v="1"/>
    <x v="0"/>
    <m/>
    <n v="3100"/>
    <n v="9692723"/>
    <x v="1"/>
    <s v="Décharge"/>
    <x v="0"/>
    <s v="CONGO"/>
    <s v="ɣ"/>
  </r>
  <r>
    <d v="2017-11-05T00:00:00"/>
    <s v=" Taxi: Commissariat 1 - commissariat 2"/>
    <x v="0"/>
    <x v="0"/>
    <m/>
    <n v="500"/>
    <n v="9692223"/>
    <x v="1"/>
    <s v="Décharge"/>
    <x v="0"/>
    <s v="CONGO"/>
    <s v="ɣ"/>
  </r>
  <r>
    <d v="2017-11-05T00:00:00"/>
    <s v="Taxi: commissariat 2 - Maison d'arrêt"/>
    <x v="0"/>
    <x v="0"/>
    <m/>
    <n v="500"/>
    <n v="9691723"/>
    <x v="1"/>
    <s v="Décharge"/>
    <x v="0"/>
    <s v="CONGO"/>
    <s v="ɣ"/>
  </r>
  <r>
    <d v="2017-11-05T00:00:00"/>
    <s v="Taxi: Maison d'arrêt - Hôpital"/>
    <x v="0"/>
    <x v="0"/>
    <m/>
    <n v="500"/>
    <n v="9691223"/>
    <x v="1"/>
    <s v="Décharge"/>
    <x v="0"/>
    <s v="CONGO"/>
    <s v="ɣ"/>
  </r>
  <r>
    <d v="2017-11-05T00:00:00"/>
    <s v="Taxi: Hôpital - Maison d'arrêt"/>
    <x v="0"/>
    <x v="0"/>
    <m/>
    <n v="500"/>
    <n v="9690723"/>
    <x v="1"/>
    <s v="Décharge"/>
    <x v="0"/>
    <s v="CONGO"/>
    <s v="ɣ"/>
  </r>
  <r>
    <d v="2017-11-05T00:00:00"/>
    <s v="Taxi: Maison d'arrêt - Hôtel "/>
    <x v="0"/>
    <x v="0"/>
    <m/>
    <n v="500"/>
    <n v="9690223"/>
    <x v="1"/>
    <s v="Décharge"/>
    <x v="0"/>
    <s v="CONGO"/>
    <s v="ɣ"/>
  </r>
  <r>
    <d v="2017-11-05T00:00:00"/>
    <s v="Ration des prévenus à Ouesso du soir"/>
    <x v="1"/>
    <x v="0"/>
    <m/>
    <n v="6600"/>
    <n v="9683623"/>
    <x v="1"/>
    <s v="Décharge"/>
    <x v="0"/>
    <s v="CONGO"/>
    <s v="ɣ"/>
  </r>
  <r>
    <d v="2017-11-05T00:00:00"/>
    <s v="Taxi: Marché - Maison d'arrêt Ouesso"/>
    <x v="0"/>
    <x v="0"/>
    <m/>
    <n v="500"/>
    <n v="9683123"/>
    <x v="1"/>
    <s v="Décharge"/>
    <x v="0"/>
    <s v="CONGO"/>
    <s v="ɣ"/>
  </r>
  <r>
    <d v="2017-11-05T00:00:00"/>
    <s v="Taxi: Maison d'arrêt - commissariat 2"/>
    <x v="0"/>
    <x v="0"/>
    <m/>
    <n v="500"/>
    <n v="9682623"/>
    <x v="1"/>
    <s v="Décharge"/>
    <x v="0"/>
    <s v="CONGO"/>
    <s v="ɣ"/>
  </r>
  <r>
    <d v="2017-11-05T00:00:00"/>
    <s v="Taxi: commissariat 2 - commissariat 1"/>
    <x v="0"/>
    <x v="0"/>
    <m/>
    <n v="500"/>
    <n v="9682123"/>
    <x v="1"/>
    <s v="Décharge"/>
    <x v="0"/>
    <s v="CONGO"/>
    <s v="ɣ"/>
  </r>
  <r>
    <d v="2017-11-06T00:00:00"/>
    <s v="Odile-prestations octobre 2017"/>
    <x v="12"/>
    <x v="2"/>
    <m/>
    <n v="72000"/>
    <n v="9610123"/>
    <x v="6"/>
    <n v="2"/>
    <x v="0"/>
    <s v="CONGO"/>
    <s v="o"/>
  </r>
  <r>
    <d v="2017-11-06T00:00:00"/>
    <s v="i23c-honoraires de consultations octobre 2017"/>
    <x v="7"/>
    <x v="1"/>
    <m/>
    <n v="200000"/>
    <n v="9410123"/>
    <x v="6"/>
    <n v="3"/>
    <x v="1"/>
    <s v="CONGO"/>
    <s v="o"/>
  </r>
  <r>
    <d v="2017-11-06T00:00:00"/>
    <s v="Taxi Domicile-Bureau"/>
    <x v="0"/>
    <x v="0"/>
    <m/>
    <n v="1000"/>
    <n v="9409123"/>
    <x v="0"/>
    <s v="Décharge"/>
    <x v="0"/>
    <s v="CONGO"/>
    <s v="ɣ"/>
  </r>
  <r>
    <d v="2017-11-06T00:00:00"/>
    <s v="Food allowance pendant la pause"/>
    <x v="7"/>
    <x v="0"/>
    <m/>
    <n v="1000"/>
    <n v="9408123"/>
    <x v="0"/>
    <s v="Décharge"/>
    <x v="0"/>
    <s v="CONGO"/>
    <s v="ɣ"/>
  </r>
  <r>
    <d v="2017-11-06T00:00:00"/>
    <s v="Taxi Bureau-Domicile"/>
    <x v="0"/>
    <x v="0"/>
    <m/>
    <n v="1000"/>
    <n v="9407123"/>
    <x v="0"/>
    <s v="Décharge"/>
    <x v="0"/>
    <s v="CONGO"/>
    <s v="ɣ"/>
  </r>
  <r>
    <d v="2017-11-06T00:00:00"/>
    <s v="Ration des prévenus à Ouesso "/>
    <x v="1"/>
    <x v="0"/>
    <m/>
    <n v="4000"/>
    <n v="9403123"/>
    <x v="1"/>
    <s v="Décharge"/>
    <x v="0"/>
    <s v="CONGO"/>
    <s v="ɣ"/>
  </r>
  <r>
    <d v="2017-11-06T00:00:00"/>
    <s v="Taxi: Commissariat 1 - Commissariat 2"/>
    <x v="0"/>
    <x v="0"/>
    <m/>
    <n v="500"/>
    <n v="9402623"/>
    <x v="1"/>
    <s v="Décharge"/>
    <x v="0"/>
    <s v="CONGO"/>
    <s v="ɣ"/>
  </r>
  <r>
    <d v="2017-11-06T00:00:00"/>
    <s v="Taxi: Commissariat 2 - Maison d'arrêt"/>
    <x v="0"/>
    <x v="0"/>
    <m/>
    <n v="500"/>
    <n v="9402123"/>
    <x v="1"/>
    <s v="Décharge"/>
    <x v="0"/>
    <s v="CONGO"/>
    <s v="ɣ"/>
  </r>
  <r>
    <d v="2017-11-06T00:00:00"/>
    <s v="Taxi: Maison d'arrêt - Hôpital"/>
    <x v="0"/>
    <x v="0"/>
    <m/>
    <n v="500"/>
    <n v="9401623"/>
    <x v="1"/>
    <s v="Décharge"/>
    <x v="0"/>
    <s v="CONGO"/>
    <s v="ɣ"/>
  </r>
  <r>
    <d v="2017-11-06T00:00:00"/>
    <s v=" Taxi: Hôpital - Maison d'arrêt"/>
    <x v="0"/>
    <x v="0"/>
    <m/>
    <n v="500"/>
    <n v="9401123"/>
    <x v="1"/>
    <s v="Décharge"/>
    <x v="0"/>
    <s v="CONGO"/>
    <s v="ɣ"/>
  </r>
  <r>
    <d v="2017-11-06T00:00:00"/>
    <s v="Impression de la procédure par le lieutenant NGALIBALI"/>
    <x v="9"/>
    <x v="2"/>
    <m/>
    <n v="6750"/>
    <n v="9394373"/>
    <x v="1"/>
    <s v="Décharge"/>
    <x v="0"/>
    <s v="CONGO"/>
    <s v="ɣ"/>
  </r>
  <r>
    <d v="2017-11-06T00:00:00"/>
    <s v="Taxi: 2 courses pour le déférrement de malu et autres"/>
    <x v="0"/>
    <x v="0"/>
    <m/>
    <n v="6000"/>
    <n v="9388373"/>
    <x v="1"/>
    <s v="Décharge"/>
    <x v="0"/>
    <s v="CONGO"/>
    <s v="ɣ"/>
  </r>
  <r>
    <d v="2017-11-06T00:00:00"/>
    <s v="Taxi: Maison d'arrêt-DDEF"/>
    <x v="0"/>
    <x v="0"/>
    <m/>
    <n v="500"/>
    <n v="9387873"/>
    <x v="1"/>
    <s v="Décharge"/>
    <x v="0"/>
    <s v="CONGO"/>
    <s v="ɣ"/>
  </r>
  <r>
    <d v="2017-11-06T00:00:00"/>
    <s v="Taxi: DDEF - Hôtel"/>
    <x v="0"/>
    <x v="0"/>
    <m/>
    <n v="500"/>
    <n v="9387373"/>
    <x v="1"/>
    <s v="Décharge"/>
    <x v="0"/>
    <s v="CONGO"/>
    <s v="ɣ"/>
  </r>
  <r>
    <d v="2017-11-06T00:00:00"/>
    <s v="Rasion des prévenus à Ouesso"/>
    <x v="1"/>
    <x v="0"/>
    <m/>
    <n v="4800"/>
    <n v="9382573"/>
    <x v="1"/>
    <s v="Décharge"/>
    <x v="0"/>
    <s v="CONGO"/>
    <s v="ɣ"/>
  </r>
  <r>
    <d v="2017-11-06T00:00:00"/>
    <s v="Taxi: Marché - Maison d'arrêt Ouesso"/>
    <x v="0"/>
    <x v="0"/>
    <m/>
    <n v="500"/>
    <n v="9382073"/>
    <x v="1"/>
    <s v="Décharge"/>
    <x v="0"/>
    <s v="CONGO"/>
    <s v="ɣ"/>
  </r>
  <r>
    <d v="2017-11-06T00:00:00"/>
    <s v="Taxi: Maison d'arrêt-Hôtel "/>
    <x v="0"/>
    <x v="0"/>
    <m/>
    <n v="500"/>
    <n v="9381573"/>
    <x v="1"/>
    <s v="Décharge"/>
    <x v="0"/>
    <s v="CONGO"/>
    <s v="ɣ"/>
  </r>
  <r>
    <d v="2017-11-06T00:00:00"/>
    <s v="Photocopie de la procédure"/>
    <x v="9"/>
    <x v="2"/>
    <m/>
    <n v="250"/>
    <n v="9381323"/>
    <x v="1"/>
    <n v="29243"/>
    <x v="0"/>
    <s v="CONGO"/>
    <s v="o"/>
  </r>
  <r>
    <d v="2017-11-06T00:00:00"/>
    <s v="Taxi:bureau-BCI pour demander le relévé bancaire"/>
    <x v="0"/>
    <x v="0"/>
    <m/>
    <n v="1000"/>
    <n v="9380323"/>
    <x v="9"/>
    <s v="Décharge"/>
    <x v="0"/>
    <s v="CONGO"/>
    <s v="ɣ"/>
  </r>
  <r>
    <d v="2017-11-06T00:00:00"/>
    <s v="Taxi: BCI-Bureau"/>
    <x v="0"/>
    <x v="0"/>
    <m/>
    <n v="1000"/>
    <n v="9379323"/>
    <x v="9"/>
    <s v="Décharge"/>
    <x v="0"/>
    <s v="CONGO"/>
    <s v="ɣ"/>
  </r>
  <r>
    <d v="2017-11-06T00:00:00"/>
    <s v="Taxi Office_ wcs_Ministère EF_wcs_office"/>
    <x v="0"/>
    <x v="5"/>
    <m/>
    <n v="6000"/>
    <n v="9373323"/>
    <x v="7"/>
    <s v="Décharge"/>
    <x v="2"/>
    <s v="CONGO"/>
    <s v="ɣ"/>
  </r>
  <r>
    <d v="2017-11-06T00:00:00"/>
    <s v="Taxi Bureau -Aéroport  /Aller-retour"/>
    <x v="0"/>
    <x v="1"/>
    <m/>
    <n v="1000"/>
    <n v="9372323"/>
    <x v="8"/>
    <s v="Decharge"/>
    <x v="1"/>
    <s v="CONGO"/>
    <s v="ɣ"/>
  </r>
  <r>
    <d v="2017-11-06T00:00:00"/>
    <s v="Taxi Bureau Aéroport pour achat du billet d'avion de Jack Bénisson / Sibiti"/>
    <x v="0"/>
    <x v="1"/>
    <m/>
    <n v="1000"/>
    <n v="9371323"/>
    <x v="8"/>
    <s v="Decharge"/>
    <x v="1"/>
    <s v="CONGO"/>
    <s v="ɣ"/>
  </r>
  <r>
    <d v="2017-11-06T00:00:00"/>
    <s v="Achat billet d'Avion  Brazzaville -Sibiti pour Jack Bénisson"/>
    <x v="2"/>
    <x v="1"/>
    <m/>
    <n v="28000"/>
    <n v="9343323"/>
    <x v="8"/>
    <s v="Oui"/>
    <x v="1"/>
    <s v="CONGO"/>
    <s v="o"/>
  </r>
  <r>
    <d v="2017-11-06T00:00:00"/>
    <s v="Taxi Bureau Aéroport  /Aller-retour"/>
    <x v="0"/>
    <x v="1"/>
    <m/>
    <n v="2000"/>
    <n v="9341323"/>
    <x v="8"/>
    <s v="Decharge"/>
    <x v="1"/>
    <s v="CONGO"/>
    <s v="ɣ"/>
  </r>
  <r>
    <d v="2017-11-06T00:00:00"/>
    <s v="Achat billet d'Avion de Brel pour Impfondo"/>
    <x v="2"/>
    <x v="1"/>
    <m/>
    <n v="58000"/>
    <n v="9283323"/>
    <x v="8"/>
    <s v="Oui"/>
    <x v="1"/>
    <s v="CONGO"/>
    <s v="o"/>
  </r>
  <r>
    <d v="2017-11-06T00:00:00"/>
    <s v="Taxi à BZV: Bureau-WCS-bureau avec JB, pour rencontrer monsieur Noé MABIALA au sujet de l'abattage des éléphants à Zanaga"/>
    <x v="0"/>
    <x v="0"/>
    <m/>
    <n v="2000"/>
    <n v="9281323"/>
    <x v="4"/>
    <s v="Décharge"/>
    <x v="0"/>
    <s v="CONGO"/>
    <s v="ɣ"/>
  </r>
  <r>
    <d v="2017-11-07T00:00:00"/>
    <s v="FRAIS RET.DEPLACE Chq n° 03592833"/>
    <x v="4"/>
    <x v="2"/>
    <m/>
    <n v="3265"/>
    <n v="9278058"/>
    <x v="5"/>
    <n v="3592833"/>
    <x v="2"/>
    <s v="CONGO"/>
    <s v="o"/>
  </r>
  <r>
    <d v="2017-11-07T00:00:00"/>
    <s v=" Budget de mission pour  Owando de maitre Mouyeti Scrutin du 08 au 10 novembre 2017  "/>
    <x v="13"/>
    <x v="0"/>
    <m/>
    <n v="86000"/>
    <n v="9192058"/>
    <x v="0"/>
    <s v="Oui "/>
    <x v="0"/>
    <s v="CONGO"/>
    <s v="o"/>
  </r>
  <r>
    <d v="2017-11-07T00:00:00"/>
    <s v="Taxi Domicile-Bureau"/>
    <x v="0"/>
    <x v="0"/>
    <m/>
    <n v="1000"/>
    <n v="9191058"/>
    <x v="0"/>
    <s v="Décharge"/>
    <x v="0"/>
    <s v="CONGO"/>
    <s v="ɣ"/>
  </r>
  <r>
    <d v="2017-11-07T00:00:00"/>
    <s v="Food allowance pendant la pause"/>
    <x v="7"/>
    <x v="0"/>
    <m/>
    <n v="1000"/>
    <n v="9190058"/>
    <x v="0"/>
    <s v="Décharge"/>
    <x v="0"/>
    <s v="CONGO"/>
    <s v="ɣ"/>
  </r>
  <r>
    <d v="2017-11-07T00:00:00"/>
    <s v="Taxi Bureau-Domicile"/>
    <x v="0"/>
    <x v="0"/>
    <m/>
    <n v="1000"/>
    <n v="9189058"/>
    <x v="0"/>
    <s v="Décharge"/>
    <x v="0"/>
    <s v="CONGO"/>
    <s v="ɣ"/>
  </r>
  <r>
    <d v="2017-11-07T00:00:00"/>
    <s v="Taxi Bureau-TGI pour remettre le budget de maitre Mouyeti"/>
    <x v="0"/>
    <x v="0"/>
    <m/>
    <n v="1000"/>
    <n v="9188058"/>
    <x v="0"/>
    <s v="Décharge"/>
    <x v="0"/>
    <s v="CONGO"/>
    <s v="ɣ"/>
  </r>
  <r>
    <d v="2017-11-07T00:00:00"/>
    <s v="Taxi TGI-Bureau "/>
    <x v="0"/>
    <x v="0"/>
    <m/>
    <n v="1000"/>
    <n v="9187058"/>
    <x v="0"/>
    <s v="Décharge"/>
    <x v="0"/>
    <s v="CONGO"/>
    <s v="ɣ"/>
  </r>
  <r>
    <d v="2017-11-07T00:00:00"/>
    <s v="Taxi Bureau-Aéroport pour acheter le billet "/>
    <x v="0"/>
    <x v="0"/>
    <m/>
    <n v="500"/>
    <n v="9186558"/>
    <x v="0"/>
    <s v="Décharge"/>
    <x v="0"/>
    <s v="CONGO"/>
    <s v="ɣ"/>
  </r>
  <r>
    <d v="2017-11-07T00:00:00"/>
    <s v="Taxi Aéroport-Bureau"/>
    <x v="0"/>
    <x v="0"/>
    <m/>
    <n v="500"/>
    <n v="9186058"/>
    <x v="0"/>
    <s v="Décharge"/>
    <x v="0"/>
    <s v="CONGO"/>
    <s v="ɣ"/>
  </r>
  <r>
    <d v="2017-11-07T00:00:00"/>
    <s v="Ration des prévenus à Ouesso"/>
    <x v="1"/>
    <x v="0"/>
    <m/>
    <n v="4000"/>
    <n v="9182058"/>
    <x v="1"/>
    <s v="Décharge"/>
    <x v="0"/>
    <s v="CONGO"/>
    <s v="ɣ"/>
  </r>
  <r>
    <d v="2017-11-07T00:00:00"/>
    <s v=" Taxi: Hôtel - Maison d'arrêt"/>
    <x v="0"/>
    <x v="0"/>
    <m/>
    <n v="500"/>
    <n v="9181558"/>
    <x v="1"/>
    <s v="Décharge"/>
    <x v="0"/>
    <s v="CONGO"/>
    <s v="ɣ"/>
  </r>
  <r>
    <d v="2017-11-07T00:00:00"/>
    <s v="Taxi: Maison d'arrêt - Charden farell"/>
    <x v="0"/>
    <x v="0"/>
    <m/>
    <n v="500"/>
    <n v="9181058"/>
    <x v="1"/>
    <s v="Décharge"/>
    <x v="0"/>
    <s v="CONGO"/>
    <s v="ɣ"/>
  </r>
  <r>
    <d v="2017-11-07T00:00:00"/>
    <s v="Taxi: A.O.N Ouesso - Hôtel "/>
    <x v="0"/>
    <x v="0"/>
    <m/>
    <n v="500"/>
    <n v="9180558"/>
    <x v="1"/>
    <s v="Décharge"/>
    <x v="0"/>
    <s v="CONGO"/>
    <s v="ɣ"/>
  </r>
  <r>
    <d v="2017-11-07T00:00:00"/>
    <s v="Ration des prévenus à Ouesso"/>
    <x v="1"/>
    <x v="0"/>
    <m/>
    <n v="3900"/>
    <n v="9176658"/>
    <x v="1"/>
    <s v="Décharge"/>
    <x v="0"/>
    <s v="CONGO"/>
    <s v="ɣ"/>
  </r>
  <r>
    <d v="2017-11-07T00:00:00"/>
    <s v="Taxi: Marché - Maison d'arrêt Ouesso"/>
    <x v="0"/>
    <x v="0"/>
    <m/>
    <n v="500"/>
    <n v="9176158"/>
    <x v="1"/>
    <s v="Décharge"/>
    <x v="0"/>
    <s v="CONGO"/>
    <s v="ɣ"/>
  </r>
  <r>
    <d v="2017-11-07T00:00:00"/>
    <s v="Taxi: Maison d'arrêt - Hôtel"/>
    <x v="0"/>
    <x v="0"/>
    <m/>
    <n v="500"/>
    <n v="9175658"/>
    <x v="1"/>
    <s v="Décharge"/>
    <x v="0"/>
    <s v="CONGO"/>
    <s v="ɣ"/>
  </r>
  <r>
    <d v="2017-11-07T00:00:00"/>
    <s v="Paiement hôtel pour 06 Nuitées du 02 au 08-11-2017"/>
    <x v="3"/>
    <x v="0"/>
    <m/>
    <n v="90000"/>
    <n v="9085658"/>
    <x v="1"/>
    <n v="4191"/>
    <x v="0"/>
    <s v="CONGO"/>
    <s v="o"/>
  </r>
  <r>
    <d v="2017-11-07T00:00:00"/>
    <s v="Taxi Domicile-Bureau"/>
    <x v="0"/>
    <x v="0"/>
    <m/>
    <n v="1000"/>
    <n v="9084658"/>
    <x v="2"/>
    <s v="Décharge"/>
    <x v="0"/>
    <s v="CONGO"/>
    <s v="ɣ"/>
  </r>
  <r>
    <d v="2017-11-07T00:00:00"/>
    <s v="Taxi Bureau-Aéroport Maya-maya"/>
    <x v="0"/>
    <x v="0"/>
    <m/>
    <n v="500"/>
    <n v="9084158"/>
    <x v="2"/>
    <s v="Décharge"/>
    <x v="0"/>
    <s v="CONGO"/>
    <s v="ɣ"/>
  </r>
  <r>
    <d v="2017-11-07T00:00:00"/>
    <s v="Taxi-moto  Aéroport de Sibiti-Hôtel"/>
    <x v="0"/>
    <x v="0"/>
    <m/>
    <n v="1000"/>
    <n v="9083158"/>
    <x v="2"/>
    <s v="Décharge"/>
    <x v="0"/>
    <s v="CONGO"/>
    <s v="ɣ"/>
  </r>
  <r>
    <d v="2017-11-07T00:00:00"/>
    <s v="Taxi: Bureau-BCI pour retrait compte PALF approvisoinnement Caisse"/>
    <x v="0"/>
    <x v="0"/>
    <m/>
    <n v="1000"/>
    <n v="9082158"/>
    <x v="9"/>
    <s v="Décharge"/>
    <x v="0"/>
    <s v="CONGO"/>
    <s v="ɣ"/>
  </r>
  <r>
    <d v="2017-11-07T00:00:00"/>
    <s v="Taxi:BCI-bureau"/>
    <x v="0"/>
    <x v="0"/>
    <m/>
    <n v="1000"/>
    <n v="9081158"/>
    <x v="9"/>
    <s v="Décharge"/>
    <x v="0"/>
    <s v="CONGO"/>
    <s v="ɣ"/>
  </r>
  <r>
    <d v="2017-11-07T00:00:00"/>
    <s v="Achat billet d'avion Brazzaville-Pointe-Noire"/>
    <x v="2"/>
    <x v="0"/>
    <m/>
    <n v="35000"/>
    <n v="9046158"/>
    <x v="9"/>
    <n v="2232410966344"/>
    <x v="0"/>
    <s v="CONGO"/>
    <s v="o"/>
  </r>
  <r>
    <d v="2017-11-07T00:00:00"/>
    <s v="Taxi à Brazzaville Domicile-Aéroport Maya-Maya pour le départ mission à Impfondo"/>
    <x v="0"/>
    <x v="0"/>
    <m/>
    <n v="2000"/>
    <n v="9044158"/>
    <x v="12"/>
    <s v="Décharge"/>
    <x v="0"/>
    <s v="CONGO"/>
    <s v="ɣ"/>
  </r>
  <r>
    <d v="2017-11-07T00:00:00"/>
    <s v="Achat timbre à l'aéroport Maya-Maya"/>
    <x v="11"/>
    <x v="0"/>
    <m/>
    <n v="1000"/>
    <n v="9043158"/>
    <x v="12"/>
    <s v="Oui"/>
    <x v="0"/>
    <s v="CONGO"/>
    <s v="o"/>
  </r>
  <r>
    <d v="2017-11-07T00:00:00"/>
    <s v="Taxi moto à Impfondo Aéroport-Hôtel"/>
    <x v="0"/>
    <x v="0"/>
    <m/>
    <n v="500"/>
    <n v="9042658"/>
    <x v="12"/>
    <s v="Décharge"/>
    <x v="0"/>
    <s v="CONGO"/>
    <s v="ɣ"/>
  </r>
  <r>
    <d v="2017-11-07T00:00:00"/>
    <s v="Taxi moto à Impfondo Hôtel-Agence Canadian Airways pour faire une réservation"/>
    <x v="0"/>
    <x v="0"/>
    <m/>
    <n v="500"/>
    <n v="9042158"/>
    <x v="12"/>
    <s v="Décharge"/>
    <x v="0"/>
    <s v="CONGO"/>
    <s v="ɣ"/>
  </r>
  <r>
    <d v="2017-11-07T00:00:00"/>
    <s v="Taxi moto à Impfondo Agence Canadian Airways-Tribunal pour rencontrer le Procureur"/>
    <x v="0"/>
    <x v="0"/>
    <m/>
    <n v="500"/>
    <n v="9041658"/>
    <x v="12"/>
    <s v="Décharge"/>
    <x v="0"/>
    <s v="CONGO"/>
    <s v="ɣ"/>
  </r>
  <r>
    <d v="2017-11-07T00:00:00"/>
    <s v="Taxi moto à Impfondo Tribunal-Hôtel"/>
    <x v="0"/>
    <x v="0"/>
    <m/>
    <n v="500"/>
    <n v="9041158"/>
    <x v="12"/>
    <s v="Décharge"/>
    <x v="0"/>
    <s v="CONGO"/>
    <s v="ɣ"/>
  </r>
  <r>
    <d v="2017-11-07T00:00:00"/>
    <s v="Taxi moto à Impfondo Hôtel-DDEF-Hôtel pour rencontrer le DD"/>
    <x v="0"/>
    <x v="0"/>
    <m/>
    <n v="1000"/>
    <n v="9040158"/>
    <x v="12"/>
    <s v="Décharge"/>
    <x v="0"/>
    <s v="CONGO"/>
    <s v="ɣ"/>
  </r>
  <r>
    <d v="2017-11-07T00:00:00"/>
    <s v="Taxi à Impfondo Hôtel-Restaurant-Hôtel"/>
    <x v="0"/>
    <x v="0"/>
    <m/>
    <n v="1000"/>
    <n v="9039158"/>
    <x v="12"/>
    <s v="Décharge"/>
    <x v="0"/>
    <s v="CONGO"/>
    <s v="ɣ"/>
  </r>
  <r>
    <d v="2017-11-07T00:00:00"/>
    <s v="Taxi Bureau PALF-Radio Rurale"/>
    <x v="0"/>
    <x v="7"/>
    <m/>
    <n v="1000"/>
    <n v="9038158"/>
    <x v="10"/>
    <s v="Décharge"/>
    <x v="0"/>
    <s v="CONGO"/>
    <s v="ɣ"/>
  </r>
  <r>
    <d v="2017-11-07T00:00:00"/>
    <s v="Taxi Radio Rurale-MN TV"/>
    <x v="0"/>
    <x v="7"/>
    <m/>
    <n v="1000"/>
    <n v="9037158"/>
    <x v="10"/>
    <s v="Décharge"/>
    <x v="0"/>
    <s v="CONGO"/>
    <s v="ɣ"/>
  </r>
  <r>
    <d v="2017-11-07T00:00:00"/>
    <s v="Taxi MN TV-Radio Liberté"/>
    <x v="0"/>
    <x v="7"/>
    <m/>
    <n v="1000"/>
    <n v="9036158"/>
    <x v="10"/>
    <s v="Décharge"/>
    <x v="0"/>
    <s v="CONGO"/>
    <s v="ɣ"/>
  </r>
  <r>
    <d v="2017-11-07T00:00:00"/>
    <s v="Taxi Radio Liberté-TOP TV"/>
    <x v="0"/>
    <x v="7"/>
    <m/>
    <n v="1000"/>
    <n v="9035158"/>
    <x v="10"/>
    <s v="Décharge"/>
    <x v="0"/>
    <s v="CONGO"/>
    <s v="ɣ"/>
  </r>
  <r>
    <d v="2017-11-07T00:00:00"/>
    <s v="Taxi TOP TV-Bureau PALF"/>
    <x v="0"/>
    <x v="7"/>
    <m/>
    <n v="1000"/>
    <n v="9034158"/>
    <x v="10"/>
    <s v="Décharge"/>
    <x v="0"/>
    <s v="CONGO"/>
    <s v="ɣ"/>
  </r>
  <r>
    <d v="2017-11-07T00:00:00"/>
    <s v="Taxi Bureau Mikalou /Aller retour"/>
    <x v="0"/>
    <x v="1"/>
    <m/>
    <n v="3000"/>
    <n v="9031158"/>
    <x v="8"/>
    <s v="Decharge"/>
    <x v="1"/>
    <s v="CONGO"/>
    <s v="ɣ"/>
  </r>
  <r>
    <d v="2017-11-07T00:00:00"/>
    <s v="Frais de transfert à Crépin/OUESSO"/>
    <x v="5"/>
    <x v="2"/>
    <m/>
    <n v="6800"/>
    <n v="9024358"/>
    <x v="8"/>
    <s v="Oui"/>
    <x v="0"/>
    <s v="CONGO"/>
    <s v="o"/>
  </r>
  <r>
    <d v="2017-11-07T00:00:00"/>
    <s v="Taxi Bureau direction SNE de Brazzaville"/>
    <x v="0"/>
    <x v="1"/>
    <m/>
    <n v="1000"/>
    <n v="9023358"/>
    <x v="8"/>
    <s v="Decharge"/>
    <x v="1"/>
    <s v="CONGO"/>
    <s v="ɣ"/>
  </r>
  <r>
    <d v="2017-11-07T00:00:00"/>
    <s v="Paiement facture SNE/Septembre - Octobre 2017"/>
    <x v="14"/>
    <x v="2"/>
    <m/>
    <n v="23743"/>
    <n v="8999615"/>
    <x v="8"/>
    <s v="Oui"/>
    <x v="0"/>
    <s v="CONGO"/>
    <s v="o"/>
  </r>
  <r>
    <d v="2017-11-07T00:00:00"/>
    <s v="Taxi Direction SNE de Brazzaville -Marché Total"/>
    <x v="0"/>
    <x v="1"/>
    <m/>
    <n v="1000"/>
    <n v="8998615"/>
    <x v="8"/>
    <s v="Decharge"/>
    <x v="1"/>
    <s v="CONGO"/>
    <s v="ɣ"/>
  </r>
  <r>
    <d v="2017-11-07T00:00:00"/>
    <s v="Achat téléphone HUAWEI pour Bley BEMY"/>
    <x v="15"/>
    <x v="1"/>
    <m/>
    <n v="38900"/>
    <n v="8959715"/>
    <x v="8"/>
    <s v="Oui"/>
    <x v="1"/>
    <s v="CONGO"/>
    <s v="o"/>
  </r>
  <r>
    <d v="2017-11-07T00:00:00"/>
    <s v="Taxi Marché Total -Bureau"/>
    <x v="0"/>
    <x v="1"/>
    <m/>
    <n v="1000"/>
    <n v="8958715"/>
    <x v="8"/>
    <s v="Decharge"/>
    <x v="1"/>
    <s v="CONGO"/>
    <s v="ɣ"/>
  </r>
  <r>
    <d v="2017-11-07T00:00:00"/>
    <s v="Taxi à BZV: Bureau-Maison d'arrêt-bureau, visite geôle"/>
    <x v="0"/>
    <x v="0"/>
    <m/>
    <n v="2000"/>
    <n v="8956715"/>
    <x v="4"/>
    <s v="Décharge"/>
    <x v="0"/>
    <s v="CONGO"/>
    <s v="ɣ"/>
  </r>
  <r>
    <d v="2017-11-07T00:00:00"/>
    <s v="Ration du prévenu à la Maison d'arrêt de BZV"/>
    <x v="1"/>
    <x v="0"/>
    <m/>
    <n v="1000"/>
    <n v="8955715"/>
    <x v="4"/>
    <s v="Décharge"/>
    <x v="0"/>
    <s v="CONGO"/>
    <s v="ɣ"/>
  </r>
  <r>
    <d v="2017-11-08T00:00:00"/>
    <s v="Achat billet de Maitre Mouyeti pour -Owando"/>
    <x v="13"/>
    <x v="0"/>
    <m/>
    <n v="10000"/>
    <n v="8945715"/>
    <x v="8"/>
    <s v="081107006868--21"/>
    <x v="0"/>
    <s v="CONGO"/>
    <s v="o"/>
  </r>
  <r>
    <d v="2017-11-08T00:00:00"/>
    <s v="Pour solde facture bonus medias portant sur l'annonce du verdict du 27 octobre 2017 à Dolisie-Trafiquants des peaux de panthere"/>
    <x v="16"/>
    <x v="7"/>
    <m/>
    <n v="135000"/>
    <n v="8810715"/>
    <x v="6"/>
    <n v="12"/>
    <x v="0"/>
    <s v="CONGO"/>
    <s v="o"/>
  </r>
  <r>
    <d v="2017-11-08T00:00:00"/>
    <s v="Recharge Airtel"/>
    <x v="6"/>
    <x v="2"/>
    <m/>
    <n v="100000"/>
    <n v="8710715"/>
    <x v="6"/>
    <s v="Oui"/>
    <x v="0"/>
    <s v="CONGO"/>
    <s v="o"/>
  </r>
  <r>
    <d v="2017-11-08T00:00:00"/>
    <s v="Recharge MTN"/>
    <x v="6"/>
    <x v="2"/>
    <m/>
    <n v="50000"/>
    <n v="8660715"/>
    <x v="6"/>
    <s v="Oui"/>
    <x v="0"/>
    <s v="CONGO"/>
    <s v="o"/>
  </r>
  <r>
    <d v="2017-11-08T00:00:00"/>
    <s v="Taxi Bureau-Congo Télécom/Paiement factures septembre et Octobre"/>
    <x v="0"/>
    <x v="5"/>
    <m/>
    <n v="2000"/>
    <n v="8658715"/>
    <x v="6"/>
    <s v="Décharge"/>
    <x v="2"/>
    <s v="CONGO"/>
    <s v="ɣ"/>
  </r>
  <r>
    <d v="2017-11-08T00:00:00"/>
    <s v="Paiement facture Congo télécom-septembre 2017"/>
    <x v="17"/>
    <x v="2"/>
    <m/>
    <n v="89175"/>
    <n v="8569540"/>
    <x v="6"/>
    <n v="2.017110810001E+16"/>
    <x v="0"/>
    <s v="CONGO"/>
    <s v="o"/>
  </r>
  <r>
    <d v="2017-11-08T00:00:00"/>
    <s v="Paiement facture Congo télécom-octobre 2017"/>
    <x v="17"/>
    <x v="2"/>
    <m/>
    <n v="89175"/>
    <n v="8480365"/>
    <x v="6"/>
    <n v="2.017110810001E+16"/>
    <x v="0"/>
    <s v="CONGO"/>
    <s v="o"/>
  </r>
  <r>
    <d v="2017-11-08T00:00:00"/>
    <s v="Frais de tranfert à Jack Bénisson/SIBITI"/>
    <x v="5"/>
    <x v="2"/>
    <m/>
    <n v="4000"/>
    <n v="8476365"/>
    <x v="6"/>
    <s v="103/GCF"/>
    <x v="0"/>
    <s v="CONGO"/>
    <s v="o"/>
  </r>
  <r>
    <d v="2017-11-08T00:00:00"/>
    <s v="Frais de transfert à Brel/IMPFONDO"/>
    <x v="5"/>
    <x v="2"/>
    <m/>
    <n v="5315"/>
    <n v="8471050"/>
    <x v="6"/>
    <s v="104/GCF"/>
    <x v="0"/>
    <s v="CONGO"/>
    <s v="o"/>
  </r>
  <r>
    <d v="2017-11-08T00:00:00"/>
    <s v="Bonus octobre 2017-Hérick"/>
    <x v="16"/>
    <x v="0"/>
    <m/>
    <n v="20000"/>
    <n v="8451050"/>
    <x v="6"/>
    <n v="13"/>
    <x v="0"/>
    <s v="CONGO"/>
    <s v="o"/>
  </r>
  <r>
    <d v="2017-11-08T00:00:00"/>
    <s v="Bonus octobre 2017-Evariste LELOUSSI"/>
    <x v="16"/>
    <x v="7"/>
    <m/>
    <n v="10000"/>
    <n v="8441050"/>
    <x v="6"/>
    <n v="14"/>
    <x v="0"/>
    <s v="CONGO"/>
    <s v="o"/>
  </r>
  <r>
    <d v="2017-11-08T00:00:00"/>
    <s v="Bonus octobre 2017-i73x"/>
    <x v="16"/>
    <x v="1"/>
    <m/>
    <n v="5000"/>
    <n v="8436050"/>
    <x v="6"/>
    <n v="15"/>
    <x v="1"/>
    <s v="CONGO"/>
    <s v="o"/>
  </r>
  <r>
    <d v="2017-11-08T00:00:00"/>
    <s v="Bonus octobre 2017-it87"/>
    <x v="16"/>
    <x v="1"/>
    <m/>
    <n v="10000"/>
    <n v="8426050"/>
    <x v="6"/>
    <n v="17"/>
    <x v="1"/>
    <s v="CONGO"/>
    <s v="o"/>
  </r>
  <r>
    <d v="2017-11-08T00:00:00"/>
    <s v="Bonus octobre 2017-i23c"/>
    <x v="16"/>
    <x v="1"/>
    <m/>
    <n v="15000"/>
    <n v="8411050"/>
    <x v="6"/>
    <n v="18"/>
    <x v="1"/>
    <s v="CONGO"/>
    <s v="o"/>
  </r>
  <r>
    <d v="2017-11-08T00:00:00"/>
    <s v="Bonus de responsabilité octobre 2017-i23c"/>
    <x v="16"/>
    <x v="1"/>
    <m/>
    <n v="12000"/>
    <n v="8399050"/>
    <x v="6"/>
    <n v="19"/>
    <x v="1"/>
    <s v="CONGO"/>
    <s v="o"/>
  </r>
  <r>
    <d v="2017-11-08T00:00:00"/>
    <s v="Bonus octobre 2017-Bley"/>
    <x v="16"/>
    <x v="0"/>
    <m/>
    <n v="10000"/>
    <n v="8389050"/>
    <x v="6"/>
    <n v="20"/>
    <x v="0"/>
    <s v="CONGO"/>
    <s v="o"/>
  </r>
  <r>
    <d v="2017-11-08T00:00:00"/>
    <s v="Bonus octobre 2017-Mavy MALELA"/>
    <x v="16"/>
    <x v="5"/>
    <m/>
    <n v="15000"/>
    <n v="8374050"/>
    <x v="6"/>
    <n v="21"/>
    <x v="2"/>
    <s v="CONGO"/>
    <s v="o"/>
  </r>
  <r>
    <d v="2017-11-08T00:00:00"/>
    <s v="Taxi Domicile-Bureau"/>
    <x v="0"/>
    <x v="0"/>
    <m/>
    <n v="1000"/>
    <n v="8373050"/>
    <x v="0"/>
    <s v="Décharge"/>
    <x v="0"/>
    <s v="CONGO"/>
    <s v="ɣ"/>
  </r>
  <r>
    <d v="2017-11-08T00:00:00"/>
    <s v="Food allowance pendant la pause"/>
    <x v="7"/>
    <x v="0"/>
    <m/>
    <n v="1000"/>
    <n v="8372050"/>
    <x v="0"/>
    <s v="Décharge"/>
    <x v="0"/>
    <s v="CONGO"/>
    <s v="ɣ"/>
  </r>
  <r>
    <d v="2017-11-08T00:00:00"/>
    <s v="Taxi Bureau-Domicile"/>
    <x v="0"/>
    <x v="0"/>
    <m/>
    <n v="1000"/>
    <n v="8371050"/>
    <x v="0"/>
    <s v="Décharge"/>
    <x v="0"/>
    <s v="CONGO"/>
    <s v="ɣ"/>
  </r>
  <r>
    <d v="2017-11-08T00:00:00"/>
    <s v="Achat Billet Ouesso- Owando"/>
    <x v="0"/>
    <x v="0"/>
    <m/>
    <n v="12000"/>
    <n v="8359050"/>
    <x v="1"/>
    <s v="081105006666--7"/>
    <x v="0"/>
    <s v="CONGO"/>
    <s v="o"/>
  </r>
  <r>
    <d v="2017-11-08T00:00:00"/>
    <s v="Taxi moto: Hôtel -A.O.N Ouesso"/>
    <x v="0"/>
    <x v="0"/>
    <m/>
    <n v="500"/>
    <n v="8358550"/>
    <x v="1"/>
    <s v="Décharge"/>
    <x v="0"/>
    <s v="CONGO"/>
    <s v="ɣ"/>
  </r>
  <r>
    <d v="2017-11-08T00:00:00"/>
    <s v="Taxi moto: A.O.N Owando - Hôtel "/>
    <x v="0"/>
    <x v="0"/>
    <m/>
    <n v="300"/>
    <n v="8358250"/>
    <x v="1"/>
    <s v="Décharge"/>
    <x v="0"/>
    <s v="CONGO"/>
    <s v="ɣ"/>
  </r>
  <r>
    <d v="2017-11-08T00:00:00"/>
    <s v="Taxi moto: hôtel -DDEF"/>
    <x v="0"/>
    <x v="0"/>
    <m/>
    <n v="300"/>
    <n v="8357950"/>
    <x v="1"/>
    <s v="Décharge"/>
    <x v="0"/>
    <s v="CONGO"/>
    <s v="ɣ"/>
  </r>
  <r>
    <d v="2017-11-08T00:00:00"/>
    <s v="Taxi moto: DDEF - Hôtel"/>
    <x v="0"/>
    <x v="0"/>
    <m/>
    <n v="300"/>
    <n v="8357650"/>
    <x v="1"/>
    <s v="Décharge"/>
    <x v="0"/>
    <s v="CONGO"/>
    <s v="ɣ"/>
  </r>
  <r>
    <d v="2017-11-08T00:00:00"/>
    <s v="Taxi moto: hôtel - Maison d'arrêt"/>
    <x v="0"/>
    <x v="0"/>
    <m/>
    <n v="300"/>
    <n v="8357350"/>
    <x v="1"/>
    <s v="Décharge"/>
    <x v="0"/>
    <s v="CONGO"/>
    <s v="ɣ"/>
  </r>
  <r>
    <d v="2017-11-08T00:00:00"/>
    <s v="Ration des prévenus à Ouesso"/>
    <x v="1"/>
    <x v="0"/>
    <m/>
    <n v="2000"/>
    <n v="8355350"/>
    <x v="1"/>
    <s v="Décharge"/>
    <x v="0"/>
    <s v="CONGO"/>
    <s v="ɣ"/>
  </r>
  <r>
    <d v="2017-11-08T00:00:00"/>
    <s v="Taxi moto: Maison d'arrêt - Hôtel"/>
    <x v="0"/>
    <x v="0"/>
    <m/>
    <n v="300"/>
    <n v="8355050"/>
    <x v="1"/>
    <s v="Décharge"/>
    <x v="0"/>
    <s v="CONGO"/>
    <s v="ɣ"/>
  </r>
  <r>
    <d v="2017-11-08T00:00:00"/>
    <s v="Food Allowance ouesso du 30-oct au 07-nov-17"/>
    <x v="3"/>
    <x v="0"/>
    <m/>
    <n v="90000"/>
    <n v="8265050"/>
    <x v="1"/>
    <s v="Décharge"/>
    <x v="0"/>
    <s v="CONGO"/>
    <s v="ɣ"/>
  </r>
  <r>
    <d v="2017-11-08T00:00:00"/>
    <s v="Taxi-moto Hôtel-DDEF-LEK"/>
    <x v="0"/>
    <x v="0"/>
    <m/>
    <n v="300"/>
    <n v="8264750"/>
    <x v="2"/>
    <s v="Décharge"/>
    <x v="0"/>
    <s v="CONGO"/>
    <s v="ɣ"/>
  </r>
  <r>
    <d v="2017-11-08T00:00:00"/>
    <s v="Taxi-moto DDEF-LEK-Région de Gendarmerie de la Lékoumou"/>
    <x v="0"/>
    <x v="0"/>
    <m/>
    <n v="300"/>
    <n v="8264450"/>
    <x v="2"/>
    <s v="Décharge"/>
    <x v="0"/>
    <s v="CONGO"/>
    <s v="ɣ"/>
  </r>
  <r>
    <d v="2017-11-08T00:00:00"/>
    <s v="Taxi-moto Région de Gendarmerie de la Lékoumou-TGI de Sibiti"/>
    <x v="0"/>
    <x v="0"/>
    <m/>
    <n v="300"/>
    <n v="8264150"/>
    <x v="2"/>
    <s v="Décharge"/>
    <x v="0"/>
    <s v="CONGO"/>
    <s v="ɣ"/>
  </r>
  <r>
    <d v="2017-11-08T00:00:00"/>
    <s v="Taxi-moto TGI de Sibiti-Hôtel"/>
    <x v="0"/>
    <x v="0"/>
    <m/>
    <n v="300"/>
    <n v="8263850"/>
    <x v="2"/>
    <s v="Décharge"/>
    <x v="0"/>
    <s v="CONGO"/>
    <s v="ɣ"/>
  </r>
  <r>
    <d v="2017-11-08T00:00:00"/>
    <s v="Taxi-moto Hôtel-Bureautique"/>
    <x v="0"/>
    <x v="0"/>
    <m/>
    <n v="300"/>
    <n v="8263550"/>
    <x v="2"/>
    <s v="Décharge"/>
    <x v="0"/>
    <s v="CONGO"/>
    <s v="ɣ"/>
  </r>
  <r>
    <d v="2017-11-08T00:00:00"/>
    <s v="Impression en couleur de la planche photographique (2x2) + une chemise cartonnée"/>
    <x v="9"/>
    <x v="2"/>
    <m/>
    <n v="1350"/>
    <n v="8262200"/>
    <x v="2"/>
    <n v="5"/>
    <x v="0"/>
    <s v="CONGO"/>
    <s v="o"/>
  </r>
  <r>
    <d v="2017-11-08T00:00:00"/>
    <s v="Taxi-moto Bureautique-Hôtel"/>
    <x v="0"/>
    <x v="0"/>
    <m/>
    <n v="300"/>
    <n v="8261900"/>
    <x v="2"/>
    <s v="Décharge"/>
    <x v="0"/>
    <s v="CONGO"/>
    <s v="ɣ"/>
  </r>
  <r>
    <d v="2017-11-08T00:00:00"/>
    <s v="Taxi-moto Hôtel-Charden Farell"/>
    <x v="0"/>
    <x v="0"/>
    <m/>
    <n v="300"/>
    <n v="8261600"/>
    <x v="2"/>
    <s v="Décharge"/>
    <x v="0"/>
    <s v="CONGO"/>
    <s v="ɣ"/>
  </r>
  <r>
    <d v="2017-11-08T00:00:00"/>
    <s v="Taxi-moto Charden Farell-Hôtel"/>
    <x v="0"/>
    <x v="0"/>
    <m/>
    <n v="300"/>
    <n v="8261300"/>
    <x v="2"/>
    <s v="Décharge"/>
    <x v="0"/>
    <s v="CONGO"/>
    <s v="ɣ"/>
  </r>
  <r>
    <d v="2017-11-08T00:00:00"/>
    <s v="Taxi:bureau-aéroport pour voyage mission PNR"/>
    <x v="0"/>
    <x v="0"/>
    <m/>
    <n v="1000"/>
    <n v="8260300"/>
    <x v="9"/>
    <s v="Décharge"/>
    <x v="0"/>
    <s v="CONGO"/>
    <s v="ɣ"/>
  </r>
  <r>
    <d v="2017-11-08T00:00:00"/>
    <s v="Taxi:aéroport-Bureau PALF PNR"/>
    <x v="0"/>
    <x v="0"/>
    <m/>
    <n v="1000"/>
    <n v="8259300"/>
    <x v="9"/>
    <s v="Décharge"/>
    <x v="0"/>
    <s v="CONGO"/>
    <s v="ɣ"/>
  </r>
  <r>
    <d v="2017-11-08T00:00:00"/>
    <s v="Taxi:Bureau Palf PNR -restaurant/ aller-retour"/>
    <x v="0"/>
    <x v="0"/>
    <m/>
    <n v="2000"/>
    <n v="8257300"/>
    <x v="9"/>
    <s v="Décharge"/>
    <x v="0"/>
    <s v="CONGO"/>
    <s v="ɣ"/>
  </r>
  <r>
    <d v="2017-11-08T00:00:00"/>
    <s v="Taxi à Impfondo Hôtel-Gendarmerie pour rencontrer le CEM au sujet du mandat d'amener sur Erold"/>
    <x v="0"/>
    <x v="0"/>
    <m/>
    <n v="500"/>
    <n v="8256800"/>
    <x v="12"/>
    <s v="Décharge"/>
    <x v="0"/>
    <s v="CONGO"/>
    <s v="ɣ"/>
  </r>
  <r>
    <d v="2017-11-08T00:00:00"/>
    <s v="Taxi à Impfondo Gendarmerie-Agence Charden Farell"/>
    <x v="0"/>
    <x v="0"/>
    <m/>
    <n v="500"/>
    <n v="8256300"/>
    <x v="12"/>
    <s v="Décharge"/>
    <x v="0"/>
    <s v="CONGO"/>
    <s v="ɣ"/>
  </r>
  <r>
    <d v="2017-11-08T00:00:00"/>
    <s v="Taxi à Impfondo Agence Charden Farell-Agence Canadian pour l'achat du billet d'avion"/>
    <x v="0"/>
    <x v="0"/>
    <m/>
    <n v="500"/>
    <n v="8255800"/>
    <x v="12"/>
    <s v="Décharge"/>
    <x v="0"/>
    <s v="CONGO"/>
    <s v="ɣ"/>
  </r>
  <r>
    <d v="2017-11-08T00:00:00"/>
    <s v="Taxi moto à Impfondo Agence Canadian Airways-Hôtel après l'achat du billet"/>
    <x v="0"/>
    <x v="0"/>
    <m/>
    <n v="500"/>
    <n v="8255300"/>
    <x v="12"/>
    <s v="Décharge"/>
    <x v="0"/>
    <s v="CONGO"/>
    <s v="ɣ"/>
  </r>
  <r>
    <d v="2017-11-08T00:00:00"/>
    <s v="Taxi moto à Impfondo Hôtel-Restaurant-Hôtel"/>
    <x v="0"/>
    <x v="0"/>
    <m/>
    <n v="1000"/>
    <n v="8254300"/>
    <x v="12"/>
    <s v="Décharge"/>
    <x v="0"/>
    <s v="CONGO"/>
    <s v="ɣ"/>
  </r>
  <r>
    <d v="2017-11-08T00:00:00"/>
    <s v="Taxi Bureau PALF-Ministère de la Justice"/>
    <x v="0"/>
    <x v="7"/>
    <m/>
    <n v="1000"/>
    <n v="8253300"/>
    <x v="10"/>
    <s v="Décharge"/>
    <x v="0"/>
    <s v="CONGO"/>
    <s v="ɣ"/>
  </r>
  <r>
    <d v="2017-11-08T00:00:00"/>
    <s v="Taxi Ministère de la Justice-Bureau PALF"/>
    <x v="0"/>
    <x v="7"/>
    <m/>
    <n v="1000"/>
    <n v="8252300"/>
    <x v="10"/>
    <s v="Décharge"/>
    <x v="0"/>
    <s v="CONGO"/>
    <s v="ɣ"/>
  </r>
  <r>
    <d v="2017-11-08T00:00:00"/>
    <s v="Taxi Bueau PALF-Ministère de l'Economie Forestière"/>
    <x v="0"/>
    <x v="7"/>
    <m/>
    <n v="1000"/>
    <n v="8251300"/>
    <x v="10"/>
    <s v="Décharge"/>
    <x v="0"/>
    <s v="CONGO"/>
    <s v="ɣ"/>
  </r>
  <r>
    <d v="2017-11-08T00:00:00"/>
    <s v="Taxi Bureau-Mikalou-Bureau (Achat billet pour Makoua)"/>
    <x v="0"/>
    <x v="1"/>
    <m/>
    <n v="2500"/>
    <n v="8248800"/>
    <x v="3"/>
    <s v="Décharge"/>
    <x v="1"/>
    <s v="CONGO"/>
    <s v="ɣ"/>
  </r>
  <r>
    <d v="2017-11-08T00:00:00"/>
    <s v="Achat billet BZV-Makoua (Mission à Makoua)"/>
    <x v="0"/>
    <x v="1"/>
    <m/>
    <n v="12000"/>
    <n v="8236800"/>
    <x v="3"/>
    <s v="078323_077324_4"/>
    <x v="1"/>
    <s v="CONGO"/>
    <s v="o"/>
  </r>
  <r>
    <d v="2017-11-08T00:00:00"/>
    <s v="Taxi à BZV: bureau-MEF-bureau pour rencontrer monsieur SAMBA le SAF de la DDEF de Sibiti pour le cas d'abattage des éléphants, filmer et porter mensurations sur la pointe d'ivoire"/>
    <x v="0"/>
    <x v="0"/>
    <m/>
    <n v="2000"/>
    <n v="8234800"/>
    <x v="4"/>
    <s v="Décharge"/>
    <x v="0"/>
    <s v="CONGO"/>
    <s v="ɣ"/>
  </r>
  <r>
    <d v="2017-11-09T00:00:00"/>
    <s v="Taxi Domicile-Bureau"/>
    <x v="0"/>
    <x v="0"/>
    <m/>
    <n v="1000"/>
    <n v="8233800"/>
    <x v="0"/>
    <s v="Décharge"/>
    <x v="0"/>
    <s v="CONGO"/>
    <s v="ɣ"/>
  </r>
  <r>
    <d v="2017-11-09T00:00:00"/>
    <s v="Food allowance pendant la pause"/>
    <x v="7"/>
    <x v="0"/>
    <m/>
    <n v="1000"/>
    <n v="8232800"/>
    <x v="0"/>
    <s v="Décharge"/>
    <x v="0"/>
    <s v="CONGO"/>
    <s v="ɣ"/>
  </r>
  <r>
    <d v="2017-11-09T00:00:00"/>
    <s v="Photocopies NB des lois 37-2008, le code forestier et la loi 003/91 et reliure"/>
    <x v="9"/>
    <x v="2"/>
    <m/>
    <n v="22825"/>
    <n v="8209975"/>
    <x v="0"/>
    <n v="39"/>
    <x v="0"/>
    <s v="CONGO"/>
    <s v="o"/>
  </r>
  <r>
    <d v="2017-11-09T00:00:00"/>
    <s v="Taxi Bureau-Domicile"/>
    <x v="0"/>
    <x v="0"/>
    <m/>
    <n v="1000"/>
    <n v="8208975"/>
    <x v="0"/>
    <s v="Décharge"/>
    <x v="0"/>
    <s v="CONGO"/>
    <s v="ɣ"/>
  </r>
  <r>
    <d v="2017-11-09T00:00:00"/>
    <s v="Taxi moto: Hôtel -Tribunal"/>
    <x v="0"/>
    <x v="0"/>
    <m/>
    <n v="300"/>
    <n v="8208675"/>
    <x v="1"/>
    <s v="Décharge"/>
    <x v="0"/>
    <s v="CONGO"/>
    <s v="ɣ"/>
  </r>
  <r>
    <d v="2017-11-09T00:00:00"/>
    <s v=" Taxi moto: A.O.N Owando-Hôtel"/>
    <x v="0"/>
    <x v="0"/>
    <m/>
    <n v="300"/>
    <n v="8208375"/>
    <x v="1"/>
    <s v="Décharge"/>
    <x v="0"/>
    <s v="CONGO"/>
    <s v="ɣ"/>
  </r>
  <r>
    <d v="2017-11-09T00:00:00"/>
    <s v="Taxi-moto Hôtel-DDEF-LEK"/>
    <x v="0"/>
    <x v="0"/>
    <m/>
    <n v="300"/>
    <n v="8208075"/>
    <x v="2"/>
    <s v="Décharge"/>
    <x v="0"/>
    <s v="CONGO"/>
    <s v="ɣ"/>
  </r>
  <r>
    <d v="2017-11-09T00:00:00"/>
    <s v="Taxi-moto DDEF-LEK-Hôtel"/>
    <x v="0"/>
    <x v="0"/>
    <m/>
    <n v="300"/>
    <n v="8207775"/>
    <x v="2"/>
    <s v="Décharge"/>
    <x v="0"/>
    <s v="CONGO"/>
    <s v="ɣ"/>
  </r>
  <r>
    <d v="2017-11-09T00:00:00"/>
    <s v="Taxi-moto Hôtel-Bureautique"/>
    <x v="0"/>
    <x v="0"/>
    <m/>
    <n v="300"/>
    <n v="8207475"/>
    <x v="2"/>
    <s v="Décharge"/>
    <x v="0"/>
    <s v="CONGO"/>
    <s v="ɣ"/>
  </r>
  <r>
    <d v="2017-11-09T00:00:00"/>
    <s v="Photocopie des lois et achat de 4 baguettes"/>
    <x v="9"/>
    <x v="2"/>
    <m/>
    <n v="3250"/>
    <n v="8204225"/>
    <x v="2"/>
    <n v="7"/>
    <x v="0"/>
    <s v="CONGO"/>
    <s v="o"/>
  </r>
  <r>
    <d v="2017-11-09T00:00:00"/>
    <s v="Taxi-moto Bureautique-autre Bureautique (faute d'encre à la précédente bureautique)"/>
    <x v="0"/>
    <x v="0"/>
    <m/>
    <n v="300"/>
    <n v="8203925"/>
    <x v="2"/>
    <s v="Décharge"/>
    <x v="0"/>
    <s v="CONGO"/>
    <s v="ɣ"/>
  </r>
  <r>
    <d v="2017-11-09T00:00:00"/>
    <s v="Photocopie de loi"/>
    <x v="9"/>
    <x v="2"/>
    <m/>
    <n v="450"/>
    <n v="8203475"/>
    <x v="2"/>
    <n v="3"/>
    <x v="0"/>
    <s v="CONGO"/>
    <s v="o"/>
  </r>
  <r>
    <d v="2017-11-09T00:00:00"/>
    <s v="Taxi-moto Bureautique-Hôtel"/>
    <x v="0"/>
    <x v="0"/>
    <m/>
    <n v="300"/>
    <n v="8203175"/>
    <x v="2"/>
    <s v="Décharge"/>
    <x v="0"/>
    <s v="CONGO"/>
    <s v="ɣ"/>
  </r>
  <r>
    <d v="2017-11-09T00:00:00"/>
    <s v="Taxi:Bureau Palf PNR -Ministere des Eaux et Forets voir le DD avant l'audience"/>
    <x v="0"/>
    <x v="0"/>
    <m/>
    <n v="1000"/>
    <n v="8202175"/>
    <x v="9"/>
    <s v="Décharge"/>
    <x v="0"/>
    <s v="CONGO"/>
    <s v="ɣ"/>
  </r>
  <r>
    <d v="2017-11-09T00:00:00"/>
    <s v="Taxi: Ministere des Eaux et Foret-Cour d'appel pour suivre l'audience"/>
    <x v="0"/>
    <x v="0"/>
    <m/>
    <n v="1000"/>
    <n v="8201175"/>
    <x v="9"/>
    <s v="Décharge"/>
    <x v="0"/>
    <s v="CONGO"/>
    <s v="ɣ"/>
  </r>
  <r>
    <d v="2017-11-09T00:00:00"/>
    <s v="Taxi:Cour d'appel-Ministere des Eaux et Forets pour chercher l'agent Colette "/>
    <x v="0"/>
    <x v="0"/>
    <m/>
    <n v="1000"/>
    <n v="8200175"/>
    <x v="9"/>
    <s v="Décharge"/>
    <x v="0"/>
    <s v="CONGO"/>
    <s v="ɣ"/>
  </r>
  <r>
    <d v="2017-11-09T00:00:00"/>
    <s v="Taxi:Ministere des Eaux et Forets-Cour d'appel "/>
    <x v="0"/>
    <x v="0"/>
    <m/>
    <n v="1000"/>
    <n v="8199175"/>
    <x v="9"/>
    <s v="Décharge"/>
    <x v="0"/>
    <s v="CONGO"/>
    <s v="ɣ"/>
  </r>
  <r>
    <d v="2017-11-09T00:00:00"/>
    <s v="Taxi:Cour d'appel-TGI pour greffe voir maitre Goma sur l'acte d'appel"/>
    <x v="0"/>
    <x v="0"/>
    <m/>
    <n v="1000"/>
    <n v="8198175"/>
    <x v="9"/>
    <s v="Décharge"/>
    <x v="0"/>
    <s v="CONGO"/>
    <s v="ɣ"/>
  </r>
  <r>
    <d v="2017-11-09T00:00:00"/>
    <s v="Taxi:TGI-Cabinet KIMPOLO"/>
    <x v="0"/>
    <x v="0"/>
    <m/>
    <n v="1000"/>
    <n v="8197175"/>
    <x v="9"/>
    <s v="Décharge"/>
    <x v="0"/>
    <s v="CONGO"/>
    <s v="ɣ"/>
  </r>
  <r>
    <d v="2017-11-09T00:00:00"/>
    <s v="Taxi:Cabinet KIMPOLO-Restaurant-Bureau Palf PNR"/>
    <x v="0"/>
    <x v="0"/>
    <m/>
    <n v="2000"/>
    <n v="8195175"/>
    <x v="9"/>
    <s v="Décharge"/>
    <x v="0"/>
    <s v="CONGO"/>
    <s v="ɣ"/>
  </r>
  <r>
    <d v="2017-11-09T00:00:00"/>
    <s v="Taxi moto à Impfondo Hôtel-DDEF-Hôtel pour rencontrer le DD"/>
    <x v="0"/>
    <x v="0"/>
    <m/>
    <n v="1000"/>
    <n v="8194175"/>
    <x v="12"/>
    <s v="Décharge"/>
    <x v="0"/>
    <s v="CONGO"/>
    <s v="ɣ"/>
  </r>
  <r>
    <d v="2017-11-09T00:00:00"/>
    <s v="Taxi moto à Impfondo Hôtel-Restaurant-Hôtel"/>
    <x v="0"/>
    <x v="0"/>
    <m/>
    <n v="1000"/>
    <n v="8193175"/>
    <x v="12"/>
    <s v="Décharge"/>
    <x v="0"/>
    <s v="CONGO"/>
    <s v="ɣ"/>
  </r>
  <r>
    <d v="2017-11-09T00:00:00"/>
    <s v="Taxi Bureau PALF-Radio Rurale"/>
    <x v="0"/>
    <x v="7"/>
    <m/>
    <n v="1000"/>
    <n v="8192175"/>
    <x v="10"/>
    <s v="Décharge"/>
    <x v="0"/>
    <s v="CONGO"/>
    <s v="ɣ"/>
  </r>
  <r>
    <d v="2017-11-09T00:00:00"/>
    <s v="Taxi Radio Rurale-MN TV"/>
    <x v="0"/>
    <x v="7"/>
    <m/>
    <n v="1000"/>
    <n v="8191175"/>
    <x v="10"/>
    <s v="Décharge"/>
    <x v="0"/>
    <s v="CONGO"/>
    <s v="ɣ"/>
  </r>
  <r>
    <d v="2017-11-09T00:00:00"/>
    <s v="Taxi MN TV-Radio Liberté"/>
    <x v="0"/>
    <x v="7"/>
    <m/>
    <n v="1000"/>
    <n v="8190175"/>
    <x v="10"/>
    <s v="Décharge"/>
    <x v="0"/>
    <s v="CONGO"/>
    <s v="ɣ"/>
  </r>
  <r>
    <d v="2017-11-09T00:00:00"/>
    <s v="Taxi Radio Liberté-TOP TV"/>
    <x v="0"/>
    <x v="7"/>
    <m/>
    <n v="1000"/>
    <n v="8189175"/>
    <x v="10"/>
    <s v="Décharge"/>
    <x v="0"/>
    <s v="CONGO"/>
    <s v="ɣ"/>
  </r>
  <r>
    <d v="2017-11-09T00:00:00"/>
    <s v="Taxi TOP TV-Bureau PALF"/>
    <x v="0"/>
    <x v="7"/>
    <m/>
    <n v="1000"/>
    <n v="8188175"/>
    <x v="10"/>
    <s v="Décharge"/>
    <x v="0"/>
    <s v="CONGO"/>
    <s v="ɣ"/>
  </r>
  <r>
    <d v="2017-11-09T00:00:00"/>
    <s v="Taxi Ouenze-Mikalou (Départ pour Makoua)"/>
    <x v="0"/>
    <x v="1"/>
    <m/>
    <n v="1500"/>
    <n v="8186675"/>
    <x v="3"/>
    <s v="Décharge"/>
    <x v="1"/>
    <s v="CONGO"/>
    <s v="ɣ"/>
  </r>
  <r>
    <d v="2017-11-09T00:00:00"/>
    <s v="Taxi Gare Makoua-Hôtel (arrivé à Makoua)"/>
    <x v="0"/>
    <x v="1"/>
    <m/>
    <n v="1000"/>
    <n v="8185675"/>
    <x v="3"/>
    <s v="Décharge"/>
    <x v="1"/>
    <s v="CONGO"/>
    <s v="ɣ"/>
  </r>
  <r>
    <d v="2017-11-09T00:00:00"/>
    <s v="Taxi Hôtel-Chez Ockos-Hôtel (rencontre avec les cibles)"/>
    <x v="0"/>
    <x v="1"/>
    <m/>
    <n v="1000"/>
    <n v="8184675"/>
    <x v="3"/>
    <s v="Décharge"/>
    <x v="1"/>
    <s v="CONGO"/>
    <s v="ɣ"/>
  </r>
  <r>
    <d v="2017-11-09T00:00:00"/>
    <s v="Achat biere rencontre avec deux cibles "/>
    <x v="8"/>
    <x v="1"/>
    <m/>
    <n v="4500"/>
    <n v="8180175"/>
    <x v="3"/>
    <s v="Décharge"/>
    <x v="1"/>
    <s v="CONGO"/>
    <s v="ɣ"/>
  </r>
  <r>
    <d v="2017-11-09T00:00:00"/>
    <s v="Taxi Bureau -Marché total"/>
    <x v="0"/>
    <x v="1"/>
    <m/>
    <n v="1000"/>
    <n v="8179175"/>
    <x v="8"/>
    <s v="Decharge"/>
    <x v="1"/>
    <s v="CONGO"/>
    <s v="ɣ"/>
  </r>
  <r>
    <d v="2017-11-09T00:00:00"/>
    <s v="Achat power Bank pour Bley BEMY"/>
    <x v="15"/>
    <x v="1"/>
    <m/>
    <n v="5500"/>
    <n v="8173675"/>
    <x v="8"/>
    <s v="OUI"/>
    <x v="1"/>
    <s v="CONGO"/>
    <s v="o"/>
  </r>
  <r>
    <d v="2017-11-09T00:00:00"/>
    <s v="Taxi Marché Total -Bureau"/>
    <x v="0"/>
    <x v="1"/>
    <m/>
    <n v="1000"/>
    <n v="8172675"/>
    <x v="8"/>
    <s v="Decharge"/>
    <x v="1"/>
    <s v="CONGO"/>
    <s v="ɣ"/>
  </r>
  <r>
    <d v="2017-11-09T00:00:00"/>
    <s v="Taxi Bureau - Talangaî Liberté pour achat billet BZV-Etoumbi"/>
    <x v="0"/>
    <x v="1"/>
    <m/>
    <n v="1500"/>
    <n v="8171175"/>
    <x v="13"/>
    <s v="Décharge"/>
    <x v="1"/>
    <s v="CONGO"/>
    <s v="ɣ"/>
  </r>
  <r>
    <d v="2017-11-09T00:00:00"/>
    <s v="Taxi Talangaî Liberté - Bureau"/>
    <x v="0"/>
    <x v="1"/>
    <m/>
    <n v="1500"/>
    <n v="8169675"/>
    <x v="13"/>
    <s v="Décharge"/>
    <x v="1"/>
    <s v="CONGO"/>
    <s v="ɣ"/>
  </r>
  <r>
    <d v="2017-11-09T00:00:00"/>
    <s v="Taxi à BZV: bureau-Restaurant Mamati pour rencontrer monsieur SAMBA le SAF de la DDEF de Sibiti pour le cas d'abattage des éléphants"/>
    <x v="0"/>
    <x v="0"/>
    <m/>
    <n v="700"/>
    <n v="8168975"/>
    <x v="4"/>
    <s v="Décharge"/>
    <x v="0"/>
    <s v="CONGO"/>
    <s v="ɣ"/>
  </r>
  <r>
    <d v="2017-11-09T00:00:00"/>
    <s v="Taxi à BZV: Restaurant Mamati-Maison d'arrêt-Hôtel pour rencontrer le médecin et prendre la facture de l'opération de YOGO Oscar"/>
    <x v="0"/>
    <x v="0"/>
    <m/>
    <n v="1700"/>
    <n v="8167275"/>
    <x v="4"/>
    <s v="Décharge"/>
    <x v="0"/>
    <s v="CONGO"/>
    <s v="ɣ"/>
  </r>
  <r>
    <d v="2017-11-09T00:00:00"/>
    <s v="Taxi à BZV le soir: bureau-domicile avec le flash money et le budget pour la mission de Makoua"/>
    <x v="0"/>
    <x v="0"/>
    <m/>
    <n v="1500"/>
    <n v="8165775"/>
    <x v="4"/>
    <s v="Décharge"/>
    <x v="0"/>
    <s v="CONGO"/>
    <s v="ɣ"/>
  </r>
  <r>
    <d v="2017-11-10T00:00:00"/>
    <s v="Virement Grant AVAAZ "/>
    <x v="10"/>
    <x v="6"/>
    <n v="10826530"/>
    <m/>
    <n v="18992305"/>
    <x v="5"/>
    <s v="Relevé"/>
    <x v="1"/>
    <s v="CONGO"/>
    <s v="o"/>
  </r>
  <r>
    <d v="2017-11-10T00:00:00"/>
    <s v="Frais de transfert à i23c/Makoua"/>
    <x v="5"/>
    <x v="2"/>
    <m/>
    <n v="1200"/>
    <n v="18991105"/>
    <x v="6"/>
    <s v="207/GCF"/>
    <x v="0"/>
    <s v="CONGO"/>
    <s v="o"/>
  </r>
  <r>
    <d v="2017-11-10T00:00:00"/>
    <s v="Taxi Domicile-Bureau"/>
    <x v="0"/>
    <x v="0"/>
    <m/>
    <n v="1000"/>
    <n v="18990105"/>
    <x v="0"/>
    <s v="Décharge"/>
    <x v="0"/>
    <s v="CONGO"/>
    <s v="ɣ"/>
  </r>
  <r>
    <d v="2017-11-10T00:00:00"/>
    <s v="Taxi Bureau-Domicile"/>
    <x v="0"/>
    <x v="0"/>
    <m/>
    <n v="1000"/>
    <n v="18989105"/>
    <x v="0"/>
    <s v="Décharge"/>
    <x v="0"/>
    <s v="CONGO"/>
    <s v="ɣ"/>
  </r>
  <r>
    <d v="2017-11-10T00:00:00"/>
    <s v="Taxi Domicile-Agence Océan du Nord "/>
    <x v="0"/>
    <x v="0"/>
    <m/>
    <n v="1000"/>
    <n v="18988105"/>
    <x v="0"/>
    <s v="Décharge"/>
    <x v="0"/>
    <s v="CONGO"/>
    <s v="ɣ"/>
  </r>
  <r>
    <d v="2017-11-10T00:00:00"/>
    <s v="Taxi Oyo-Owando"/>
    <x v="0"/>
    <x v="0"/>
    <m/>
    <n v="4000"/>
    <n v="18984105"/>
    <x v="0"/>
    <s v="Décharge"/>
    <x v="0"/>
    <s v="CONGO"/>
    <s v="ɣ"/>
  </r>
  <r>
    <d v="2017-11-10T00:00:00"/>
    <s v="Taxi Owando-Makoua 2 places "/>
    <x v="0"/>
    <x v="0"/>
    <m/>
    <n v="6000"/>
    <n v="18978105"/>
    <x v="0"/>
    <s v="Décharge"/>
    <x v="0"/>
    <s v="CONGO"/>
    <s v="ɣ"/>
  </r>
  <r>
    <d v="2017-11-10T00:00:00"/>
    <s v="Taxi moto à Makoua Hôtel"/>
    <x v="0"/>
    <x v="0"/>
    <m/>
    <n v="500"/>
    <n v="18977605"/>
    <x v="0"/>
    <s v="Décharge"/>
    <x v="0"/>
    <s v="CONGO"/>
    <s v="ɣ"/>
  </r>
  <r>
    <d v="2017-11-10T00:00:00"/>
    <s v="Taxi moto: hôtel - Marché"/>
    <x v="0"/>
    <x v="0"/>
    <m/>
    <n v="300"/>
    <n v="18977305"/>
    <x v="1"/>
    <s v="Décharge"/>
    <x v="0"/>
    <s v="CONGO"/>
    <s v="ɣ"/>
  </r>
  <r>
    <d v="2017-11-10T00:00:00"/>
    <s v="Ration des prévenus à Owando"/>
    <x v="1"/>
    <x v="0"/>
    <m/>
    <n v="1850"/>
    <n v="18975455"/>
    <x v="1"/>
    <s v="Décharge"/>
    <x v="0"/>
    <s v="CONGO"/>
    <s v="ɣ"/>
  </r>
  <r>
    <d v="2017-11-10T00:00:00"/>
    <s v="Taxi moto: Marché - Maison d'arrêt"/>
    <x v="0"/>
    <x v="0"/>
    <m/>
    <n v="300"/>
    <n v="18975155"/>
    <x v="1"/>
    <s v="Décharge"/>
    <x v="0"/>
    <s v="CONGO"/>
    <s v="ɣ"/>
  </r>
  <r>
    <d v="2017-11-10T00:00:00"/>
    <s v="Taxi moto: Maison d'arrêt-Hôtel"/>
    <x v="0"/>
    <x v="0"/>
    <m/>
    <n v="300"/>
    <n v="18974855"/>
    <x v="1"/>
    <s v="Décharge"/>
    <x v="0"/>
    <s v="CONGO"/>
    <s v="ɣ"/>
  </r>
  <r>
    <d v="2017-11-10T00:00:00"/>
    <s v="Paiement hôtel pour 02 Nuitées à owando "/>
    <x v="3"/>
    <x v="0"/>
    <m/>
    <n v="30000"/>
    <n v="18944855"/>
    <x v="1"/>
    <n v="150"/>
    <x v="0"/>
    <s v="CONGO"/>
    <s v="o"/>
  </r>
  <r>
    <d v="2017-11-10T00:00:00"/>
    <s v="Taxi moto: Hôtel-gare routière Owando"/>
    <x v="0"/>
    <x v="0"/>
    <m/>
    <n v="300"/>
    <n v="18944555"/>
    <x v="1"/>
    <s v="Décharge"/>
    <x v="0"/>
    <s v="CONGO"/>
    <s v="ɣ"/>
  </r>
  <r>
    <d v="2017-11-10T00:00:00"/>
    <s v="Achat Billet Owando-Makoua"/>
    <x v="0"/>
    <x v="0"/>
    <m/>
    <n v="3000"/>
    <n v="18941555"/>
    <x v="1"/>
    <s v="Décharge"/>
    <x v="0"/>
    <s v="CONGO"/>
    <s v="ɣ"/>
  </r>
  <r>
    <d v="2017-11-10T00:00:00"/>
    <s v="Taxi moto: Gare routière Makoua - hôtel "/>
    <x v="0"/>
    <x v="0"/>
    <m/>
    <n v="300"/>
    <n v="18941255"/>
    <x v="1"/>
    <s v="Décharge"/>
    <x v="0"/>
    <s v="CONGO"/>
    <s v="ɣ"/>
  </r>
  <r>
    <d v="2017-11-10T00:00:00"/>
    <s v="Taxi moto: Hôtel - Auberge "/>
    <x v="0"/>
    <x v="0"/>
    <m/>
    <n v="300"/>
    <n v="18940955"/>
    <x v="1"/>
    <s v="Décharge"/>
    <x v="0"/>
    <s v="CONGO"/>
    <s v="ɣ"/>
  </r>
  <r>
    <d v="2017-11-10T00:00:00"/>
    <s v="Taxi moto: Auberge - Hôtel"/>
    <x v="0"/>
    <x v="0"/>
    <m/>
    <n v="300"/>
    <n v="18940655"/>
    <x v="1"/>
    <s v="Décharge"/>
    <x v="0"/>
    <s v="CONGO"/>
    <s v="ɣ"/>
  </r>
  <r>
    <d v="2017-11-10T00:00:00"/>
    <s v="Taxi moto: Hôtel - Auberge "/>
    <x v="0"/>
    <x v="0"/>
    <m/>
    <n v="300"/>
    <n v="18940355"/>
    <x v="1"/>
    <s v="Décharge"/>
    <x v="0"/>
    <s v="CONGO"/>
    <s v="ɣ"/>
  </r>
  <r>
    <d v="2017-11-10T00:00:00"/>
    <s v="Taxi moto: Auberge -Hôtel"/>
    <x v="0"/>
    <x v="0"/>
    <m/>
    <n v="300"/>
    <n v="18940055"/>
    <x v="1"/>
    <s v="Décharge"/>
    <x v="0"/>
    <s v="CONGO"/>
    <s v="ɣ"/>
  </r>
  <r>
    <d v="2017-11-10T00:00:00"/>
    <s v="Taxi moto: Hôtel - Auberge "/>
    <x v="0"/>
    <x v="0"/>
    <m/>
    <n v="300"/>
    <n v="18939755"/>
    <x v="1"/>
    <s v="Décharge"/>
    <x v="0"/>
    <s v="CONGO"/>
    <s v="ɣ"/>
  </r>
  <r>
    <d v="2017-11-10T00:00:00"/>
    <s v="Taxi moto: Auberge-Hôtel"/>
    <x v="0"/>
    <x v="0"/>
    <m/>
    <n v="300"/>
    <n v="18939455"/>
    <x v="1"/>
    <s v="Décharge"/>
    <x v="0"/>
    <s v="CONGO"/>
    <s v="ɣ"/>
  </r>
  <r>
    <d v="2017-11-10T00:00:00"/>
    <s v="Impression de la fiche Express union"/>
    <x v="9"/>
    <x v="2"/>
    <m/>
    <n v="300"/>
    <n v="18939155"/>
    <x v="1"/>
    <s v="OUI"/>
    <x v="0"/>
    <s v="CONGO"/>
    <s v="o"/>
  </r>
  <r>
    <d v="2017-11-10T00:00:00"/>
    <s v="Taxi-moto Hôtel-TGI de Sibiti"/>
    <x v="0"/>
    <x v="0"/>
    <m/>
    <n v="300"/>
    <n v="18938855"/>
    <x v="2"/>
    <s v="Décharge"/>
    <x v="0"/>
    <s v="CONGO"/>
    <s v="ɣ"/>
  </r>
  <r>
    <d v="2017-11-10T00:00:00"/>
    <s v="Taxi-moto TGI de Sibiti-Bureautique"/>
    <x v="0"/>
    <x v="0"/>
    <m/>
    <n v="300"/>
    <n v="18938555"/>
    <x v="2"/>
    <s v="Décharge"/>
    <x v="0"/>
    <s v="CONGO"/>
    <s v="ɣ"/>
  </r>
  <r>
    <d v="2017-11-10T00:00:00"/>
    <s v="Photocopie procédure gendarmerie "/>
    <x v="9"/>
    <x v="2"/>
    <m/>
    <n v="150"/>
    <n v="18938405"/>
    <x v="2"/>
    <s v="Décharge"/>
    <x v="0"/>
    <s v="CONGO"/>
    <s v="ɣ"/>
  </r>
  <r>
    <d v="2017-11-10T00:00:00"/>
    <s v="Taxi-moto Bureautique-TGI de Sibiti"/>
    <x v="0"/>
    <x v="0"/>
    <m/>
    <n v="300"/>
    <n v="18938105"/>
    <x v="2"/>
    <s v="Décharge"/>
    <x v="0"/>
    <s v="CONGO"/>
    <s v="ɣ"/>
  </r>
  <r>
    <d v="2017-11-10T00:00:00"/>
    <s v="Taxi-moto TGI de Sibiti-DDEF-LEK"/>
    <x v="0"/>
    <x v="0"/>
    <m/>
    <n v="300"/>
    <n v="18937805"/>
    <x v="2"/>
    <s v="Décharge"/>
    <x v="0"/>
    <s v="CONGO"/>
    <s v="ɣ"/>
  </r>
  <r>
    <d v="2017-11-10T00:00:00"/>
    <s v="Taxi-moto DDEF-LEK-Hôtel"/>
    <x v="0"/>
    <x v="0"/>
    <m/>
    <n v="300"/>
    <n v="18937505"/>
    <x v="2"/>
    <s v="Décharge"/>
    <x v="0"/>
    <s v="CONGO"/>
    <s v="ɣ"/>
  </r>
  <r>
    <d v="2017-11-10T00:00:00"/>
    <s v="Food allowance  à Sibiti du 07  au 10 Novembre 2017"/>
    <x v="3"/>
    <x v="0"/>
    <m/>
    <n v="40000"/>
    <n v="18897505"/>
    <x v="2"/>
    <s v="Décharge"/>
    <x v="0"/>
    <s v="CONGO"/>
    <s v="ɣ"/>
  </r>
  <r>
    <d v="2017-11-10T00:00:00"/>
    <s v="Taxi:Bureau Palf PNR-TGI pour rencontrer maitre Goma qui était absent le jour précedent et suivi du dossier BOPOMA"/>
    <x v="0"/>
    <x v="0"/>
    <m/>
    <n v="1000"/>
    <n v="18896505"/>
    <x v="9"/>
    <s v="Décharge"/>
    <x v="0"/>
    <s v="CONGO"/>
    <s v="ɣ"/>
  </r>
  <r>
    <d v="2017-11-10T00:00:00"/>
    <s v="Taxi:TGI-Cabinet KIMPOLO pour retrait courrier"/>
    <x v="0"/>
    <x v="0"/>
    <m/>
    <n v="1000"/>
    <n v="18895505"/>
    <x v="9"/>
    <s v="Décharge"/>
    <x v="0"/>
    <s v="CONGO"/>
    <s v="ɣ"/>
  </r>
  <r>
    <d v="2017-11-10T00:00:00"/>
    <s v="Taxi:Cabinet KIMPOLO-Aéroport pour achat billet d'avion"/>
    <x v="0"/>
    <x v="0"/>
    <m/>
    <n v="1000"/>
    <n v="18894505"/>
    <x v="9"/>
    <s v="Décharge"/>
    <x v="0"/>
    <s v="CONGO"/>
    <s v="ɣ"/>
  </r>
  <r>
    <d v="2017-11-10T00:00:00"/>
    <s v="Achat Billet d'avion PNR-BRAZZAVILLE"/>
    <x v="2"/>
    <x v="0"/>
    <m/>
    <n v="35000"/>
    <n v="18859505"/>
    <x v="9"/>
    <n v="2232410967248"/>
    <x v="0"/>
    <s v="CONGO"/>
    <s v="o"/>
  </r>
  <r>
    <d v="2017-11-10T00:00:00"/>
    <s v="Taxi:Aéroport-Bureau Palf PNR pour Rencontrer monsieur KOUKA Pascal notre logeur"/>
    <x v="0"/>
    <x v="0"/>
    <m/>
    <n v="1000"/>
    <n v="18858505"/>
    <x v="9"/>
    <s v="Décharge"/>
    <x v="0"/>
    <s v="CONGO"/>
    <s v="ɣ"/>
  </r>
  <r>
    <d v="2017-11-10T00:00:00"/>
    <s v="Taxi:Bureau Palf PNR-restaurant/ aller-retour"/>
    <x v="0"/>
    <x v="0"/>
    <m/>
    <n v="2000"/>
    <n v="18856505"/>
    <x v="9"/>
    <s v="Décharge"/>
    <x v="0"/>
    <s v="CONGO"/>
    <s v="ɣ"/>
  </r>
  <r>
    <d v="2017-11-10T00:00:00"/>
    <s v="Achat billet d'avion Impfondo-Brazzaville"/>
    <x v="2"/>
    <x v="0"/>
    <m/>
    <n v="65000"/>
    <n v="18791505"/>
    <x v="12"/>
    <n v="26"/>
    <x v="0"/>
    <s v="CONGO"/>
    <s v="o"/>
  </r>
  <r>
    <d v="2017-11-10T00:00:00"/>
    <s v="Frais d'hôtel à Impfondo: 3 nuitées du 07 au 10 Novembre 2017"/>
    <x v="3"/>
    <x v="0"/>
    <m/>
    <n v="45000"/>
    <n v="18746505"/>
    <x v="12"/>
    <n v="263"/>
    <x v="0"/>
    <s v="CONGO"/>
    <s v="o"/>
  </r>
  <r>
    <d v="2017-11-10T00:00:00"/>
    <s v="Food allowance à Impfondo du 07 au 10 Novembre 2017"/>
    <x v="3"/>
    <x v="0"/>
    <m/>
    <n v="40000"/>
    <n v="18706505"/>
    <x v="12"/>
    <s v="Décharge"/>
    <x v="0"/>
    <s v="CONGO"/>
    <s v="ɣ"/>
  </r>
  <r>
    <d v="2017-11-10T00:00:00"/>
    <s v="Taxi à Impfondo Hôtel-Aéroport"/>
    <x v="0"/>
    <x v="0"/>
    <m/>
    <n v="500"/>
    <n v="18706005"/>
    <x v="12"/>
    <s v="Décharge"/>
    <x v="0"/>
    <s v="CONGO"/>
    <s v="ɣ"/>
  </r>
  <r>
    <d v="2017-11-10T00:00:00"/>
    <s v="Achat timbre + visa de police à l'aéroport d'Impfondo"/>
    <x v="11"/>
    <x v="0"/>
    <m/>
    <n v="1300"/>
    <n v="18704705"/>
    <x v="12"/>
    <s v="Oui"/>
    <x v="0"/>
    <s v="CONGO"/>
    <s v="o"/>
  </r>
  <r>
    <d v="2017-11-10T00:00:00"/>
    <s v="Taxi à Brazzaville Aéroport-Bureau"/>
    <x v="0"/>
    <x v="0"/>
    <m/>
    <n v="1000"/>
    <n v="18703705"/>
    <x v="12"/>
    <s v="Décharge"/>
    <x v="0"/>
    <s v="CONGO"/>
    <s v="ɣ"/>
  </r>
  <r>
    <d v="2017-11-10T00:00:00"/>
    <s v="Taxi à Brazzaville Bureau-Domicile de retour de la mission à Impfondo"/>
    <x v="0"/>
    <x v="0"/>
    <m/>
    <n v="3000"/>
    <n v="18700705"/>
    <x v="12"/>
    <s v="Décharge"/>
    <x v="0"/>
    <s v="CONGO"/>
    <s v="ɣ"/>
  </r>
  <r>
    <d v="2017-11-10T00:00:00"/>
    <s v="Taxi Hôtel-Chez Gerome-Hôtel (voir les produits)"/>
    <x v="0"/>
    <x v="1"/>
    <m/>
    <n v="1000"/>
    <n v="18699705"/>
    <x v="3"/>
    <s v="Décharge"/>
    <x v="1"/>
    <s v="CONGO"/>
    <s v="ɣ"/>
  </r>
  <r>
    <d v="2017-11-10T00:00:00"/>
    <s v="Taxi hôtel-Chez le camérounais-Hôtel (dernière rencontre avec les cibles)"/>
    <x v="0"/>
    <x v="1"/>
    <m/>
    <n v="1000"/>
    <n v="18698705"/>
    <x v="3"/>
    <s v="Décharge"/>
    <x v="1"/>
    <s v="CONGO"/>
    <s v="ɣ"/>
  </r>
  <r>
    <d v="2017-11-10T00:00:00"/>
    <s v="Achat biere + repas avec les cibles"/>
    <x v="8"/>
    <x v="1"/>
    <m/>
    <n v="5000"/>
    <n v="18693705"/>
    <x v="3"/>
    <s v="Décharge"/>
    <x v="1"/>
    <s v="CONGO"/>
    <s v="ɣ"/>
  </r>
  <r>
    <d v="2017-11-10T00:00:00"/>
    <s v="Taxi Bureau -Gare routiere de Mikalou"/>
    <x v="0"/>
    <x v="1"/>
    <m/>
    <n v="1500"/>
    <n v="18692205"/>
    <x v="8"/>
    <s v="Decharge"/>
    <x v="1"/>
    <s v="CONGO"/>
    <s v="ɣ"/>
  </r>
  <r>
    <d v="2017-11-10T00:00:00"/>
    <s v="Achat billet Ocean du Nord-Brazzaville-Oyo pour Hérick "/>
    <x v="0"/>
    <x v="1"/>
    <m/>
    <n v="7000"/>
    <n v="18685205"/>
    <x v="8"/>
    <s v="oui"/>
    <x v="1"/>
    <s v="CONGO"/>
    <s v="o"/>
  </r>
  <r>
    <d v="2017-11-10T00:00:00"/>
    <s v="Achat billet Ocean du Nord-Brazzaville-Oyo pour  Bley"/>
    <x v="0"/>
    <x v="1"/>
    <m/>
    <n v="7000"/>
    <n v="18678205"/>
    <x v="8"/>
    <s v="oui"/>
    <x v="1"/>
    <s v="CONGO"/>
    <s v="o"/>
  </r>
  <r>
    <d v="2017-11-10T00:00:00"/>
    <s v="Taxi gare routiere Ocean du Nord- Bureau"/>
    <x v="0"/>
    <x v="1"/>
    <m/>
    <n v="1000"/>
    <n v="18677205"/>
    <x v="8"/>
    <s v="Decharge"/>
    <x v="1"/>
    <s v="CONGO"/>
    <s v="ɣ"/>
  </r>
  <r>
    <d v="2017-11-10T00:00:00"/>
    <s v="Taxi à BZV : Domicile-bureau avec le flash money et le budget pour la mission de Makoua"/>
    <x v="0"/>
    <x v="0"/>
    <m/>
    <n v="1000"/>
    <n v="18676205"/>
    <x v="4"/>
    <s v="Décharge"/>
    <x v="0"/>
    <s v="CONGO"/>
    <s v="ɣ"/>
  </r>
  <r>
    <d v="2017-11-10T00:00:00"/>
    <s v="Taxi à Oyo pour Owando"/>
    <x v="0"/>
    <x v="0"/>
    <m/>
    <n v="4000"/>
    <n v="18672205"/>
    <x v="4"/>
    <s v="Décharge"/>
    <x v="0"/>
    <s v="CONGO"/>
    <s v="ɣ"/>
  </r>
  <r>
    <d v="2017-11-10T00:00:00"/>
    <s v="Taxi à 20h à Owando pour Makoua (dans l'urgence, il a fallu emprunter un taxi en occupant toutes les places; d'où Bley et moi avions payé deux places chacun)"/>
    <x v="0"/>
    <x v="0"/>
    <m/>
    <n v="6000"/>
    <n v="18666205"/>
    <x v="4"/>
    <s v="Décharge"/>
    <x v="0"/>
    <s v="CONGO"/>
    <s v="ɣ"/>
  </r>
  <r>
    <d v="2017-11-11T00:00:00"/>
    <s v="Frais d'hôtel mission Sibiti 04 nuitées du 07 au 11 Novembre 2017"/>
    <x v="3"/>
    <x v="0"/>
    <m/>
    <n v="60000"/>
    <n v="18606205"/>
    <x v="2"/>
    <n v="179"/>
    <x v="0"/>
    <s v="CONGO"/>
    <s v="o"/>
  </r>
  <r>
    <d v="2017-11-11T00:00:00"/>
    <s v="Taxi moto  à Makoua Hôtel  pour connaitre la ville "/>
    <x v="0"/>
    <x v="0"/>
    <m/>
    <n v="300"/>
    <n v="18605905"/>
    <x v="0"/>
    <s v="Décharge"/>
    <x v="0"/>
    <s v="CONGO"/>
    <s v="ɣ"/>
  </r>
  <r>
    <d v="2017-11-11T00:00:00"/>
    <s v="Carburant de la BJ OPJ"/>
    <x v="0"/>
    <x v="3"/>
    <m/>
    <n v="15000"/>
    <n v="18590905"/>
    <x v="0"/>
    <s v="Oui "/>
    <x v="0"/>
    <s v="CONGO"/>
    <s v="o"/>
  </r>
  <r>
    <d v="2017-11-11T00:00:00"/>
    <s v=" Taxi moto: Hôtel - Gendarmerie"/>
    <x v="0"/>
    <x v="0"/>
    <m/>
    <n v="300"/>
    <n v="18590605"/>
    <x v="1"/>
    <s v="Décharge"/>
    <x v="0"/>
    <s v="CONGO"/>
    <s v="ɣ"/>
  </r>
  <r>
    <d v="2017-11-11T00:00:00"/>
    <s v="Taxi moto: Gendarmerie - Auberge "/>
    <x v="0"/>
    <x v="0"/>
    <m/>
    <n v="300"/>
    <n v="18590305"/>
    <x v="1"/>
    <s v="Décharge"/>
    <x v="0"/>
    <s v="CONGO"/>
    <s v="ɣ"/>
  </r>
  <r>
    <d v="2017-11-11T00:00:00"/>
    <s v="Taxi moto: Auberge -station"/>
    <x v="0"/>
    <x v="0"/>
    <m/>
    <n v="300"/>
    <n v="18590005"/>
    <x v="1"/>
    <s v="Décharge"/>
    <x v="0"/>
    <s v="CONGO"/>
    <s v="ɣ"/>
  </r>
  <r>
    <d v="2017-11-11T00:00:00"/>
    <s v="Taxi moto: Station-Gendarmerie"/>
    <x v="0"/>
    <x v="0"/>
    <m/>
    <n v="300"/>
    <n v="18589705"/>
    <x v="1"/>
    <s v="Décharge"/>
    <x v="0"/>
    <s v="CONGO"/>
    <s v="ɣ"/>
  </r>
  <r>
    <d v="2017-11-11T00:00:00"/>
    <s v="Taxi: Makoua - Oyo évacuation i23c"/>
    <x v="0"/>
    <x v="0"/>
    <m/>
    <n v="30000"/>
    <n v="18559705"/>
    <x v="1"/>
    <s v="Décharge"/>
    <x v="0"/>
    <s v="CONGO"/>
    <s v="ɣ"/>
  </r>
  <r>
    <d v="2017-11-11T00:00:00"/>
    <s v="Taxi-moto Hôtel-Gare routière de Sibiti"/>
    <x v="0"/>
    <x v="0"/>
    <m/>
    <n v="300"/>
    <n v="18559405"/>
    <x v="2"/>
    <s v="Décharge"/>
    <x v="0"/>
    <s v="CONGO"/>
    <s v="ɣ"/>
  </r>
  <r>
    <d v="2017-11-11T00:00:00"/>
    <s v="Taxi-moto Gare routière de Sibiti-Hôtel"/>
    <x v="0"/>
    <x v="0"/>
    <m/>
    <n v="300"/>
    <n v="18559105"/>
    <x v="2"/>
    <s v="Décharge"/>
    <x v="0"/>
    <s v="CONGO"/>
    <s v="ɣ"/>
  </r>
  <r>
    <d v="2017-11-11T00:00:00"/>
    <s v="Taxi-moto Hôtel-Gare routière de Sibiti"/>
    <x v="0"/>
    <x v="0"/>
    <m/>
    <n v="300"/>
    <n v="18558805"/>
    <x v="2"/>
    <s v="Décharge"/>
    <x v="0"/>
    <s v="CONGO"/>
    <s v="ɣ"/>
  </r>
  <r>
    <d v="2017-11-11T00:00:00"/>
    <s v="Taxi-Brousse Sibiti-Zanaga"/>
    <x v="0"/>
    <x v="0"/>
    <m/>
    <n v="7000"/>
    <n v="18551805"/>
    <x v="2"/>
    <s v="Décharge"/>
    <x v="0"/>
    <s v="CONGO"/>
    <s v="ɣ"/>
  </r>
  <r>
    <d v="2017-11-11T00:00:00"/>
    <s v="Taxi:Bureau palf PNR-Aéroport pour voyage-retour sur BZV"/>
    <x v="0"/>
    <x v="0"/>
    <m/>
    <n v="1000"/>
    <n v="18550805"/>
    <x v="9"/>
    <s v="Décharge"/>
    <x v="0"/>
    <s v="CONGO"/>
    <s v="ɣ"/>
  </r>
  <r>
    <d v="2017-11-11T00:00:00"/>
    <s v="Food allowance Mission Pointe-Noire du 08 au 11 Novembre 2017"/>
    <x v="3"/>
    <x v="0"/>
    <m/>
    <n v="40000"/>
    <n v="18510805"/>
    <x v="9"/>
    <s v="Décharge"/>
    <x v="0"/>
    <s v="CONGO"/>
    <s v="ɣ"/>
  </r>
  <r>
    <d v="2017-11-11T00:00:00"/>
    <s v="Taxi:Aéroport-domicile"/>
    <x v="0"/>
    <x v="0"/>
    <m/>
    <n v="2500"/>
    <n v="18508305"/>
    <x v="9"/>
    <s v="Décharge"/>
    <x v="0"/>
    <s v="CONGO"/>
    <s v="ɣ"/>
  </r>
  <r>
    <d v="2017-11-11T00:00:00"/>
    <s v="Paiement hôtel 2 nuitées du 09 au 11/11/2017 (mission Makoua)"/>
    <x v="3"/>
    <x v="1"/>
    <m/>
    <n v="30000"/>
    <n v="18478305"/>
    <x v="3"/>
    <n v="6"/>
    <x v="1"/>
    <s v="CONGO"/>
    <s v="o"/>
  </r>
  <r>
    <d v="2017-11-11T00:00:00"/>
    <s v="Taxi hôtel-charden farell-express union-hôtel (retrait du transfert)"/>
    <x v="0"/>
    <x v="1"/>
    <m/>
    <n v="1500"/>
    <n v="18476805"/>
    <x v="3"/>
    <s v="Décharge"/>
    <x v="1"/>
    <s v="CONGO"/>
    <s v="ɣ"/>
  </r>
  <r>
    <d v="2017-11-11T00:00:00"/>
    <s v="Achat biere + envellope (stratégie de faire attendre les cibles et gonfler le flash money)"/>
    <x v="8"/>
    <x v="1"/>
    <m/>
    <n v="3500"/>
    <n v="18473305"/>
    <x v="3"/>
    <s v="Décharge"/>
    <x v="1"/>
    <s v="CONGO"/>
    <s v="ɣ"/>
  </r>
  <r>
    <d v="2017-11-11T00:00:00"/>
    <s v="Taxi gare routière Oyo-hôtel (arrivée à Oyo)"/>
    <x v="0"/>
    <x v="1"/>
    <m/>
    <n v="1000"/>
    <n v="18472305"/>
    <x v="3"/>
    <s v="Décharge"/>
    <x v="1"/>
    <s v="CONGO"/>
    <s v="ɣ"/>
  </r>
  <r>
    <d v="2017-11-11T00:00:00"/>
    <s v="Taxi hôtel-Trans africa-Océan du nord-Hôtel (faire la reservation pour BZV)"/>
    <x v="0"/>
    <x v="1"/>
    <m/>
    <n v="1500"/>
    <n v="18470805"/>
    <x v="3"/>
    <s v="Décharge"/>
    <x v="1"/>
    <s v="CONGO"/>
    <s v="ɣ"/>
  </r>
  <r>
    <d v="2017-11-11T00:00:00"/>
    <s v="Paiement hôtel une nuitée du 11 au 12/11/2017 (mission Makoua)"/>
    <x v="3"/>
    <x v="1"/>
    <m/>
    <n v="15000"/>
    <n v="18455805"/>
    <x v="3"/>
    <s v="oui"/>
    <x v="1"/>
    <s v="CONGO"/>
    <s v="o"/>
  </r>
  <r>
    <d v="2017-11-11T00:00:00"/>
    <s v="Achat billet BZV-Etoumbi"/>
    <x v="0"/>
    <x v="1"/>
    <m/>
    <n v="13000"/>
    <n v="18442805"/>
    <x v="13"/>
    <s v="111107007070--40"/>
    <x v="1"/>
    <s v="CONGO"/>
    <s v="o"/>
  </r>
  <r>
    <d v="2017-11-11T00:00:00"/>
    <s v="Taxi Domicile - Talangaî Liberté (océan du nord) pour mission Etoumbi"/>
    <x v="0"/>
    <x v="1"/>
    <m/>
    <n v="1000"/>
    <n v="18441805"/>
    <x v="13"/>
    <s v="Décharge"/>
    <x v="1"/>
    <s v="CONGO"/>
    <s v="ɣ"/>
  </r>
  <r>
    <d v="2017-11-11T00:00:00"/>
    <s v="Taxi à Makoua : hôtel - gendarmerie pour préparer l'opération contre okos "/>
    <x v="0"/>
    <x v="0"/>
    <m/>
    <n v="300"/>
    <n v="18441505"/>
    <x v="4"/>
    <s v="Décharge"/>
    <x v="0"/>
    <s v="CONGO"/>
    <s v="ɣ"/>
  </r>
  <r>
    <d v="2017-11-11T00:00:00"/>
    <s v="Taxi à Makoua : Gendarmerie -hôtel après l'opération de okos "/>
    <x v="0"/>
    <x v="0"/>
    <m/>
    <n v="300"/>
    <n v="18441205"/>
    <x v="4"/>
    <s v="Décharge"/>
    <x v="0"/>
    <s v="CONGO"/>
    <s v="ɣ"/>
  </r>
  <r>
    <d v="2017-11-12T00:00:00"/>
    <s v="Taxi moto  à Makoua Hôtel - gendarmerie pour la visite geôle"/>
    <x v="0"/>
    <x v="0"/>
    <m/>
    <n v="300"/>
    <n v="18440905"/>
    <x v="0"/>
    <s v="Décharge"/>
    <x v="0"/>
    <s v="CONGO"/>
    <s v="ɣ"/>
  </r>
  <r>
    <d v="2017-11-12T00:00:00"/>
    <s v="Taxi à Makoua Gendarmerie-Hôtel"/>
    <x v="0"/>
    <x v="0"/>
    <m/>
    <n v="300"/>
    <n v="18440605"/>
    <x v="0"/>
    <s v="Décharge"/>
    <x v="0"/>
    <s v="CONGO"/>
    <s v="ɣ"/>
  </r>
  <r>
    <d v="2017-11-12T00:00:00"/>
    <s v="Taxi moto: Hôtel - Gendarmerie"/>
    <x v="0"/>
    <x v="0"/>
    <m/>
    <n v="300"/>
    <n v="18440305"/>
    <x v="1"/>
    <s v="Décharge"/>
    <x v="0"/>
    <s v="CONGO"/>
    <s v="ɣ"/>
  </r>
  <r>
    <d v="2017-11-12T00:00:00"/>
    <s v="Taxi moto: Gendarmerie - Hôtel"/>
    <x v="0"/>
    <x v="0"/>
    <m/>
    <n v="300"/>
    <n v="18440005"/>
    <x v="1"/>
    <s v="Décharge"/>
    <x v="0"/>
    <s v="CONGO"/>
    <s v="ɣ"/>
  </r>
  <r>
    <d v="2017-11-12T00:00:00"/>
    <s v="Taxi moto: Hôtel - Gendarmerie"/>
    <x v="0"/>
    <x v="0"/>
    <m/>
    <n v="300"/>
    <n v="18439705"/>
    <x v="1"/>
    <s v="Décharge"/>
    <x v="0"/>
    <s v="CONGO"/>
    <s v="ɣ"/>
  </r>
  <r>
    <d v="2017-11-12T00:00:00"/>
    <s v="Taxi moto: Gendarmerie - Hôtel"/>
    <x v="0"/>
    <x v="0"/>
    <m/>
    <n v="300"/>
    <n v="18439405"/>
    <x v="1"/>
    <s v="Décharge"/>
    <x v="0"/>
    <s v="CONGO"/>
    <s v="ɣ"/>
  </r>
  <r>
    <d v="2017-11-12T00:00:00"/>
    <s v="Taxi hôtel-Océan du nord Oyo (Départ pour Brazzaville)"/>
    <x v="0"/>
    <x v="1"/>
    <m/>
    <n v="500"/>
    <n v="18438905"/>
    <x v="3"/>
    <s v="Décharge"/>
    <x v="1"/>
    <s v="CONGO"/>
    <s v="ɣ"/>
  </r>
  <r>
    <d v="2017-11-11T00:00:00"/>
    <s v="Bonus OPJ ayant opéré à Makoua "/>
    <x v="16"/>
    <x v="3"/>
    <m/>
    <n v="70000"/>
    <n v="18368905"/>
    <x v="4"/>
    <s v="Oui"/>
    <x v="0"/>
    <s v="CONGO"/>
    <s v="o"/>
  </r>
  <r>
    <d v="2017-11-12T00:00:00"/>
    <s v="Achat billet Oyo-Brazzaville (retour à Brazzaville)"/>
    <x v="0"/>
    <x v="1"/>
    <m/>
    <n v="7000"/>
    <n v="18361905"/>
    <x v="3"/>
    <s v="oui"/>
    <x v="1"/>
    <s v="CONGO"/>
    <s v="o"/>
  </r>
  <r>
    <d v="2017-11-12T00:00:00"/>
    <s v="Taxi Mikalou-Ouenze (arrivé à Brazzaville)"/>
    <x v="0"/>
    <x v="1"/>
    <m/>
    <n v="1500"/>
    <n v="18360405"/>
    <x v="3"/>
    <s v="Décharge"/>
    <x v="1"/>
    <s v="CONGO"/>
    <s v="ɣ"/>
  </r>
  <r>
    <d v="2017-11-12T00:00:00"/>
    <s v="Food allowance Mission Makoua du 09 au 12 novembre 2017"/>
    <x v="3"/>
    <x v="1"/>
    <m/>
    <n v="40000"/>
    <n v="18320405"/>
    <x v="3"/>
    <s v="Décharge"/>
    <x v="1"/>
    <s v="CONGO"/>
    <s v="ɣ"/>
  </r>
  <r>
    <d v="2017-11-12T00:00:00"/>
    <s v="Taxi Moto Hôtel - Marché pour prospection"/>
    <x v="0"/>
    <x v="1"/>
    <m/>
    <n v="300"/>
    <n v="18320105"/>
    <x v="13"/>
    <s v="Décharge"/>
    <x v="1"/>
    <s v="CONGO"/>
    <s v="ɣ"/>
  </r>
  <r>
    <d v="2017-11-12T00:00:00"/>
    <s v="Taxi Moto Marché - Grand stade d'Etoumbi pour prospection"/>
    <x v="0"/>
    <x v="1"/>
    <m/>
    <n v="300"/>
    <n v="18319805"/>
    <x v="13"/>
    <s v="Décharge"/>
    <x v="1"/>
    <s v="CONGO"/>
    <s v="ɣ"/>
  </r>
  <r>
    <d v="2017-11-12T00:00:00"/>
    <s v="Taxi Moto Grand stade - Hôtel"/>
    <x v="0"/>
    <x v="1"/>
    <m/>
    <n v="300"/>
    <n v="18319505"/>
    <x v="13"/>
    <s v="Décharge"/>
    <x v="1"/>
    <s v="CONGO"/>
    <s v="ɣ"/>
  </r>
  <r>
    <d v="2017-11-12T00:00:00"/>
    <s v="Taxi à Makoua : hôtel - gendarmerie (le soir nous étions conduit à l'hôtel par le DD),  pour le suivi des auditions de okos"/>
    <x v="0"/>
    <x v="0"/>
    <m/>
    <n v="300"/>
    <n v="18319205"/>
    <x v="4"/>
    <s v="Décharge"/>
    <x v="0"/>
    <s v="CONGO"/>
    <s v="ɣ"/>
  </r>
  <r>
    <d v="2017-11-13T00:00:00"/>
    <s v="Facture Bonus médias portant sur l'audience des présumés trafiquants d'Ivoire prévue pour le 09 Novembre 2017 au TGI d'OWANDO"/>
    <x v="16"/>
    <x v="7"/>
    <m/>
    <n v="250000"/>
    <n v="18069205"/>
    <x v="6"/>
    <n v="28"/>
    <x v="0"/>
    <s v="CONGO"/>
    <s v="o"/>
  </r>
  <r>
    <d v="2017-11-13T00:00:00"/>
    <s v="Bonus Mésange-Octobre 2017"/>
    <x v="16"/>
    <x v="0"/>
    <m/>
    <n v="15000"/>
    <n v="18054205"/>
    <x v="6"/>
    <n v="30"/>
    <x v="0"/>
    <s v="CONGO"/>
    <s v="o"/>
  </r>
  <r>
    <d v="2017-11-13T00:00:00"/>
    <s v="Bonus de responsabilité Mésange-Octobre 2017"/>
    <x v="16"/>
    <x v="0"/>
    <m/>
    <n v="15000"/>
    <n v="18039205"/>
    <x v="6"/>
    <n v="31"/>
    <x v="0"/>
    <s v="CONGO"/>
    <s v="o"/>
  </r>
  <r>
    <d v="2017-11-13T00:00:00"/>
    <s v="Frais de transfert à Jack Bénisson/ZANAGA"/>
    <x v="5"/>
    <x v="2"/>
    <m/>
    <n v="4000"/>
    <n v="18035205"/>
    <x v="6"/>
    <s v="198/GCF"/>
    <x v="0"/>
    <s v="CONGO"/>
    <s v="o"/>
  </r>
  <r>
    <d v="2017-11-13T00:00:00"/>
    <s v="Taxi à Makoua Hôtel-Gendarmerie pour la visite geôle"/>
    <x v="0"/>
    <x v="0"/>
    <m/>
    <n v="300"/>
    <n v="18034905"/>
    <x v="0"/>
    <s v="Décharge"/>
    <x v="0"/>
    <s v="CONGO"/>
    <s v="ɣ"/>
  </r>
  <r>
    <d v="2017-11-13T00:00:00"/>
    <s v="Taxi à Makoua Gendarmerie-Hôtel pour prendre l'ordinateur"/>
    <x v="0"/>
    <x v="0"/>
    <m/>
    <n v="300"/>
    <n v="18034605"/>
    <x v="0"/>
    <s v="Décharge"/>
    <x v="0"/>
    <s v="CONGO"/>
    <s v="ɣ"/>
  </r>
  <r>
    <d v="2017-11-13T00:00:00"/>
    <s v="Taxi à Makoua Hôtel-Gendarmerie "/>
    <x v="0"/>
    <x v="0"/>
    <m/>
    <n v="300"/>
    <n v="18034305"/>
    <x v="0"/>
    <s v="Décharge"/>
    <x v="0"/>
    <s v="CONGO"/>
    <s v="ɣ"/>
  </r>
  <r>
    <d v="2017-11-13T00:00:00"/>
    <s v="Taxi à Makoua Gendarmerie-Hôtel"/>
    <x v="0"/>
    <x v="0"/>
    <m/>
    <n v="300"/>
    <n v="18034005"/>
    <x v="0"/>
    <s v="Décharge"/>
    <x v="0"/>
    <s v="CONGO"/>
    <s v="ɣ"/>
  </r>
  <r>
    <d v="2017-11-13T00:00:00"/>
    <s v="Taxi moto: Hôtel - Gendarmerie"/>
    <x v="0"/>
    <x v="0"/>
    <m/>
    <n v="300"/>
    <n v="18033705"/>
    <x v="1"/>
    <s v="Décharge"/>
    <x v="0"/>
    <s v="CONGO"/>
    <s v="ɣ"/>
  </r>
  <r>
    <d v="2017-11-13T00:00:00"/>
    <s v="Taxi moto: Gendarmerie hôtel"/>
    <x v="0"/>
    <x v="0"/>
    <m/>
    <n v="300"/>
    <n v="18033405"/>
    <x v="1"/>
    <s v="Décharge"/>
    <x v="0"/>
    <s v="CONGO"/>
    <s v="ɣ"/>
  </r>
  <r>
    <d v="2017-11-13T00:00:00"/>
    <s v="Taxi à Brazzaville Bureau-Aéroport-Bureau pour l'achat de mon billet pour la mission à Dolisie"/>
    <x v="0"/>
    <x v="0"/>
    <m/>
    <n v="2000"/>
    <n v="18031405"/>
    <x v="12"/>
    <s v="Décharge"/>
    <x v="0"/>
    <s v="CONGO"/>
    <s v="ɣ"/>
  </r>
  <r>
    <d v="2017-11-13T00:00:00"/>
    <s v="Achat billet d'avion Brazzaville-Pointe-Noire"/>
    <x v="2"/>
    <x v="0"/>
    <m/>
    <n v="38000"/>
    <n v="17993405"/>
    <x v="12"/>
    <s v="Oui"/>
    <x v="0"/>
    <s v="CONGO"/>
    <s v="o"/>
  </r>
  <r>
    <d v="2017-11-13T00:00:00"/>
    <s v="Achat papier bristol et impression des cartes de visite de Mésange"/>
    <x v="9"/>
    <x v="2"/>
    <m/>
    <n v="9000"/>
    <n v="17984405"/>
    <x v="10"/>
    <n v="40"/>
    <x v="0"/>
    <s v="CONGO"/>
    <s v="o"/>
  </r>
  <r>
    <d v="2017-11-13T00:00:00"/>
    <s v="Taxi Bureau PALF-Radio Rurale"/>
    <x v="0"/>
    <x v="7"/>
    <m/>
    <n v="1000"/>
    <n v="17983405"/>
    <x v="10"/>
    <s v="Décharge"/>
    <x v="0"/>
    <s v="CONGO"/>
    <s v="ɣ"/>
  </r>
  <r>
    <d v="2017-11-13T00:00:00"/>
    <s v="Taxi Radio Rurale-Vox.cg"/>
    <x v="0"/>
    <x v="7"/>
    <m/>
    <n v="1000"/>
    <n v="17982405"/>
    <x v="10"/>
    <s v="Décharge"/>
    <x v="0"/>
    <s v="CONGO"/>
    <s v="ɣ"/>
  </r>
  <r>
    <d v="2017-11-13T00:00:00"/>
    <s v="Taxi Vox.cg-MN TV"/>
    <x v="0"/>
    <x v="7"/>
    <m/>
    <n v="1000"/>
    <n v="17981405"/>
    <x v="10"/>
    <s v="Décharge"/>
    <x v="0"/>
    <s v="CONGO"/>
    <s v="ɣ"/>
  </r>
  <r>
    <d v="2017-11-13T00:00:00"/>
    <s v="Taxi MN TV-congo-site"/>
    <x v="0"/>
    <x v="7"/>
    <m/>
    <n v="1000"/>
    <n v="17980405"/>
    <x v="10"/>
    <s v="Décharge"/>
    <x v="0"/>
    <s v="CONGO"/>
    <s v="ɣ"/>
  </r>
  <r>
    <d v="2017-11-13T00:00:00"/>
    <s v="Taxi Congo Site-242infosnet"/>
    <x v="0"/>
    <x v="7"/>
    <m/>
    <n v="1000"/>
    <n v="17979405"/>
    <x v="10"/>
    <s v="Décharge"/>
    <x v="0"/>
    <s v="CONGO"/>
    <s v="ɣ"/>
  </r>
  <r>
    <d v="2017-11-13T00:00:00"/>
    <s v="Taxi 242infosnet-TOP TV"/>
    <x v="0"/>
    <x v="7"/>
    <m/>
    <n v="1000"/>
    <n v="17978405"/>
    <x v="10"/>
    <s v="Décharge"/>
    <x v="0"/>
    <s v="CONGO"/>
    <s v="ɣ"/>
  </r>
  <r>
    <d v="2017-11-13T00:00:00"/>
    <s v="Taxi TOP TV-Radio Liberté"/>
    <x v="0"/>
    <x v="7"/>
    <m/>
    <n v="1000"/>
    <n v="17977405"/>
    <x v="10"/>
    <s v="Décharge"/>
    <x v="0"/>
    <s v="CONGO"/>
    <s v="ɣ"/>
  </r>
  <r>
    <d v="2017-11-13T00:00:00"/>
    <s v="Taxi Radio liberté-Groupecongomédias"/>
    <x v="0"/>
    <x v="7"/>
    <m/>
    <n v="1000"/>
    <n v="17976405"/>
    <x v="10"/>
    <s v="Décharge"/>
    <x v="0"/>
    <s v="CONGO"/>
    <s v="ɣ"/>
  </r>
  <r>
    <d v="2017-11-13T00:00:00"/>
    <s v="Taxi Groupecongomédias-Bureau PALF"/>
    <x v="0"/>
    <x v="7"/>
    <m/>
    <n v="1000"/>
    <n v="17975405"/>
    <x v="10"/>
    <s v="Décharge"/>
    <x v="0"/>
    <s v="CONGO"/>
    <s v="ɣ"/>
  </r>
  <r>
    <d v="2017-11-13T00:00:00"/>
    <s v="Taxi Bureau -Moungali /Aller-retour"/>
    <x v="0"/>
    <x v="1"/>
    <m/>
    <n v="2000"/>
    <n v="17973405"/>
    <x v="8"/>
    <s v="Decharge"/>
    <x v="1"/>
    <s v="CONGO"/>
    <s v="ɣ"/>
  </r>
  <r>
    <d v="2017-11-13T00:00:00"/>
    <s v="Achat gaz pour le Bureau"/>
    <x v="9"/>
    <x v="2"/>
    <m/>
    <n v="5700"/>
    <n v="17967705"/>
    <x v="8"/>
    <s v="oui"/>
    <x v="0"/>
    <s v="CONGO"/>
    <s v="o"/>
  </r>
  <r>
    <d v="2017-11-13T00:00:00"/>
    <s v="Taxi Bureau Ministere de l'agriculture"/>
    <x v="0"/>
    <x v="1"/>
    <m/>
    <n v="1000"/>
    <n v="17966705"/>
    <x v="8"/>
    <s v="Decharge"/>
    <x v="1"/>
    <s v="CONGO"/>
    <s v="ɣ"/>
  </r>
  <r>
    <d v="2017-11-13T00:00:00"/>
    <s v="Taxi Ministere de l'agriculture- laboratoire National"/>
    <x v="0"/>
    <x v="1"/>
    <m/>
    <n v="1000"/>
    <n v="17965705"/>
    <x v="8"/>
    <s v="Decharge"/>
    <x v="1"/>
    <s v="CONGO"/>
    <s v="ɣ"/>
  </r>
  <r>
    <d v="2017-11-13T00:00:00"/>
    <s v="Taxi Laboratoire National-Aéroport"/>
    <x v="0"/>
    <x v="1"/>
    <m/>
    <n v="1000"/>
    <n v="17964705"/>
    <x v="8"/>
    <s v="Decharge"/>
    <x v="1"/>
    <s v="CONGO"/>
    <s v="ɣ"/>
  </r>
  <r>
    <d v="2017-11-13T00:00:00"/>
    <s v="Achat Billet d'avion pour Sibiti i73x"/>
    <x v="2"/>
    <x v="1"/>
    <m/>
    <n v="28000"/>
    <n v="17936705"/>
    <x v="8"/>
    <n v="17331"/>
    <x v="1"/>
    <s v="CONGO"/>
    <s v="o"/>
  </r>
  <r>
    <d v="2017-11-13T00:00:00"/>
    <s v="Taxi Aéroport Maya-Maya -Bureau"/>
    <x v="0"/>
    <x v="1"/>
    <m/>
    <n v="700"/>
    <n v="17936005"/>
    <x v="8"/>
    <s v="Decharge"/>
    <x v="1"/>
    <s v="CONGO"/>
    <s v="ɣ"/>
  </r>
  <r>
    <d v="2017-11-13T00:00:00"/>
    <s v="Taxi Moto Hôtel Quartier Oyoro pour prospection"/>
    <x v="0"/>
    <x v="1"/>
    <m/>
    <n v="400"/>
    <n v="17935605"/>
    <x v="13"/>
    <s v="Décharge"/>
    <x v="1"/>
    <s v="CONGO"/>
    <s v="ɣ"/>
  </r>
  <r>
    <d v="2017-11-13T00:00:00"/>
    <s v="Taxi Moto Quartier Oyoro - Quartier Talangaî pour prospection"/>
    <x v="0"/>
    <x v="1"/>
    <m/>
    <n v="300"/>
    <n v="17935305"/>
    <x v="13"/>
    <s v="Décharge"/>
    <x v="1"/>
    <s v="CONGO"/>
    <s v="ɣ"/>
  </r>
  <r>
    <d v="2017-11-13T00:00:00"/>
    <s v="Taxi Moto Quartier Talangaî - Lycée pour prospection"/>
    <x v="0"/>
    <x v="1"/>
    <m/>
    <n v="300"/>
    <n v="17935005"/>
    <x v="13"/>
    <s v="Décharge"/>
    <x v="1"/>
    <s v="CONGO"/>
    <s v="ɣ"/>
  </r>
  <r>
    <d v="2017-11-13T00:00:00"/>
    <s v="Taxi Moto Lycée - Hôtel"/>
    <x v="0"/>
    <x v="1"/>
    <m/>
    <n v="300"/>
    <n v="17934705"/>
    <x v="13"/>
    <s v="Décharge"/>
    <x v="1"/>
    <s v="CONGO"/>
    <s v="ɣ"/>
  </r>
  <r>
    <d v="2017-11-13T00:00:00"/>
    <s v="Taxi à Makoua : hôtel - gendarmerie-hôtel  pour le troisième jour de suivi des auditions de okos"/>
    <x v="0"/>
    <x v="0"/>
    <m/>
    <n v="600"/>
    <n v="17934105"/>
    <x v="4"/>
    <s v="Décharge"/>
    <x v="0"/>
    <s v="CONGO"/>
    <s v="ɣ"/>
  </r>
  <r>
    <d v="2017-11-13T00:00:00"/>
    <s v="Taxi à Makoua : Gendarmerie -hôtel - gendarmerie pour mon ordinateur afin de modifier la planche photographique (l'ordinateur de Bley ne répondant pas )"/>
    <x v="0"/>
    <x v="0"/>
    <m/>
    <n v="600"/>
    <n v="17933505"/>
    <x v="4"/>
    <s v="Décharge"/>
    <x v="0"/>
    <s v="CONGO"/>
    <s v="ɣ"/>
  </r>
  <r>
    <d v="2017-11-13T00:00:00"/>
    <s v="Taxi à Makoua : Gendarmerie - hôtel après le suivi des pv"/>
    <x v="0"/>
    <x v="0"/>
    <m/>
    <n v="300"/>
    <n v="17933205"/>
    <x v="4"/>
    <s v="Décharge"/>
    <x v="0"/>
    <s v="CONGO"/>
    <s v="ɣ"/>
  </r>
  <r>
    <d v="2017-11-14T00:00:00"/>
    <s v="Bonus Opération Makoua-i23c"/>
    <x v="16"/>
    <x v="3"/>
    <m/>
    <n v="60000"/>
    <n v="17873205"/>
    <x v="6"/>
    <n v="32"/>
    <x v="0"/>
    <s v="CONGO"/>
    <s v="o"/>
  </r>
  <r>
    <d v="2017-11-14T00:00:00"/>
    <s v="Taxi Bureau-Agence Western centre ville-Agence en face CHU-Bureau"/>
    <x v="0"/>
    <x v="5"/>
    <m/>
    <n v="3000"/>
    <n v="17870205"/>
    <x v="6"/>
    <s v="Décharge"/>
    <x v="2"/>
    <s v="CONGO"/>
    <s v="ɣ"/>
  </r>
  <r>
    <d v="2017-11-14T00:00:00"/>
    <s v="Taxi Bureau-UBA"/>
    <x v="0"/>
    <x v="5"/>
    <m/>
    <n v="2000"/>
    <n v="17868205"/>
    <x v="6"/>
    <s v="Décharge"/>
    <x v="2"/>
    <s v="CONGO"/>
    <s v="ɣ"/>
  </r>
  <r>
    <d v="2017-11-14T00:00:00"/>
    <s v="Recharge crédit Airtel"/>
    <x v="6"/>
    <x v="2"/>
    <m/>
    <n v="100000"/>
    <n v="17768205"/>
    <x v="6"/>
    <s v="Oui"/>
    <x v="0"/>
    <s v="CONGO"/>
    <s v="o"/>
  </r>
  <r>
    <d v="2017-11-14T00:00:00"/>
    <s v="Taxi à Makoua Hôtel-Gendarmerie pour la visite geôle"/>
    <x v="0"/>
    <x v="0"/>
    <m/>
    <n v="300"/>
    <n v="17767905"/>
    <x v="0"/>
    <s v="Décharge"/>
    <x v="0"/>
    <s v="CONGO"/>
    <s v="ɣ"/>
  </r>
  <r>
    <d v="2017-11-14T00:00:00"/>
    <s v="Taxi à Makoua Gendarmerie-Bureautique "/>
    <x v="0"/>
    <x v="0"/>
    <m/>
    <n v="300"/>
    <n v="17767605"/>
    <x v="0"/>
    <s v="Décharge"/>
    <x v="0"/>
    <s v="CONGO"/>
    <s v="ɣ"/>
  </r>
  <r>
    <d v="2017-11-14T00:00:00"/>
    <s v="Taxi à Makoua Bureautique-Gendarmerie"/>
    <x v="0"/>
    <x v="0"/>
    <m/>
    <n v="300"/>
    <n v="17767305"/>
    <x v="0"/>
    <s v="Décharge"/>
    <x v="0"/>
    <s v="CONGO"/>
    <s v="ɣ"/>
  </r>
  <r>
    <d v="2017-11-14T00:00:00"/>
    <s v="Achat des chemises cartonnées"/>
    <x v="9"/>
    <x v="2"/>
    <m/>
    <n v="1000"/>
    <n v="17766305"/>
    <x v="0"/>
    <n v="2"/>
    <x v="0"/>
    <s v="CONGO"/>
    <s v="o"/>
  </r>
  <r>
    <d v="2017-11-14T00:00:00"/>
    <s v="Frais d'hôtel pour 05 nuitées à Makoua du 10 au 15 novembre 2017"/>
    <x v="3"/>
    <x v="0"/>
    <m/>
    <n v="75000"/>
    <n v="17691305"/>
    <x v="0"/>
    <n v="130"/>
    <x v="0"/>
    <s v="CONGO"/>
    <s v="o"/>
  </r>
  <r>
    <d v="2017-11-14T00:00:00"/>
    <s v="Achat Billet Makoua-Brazzaville"/>
    <x v="0"/>
    <x v="0"/>
    <m/>
    <n v="12000"/>
    <n v="17679305"/>
    <x v="1"/>
    <s v="OUI"/>
    <x v="0"/>
    <s v="CONGO"/>
    <s v="o"/>
  </r>
  <r>
    <d v="2017-11-14T00:00:00"/>
    <s v="Taxi: A.O.N Brazzaville - Domicile"/>
    <x v="0"/>
    <x v="0"/>
    <m/>
    <n v="1000"/>
    <n v="17678305"/>
    <x v="1"/>
    <s v="Décharge"/>
    <x v="0"/>
    <s v="CONGO"/>
    <s v="ɣ"/>
  </r>
  <r>
    <d v="2017-11-14T00:00:00"/>
    <s v="Paiement hôtel pour 04 Nuitées à makoua du 10 au 14 novembre 2017"/>
    <x v="3"/>
    <x v="0"/>
    <m/>
    <n v="60000"/>
    <n v="17618305"/>
    <x v="1"/>
    <n v="128"/>
    <x v="0"/>
    <s v="CONGO"/>
    <s v="o"/>
  </r>
  <r>
    <d v="2017-11-14T00:00:00"/>
    <s v="Taxi Bureau centre ville -EMS"/>
    <x v="0"/>
    <x v="1"/>
    <m/>
    <n v="1000"/>
    <n v="17617305"/>
    <x v="8"/>
    <s v="Decharge"/>
    <x v="1"/>
    <s v="CONGO"/>
    <s v="ɣ"/>
  </r>
  <r>
    <d v="2017-11-14T00:00:00"/>
    <s v="Taxi centre ville EMS -Bureau"/>
    <x v="0"/>
    <x v="1"/>
    <m/>
    <n v="1000"/>
    <n v="17616305"/>
    <x v="8"/>
    <s v="Decharge"/>
    <x v="1"/>
    <s v="CONGO"/>
    <s v="ɣ"/>
  </r>
  <r>
    <d v="2017-11-14T00:00:00"/>
    <s v="Taxi Bureau - Aéroport Maya-Maya"/>
    <x v="0"/>
    <x v="1"/>
    <m/>
    <n v="700"/>
    <n v="17615605"/>
    <x v="8"/>
    <s v="Decharge"/>
    <x v="1"/>
    <s v="CONGO"/>
    <s v="ɣ"/>
  </r>
  <r>
    <d v="2017-11-14T00:00:00"/>
    <s v="Achat timbre pour le billet d'Avion Air Congo"/>
    <x v="11"/>
    <x v="1"/>
    <m/>
    <n v="1000"/>
    <n v="17614605"/>
    <x v="8"/>
    <s v="OUI"/>
    <x v="1"/>
    <s v="CONGO"/>
    <s v="o"/>
  </r>
  <r>
    <d v="2017-11-14T00:00:00"/>
    <s v="Taxi Aéroport de Sibiti -Gare routiere "/>
    <x v="0"/>
    <x v="1"/>
    <m/>
    <n v="1000"/>
    <n v="17613605"/>
    <x v="8"/>
    <s v="Decharge"/>
    <x v="1"/>
    <s v="CONGO"/>
    <s v="ɣ"/>
  </r>
  <r>
    <d v="2017-11-14T00:00:00"/>
    <s v="Taxi 2 places Gare Routiere Sibiti -Komono"/>
    <x v="0"/>
    <x v="1"/>
    <m/>
    <n v="5000"/>
    <n v="17608605"/>
    <x v="8"/>
    <s v="Decharge"/>
    <x v="1"/>
    <s v="CONGO"/>
    <s v="ɣ"/>
  </r>
  <r>
    <d v="2017-11-14T00:00:00"/>
    <s v="Taxi Moto Hôtel - VIP touriste pour rencontre avec la cible"/>
    <x v="0"/>
    <x v="1"/>
    <m/>
    <n v="300"/>
    <n v="17608305"/>
    <x v="13"/>
    <s v="Décharge"/>
    <x v="1"/>
    <s v="CONGO"/>
    <s v="ɣ"/>
  </r>
  <r>
    <d v="2017-11-14T00:00:00"/>
    <s v="Taxi Moto VIP touriste - rencontre avec la cible"/>
    <x v="0"/>
    <x v="1"/>
    <m/>
    <n v="600"/>
    <n v="17607705"/>
    <x v="13"/>
    <s v="Décharge"/>
    <x v="1"/>
    <s v="CONGO"/>
    <s v="ɣ"/>
  </r>
  <r>
    <d v="2017-11-14T00:00:00"/>
    <s v="Achat boison et nourriture pour la cible"/>
    <x v="8"/>
    <x v="1"/>
    <m/>
    <n v="5000"/>
    <n v="17602705"/>
    <x v="13"/>
    <s v="Décharge"/>
    <x v="1"/>
    <s v="CONGO"/>
    <s v="ɣ"/>
  </r>
  <r>
    <d v="2017-11-14T00:00:00"/>
    <s v="Taxi Rond point - Hôtel"/>
    <x v="0"/>
    <x v="1"/>
    <m/>
    <n v="300"/>
    <n v="17602405"/>
    <x v="13"/>
    <s v="Décharge"/>
    <x v="1"/>
    <s v="CONGO"/>
    <s v="ɣ"/>
  </r>
  <r>
    <d v="2017-11-14T00:00:00"/>
    <s v="Taxi à Makoua : hôtel - gendarmerie - hôtel  pour le quatrième jour de  suivi des pv"/>
    <x v="0"/>
    <x v="0"/>
    <m/>
    <n v="600"/>
    <n v="17601805"/>
    <x v="4"/>
    <s v="Décharge"/>
    <x v="0"/>
    <s v="CONGO"/>
    <s v="ɣ"/>
  </r>
  <r>
    <d v="2017-11-14T00:00:00"/>
    <s v="Frais d'hôtel Nuitées à Makoua du 10 au 15 novembre 2017"/>
    <x v="3"/>
    <x v="0"/>
    <m/>
    <n v="75000"/>
    <n v="17526805"/>
    <x v="4"/>
    <n v="129"/>
    <x v="0"/>
    <s v="CONGO"/>
    <s v="o"/>
  </r>
  <r>
    <d v="2017-11-14T00:00:00"/>
    <s v="Photocopie de la planche photographique du cas Okos à Makoua "/>
    <x v="9"/>
    <x v="2"/>
    <m/>
    <n v="3300"/>
    <n v="17523505"/>
    <x v="4"/>
    <n v="15"/>
    <x v="0"/>
    <s v="CONGO"/>
    <s v="o"/>
  </r>
  <r>
    <d v="2017-11-14T00:00:00"/>
    <s v="Taxi à Makoua : hôtel - gendarmerie pour le suivi des pv"/>
    <x v="0"/>
    <x v="0"/>
    <m/>
    <n v="300"/>
    <n v="17523205"/>
    <x v="4"/>
    <s v="Décharge"/>
    <x v="0"/>
    <s v="CONGO"/>
    <s v="ɣ"/>
  </r>
  <r>
    <d v="2017-11-14T00:00:00"/>
    <s v="Taxi à Makoua : Gendarmerie - hôtel après le suivi des pv"/>
    <x v="0"/>
    <x v="0"/>
    <m/>
    <n v="300"/>
    <n v="17522905"/>
    <x v="4"/>
    <s v="Décharge"/>
    <x v="0"/>
    <s v="CONGO"/>
    <s v="ɣ"/>
  </r>
  <r>
    <d v="2017-11-15T00:00:00"/>
    <s v="FRAIS RET.DEPLACE Chq n° 03592834"/>
    <x v="4"/>
    <x v="2"/>
    <m/>
    <n v="3265"/>
    <n v="17519640"/>
    <x v="5"/>
    <n v="3592834"/>
    <x v="2"/>
    <s v="CONGO"/>
    <s v="o"/>
  </r>
  <r>
    <d v="2017-11-15T00:00:00"/>
    <s v="Frais de transfert à Bley/OWANDO"/>
    <x v="5"/>
    <x v="2"/>
    <m/>
    <n v="15160"/>
    <n v="17504480"/>
    <x v="6"/>
    <s v="57/GCF"/>
    <x v="0"/>
    <s v="CONGO"/>
    <s v="o"/>
  </r>
  <r>
    <d v="2017-11-15T00:00:00"/>
    <s v="Frais de transfert à Jack Bénisson/Zanaga"/>
    <x v="5"/>
    <x v="2"/>
    <m/>
    <n v="7560"/>
    <n v="17496920"/>
    <x v="6"/>
    <s v="58/GCF"/>
    <x v="0"/>
    <s v="CONGO"/>
    <s v="o"/>
  </r>
  <r>
    <d v="2017-11-15T00:00:00"/>
    <s v="Frais de transfert à it87/Etoumbi"/>
    <x v="5"/>
    <x v="2"/>
    <m/>
    <n v="3400"/>
    <n v="17493520"/>
    <x v="6"/>
    <s v="59/GCF"/>
    <x v="0"/>
    <s v="CONGO"/>
    <s v="o"/>
  </r>
  <r>
    <d v="2017-11-15T00:00:00"/>
    <s v="Taxi Bureau-BCI"/>
    <x v="0"/>
    <x v="5"/>
    <m/>
    <n v="2000"/>
    <n v="17491520"/>
    <x v="6"/>
    <s v="Décharge"/>
    <x v="2"/>
    <s v="CONGO"/>
    <s v="ɣ"/>
  </r>
  <r>
    <d v="2017-11-15T00:00:00"/>
    <s v="Taxi Bureau-UBA-MoneyGram"/>
    <x v="0"/>
    <x v="5"/>
    <m/>
    <n v="3000"/>
    <n v="17488520"/>
    <x v="6"/>
    <s v="Décharge"/>
    <x v="2"/>
    <s v="CONGO"/>
    <s v="ɣ"/>
  </r>
  <r>
    <d v="2017-11-15T00:00:00"/>
    <s v="Recharge crédit MTN"/>
    <x v="6"/>
    <x v="2"/>
    <m/>
    <n v="50000"/>
    <n v="17438520"/>
    <x v="6"/>
    <s v="Oui"/>
    <x v="0"/>
    <s v="CONGO"/>
    <s v="o"/>
  </r>
  <r>
    <d v="2017-11-15T00:00:00"/>
    <s v="Honoraires de consultation i55s-Septembre 2017/Transfert moneyGram Abidjan"/>
    <x v="7"/>
    <x v="1"/>
    <m/>
    <n v="180000"/>
    <n v="17258520"/>
    <x v="6"/>
    <n v="39115728"/>
    <x v="1"/>
    <s v="CONGO"/>
    <s v="o"/>
  </r>
  <r>
    <d v="2017-11-15T00:00:00"/>
    <s v="Frais de transfert honoraires de consultation à i55s/Cote d'Ivoire"/>
    <x v="5"/>
    <x v="2"/>
    <m/>
    <n v="12885"/>
    <n v="17245635"/>
    <x v="6"/>
    <n v="39115728"/>
    <x v="0"/>
    <s v="CONGO"/>
    <s v="o"/>
  </r>
  <r>
    <d v="2017-11-15T00:00:00"/>
    <s v="Frais de fermeture de compte UBA"/>
    <x v="4"/>
    <x v="2"/>
    <m/>
    <n v="43000"/>
    <n v="17202635"/>
    <x v="6"/>
    <n v="4010"/>
    <x v="0"/>
    <s v="CONGO"/>
    <s v="o"/>
  </r>
  <r>
    <d v="2017-11-15T00:00:00"/>
    <s v="Taxi à Makoua Hôtel-Gendarmerie pour la visite geôle"/>
    <x v="0"/>
    <x v="0"/>
    <m/>
    <n v="300"/>
    <n v="17202335"/>
    <x v="0"/>
    <s v="Décharge"/>
    <x v="0"/>
    <s v="CONGO"/>
    <s v="ɣ"/>
  </r>
  <r>
    <d v="2017-11-15T00:00:00"/>
    <s v="Taxi à Makoua Gendarmerie-Gare routière consigné le taxi"/>
    <x v="0"/>
    <x v="0"/>
    <m/>
    <n v="300"/>
    <n v="17202035"/>
    <x v="0"/>
    <s v="Décharge"/>
    <x v="0"/>
    <s v="CONGO"/>
    <s v="ɣ"/>
  </r>
  <r>
    <d v="2017-11-15T00:00:00"/>
    <s v="Impression du Procès Verbal "/>
    <x v="9"/>
    <x v="2"/>
    <m/>
    <n v="9550"/>
    <n v="17192485"/>
    <x v="0"/>
    <s v="Oui "/>
    <x v="0"/>
    <s v="CONGO"/>
    <s v="o"/>
  </r>
  <r>
    <d v="2017-11-15T00:00:00"/>
    <s v="Taxi Makoua-Owando 4 places à raison de 3000 par personnes pour Herick et moi le jour du déferrement "/>
    <x v="0"/>
    <x v="0"/>
    <m/>
    <n v="12000"/>
    <n v="17180485"/>
    <x v="0"/>
    <s v="Décharge"/>
    <x v="0"/>
    <s v="CONGO"/>
    <s v="ɣ"/>
  </r>
  <r>
    <d v="2017-11-15T00:00:00"/>
    <s v="Carburant de la BJ des OPJ"/>
    <x v="0"/>
    <x v="0"/>
    <m/>
    <n v="15000"/>
    <n v="17165485"/>
    <x v="0"/>
    <s v="Oui "/>
    <x v="0"/>
    <s v="CONGO"/>
    <s v="o"/>
  </r>
  <r>
    <d v="2017-11-15T00:00:00"/>
    <s v="Taxi à Owando Gare routière-Hôtel pour deposer nos bagages 3 taxi moto "/>
    <x v="0"/>
    <x v="0"/>
    <m/>
    <n v="900"/>
    <n v="17164585"/>
    <x v="0"/>
    <s v="Décharge"/>
    <x v="0"/>
    <s v="CONGO"/>
    <s v="ɣ"/>
  </r>
  <r>
    <d v="2017-11-15T00:00:00"/>
    <s v="Taxi à Owando Hôtel-Tribunal pour rejoindre Herick"/>
    <x v="0"/>
    <x v="0"/>
    <m/>
    <n v="300"/>
    <n v="17164285"/>
    <x v="0"/>
    <s v="Décharge"/>
    <x v="0"/>
    <s v="CONGO"/>
    <s v="ɣ"/>
  </r>
  <r>
    <d v="2017-11-15T00:00:00"/>
    <s v="Taxi moto Tribunal-Charden Farell"/>
    <x v="0"/>
    <x v="0"/>
    <m/>
    <n v="300"/>
    <n v="17163985"/>
    <x v="0"/>
    <s v="Décharge"/>
    <x v="0"/>
    <s v="CONGO"/>
    <s v="ɣ"/>
  </r>
  <r>
    <d v="2017-11-15T00:00:00"/>
    <s v="Taxi moto Owando-Charden Farell-Tribunal"/>
    <x v="0"/>
    <x v="0"/>
    <m/>
    <n v="300"/>
    <n v="17163685"/>
    <x v="0"/>
    <s v="Décharge"/>
    <x v="0"/>
    <s v="CONGO"/>
    <s v="ɣ"/>
  </r>
  <r>
    <d v="2017-11-15T00:00:00"/>
    <s v="Taxi moto à Owando  Tribunal-Hôtel"/>
    <x v="0"/>
    <x v="0"/>
    <m/>
    <n v="300"/>
    <n v="17163385"/>
    <x v="0"/>
    <s v="Décharge"/>
    <x v="0"/>
    <s v="CONGO"/>
    <s v="ɣ"/>
  </r>
  <r>
    <d v="2017-11-15T00:00:00"/>
    <s v="Food Allowance à Makoua  du 10 au 15 novembre 2017 "/>
    <x v="3"/>
    <x v="0"/>
    <m/>
    <n v="60000"/>
    <n v="17103385"/>
    <x v="0"/>
    <s v="Décharge"/>
    <x v="0"/>
    <s v="CONGO"/>
    <s v="ɣ"/>
  </r>
  <r>
    <d v="2017-11-15T00:00:00"/>
    <s v="Taxi:Bureau-Ministère de la justice pour suivi demande d'audience"/>
    <x v="0"/>
    <x v="0"/>
    <m/>
    <n v="1000"/>
    <n v="17102385"/>
    <x v="9"/>
    <s v="Décharge"/>
    <x v="0"/>
    <s v="CONGO"/>
    <s v="ɣ"/>
  </r>
  <r>
    <d v="2017-11-15T00:00:00"/>
    <s v="Taxi: Justice-parquet général pour suivi courrier avocat général"/>
    <x v="0"/>
    <x v="0"/>
    <m/>
    <n v="500"/>
    <n v="17101885"/>
    <x v="9"/>
    <s v="Décharge"/>
    <x v="0"/>
    <s v="CONGO"/>
    <s v="ɣ"/>
  </r>
  <r>
    <d v="2017-11-15T00:00:00"/>
    <s v="Taxi:DFAP-bureau"/>
    <x v="0"/>
    <x v="0"/>
    <m/>
    <n v="1000"/>
    <n v="17100885"/>
    <x v="9"/>
    <s v="Décharge"/>
    <x v="0"/>
    <s v="CONGO"/>
    <s v="ɣ"/>
  </r>
  <r>
    <d v="2017-11-15T00:00:00"/>
    <s v="Taxi à Brazzaville Domicile-Aéroport Maya-Maya pour le départ à la mission à Dolisie"/>
    <x v="0"/>
    <x v="0"/>
    <m/>
    <n v="2000"/>
    <n v="17098885"/>
    <x v="12"/>
    <s v="Décharge"/>
    <x v="0"/>
    <s v="CONGO"/>
    <s v="ɣ"/>
  </r>
  <r>
    <d v="2017-11-15T00:00:00"/>
    <s v="Taxi à Pointe-Noire Aéroport-Gare routière pour le départ à Dolisie"/>
    <x v="0"/>
    <x v="0"/>
    <m/>
    <n v="3000"/>
    <n v="17095885"/>
    <x v="12"/>
    <s v="Décharge"/>
    <x v="0"/>
    <s v="CONGO"/>
    <s v="ɣ"/>
  </r>
  <r>
    <d v="2017-11-15T00:00:00"/>
    <s v="Achat Billet Pointe-Noire-Dolisie"/>
    <x v="0"/>
    <x v="0"/>
    <m/>
    <n v="5000"/>
    <n v="17090885"/>
    <x v="12"/>
    <s v="Décharge"/>
    <x v="0"/>
    <s v="CONGO"/>
    <s v="ɣ"/>
  </r>
  <r>
    <d v="2017-11-15T00:00:00"/>
    <s v="Taxi à Dolisie Gare routière-Hôtel"/>
    <x v="0"/>
    <x v="0"/>
    <m/>
    <n v="1000"/>
    <n v="17089885"/>
    <x v="12"/>
    <s v="Décharge"/>
    <x v="0"/>
    <s v="CONGO"/>
    <s v="ɣ"/>
  </r>
  <r>
    <d v="2017-11-15T00:00:00"/>
    <s v="Taxi à Dolisie Hôtel-Restaurant-Hôtel"/>
    <x v="0"/>
    <x v="0"/>
    <m/>
    <n v="1400"/>
    <n v="17088485"/>
    <x v="12"/>
    <s v="Décharge"/>
    <x v="0"/>
    <s v="CONGO"/>
    <s v="ɣ"/>
  </r>
  <r>
    <d v="2017-11-15T00:00:00"/>
    <s v="Taxi Bureau PALF-Radio Rurale"/>
    <x v="0"/>
    <x v="7"/>
    <m/>
    <n v="1000"/>
    <n v="17087485"/>
    <x v="10"/>
    <s v="Décharge"/>
    <x v="0"/>
    <s v="CONGO"/>
    <s v="ɣ"/>
  </r>
  <r>
    <d v="2017-11-15T00:00:00"/>
    <s v="Taxi Radio Rurale-MN TV"/>
    <x v="0"/>
    <x v="7"/>
    <m/>
    <n v="1000"/>
    <n v="17086485"/>
    <x v="10"/>
    <s v="Décharge"/>
    <x v="0"/>
    <s v="CONGO"/>
    <s v="ɣ"/>
  </r>
  <r>
    <d v="2017-11-15T00:00:00"/>
    <s v="Taxi MN TV-Radio Liberté"/>
    <x v="0"/>
    <x v="7"/>
    <m/>
    <n v="1000"/>
    <n v="17085485"/>
    <x v="10"/>
    <s v="Décharge"/>
    <x v="0"/>
    <s v="CONGO"/>
    <s v="ɣ"/>
  </r>
  <r>
    <d v="2017-11-15T00:00:00"/>
    <s v="Taxi Radio Liberté-TOP TV"/>
    <x v="0"/>
    <x v="7"/>
    <m/>
    <n v="1000"/>
    <n v="17084485"/>
    <x v="10"/>
    <s v="Décharge"/>
    <x v="0"/>
    <s v="CONGO"/>
    <s v="ɣ"/>
  </r>
  <r>
    <d v="2017-11-15T00:00:00"/>
    <s v="Taxi TOP TV-Bureau PALF"/>
    <x v="0"/>
    <x v="7"/>
    <m/>
    <n v="1000"/>
    <n v="17083485"/>
    <x v="10"/>
    <s v="Décharge"/>
    <x v="0"/>
    <s v="CONGO"/>
    <s v="ɣ"/>
  </r>
  <r>
    <d v="2017-11-15T00:00:00"/>
    <s v="Taxi moto Hôtel -Marché Komono"/>
    <x v="0"/>
    <x v="1"/>
    <m/>
    <n v="300"/>
    <n v="17083185"/>
    <x v="8"/>
    <s v="Decharge"/>
    <x v="1"/>
    <s v="CONGO"/>
    <s v="ɣ"/>
  </r>
  <r>
    <d v="2017-11-15T00:00:00"/>
    <s v="Taxi moto marché Komono - Quartier GNIMI"/>
    <x v="0"/>
    <x v="1"/>
    <m/>
    <n v="300"/>
    <n v="17082885"/>
    <x v="8"/>
    <s v="Decharge"/>
    <x v="1"/>
    <s v="CONGO"/>
    <s v="ɣ"/>
  </r>
  <r>
    <d v="2017-11-15T00:00:00"/>
    <s v="Achat Repas et boisson pour les cibles "/>
    <x v="8"/>
    <x v="1"/>
    <m/>
    <n v="6000"/>
    <n v="17076885"/>
    <x v="8"/>
    <s v="Decharge"/>
    <x v="1"/>
    <s v="CONGO"/>
    <s v="ɣ"/>
  </r>
  <r>
    <d v="2017-11-15T00:00:00"/>
    <s v="Taxi moto Quartier GNIMI - Hôtel "/>
    <x v="0"/>
    <x v="1"/>
    <m/>
    <n v="300"/>
    <n v="17076585"/>
    <x v="8"/>
    <s v="Decharge"/>
    <x v="1"/>
    <s v="CONGO"/>
    <s v="ɣ"/>
  </r>
  <r>
    <d v="2017-11-15T00:00:00"/>
    <s v="Taxi Hôtel - rencontre avec la cible"/>
    <x v="0"/>
    <x v="1"/>
    <m/>
    <n v="300"/>
    <n v="17076285"/>
    <x v="13"/>
    <s v="Décharge"/>
    <x v="1"/>
    <s v="CONGO"/>
    <s v="ɣ"/>
  </r>
  <r>
    <d v="2017-11-15T00:00:00"/>
    <s v="Taxi retour à l'hôtel àpres rencontre avec la cible"/>
    <x v="0"/>
    <x v="1"/>
    <m/>
    <n v="300"/>
    <n v="17075985"/>
    <x v="13"/>
    <s v="Décharge"/>
    <x v="1"/>
    <s v="CONGO"/>
    <s v="ɣ"/>
  </r>
  <r>
    <d v="2017-11-15T00:00:00"/>
    <s v="Taxi Hôtel - rencontre avec la cible"/>
    <x v="0"/>
    <x v="1"/>
    <m/>
    <n v="300"/>
    <n v="17075685"/>
    <x v="13"/>
    <s v="Décharge"/>
    <x v="1"/>
    <s v="CONGO"/>
    <s v="ɣ"/>
  </r>
  <r>
    <d v="2017-11-15T00:00:00"/>
    <s v="Achat de boison pour les cibles"/>
    <x v="8"/>
    <x v="1"/>
    <m/>
    <n v="4500"/>
    <n v="17071185"/>
    <x v="13"/>
    <s v="Décharge"/>
    <x v="1"/>
    <s v="CONGO"/>
    <s v="ɣ"/>
  </r>
  <r>
    <d v="2017-11-15T00:00:00"/>
    <s v="Taxi Moto - Charden Farell pour retrait d'argent de mission"/>
    <x v="0"/>
    <x v="1"/>
    <m/>
    <n v="300"/>
    <n v="17070885"/>
    <x v="13"/>
    <s v="Décharge"/>
    <x v="1"/>
    <s v="CONGO"/>
    <s v="ɣ"/>
  </r>
  <r>
    <d v="2017-11-15T00:00:00"/>
    <s v="Taxi Moto Charden Farell - Hôtel"/>
    <x v="0"/>
    <x v="1"/>
    <m/>
    <n v="300"/>
    <n v="17070585"/>
    <x v="13"/>
    <s v="Décharge"/>
    <x v="1"/>
    <s v="CONGO"/>
    <s v="ɣ"/>
  </r>
  <r>
    <d v="2017-11-15T00:00:00"/>
    <s v="Food allowance mission Etoumbi du 11 au 18 novembre 2017"/>
    <x v="3"/>
    <x v="1"/>
    <m/>
    <n v="80000"/>
    <n v="16990585"/>
    <x v="13"/>
    <s v="Décharge"/>
    <x v="1"/>
    <s v="CONGO"/>
    <s v="ɣ"/>
  </r>
  <r>
    <d v="2017-11-15T00:00:00"/>
    <s v="Food allowance à Makoua du 10 au 15 Novembre 2017"/>
    <x v="3"/>
    <x v="0"/>
    <m/>
    <n v="60000"/>
    <n v="16930585"/>
    <x v="4"/>
    <s v="Décharge"/>
    <x v="0"/>
    <s v="CONGO"/>
    <s v="ɣ"/>
  </r>
  <r>
    <d v="2017-11-15T00:00:00"/>
    <s v="Taxi à Makoua : hôtel - gendarmerie pour procéder aux dernières vérifications avant le déferrement "/>
    <x v="0"/>
    <x v="0"/>
    <m/>
    <n v="300"/>
    <n v="16930285"/>
    <x v="4"/>
    <s v="Décharge"/>
    <x v="0"/>
    <s v="CONGO"/>
    <s v="ɣ"/>
  </r>
  <r>
    <d v="2017-11-15T00:00:00"/>
    <s v="Taxi à Owando : Marché-Tribunal (quand j'ai été déposé par le taxi lors du déferrement de okos,  Bley devant continuer avec nos bagages à l'hôtel )"/>
    <x v="0"/>
    <x v="0"/>
    <m/>
    <n v="300"/>
    <n v="16929985"/>
    <x v="4"/>
    <s v="Décharge"/>
    <x v="0"/>
    <s v="CONGO"/>
    <s v="ɣ"/>
  </r>
  <r>
    <d v="2017-11-15T00:00:00"/>
    <s v="Taxi à Owando : Tribunal -DDP pour aller rejoindre Bley à fin de placer Okos en prison "/>
    <x v="0"/>
    <x v="0"/>
    <m/>
    <n v="300"/>
    <n v="16929685"/>
    <x v="4"/>
    <s v="Décharge"/>
    <x v="0"/>
    <s v="CONGO"/>
    <s v="ɣ"/>
  </r>
  <r>
    <d v="2017-11-15T00:00:00"/>
    <s v="Taxi à Owando: DDP-Restaurant - HÔTEL après le déferrement de okos "/>
    <x v="0"/>
    <x v="0"/>
    <m/>
    <n v="1000"/>
    <n v="16928685"/>
    <x v="4"/>
    <s v="Décharge"/>
    <x v="0"/>
    <s v="CONGO"/>
    <s v="ɣ"/>
  </r>
  <r>
    <d v="2017-11-16T00:00:00"/>
    <s v="Virement Grant UE "/>
    <x v="10"/>
    <x v="6"/>
    <n v="22188256"/>
    <m/>
    <n v="39116941"/>
    <x v="5"/>
    <s v="Relevé"/>
    <x v="0"/>
    <s v="CONGO"/>
    <s v="o"/>
  </r>
  <r>
    <d v="2017-11-16T00:00:00"/>
    <s v="Taxi moto à Owando Hôtel-Gare routière"/>
    <x v="0"/>
    <x v="0"/>
    <m/>
    <n v="300"/>
    <n v="39116641"/>
    <x v="0"/>
    <s v="Décharge"/>
    <x v="0"/>
    <s v="CONGO"/>
    <s v="ɣ"/>
  </r>
  <r>
    <d v="2017-11-16T00:00:00"/>
    <s v="Taxi Owando-Makoua pour prendre les cahiers demandés par le PR"/>
    <x v="0"/>
    <x v="0"/>
    <m/>
    <n v="3000"/>
    <n v="39113641"/>
    <x v="0"/>
    <s v="Décharge"/>
    <x v="0"/>
    <s v="CONGO"/>
    <s v="ɣ"/>
  </r>
  <r>
    <d v="2017-11-16T00:00:00"/>
    <s v="Taxi moto à Makoua Gare routière-Gendarmerie"/>
    <x v="0"/>
    <x v="0"/>
    <m/>
    <n v="500"/>
    <n v="39113141"/>
    <x v="0"/>
    <s v="Décharge"/>
    <x v="0"/>
    <s v="CONGO"/>
    <s v="ɣ"/>
  </r>
  <r>
    <d v="2017-11-16T00:00:00"/>
    <s v="Taxi à Makoua Gendarmerie-Gare routière"/>
    <x v="0"/>
    <x v="0"/>
    <m/>
    <n v="300"/>
    <n v="39112841"/>
    <x v="0"/>
    <s v="Décharge"/>
    <x v="0"/>
    <s v="CONGO"/>
    <s v="ɣ"/>
  </r>
  <r>
    <d v="2017-11-16T00:00:00"/>
    <s v="Bus à Makoua Gare routière-Owando pour ramener les cahiers au PR"/>
    <x v="0"/>
    <x v="0"/>
    <m/>
    <n v="300"/>
    <n v="39112541"/>
    <x v="0"/>
    <s v="Décharge"/>
    <x v="0"/>
    <s v="CONGO"/>
    <s v="ɣ"/>
  </r>
  <r>
    <d v="2017-11-16T00:00:00"/>
    <s v="Taxi moto à Owando Gare routière-DDEF"/>
    <x v="0"/>
    <x v="0"/>
    <m/>
    <n v="300"/>
    <n v="39112241"/>
    <x v="0"/>
    <s v="Décharge"/>
    <x v="0"/>
    <s v="CONGO"/>
    <s v="ɣ"/>
  </r>
  <r>
    <d v="2017-11-16T00:00:00"/>
    <s v="Taxi moto à Owando DDEF-Marché pour la photocopie"/>
    <x v="0"/>
    <x v="0"/>
    <m/>
    <n v="300"/>
    <n v="39111941"/>
    <x v="0"/>
    <s v="Décharge"/>
    <x v="0"/>
    <s v="CONGO"/>
    <s v="ɣ"/>
  </r>
  <r>
    <d v="2017-11-16T00:00:00"/>
    <s v="Envoi des PV demandés par Mésange   "/>
    <x v="12"/>
    <x v="2"/>
    <m/>
    <n v="1000"/>
    <n v="39110941"/>
    <x v="0"/>
    <s v="Oui "/>
    <x v="0"/>
    <s v="CONGO"/>
    <s v="o"/>
  </r>
  <r>
    <d v="2017-11-16T00:00:00"/>
    <s v="Photocopies NB des PV gendarmerie et EF"/>
    <x v="9"/>
    <x v="2"/>
    <m/>
    <n v="1000"/>
    <n v="39109941"/>
    <x v="0"/>
    <n v="24"/>
    <x v="0"/>
    <s v="CONGO"/>
    <s v="o"/>
  </r>
  <r>
    <d v="2017-11-16T00:00:00"/>
    <s v="Ration des prévenus à Owando"/>
    <x v="1"/>
    <x v="0"/>
    <m/>
    <n v="5400"/>
    <n v="39104541"/>
    <x v="0"/>
    <s v="Décharge"/>
    <x v="0"/>
    <s v="CONGO"/>
    <s v="ɣ"/>
  </r>
  <r>
    <d v="2017-11-16T00:00:00"/>
    <s v="Taxi à Owando Marché-Maison d'arrêt"/>
    <x v="0"/>
    <x v="0"/>
    <m/>
    <n v="300"/>
    <n v="39104241"/>
    <x v="0"/>
    <s v="Décharge"/>
    <x v="0"/>
    <s v="CONGO"/>
    <s v="ɣ"/>
  </r>
  <r>
    <d v="2017-11-16T00:00:00"/>
    <s v="Taxi à Owando Maison d'arrêt- DDP"/>
    <x v="0"/>
    <x v="0"/>
    <m/>
    <n v="300"/>
    <n v="39103941"/>
    <x v="0"/>
    <s v="Décharge"/>
    <x v="0"/>
    <s v="CONGO"/>
    <s v="ɣ"/>
  </r>
  <r>
    <d v="2017-11-16T00:00:00"/>
    <s v="Taxi à Owando DDP-Hôtel"/>
    <x v="0"/>
    <x v="0"/>
    <m/>
    <n v="300"/>
    <n v="39103641"/>
    <x v="0"/>
    <s v="Décharge"/>
    <x v="0"/>
    <s v="CONGO"/>
    <s v="ɣ"/>
  </r>
  <r>
    <d v="2017-11-16T00:00:00"/>
    <s v="Taxi à Dolisie Hôtel-DDEF pour rencontrer le DD"/>
    <x v="0"/>
    <x v="0"/>
    <m/>
    <n v="700"/>
    <n v="39102941"/>
    <x v="12"/>
    <s v="Décharge"/>
    <x v="0"/>
    <s v="CONGO"/>
    <s v="ɣ"/>
  </r>
  <r>
    <d v="2017-11-16T00:00:00"/>
    <s v="Taxi à Dolisie DDEF-Cour d'appel-DDEF"/>
    <x v="0"/>
    <x v="0"/>
    <m/>
    <n v="1400"/>
    <n v="39101541"/>
    <x v="12"/>
    <s v="Décharge"/>
    <x v="0"/>
    <s v="CONGO"/>
    <s v="ɣ"/>
  </r>
  <r>
    <d v="2017-11-16T00:00:00"/>
    <s v="Taxi à Dolisie-DDEF-Gendarmerie pour rencontrer le capitaine"/>
    <x v="0"/>
    <x v="0"/>
    <m/>
    <n v="700"/>
    <n v="39100841"/>
    <x v="12"/>
    <s v="Décharge"/>
    <x v="0"/>
    <s v="CONGO"/>
    <s v="ɣ"/>
  </r>
  <r>
    <d v="2017-11-16T00:00:00"/>
    <s v="Taxi à Dolisie Gendarmerie-Agence MTN pour retirer les relevés téléphoniques"/>
    <x v="0"/>
    <x v="0"/>
    <m/>
    <n v="700"/>
    <n v="39100141"/>
    <x v="12"/>
    <s v="Décharge"/>
    <x v="0"/>
    <s v="CONGO"/>
    <s v="ɣ"/>
  </r>
  <r>
    <d v="2017-11-16T00:00:00"/>
    <s v="Taxi à Dolisie Agence MTN-Hôtel "/>
    <x v="0"/>
    <x v="0"/>
    <m/>
    <n v="700"/>
    <n v="39099441"/>
    <x v="12"/>
    <s v="Décharge"/>
    <x v="0"/>
    <s v="CONGO"/>
    <s v="ɣ"/>
  </r>
  <r>
    <d v="2017-11-16T00:00:00"/>
    <s v="Frais d'hôtel: 2 nuitées à Dolisie du 15 au 17 Novembre 2017"/>
    <x v="3"/>
    <x v="0"/>
    <m/>
    <n v="30000"/>
    <n v="39069441"/>
    <x v="12"/>
    <s v="Oui"/>
    <x v="0"/>
    <s v="CONGO"/>
    <s v="o"/>
  </r>
  <r>
    <d v="2017-11-16T00:00:00"/>
    <s v="Taxi à Dolisie Hôtel-Gare routière"/>
    <x v="0"/>
    <x v="0"/>
    <m/>
    <n v="5000"/>
    <n v="39064441"/>
    <x v="12"/>
    <s v="Décharge"/>
    <x v="0"/>
    <s v="CONGO"/>
    <s v="ɣ"/>
  </r>
  <r>
    <d v="2017-11-16T00:00:00"/>
    <s v="Food allowance à Dolisie du 15 au 16 Novembre 2017"/>
    <x v="3"/>
    <x v="0"/>
    <m/>
    <n v="20000"/>
    <n v="39044441"/>
    <x v="12"/>
    <s v="Décharge"/>
    <x v="0"/>
    <s v="CONGO"/>
    <s v="ɣ"/>
  </r>
  <r>
    <d v="2017-11-16T00:00:00"/>
    <s v="Taxi à Pointe-Noire Gare routière-Aéroport"/>
    <x v="0"/>
    <x v="0"/>
    <m/>
    <n v="3000"/>
    <n v="39041441"/>
    <x v="12"/>
    <s v="Décharge"/>
    <x v="0"/>
    <s v="CONGO"/>
    <s v="ɣ"/>
  </r>
  <r>
    <d v="2017-11-16T00:00:00"/>
    <s v="Achat Billet d'avion Pointe-Noire-Brazzaville"/>
    <x v="2"/>
    <x v="0"/>
    <m/>
    <n v="35000"/>
    <n v="39006441"/>
    <x v="12"/>
    <s v="Oui"/>
    <x v="0"/>
    <s v="CONGO"/>
    <s v="o"/>
  </r>
  <r>
    <d v="2017-11-16T00:00:00"/>
    <s v="Taxi à Pointe-Noire Aéroport-Hôtel"/>
    <x v="0"/>
    <x v="0"/>
    <m/>
    <n v="1000"/>
    <n v="39005441"/>
    <x v="12"/>
    <s v="Décharge"/>
    <x v="0"/>
    <s v="CONGO"/>
    <s v="ɣ"/>
  </r>
  <r>
    <d v="2017-11-16T00:00:00"/>
    <s v="Frais d'hôtel: 1 nuitée à Pointe-Noire du 16 au 17 Novembre 2017"/>
    <x v="3"/>
    <x v="0"/>
    <m/>
    <n v="15000"/>
    <n v="38990441"/>
    <x v="12"/>
    <n v="7"/>
    <x v="0"/>
    <s v="CONGO"/>
    <s v="o"/>
  </r>
  <r>
    <d v="2017-11-16T00:00:00"/>
    <s v="Taxi moto à Pointe-Noire Hôtel-Restaurant-Hôtel"/>
    <x v="0"/>
    <x v="0"/>
    <m/>
    <n v="2000"/>
    <n v="38988441"/>
    <x v="12"/>
    <s v="Décharge"/>
    <x v="0"/>
    <s v="CONGO"/>
    <s v="ɣ"/>
  </r>
  <r>
    <d v="2017-11-16T00:00:00"/>
    <s v="Taxi moto Hôtel -Quartier GNIMI chez la cible"/>
    <x v="0"/>
    <x v="1"/>
    <m/>
    <n v="300"/>
    <n v="38988141"/>
    <x v="8"/>
    <s v="Decharge"/>
    <x v="1"/>
    <s v="CONGO"/>
    <s v="ɣ"/>
  </r>
  <r>
    <d v="2017-11-16T00:00:00"/>
    <s v="Achat Repas et boisson pour les cibles "/>
    <x v="8"/>
    <x v="1"/>
    <m/>
    <n v="6000"/>
    <n v="38982141"/>
    <x v="8"/>
    <s v="Decharge"/>
    <x v="1"/>
    <s v="CONGO"/>
    <s v="ɣ"/>
  </r>
  <r>
    <d v="2017-11-16T00:00:00"/>
    <s v="Taxi moto Quartier GNIMI -Hôtel "/>
    <x v="0"/>
    <x v="1"/>
    <m/>
    <n v="300"/>
    <n v="38981841"/>
    <x v="8"/>
    <s v="Decharge"/>
    <x v="1"/>
    <s v="CONGO"/>
    <s v="ɣ"/>
  </r>
  <r>
    <d v="2017-11-16T00:00:00"/>
    <s v="Payement frais d'hôtel mission Etoumbi pour 05 nuitées du 11 au 16 novembre 2017"/>
    <x v="3"/>
    <x v="1"/>
    <m/>
    <n v="75000"/>
    <n v="38906841"/>
    <x v="13"/>
    <s v="008/HD"/>
    <x v="1"/>
    <s v="CONGO"/>
    <s v="o"/>
  </r>
  <r>
    <d v="2017-11-16T00:00:00"/>
    <s v="Achat billet Etoumbi - Makoua"/>
    <x v="0"/>
    <x v="1"/>
    <m/>
    <n v="3500"/>
    <n v="38903341"/>
    <x v="13"/>
    <s v="Décharge"/>
    <x v="1"/>
    <s v="CONGO"/>
    <s v="ɣ"/>
  </r>
  <r>
    <d v="2017-11-16T00:00:00"/>
    <s v="Achat formats A4 pour dessins plans hôtel"/>
    <x v="9"/>
    <x v="2"/>
    <m/>
    <n v="100"/>
    <n v="38903241"/>
    <x v="13"/>
    <s v="Décharge"/>
    <x v="0"/>
    <s v="CONGO"/>
    <s v="ɣ"/>
  </r>
  <r>
    <d v="2017-11-16T00:00:00"/>
    <s v="Taxi à Owando : Hôtel - marché pour acheter la ration des détenus"/>
    <x v="0"/>
    <x v="0"/>
    <m/>
    <n v="500"/>
    <n v="38902741"/>
    <x v="4"/>
    <s v="Décharge"/>
    <x v="0"/>
    <s v="CONGO"/>
    <s v="ɣ"/>
  </r>
  <r>
    <d v="2017-11-16T00:00:00"/>
    <s v="Ration des détenus à Owando "/>
    <x v="1"/>
    <x v="0"/>
    <m/>
    <n v="2400"/>
    <n v="38900341"/>
    <x v="4"/>
    <s v="Décharge"/>
    <x v="0"/>
    <s v="CONGO"/>
    <s v="ɣ"/>
  </r>
  <r>
    <d v="2017-11-16T00:00:00"/>
    <s v="Taxi à Owando : marché-DD (visite geôle) "/>
    <x v="0"/>
    <x v="0"/>
    <m/>
    <n v="300"/>
    <n v="38900041"/>
    <x v="4"/>
    <s v="Décharge"/>
    <x v="0"/>
    <s v="CONGO"/>
    <s v="ɣ"/>
  </r>
  <r>
    <d v="2017-11-16T00:00:00"/>
    <s v="Taxi à Owando : DDP-maison d'arrêt  (visite geôle ) "/>
    <x v="0"/>
    <x v="0"/>
    <m/>
    <n v="300"/>
    <n v="38899741"/>
    <x v="4"/>
    <s v="Décharge"/>
    <x v="0"/>
    <s v="CONGO"/>
    <s v="ɣ"/>
  </r>
  <r>
    <d v="2017-11-16T00:00:00"/>
    <s v="Taxi à Owando : maison d'arrêt - tribunal pour rencontrer le PR et vérifier l'ancienne affaire de okos au greffe "/>
    <x v="0"/>
    <x v="0"/>
    <m/>
    <n v="300"/>
    <n v="38899441"/>
    <x v="4"/>
    <s v="Décharge"/>
    <x v="0"/>
    <s v="CONGO"/>
    <s v="ɣ"/>
  </r>
  <r>
    <d v="2017-11-16T00:00:00"/>
    <s v="Frais d'établissement de l'extrait de l'affaire okos datant de 2011"/>
    <x v="18"/>
    <x v="0"/>
    <m/>
    <n v="20000"/>
    <n v="38879441"/>
    <x v="4"/>
    <n v="35"/>
    <x v="0"/>
    <s v="CONGO"/>
    <s v="o"/>
  </r>
  <r>
    <d v="2017-11-16T00:00:00"/>
    <s v="Taxi à Owando : Tribunal - DDEF pour prendre la copie des pv EF et leur remettre celle de la gendarmerie "/>
    <x v="0"/>
    <x v="0"/>
    <m/>
    <n v="500"/>
    <n v="38878941"/>
    <x v="4"/>
    <s v="Décharge"/>
    <x v="0"/>
    <s v="CONGO"/>
    <s v="ɣ"/>
  </r>
  <r>
    <d v="2017-11-16T00:00:00"/>
    <s v="Taxi à Owando : DDF-tribunal pour récupérer l'extrait du jugement de l'ancienne affaire concernant Okos "/>
    <x v="0"/>
    <x v="0"/>
    <m/>
    <n v="500"/>
    <n v="38878441"/>
    <x v="4"/>
    <s v="Décharge"/>
    <x v="0"/>
    <s v="CONGO"/>
    <s v="ɣ"/>
  </r>
  <r>
    <d v="2017-11-16T00:00:00"/>
    <s v="Taxi à Owando : Tribunal - marché pour rejoindre Bley en vue de photocopier les dossiers de l'affaire okos"/>
    <x v="0"/>
    <x v="0"/>
    <m/>
    <n v="300"/>
    <n v="38878141"/>
    <x v="4"/>
    <s v="Décharge"/>
    <x v="0"/>
    <s v="CONGO"/>
    <s v="ɣ"/>
  </r>
  <r>
    <d v="2017-11-16T00:00:00"/>
    <s v="Taxi à Owando : Marché - Hôtel après la photocopie des pv"/>
    <x v="0"/>
    <x v="0"/>
    <m/>
    <n v="500"/>
    <n v="38877641"/>
    <x v="4"/>
    <s v="Décharge"/>
    <x v="0"/>
    <s v="CONGO"/>
    <s v="ɣ"/>
  </r>
  <r>
    <d v="2017-11-16T00:00:00"/>
    <s v="Frais d'hôtel mission 06 nuitées à Zanaga du 11 au 17 Novembre 2017"/>
    <x v="3"/>
    <x v="0"/>
    <m/>
    <n v="30000"/>
    <n v="38847641"/>
    <x v="2"/>
    <n v="18"/>
    <x v="0"/>
    <s v="CONGO"/>
    <s v="o"/>
  </r>
  <r>
    <d v="2017-11-17T00:00:00"/>
    <s v="Frais de transfert à i73x/Komono"/>
    <x v="5"/>
    <x v="2"/>
    <m/>
    <n v="6720"/>
    <n v="38840921"/>
    <x v="6"/>
    <s v="115/GCF"/>
    <x v="0"/>
    <s v="CONGO"/>
    <s v="o"/>
  </r>
  <r>
    <d v="2017-11-17T00:00:00"/>
    <s v="Frais cours d'angalis 2eme session Ecole Americaine AISB-Mavy et Evariste"/>
    <x v="7"/>
    <x v="4"/>
    <m/>
    <n v="200000"/>
    <n v="38640921"/>
    <x v="6"/>
    <n v="19"/>
    <x v="2"/>
    <s v="CONGO"/>
    <s v="o"/>
  </r>
  <r>
    <d v="2017-11-17T00:00:00"/>
    <s v="Crépin IBOUILI,Salaire au prorata-octobre 2017"/>
    <x v="7"/>
    <x v="0"/>
    <m/>
    <n v="38482"/>
    <n v="38602439"/>
    <x v="6"/>
    <n v="37"/>
    <x v="0"/>
    <s v="CONGO"/>
    <s v="o"/>
  </r>
  <r>
    <d v="2017-11-17T00:00:00"/>
    <s v="Bonus Octobre 2017-Crépin IBOUILI"/>
    <x v="16"/>
    <x v="0"/>
    <m/>
    <n v="15000"/>
    <n v="38587439"/>
    <x v="6"/>
    <n v="38"/>
    <x v="0"/>
    <s v="CONGO"/>
    <s v="o"/>
  </r>
  <r>
    <d v="2017-11-17T00:00:00"/>
    <s v="Facture bonus médias portant sur l'arrestation d'un présumé trafiquant d'ivoire arrêté à Makoua le 11 novembre 2017"/>
    <x v="16"/>
    <x v="7"/>
    <m/>
    <n v="260000"/>
    <n v="38327439"/>
    <x v="6"/>
    <n v="39"/>
    <x v="0"/>
    <s v="CONGO"/>
    <s v="o"/>
  </r>
  <r>
    <d v="2017-11-17T00:00:00"/>
    <s v="Taxi moto à Owando Hôtel-Marché pour acheter le déjeuner des prévenus"/>
    <x v="0"/>
    <x v="0"/>
    <m/>
    <n v="300"/>
    <n v="38327139"/>
    <x v="0"/>
    <s v="Décharge"/>
    <x v="0"/>
    <s v="CONGO"/>
    <s v="ɣ"/>
  </r>
  <r>
    <d v="2017-11-17T00:00:00"/>
    <s v="Ration des prévenus à Owando"/>
    <x v="1"/>
    <x v="0"/>
    <m/>
    <n v="3000"/>
    <n v="38324139"/>
    <x v="0"/>
    <s v="Décharge"/>
    <x v="0"/>
    <s v="CONGO"/>
    <s v="ɣ"/>
  </r>
  <r>
    <d v="2017-11-17T00:00:00"/>
    <s v="Taxi à Owando DDP-Maison d'arrêt"/>
    <x v="0"/>
    <x v="0"/>
    <m/>
    <n v="300"/>
    <n v="38323839"/>
    <x v="0"/>
    <s v="Décharge"/>
    <x v="0"/>
    <s v="CONGO"/>
    <s v="ɣ"/>
  </r>
  <r>
    <d v="2017-11-17T00:00:00"/>
    <s v="Taxi à Owando Maison d'arrêt- Tribunal rejoindre Herick"/>
    <x v="0"/>
    <x v="0"/>
    <m/>
    <n v="300"/>
    <n v="38323539"/>
    <x v="0"/>
    <s v="Décharge"/>
    <x v="0"/>
    <s v="CONGO"/>
    <s v="ɣ"/>
  </r>
  <r>
    <d v="2017-11-17T00:00:00"/>
    <s v="Taxi à Owando Tribunal-Hôtel"/>
    <x v="0"/>
    <x v="0"/>
    <m/>
    <n v="300"/>
    <n v="38323239"/>
    <x v="0"/>
    <s v="Décharge"/>
    <x v="0"/>
    <s v="CONGO"/>
    <s v="ɣ"/>
  </r>
  <r>
    <d v="2017-11-17T00:00:00"/>
    <s v="Taxi à Owando Hôtel-Gare routière "/>
    <x v="0"/>
    <x v="0"/>
    <m/>
    <n v="300"/>
    <n v="38322939"/>
    <x v="0"/>
    <s v="Décharge"/>
    <x v="0"/>
    <s v="CONGO"/>
    <s v="ɣ"/>
  </r>
  <r>
    <d v="2017-11-17T00:00:00"/>
    <s v="Frais d'hôtel pour deux (2) nuitées du 15 au 17 novembre + une demi nuitée du 18 novembre à raison de 7500"/>
    <x v="3"/>
    <x v="0"/>
    <m/>
    <n v="37500"/>
    <n v="38285439"/>
    <x v="0"/>
    <n v="37"/>
    <x v="0"/>
    <s v="CONGO"/>
    <s v="o"/>
  </r>
  <r>
    <d v="2017-11-17T00:00:00"/>
    <s v="Taxi Owando-Makoua 2 places "/>
    <x v="0"/>
    <x v="0"/>
    <m/>
    <n v="6000"/>
    <n v="38279439"/>
    <x v="0"/>
    <s v="Décharge"/>
    <x v="0"/>
    <s v="CONGO"/>
    <s v="ɣ"/>
  </r>
  <r>
    <d v="2017-11-17T00:00:00"/>
    <s v="Food allowance à Owando du 16 au 17 novembre 2017 "/>
    <x v="3"/>
    <x v="0"/>
    <m/>
    <n v="20000"/>
    <n v="38259439"/>
    <x v="0"/>
    <s v="Décharge"/>
    <x v="0"/>
    <s v="CONGO"/>
    <s v="ɣ"/>
  </r>
  <r>
    <d v="2017-11-17T00:00:00"/>
    <s v="Taxi moto  à Makoua Hôtel pour repérage-domicile du commandant rejoindre Herick"/>
    <x v="0"/>
    <x v="0"/>
    <m/>
    <n v="300"/>
    <n v="38259139"/>
    <x v="0"/>
    <s v="Décharge"/>
    <x v="0"/>
    <s v="CONGO"/>
    <s v="ɣ"/>
  </r>
  <r>
    <d v="2017-11-17T00:00:00"/>
    <s v="Taxi moto à Makoua Gendarmerie-Hôtel"/>
    <x v="0"/>
    <x v="0"/>
    <m/>
    <n v="300"/>
    <n v="38258839"/>
    <x v="0"/>
    <s v="Décharge"/>
    <x v="0"/>
    <s v="CONGO"/>
    <s v="ɣ"/>
  </r>
  <r>
    <d v="2017-11-17T00:00:00"/>
    <s v="Taxi-Brousse Zanaga-Sibiti"/>
    <x v="0"/>
    <x v="0"/>
    <m/>
    <n v="7000"/>
    <n v="38251839"/>
    <x v="2"/>
    <s v="Décharge"/>
    <x v="0"/>
    <s v="CONGO"/>
    <s v="ɣ"/>
  </r>
  <r>
    <d v="2017-11-17T00:00:00"/>
    <s v="Food allowance  à Zanaga du 11  au 17 Novembre 2017"/>
    <x v="3"/>
    <x v="0"/>
    <m/>
    <n v="70000"/>
    <n v="38181839"/>
    <x v="2"/>
    <s v="Décharge"/>
    <x v="0"/>
    <s v="CONGO"/>
    <s v="ɣ"/>
  </r>
  <r>
    <d v="2017-11-17T00:00:00"/>
    <s v="Taxi-moto Gare routière de Sibiti-Hôtel"/>
    <x v="0"/>
    <x v="0"/>
    <m/>
    <n v="300"/>
    <n v="38181539"/>
    <x v="2"/>
    <s v="Décharge"/>
    <x v="0"/>
    <s v="CONGO"/>
    <s v="ɣ"/>
  </r>
  <r>
    <d v="2017-11-17T00:00:00"/>
    <s v="Taxi-moto Hôtel-TGI de Sibiti"/>
    <x v="0"/>
    <x v="0"/>
    <m/>
    <n v="300"/>
    <n v="38181239"/>
    <x v="2"/>
    <s v="Décharge"/>
    <x v="0"/>
    <s v="CONGO"/>
    <s v="ɣ"/>
  </r>
  <r>
    <d v="2017-11-17T00:00:00"/>
    <s v="Taxi-moto TGI de Sibiti-Hôtel"/>
    <x v="0"/>
    <x v="0"/>
    <m/>
    <n v="300"/>
    <n v="38180939"/>
    <x v="2"/>
    <s v="Décharge"/>
    <x v="0"/>
    <s v="CONGO"/>
    <s v="ɣ"/>
  </r>
  <r>
    <d v="2017-11-17T00:00:00"/>
    <s v="Taxi:Bureau-La tsieme pour retrait du dossier juridique cas Ockos envoyé par Bley"/>
    <x v="0"/>
    <x v="0"/>
    <m/>
    <n v="1000"/>
    <n v="38179939"/>
    <x v="9"/>
    <s v="Décharge"/>
    <x v="0"/>
    <s v="CONGO"/>
    <s v="ɣ"/>
  </r>
  <r>
    <d v="2017-11-17T00:00:00"/>
    <s v="Taxi:La tsieme-bureau"/>
    <x v="0"/>
    <x v="0"/>
    <m/>
    <n v="1000"/>
    <n v="38178939"/>
    <x v="9"/>
    <s v="Décharge"/>
    <x v="0"/>
    <s v="CONGO"/>
    <s v="ɣ"/>
  </r>
  <r>
    <d v="2017-11-17T00:00:00"/>
    <s v="Food allowance à Pointe-Noire le 17 Novembre 2017"/>
    <x v="3"/>
    <x v="0"/>
    <m/>
    <n v="10000"/>
    <n v="38168939"/>
    <x v="12"/>
    <s v="Décharge"/>
    <x v="0"/>
    <s v="CONGO"/>
    <s v="ɣ"/>
  </r>
  <r>
    <d v="2017-11-17T00:00:00"/>
    <s v="Taxi à Pointe-Noire Hôtel-Aéroport"/>
    <x v="0"/>
    <x v="0"/>
    <m/>
    <n v="1000"/>
    <n v="38167939"/>
    <x v="12"/>
    <s v="Décharge"/>
    <x v="0"/>
    <s v="CONGO"/>
    <s v="ɣ"/>
  </r>
  <r>
    <d v="2017-11-17T00:00:00"/>
    <s v="Taxi à Brazzaville Aéroport-Bureau de retour de Pointe-Noire"/>
    <x v="0"/>
    <x v="0"/>
    <m/>
    <n v="1000"/>
    <n v="38166939"/>
    <x v="12"/>
    <s v="Décharge"/>
    <x v="0"/>
    <s v="CONGO"/>
    <s v="ɣ"/>
  </r>
  <r>
    <d v="2017-11-17T00:00:00"/>
    <s v="Taxi à Brazzaville Bureau-Agence Océan du Nord-Bureau pour acheter les billets pour Makoua"/>
    <x v="0"/>
    <x v="0"/>
    <m/>
    <n v="3000"/>
    <n v="38163939"/>
    <x v="12"/>
    <s v="Décharge"/>
    <x v="0"/>
    <s v="CONGO"/>
    <s v="ɣ"/>
  </r>
  <r>
    <d v="2017-11-17T00:00:00"/>
    <s v="Nuitées à Owando du 15 au 17 novembre 2017 plus une demi nuitée (nous sommes partis le 17 à 14h) "/>
    <x v="3"/>
    <x v="0"/>
    <m/>
    <n v="37500"/>
    <n v="38126439"/>
    <x v="4"/>
    <n v="38"/>
    <x v="0"/>
    <s v="CONGO"/>
    <s v="o"/>
  </r>
  <r>
    <d v="2017-11-18T00:00:00"/>
    <s v="Achat du billet Océan du nord pour Evariste "/>
    <x v="0"/>
    <x v="0"/>
    <m/>
    <n v="12000"/>
    <n v="38114439"/>
    <x v="12"/>
    <s v="181107007070--60"/>
    <x v="0"/>
    <s v="CONGO"/>
    <s v="o"/>
  </r>
  <r>
    <d v="2017-11-18T00:00:00"/>
    <s v="Achat du billet Océan du nord pour Brel"/>
    <x v="0"/>
    <x v="0"/>
    <m/>
    <n v="12000"/>
    <n v="38102439"/>
    <x v="12"/>
    <s v="181107007073--2"/>
    <x v="0"/>
    <s v="CONGO"/>
    <s v="o"/>
  </r>
  <r>
    <d v="2017-11-17T00:00:00"/>
    <s v="Taxi à Brazzaville Bureau-Domicile de retour de la mission à Dolisie"/>
    <x v="0"/>
    <x v="0"/>
    <m/>
    <n v="3000"/>
    <n v="38099439"/>
    <x v="12"/>
    <s v="Décharge"/>
    <x v="0"/>
    <s v="CONGO"/>
    <s v="ɣ"/>
  </r>
  <r>
    <d v="2017-11-17T00:00:00"/>
    <s v="Taxi Bureau PALF-Ecole Americaine"/>
    <x v="0"/>
    <x v="7"/>
    <m/>
    <n v="1000"/>
    <n v="38098439"/>
    <x v="10"/>
    <s v="Décharge"/>
    <x v="0"/>
    <s v="CONGO"/>
    <s v="ɣ"/>
  </r>
  <r>
    <d v="2017-11-17T00:00:00"/>
    <s v="Taxi Ecole Americaine-Bureau PALF"/>
    <x v="0"/>
    <x v="7"/>
    <m/>
    <n v="1000"/>
    <n v="38097439"/>
    <x v="10"/>
    <s v="Décharge"/>
    <x v="0"/>
    <s v="CONGO"/>
    <s v="ɣ"/>
  </r>
  <r>
    <d v="2017-11-17T00:00:00"/>
    <s v="Taxi Bureau PALF-Radio Rurale"/>
    <x v="0"/>
    <x v="7"/>
    <m/>
    <n v="1000"/>
    <n v="38096439"/>
    <x v="10"/>
    <s v="Décharge"/>
    <x v="0"/>
    <s v="CONGO"/>
    <s v="ɣ"/>
  </r>
  <r>
    <d v="2017-11-17T00:00:00"/>
    <s v="Taxi Radio Rurale-MN TV"/>
    <x v="0"/>
    <x v="7"/>
    <m/>
    <n v="1000"/>
    <n v="38095439"/>
    <x v="10"/>
    <s v="Décharge"/>
    <x v="0"/>
    <s v="CONGO"/>
    <s v="ɣ"/>
  </r>
  <r>
    <d v="2017-11-17T00:00:00"/>
    <s v="Taxi MN TV-congo-site"/>
    <x v="0"/>
    <x v="7"/>
    <m/>
    <n v="1000"/>
    <n v="38094439"/>
    <x v="10"/>
    <s v="Décharge"/>
    <x v="0"/>
    <s v="CONGO"/>
    <s v="ɣ"/>
  </r>
  <r>
    <d v="2017-11-17T00:00:00"/>
    <s v="Taxi Congo Site-Radio Liberté"/>
    <x v="0"/>
    <x v="7"/>
    <m/>
    <n v="1000"/>
    <n v="38093439"/>
    <x v="10"/>
    <s v="Décharge"/>
    <x v="0"/>
    <s v="CONGO"/>
    <s v="ɣ"/>
  </r>
  <r>
    <d v="2017-11-17T00:00:00"/>
    <s v="Taxi Radio Liberté-Vox.cg"/>
    <x v="0"/>
    <x v="7"/>
    <m/>
    <n v="1000"/>
    <n v="38092439"/>
    <x v="10"/>
    <s v="Décharge"/>
    <x v="0"/>
    <s v="CONGO"/>
    <s v="ɣ"/>
  </r>
  <r>
    <d v="2017-11-17T00:00:00"/>
    <s v="Taxi Vox.cg-TOP TV"/>
    <x v="0"/>
    <x v="7"/>
    <m/>
    <n v="1000"/>
    <n v="38091439"/>
    <x v="10"/>
    <s v="Décharge"/>
    <x v="0"/>
    <s v="CONGO"/>
    <s v="ɣ"/>
  </r>
  <r>
    <d v="2017-11-17T00:00:00"/>
    <s v="Taxi TOP TV-Semaine Africaine"/>
    <x v="0"/>
    <x v="7"/>
    <m/>
    <n v="1000"/>
    <n v="38090439"/>
    <x v="10"/>
    <s v="Décharge"/>
    <x v="0"/>
    <s v="CONGO"/>
    <s v="ɣ"/>
  </r>
  <r>
    <d v="2017-11-17T00:00:00"/>
    <s v="Taxi Semaine Africaine-Groupecongomedias"/>
    <x v="0"/>
    <x v="7"/>
    <m/>
    <n v="1000"/>
    <n v="38089439"/>
    <x v="10"/>
    <s v="Décharge"/>
    <x v="0"/>
    <s v="CONGO"/>
    <s v="ɣ"/>
  </r>
  <r>
    <d v="2017-11-17T00:00:00"/>
    <s v="Taxi Groupecongomedias-Bureau PALF"/>
    <x v="0"/>
    <x v="7"/>
    <m/>
    <n v="1000"/>
    <n v="38088439"/>
    <x v="10"/>
    <s v="Décharge"/>
    <x v="0"/>
    <s v="CONGO"/>
    <s v="ɣ"/>
  </r>
  <r>
    <d v="2017-11-17T00:00:00"/>
    <s v="Taxi moto Hôtel Quartier GNIMI chez la cible"/>
    <x v="0"/>
    <x v="1"/>
    <m/>
    <n v="300"/>
    <n v="38088139"/>
    <x v="8"/>
    <s v="Decharge"/>
    <x v="1"/>
    <s v="CONGO"/>
    <s v="ɣ"/>
  </r>
  <r>
    <d v="2017-11-17T00:00:00"/>
    <s v="Achat Repas et boisson pour les cibles "/>
    <x v="8"/>
    <x v="1"/>
    <m/>
    <n v="4000"/>
    <n v="38084139"/>
    <x v="8"/>
    <s v="Decharge"/>
    <x v="1"/>
    <s v="CONGO"/>
    <s v="ɣ"/>
  </r>
  <r>
    <d v="2017-11-17T00:00:00"/>
    <s v="Taxi moto Quartier GNIMI -Hôtel "/>
    <x v="0"/>
    <x v="1"/>
    <m/>
    <n v="300"/>
    <n v="38083839"/>
    <x v="8"/>
    <s v="Decharge"/>
    <x v="1"/>
    <s v="CONGO"/>
    <s v="ɣ"/>
  </r>
  <r>
    <d v="2017-11-17T00:00:00"/>
    <s v="Achat nourriture au restaurant et boison pour les cibles"/>
    <x v="8"/>
    <x v="1"/>
    <m/>
    <n v="4500"/>
    <n v="38079339"/>
    <x v="13"/>
    <s v="Décharge"/>
    <x v="1"/>
    <s v="CONGO"/>
    <s v="ɣ"/>
  </r>
  <r>
    <d v="2017-11-17T00:00:00"/>
    <s v="Taxi à Owando : Hôtel - tribunal pour remettre les cahiers de okos au PR et vérifier l'ancienne affaire de Oboro "/>
    <x v="0"/>
    <x v="0"/>
    <m/>
    <n v="500"/>
    <n v="38078839"/>
    <x v="4"/>
    <s v="Décharge"/>
    <x v="0"/>
    <s v="CONGO"/>
    <s v="ɣ"/>
  </r>
  <r>
    <d v="2017-11-17T00:00:00"/>
    <s v="Taxi à Owando : Tribunal - DDEF - HÔTEL  pour remettre les photos de okos au chef faune "/>
    <x v="0"/>
    <x v="0"/>
    <m/>
    <n v="1000"/>
    <n v="38077839"/>
    <x v="4"/>
    <s v="Décharge"/>
    <x v="0"/>
    <s v="CONGO"/>
    <s v="ɣ"/>
  </r>
  <r>
    <d v="2017-11-17T00:00:00"/>
    <s v="Taxi à Owando : Hôtel - gare routière pour aller à Makoua "/>
    <x v="0"/>
    <x v="0"/>
    <m/>
    <n v="500"/>
    <n v="38077339"/>
    <x v="4"/>
    <s v="Décharge"/>
    <x v="0"/>
    <s v="CONGO"/>
    <s v="ɣ"/>
  </r>
  <r>
    <d v="2017-11-17T00:00:00"/>
    <s v="Taxi Owando -Makoua (opération Brel ) nous avions pris deux places chacun pour gagner en temps et vite aller à Makoua vu l'heure avancée"/>
    <x v="0"/>
    <x v="0"/>
    <m/>
    <n v="6000"/>
    <n v="38071339"/>
    <x v="4"/>
    <s v="Décharge"/>
    <x v="0"/>
    <s v="CONGO"/>
    <s v="ɣ"/>
  </r>
  <r>
    <d v="2017-11-17T00:00:00"/>
    <s v="Taxi à Makoua : hôtel - gendarmerie pour rencontrer le Commandant,  le CB et le CCA afin de préparer l'opération contre Brel le présumé traf"/>
    <x v="0"/>
    <x v="0"/>
    <m/>
    <n v="500"/>
    <n v="38070839"/>
    <x v="4"/>
    <s v="Décharge"/>
    <x v="0"/>
    <s v="CONGO"/>
    <s v="ɣ"/>
  </r>
  <r>
    <d v="2017-11-17T00:00:00"/>
    <s v="Taxi à Makoua : Gendarmerie - hôtel de it87 - Hôtel Herick,  pour lui remettre le flash money, prendre les plans et répérer les lieux"/>
    <x v="0"/>
    <x v="0"/>
    <m/>
    <n v="800"/>
    <n v="38070039"/>
    <x v="4"/>
    <s v="Décharge"/>
    <x v="0"/>
    <s v="CONGO"/>
    <s v="ɣ"/>
  </r>
  <r>
    <d v="2017-11-17T00:00:00"/>
    <s v="Food allowance à Owando du 16 au 17 novembre 2017"/>
    <x v="3"/>
    <x v="0"/>
    <m/>
    <n v="20000"/>
    <n v="38050039"/>
    <x v="4"/>
    <s v="Décharge"/>
    <x v="0"/>
    <s v="CONGO"/>
    <s v="ɣ"/>
  </r>
  <r>
    <d v="2017-11-18T00:00:00"/>
    <s v="Taxi moto à Makoua Hôtel-Gendarmerie"/>
    <x v="0"/>
    <x v="0"/>
    <m/>
    <n v="300"/>
    <n v="38049739"/>
    <x v="0"/>
    <s v="Décharge"/>
    <x v="0"/>
    <s v="CONGO"/>
    <s v="ɣ"/>
  </r>
  <r>
    <d v="2017-11-18T00:00:00"/>
    <s v="Ration des prévenus ànMakoua le soir apès leur arrestation"/>
    <x v="1"/>
    <x v="0"/>
    <m/>
    <n v="3000"/>
    <n v="38046739"/>
    <x v="0"/>
    <s v="Décharge"/>
    <x v="0"/>
    <s v="CONGO"/>
    <s v="ɣ"/>
  </r>
  <r>
    <d v="2017-11-18T00:00:00"/>
    <s v="Taxi à Makoua pour Extraire l'indic   "/>
    <x v="0"/>
    <x v="0"/>
    <m/>
    <n v="30000"/>
    <n v="38016739"/>
    <x v="0"/>
    <s v="Décharge"/>
    <x v="0"/>
    <s v="CONGO"/>
    <s v="ɣ"/>
  </r>
  <r>
    <d v="2017-11-18T00:00:00"/>
    <s v="Taxi moto à Makoua Hôtel-Gendarmerie pour visiter les prévenus à 20h"/>
    <x v="0"/>
    <x v="0"/>
    <m/>
    <n v="300"/>
    <n v="38016439"/>
    <x v="0"/>
    <s v="Décharge"/>
    <x v="0"/>
    <s v="CONGO"/>
    <s v="ɣ"/>
  </r>
  <r>
    <d v="2017-11-18T00:00:00"/>
    <s v="Taxi moto à Makoua"/>
    <x v="0"/>
    <x v="0"/>
    <m/>
    <n v="300"/>
    <n v="38016139"/>
    <x v="0"/>
    <s v="Décharge"/>
    <x v="0"/>
    <s v="CONGO"/>
    <s v="ɣ"/>
  </r>
  <r>
    <d v="2017-11-18T00:00:00"/>
    <s v="Taxi à Brazzaville Domicile-Gare routière Océan du nord pour le départ mission à Makoua"/>
    <x v="0"/>
    <x v="0"/>
    <m/>
    <n v="2000"/>
    <n v="38014139"/>
    <x v="12"/>
    <s v="Décharge"/>
    <x v="0"/>
    <s v="CONGO"/>
    <s v="ɣ"/>
  </r>
  <r>
    <d v="2017-11-18T00:00:00"/>
    <s v="Taxi moto à Makoua Hôtel-Restaurant-Hôtel"/>
    <x v="0"/>
    <x v="0"/>
    <m/>
    <n v="600"/>
    <n v="38013539"/>
    <x v="12"/>
    <s v="Décharge"/>
    <x v="0"/>
    <s v="CONGO"/>
    <s v="ɣ"/>
  </r>
  <r>
    <d v="2017-11-18T00:00:00"/>
    <s v="Taxi moto à Makoua Hôtel-Gendarmerie-Hôtel pour vérifier la présence des trafs en geôle"/>
    <x v="0"/>
    <x v="0"/>
    <m/>
    <n v="600"/>
    <n v="38012939"/>
    <x v="12"/>
    <s v="Décharge"/>
    <x v="0"/>
    <s v="CONGO"/>
    <s v="ɣ"/>
  </r>
  <r>
    <d v="2017-11-18T00:00:00"/>
    <s v="Tax à Brazzaville Domicile-Gare Ocean du Nord"/>
    <x v="0"/>
    <x v="7"/>
    <m/>
    <n v="1500"/>
    <n v="38011439"/>
    <x v="10"/>
    <s v="Décharge"/>
    <x v="0"/>
    <s v="CONGO"/>
    <s v="ɣ"/>
  </r>
  <r>
    <d v="2017-11-18T00:00:00"/>
    <s v="Frais d'hôtel Mission Komono/du 14 au 18 Novembre 2017"/>
    <x v="3"/>
    <x v="1"/>
    <m/>
    <n v="40000"/>
    <n v="37971439"/>
    <x v="8"/>
    <s v="OUI"/>
    <x v="1"/>
    <s v="CONGO"/>
    <s v="o"/>
  </r>
  <r>
    <d v="2017-11-18T00:00:00"/>
    <s v="Taxi Komono -Sibiti - Dolisie"/>
    <x v="0"/>
    <x v="1"/>
    <m/>
    <n v="10000"/>
    <n v="37961439"/>
    <x v="8"/>
    <s v="Decharge"/>
    <x v="1"/>
    <s v="CONGO"/>
    <s v="ɣ"/>
  </r>
  <r>
    <d v="2017-11-18T00:00:00"/>
    <s v="Taxi Dolisie -Pointe-Noire"/>
    <x v="0"/>
    <x v="1"/>
    <m/>
    <n v="5000"/>
    <n v="37956439"/>
    <x v="8"/>
    <s v="Decharge"/>
    <x v="1"/>
    <s v="CONGO"/>
    <s v="ɣ"/>
  </r>
  <r>
    <d v="2017-11-18T00:00:00"/>
    <s v="Taxi Gare routiere Mvidoulou- Fond Tié-Tié-Hôtel"/>
    <x v="0"/>
    <x v="1"/>
    <m/>
    <n v="2000"/>
    <n v="37954439"/>
    <x v="8"/>
    <s v="Decharge"/>
    <x v="1"/>
    <s v="CONGO"/>
    <s v="ɣ"/>
  </r>
  <r>
    <d v="2017-11-18T00:00:00"/>
    <s v="Payement frais d'hôtel mission pour 02 nuitées du 16 au 18 novembre 2017"/>
    <x v="3"/>
    <x v="1"/>
    <m/>
    <n v="20000"/>
    <n v="37934439"/>
    <x v="13"/>
    <n v="53"/>
    <x v="1"/>
    <s v="CONGO"/>
    <s v="o"/>
  </r>
  <r>
    <d v="2017-11-18T00:00:00"/>
    <s v="Taxi Station entrée de la ville - Océan du Nord"/>
    <x v="0"/>
    <x v="1"/>
    <m/>
    <n v="1000"/>
    <n v="37933439"/>
    <x v="13"/>
    <s v="Décharge"/>
    <x v="1"/>
    <s v="CONGO"/>
    <s v="ɣ"/>
  </r>
  <r>
    <d v="2017-11-18T00:00:00"/>
    <s v="Taxi Moto Océan du Nord - Trans Afrique express pour achat billet Oyo-BZV"/>
    <x v="0"/>
    <x v="1"/>
    <m/>
    <n v="300"/>
    <n v="37933139"/>
    <x v="13"/>
    <s v="Décharge"/>
    <x v="1"/>
    <s v="CONGO"/>
    <s v="ɣ"/>
  </r>
  <r>
    <d v="2017-11-18T00:00:00"/>
    <s v="Taxi Moto Trans Afrique -Océan du nord "/>
    <x v="0"/>
    <x v="1"/>
    <m/>
    <n v="300"/>
    <n v="37932839"/>
    <x v="13"/>
    <s v="Décharge"/>
    <x v="1"/>
    <s v="CONGO"/>
    <s v="ɣ"/>
  </r>
  <r>
    <d v="2017-11-18T00:00:00"/>
    <s v="Achat billet Océan du Nord Oyo - Brazzaville. Mission Etoumbi "/>
    <x v="0"/>
    <x v="1"/>
    <m/>
    <n v="7000"/>
    <n v="37925839"/>
    <x v="13"/>
    <s v="Décharge"/>
    <x v="1"/>
    <s v="CONGO"/>
    <s v="ɣ"/>
  </r>
  <r>
    <d v="2017-11-18T00:00:00"/>
    <s v="Taxi Mikalou - Domicile "/>
    <x v="0"/>
    <x v="1"/>
    <m/>
    <n v="1500"/>
    <n v="37924339"/>
    <x v="13"/>
    <s v="Décharge"/>
    <x v="1"/>
    <s v="CONGO"/>
    <s v="ɣ"/>
  </r>
  <r>
    <d v="2017-11-18T00:00:00"/>
    <s v="Taxi à Makoua : hôtel - gendarmerie pour procéder la mise en place de l'opération contre Brel et Frodel "/>
    <x v="0"/>
    <x v="0"/>
    <m/>
    <n v="500"/>
    <n v="37923839"/>
    <x v="4"/>
    <s v="Décharge"/>
    <x v="0"/>
    <s v="CONGO"/>
    <s v="ɣ"/>
  </r>
  <r>
    <d v="2017-11-18T00:00:00"/>
    <s v="Bonus des gendarmes opération Brel et Frodel à Makoua "/>
    <x v="16"/>
    <x v="3"/>
    <m/>
    <n v="70000"/>
    <n v="37853839"/>
    <x v="4"/>
    <s v="Oui"/>
    <x v="0"/>
    <s v="CONGO"/>
    <s v="o"/>
  </r>
  <r>
    <d v="2017-11-18T00:00:00"/>
    <s v="Carburant de la BJ de la gendarmerie à Makoua lors de l'opération Brel et Frodel "/>
    <x v="0"/>
    <x v="3"/>
    <m/>
    <n v="9000"/>
    <n v="37844839"/>
    <x v="4"/>
    <n v="30"/>
    <x v="0"/>
    <s v="CONGO"/>
    <s v="o"/>
  </r>
  <r>
    <d v="2017-11-19T00:00:00"/>
    <s v="Taxi moto à Makoua Hôtel-Gendarmerie"/>
    <x v="0"/>
    <x v="0"/>
    <m/>
    <n v="300"/>
    <n v="37844539"/>
    <x v="0"/>
    <s v="Décharge"/>
    <x v="0"/>
    <s v="CONGO"/>
    <s v="ɣ"/>
  </r>
  <r>
    <d v="2017-11-19T00:00:00"/>
    <s v="Visiste géole-Achat Betadine et coton (500) plus une bouteille d'eau (500) pour le pansement de la plaie d'un prévenu "/>
    <x v="1"/>
    <x v="0"/>
    <m/>
    <n v="1775"/>
    <n v="37842764"/>
    <x v="0"/>
    <s v="Oui "/>
    <x v="0"/>
    <s v="CONGO"/>
    <s v="o"/>
  </r>
  <r>
    <d v="2017-11-19T00:00:00"/>
    <s v="Taxi à Makoua Gendarmerie-Hôtel"/>
    <x v="0"/>
    <x v="0"/>
    <m/>
    <n v="300"/>
    <n v="37842464"/>
    <x v="0"/>
    <s v="Décharge"/>
    <x v="0"/>
    <s v="CONGO"/>
    <s v="ɣ"/>
  </r>
  <r>
    <d v="2017-11-19T00:00:00"/>
    <s v="Taxi à Makoua Hôtel-Gendarmerie pour la visite geôle"/>
    <x v="0"/>
    <x v="0"/>
    <m/>
    <n v="300"/>
    <n v="37842164"/>
    <x v="0"/>
    <s v="Décharge"/>
    <x v="0"/>
    <s v="CONGO"/>
    <s v="ɣ"/>
  </r>
  <r>
    <d v="2017-11-19T00:00:00"/>
    <s v="Taxi à Makoua Gendarmerie-Hôtel"/>
    <x v="0"/>
    <x v="0"/>
    <m/>
    <n v="300"/>
    <n v="37841864"/>
    <x v="0"/>
    <s v="Décharge"/>
    <x v="0"/>
    <s v="CONGO"/>
    <s v="ɣ"/>
  </r>
  <r>
    <d v="2017-11-19T00:00:00"/>
    <s v="Taxi moto à Makoua Hôtel-Gendarmerie pour la visite geôle matin"/>
    <x v="0"/>
    <x v="0"/>
    <m/>
    <n v="500"/>
    <n v="37841364"/>
    <x v="12"/>
    <s v="Décharge"/>
    <x v="0"/>
    <s v="CONGO"/>
    <s v="ɣ"/>
  </r>
  <r>
    <d v="2017-11-19T00:00:00"/>
    <s v="Ration des prisonniers à la Gendarmerie de Makoua"/>
    <x v="1"/>
    <x v="0"/>
    <m/>
    <n v="3500"/>
    <n v="37837864"/>
    <x v="12"/>
    <s v="Décharge"/>
    <x v="0"/>
    <s v="CONGO"/>
    <s v="ɣ"/>
  </r>
  <r>
    <d v="2017-11-19T00:00:00"/>
    <s v="Taxi moto à Makoua Gendarmerie-Hôtel après la visite geôle et les auditions des trafs"/>
    <x v="0"/>
    <x v="0"/>
    <m/>
    <n v="500"/>
    <n v="37837364"/>
    <x v="12"/>
    <s v="Décharge"/>
    <x v="0"/>
    <s v="CONGO"/>
    <s v="ɣ"/>
  </r>
  <r>
    <d v="2017-11-19T00:00:00"/>
    <s v="Taxi moto à Makoua Hôtel-Restaurant-Hôtel"/>
    <x v="0"/>
    <x v="0"/>
    <m/>
    <n v="600"/>
    <n v="37836764"/>
    <x v="12"/>
    <s v="Décharge"/>
    <x v="0"/>
    <s v="CONGO"/>
    <s v="ɣ"/>
  </r>
  <r>
    <d v="2017-11-19T00:00:00"/>
    <s v="Taxi moto à Makoua Hôtel-Gendarmerie-Hôtel pour la visite geôle soir"/>
    <x v="0"/>
    <x v="0"/>
    <m/>
    <n v="600"/>
    <n v="37836164"/>
    <x v="12"/>
    <s v="Décharge"/>
    <x v="0"/>
    <s v="CONGO"/>
    <s v="ɣ"/>
  </r>
  <r>
    <d v="2017-11-19T00:00:00"/>
    <s v="Ration des prisonniers à la Gendarmerie de Makoua"/>
    <x v="1"/>
    <x v="0"/>
    <m/>
    <n v="2400"/>
    <n v="37833764"/>
    <x v="12"/>
    <s v="Décharge"/>
    <x v="0"/>
    <s v="CONGO"/>
    <s v="ɣ"/>
  </r>
  <r>
    <d v="2017-11-19T00:00:00"/>
    <s v="Taxi à Makoua Hôtel-Gendarmerie"/>
    <x v="0"/>
    <x v="7"/>
    <m/>
    <n v="300"/>
    <n v="37833464"/>
    <x v="10"/>
    <s v="Décharge"/>
    <x v="0"/>
    <s v="CONGO"/>
    <s v="ɣ"/>
  </r>
  <r>
    <d v="2017-11-19T00:00:00"/>
    <s v="Taxi à Makoua Gendarmerie-Hôtel"/>
    <x v="0"/>
    <x v="7"/>
    <m/>
    <n v="300"/>
    <n v="37833164"/>
    <x v="10"/>
    <s v="Décharge"/>
    <x v="0"/>
    <s v="CONGO"/>
    <s v="ɣ"/>
  </r>
  <r>
    <d v="2017-11-19T00:00:00"/>
    <s v="Taxi à Makoua : hôtel - gendarmerie pour le suivi des pv EF et gendarmerie contre Brel et Frodel "/>
    <x v="0"/>
    <x v="0"/>
    <m/>
    <n v="500"/>
    <n v="37832664"/>
    <x v="4"/>
    <s v="Décharge"/>
    <x v="0"/>
    <s v="CONGO"/>
    <s v="ɣ"/>
  </r>
  <r>
    <d v="2017-11-20T00:00:00"/>
    <s v="Taxi Bureau-Agence Focus Immobilier"/>
    <x v="0"/>
    <x v="5"/>
    <m/>
    <n v="2000"/>
    <n v="37830664"/>
    <x v="6"/>
    <s v="Décharge"/>
    <x v="2"/>
    <s v="CONGO"/>
    <s v="ɣ"/>
  </r>
  <r>
    <d v="2017-11-20T00:00:00"/>
    <s v="Taxi Bureau-Viste appartement en location plateau des 15 ans"/>
    <x v="0"/>
    <x v="5"/>
    <m/>
    <n v="2000"/>
    <n v="37828664"/>
    <x v="6"/>
    <s v="Décharge"/>
    <x v="2"/>
    <s v="CONGO"/>
    <s v="ɣ"/>
  </r>
  <r>
    <d v="2017-11-20T00:00:00"/>
    <s v="Frais de transfert à Hérick/Makoua"/>
    <x v="5"/>
    <x v="2"/>
    <m/>
    <n v="6800"/>
    <n v="37821864"/>
    <x v="6"/>
    <s v="85GCF"/>
    <x v="0"/>
    <s v="CONGO"/>
    <s v="o"/>
  </r>
  <r>
    <d v="2017-11-20T00:00:00"/>
    <s v="Frais de transfert à Brel/Maloua"/>
    <x v="5"/>
    <x v="2"/>
    <m/>
    <n v="4000"/>
    <n v="37817864"/>
    <x v="6"/>
    <s v="86/GCF"/>
    <x v="0"/>
    <s v="CONGO"/>
    <s v="o"/>
  </r>
  <r>
    <d v="2017-11-20T00:00:00"/>
    <s v="Frais de transfert à Bley/OWANDO"/>
    <x v="5"/>
    <x v="2"/>
    <m/>
    <n v="6800"/>
    <n v="37811064"/>
    <x v="6"/>
    <s v="87/GCF"/>
    <x v="0"/>
    <s v="CONGO"/>
    <s v="o"/>
  </r>
  <r>
    <d v="2017-11-20T00:00:00"/>
    <s v="Frais visite appartement Focus Immobilier"/>
    <x v="12"/>
    <x v="2"/>
    <m/>
    <n v="10000"/>
    <n v="37801064"/>
    <x v="6"/>
    <s v="Oui"/>
    <x v="0"/>
    <s v="CONGO"/>
    <s v="o"/>
  </r>
  <r>
    <d v="2017-11-20T00:00:00"/>
    <s v="it87 Bonus Opération du 18 novembre 2017"/>
    <x v="16"/>
    <x v="3"/>
    <m/>
    <n v="60000"/>
    <n v="37741064"/>
    <x v="6"/>
    <n v="42"/>
    <x v="0"/>
    <s v="CONGO"/>
    <s v="o"/>
  </r>
  <r>
    <d v="2017-11-20T00:00:00"/>
    <s v="Taxi Makoua-Owando  "/>
    <x v="0"/>
    <x v="0"/>
    <m/>
    <n v="3000"/>
    <n v="37738064"/>
    <x v="0"/>
    <s v="Décharge"/>
    <x v="0"/>
    <s v="CONGO"/>
    <s v="ɣ"/>
  </r>
  <r>
    <d v="2017-11-20T00:00:00"/>
    <s v="Frais d'hôtel pour 03 Nuitées à Makoua "/>
    <x v="3"/>
    <x v="0"/>
    <m/>
    <n v="45000"/>
    <n v="37693064"/>
    <x v="0"/>
    <n v="138"/>
    <x v="0"/>
    <s v="CONGO"/>
    <s v="o"/>
  </r>
  <r>
    <d v="2017-11-20T00:00:00"/>
    <s v="Taxi à Owando Gare routière-Hôtel pour deposer le sac"/>
    <x v="0"/>
    <x v="0"/>
    <m/>
    <n v="300"/>
    <n v="37692764"/>
    <x v="0"/>
    <s v="Décharge"/>
    <x v="0"/>
    <s v="CONGO"/>
    <s v="ɣ"/>
  </r>
  <r>
    <d v="2017-11-20T00:00:00"/>
    <s v="Taxi à Owando Hôtel-Marché pour acheter le déjeuner des prévenus"/>
    <x v="0"/>
    <x v="0"/>
    <m/>
    <n v="300"/>
    <n v="37692464"/>
    <x v="0"/>
    <s v="Décharge"/>
    <x v="0"/>
    <s v="CONGO"/>
    <s v="ɣ"/>
  </r>
  <r>
    <d v="2017-11-20T00:00:00"/>
    <s v="Ration des présumés à Owando"/>
    <x v="1"/>
    <x v="0"/>
    <m/>
    <n v="2500"/>
    <n v="37689964"/>
    <x v="0"/>
    <s v="Décharge"/>
    <x v="0"/>
    <s v="CONGO"/>
    <s v="ɣ"/>
  </r>
  <r>
    <d v="2017-11-20T00:00:00"/>
    <s v="Taxi à owando DDP-Maison d'arrêt"/>
    <x v="0"/>
    <x v="0"/>
    <m/>
    <n v="300"/>
    <n v="37689664"/>
    <x v="0"/>
    <s v="Décharge"/>
    <x v="0"/>
    <s v="CONGO"/>
    <s v="ɣ"/>
  </r>
  <r>
    <d v="2017-11-20T00:00:00"/>
    <s v="Taxi à owando Maison d'arrêt-DDEF pour remplir les PV d'auditions "/>
    <x v="0"/>
    <x v="0"/>
    <m/>
    <n v="300"/>
    <n v="37689364"/>
    <x v="0"/>
    <s v="Décharge"/>
    <x v="0"/>
    <s v="CONGO"/>
    <s v="ɣ"/>
  </r>
  <r>
    <d v="2017-11-20T00:00:00"/>
    <s v="Taxi à Owando DDEF-Charden Farell pour le retrait d'argent"/>
    <x v="0"/>
    <x v="0"/>
    <m/>
    <n v="300"/>
    <n v="37689064"/>
    <x v="0"/>
    <s v="Décharge"/>
    <x v="0"/>
    <s v="CONGO"/>
    <s v="ɣ"/>
  </r>
  <r>
    <d v="2017-11-20T00:00:00"/>
    <s v="Taxi à Owando Charden Farell-Hôtel"/>
    <x v="0"/>
    <x v="0"/>
    <m/>
    <n v="300"/>
    <n v="37688764"/>
    <x v="0"/>
    <s v="Décharge"/>
    <x v="0"/>
    <s v="CONGO"/>
    <s v="ɣ"/>
  </r>
  <r>
    <d v="2017-11-20T00:00:00"/>
    <s v="Taxi à Owando Hôtel-Agence Océan du Nord pour acheter le billet"/>
    <x v="0"/>
    <x v="0"/>
    <m/>
    <n v="300"/>
    <n v="37688464"/>
    <x v="0"/>
    <s v="Décharge"/>
    <x v="0"/>
    <s v="CONGO"/>
    <s v="ɣ"/>
  </r>
  <r>
    <d v="2017-11-20T00:00:00"/>
    <s v="Food allowance Makoua  du 18 au 21 novembre 2017"/>
    <x v="3"/>
    <x v="0"/>
    <m/>
    <n v="40000"/>
    <n v="37648464"/>
    <x v="0"/>
    <s v="Décharge"/>
    <x v="0"/>
    <s v="CONGO"/>
    <s v="ɣ"/>
  </r>
  <r>
    <d v="2017-11-20T00:00:00"/>
    <s v="Taxi à Owando Hôtel-Agence Océan du Nord pour acheter le billet"/>
    <x v="0"/>
    <x v="0"/>
    <m/>
    <n v="300"/>
    <n v="37648164"/>
    <x v="0"/>
    <s v="Décharge"/>
    <x v="0"/>
    <s v="CONGO"/>
    <s v="ɣ"/>
  </r>
  <r>
    <d v="2017-11-20T00:00:00"/>
    <s v="Ration des présumés à Owando "/>
    <x v="1"/>
    <x v="0"/>
    <m/>
    <n v="5700"/>
    <n v="37642464"/>
    <x v="0"/>
    <s v="Décharge"/>
    <x v="0"/>
    <s v="CONGO"/>
    <s v="ɣ"/>
  </r>
  <r>
    <d v="2017-11-20T00:00:00"/>
    <s v="Taxi à Owando DDP-Maison d'arrêt"/>
    <x v="0"/>
    <x v="0"/>
    <m/>
    <n v="300"/>
    <n v="37642164"/>
    <x v="0"/>
    <s v="Décharge"/>
    <x v="0"/>
    <s v="CONGO"/>
    <s v="ɣ"/>
  </r>
  <r>
    <d v="2017-11-20T00:00:00"/>
    <s v="Taxi à Owando Maison d'arret-Hôtel"/>
    <x v="0"/>
    <x v="0"/>
    <m/>
    <n v="300"/>
    <n v="37641864"/>
    <x v="0"/>
    <s v="Décharge"/>
    <x v="0"/>
    <s v="CONGO"/>
    <s v="ɣ"/>
  </r>
  <r>
    <d v="2017-11-20T00:00:00"/>
    <s v="Frais d'hôtel à Owando pour Une (1) Nuitée du 20 au 21 novembre 2017"/>
    <x v="3"/>
    <x v="0"/>
    <m/>
    <n v="15000"/>
    <n v="37626864"/>
    <x v="0"/>
    <n v="57"/>
    <x v="0"/>
    <s v="CONGO"/>
    <s v="o"/>
  </r>
  <r>
    <d v="2017-11-20T00:00:00"/>
    <s v="Taxi à Owando Hôtel-DDP pour voir si les prévenus sont dans leurs cellules"/>
    <x v="0"/>
    <x v="0"/>
    <m/>
    <n v="300"/>
    <n v="37626564"/>
    <x v="0"/>
    <s v="Décharge"/>
    <x v="0"/>
    <s v="CONGO"/>
    <s v="ɣ"/>
  </r>
  <r>
    <d v="2017-11-20T00:00:00"/>
    <s v="Taxi à Owando DDP-Hôtel"/>
    <x v="0"/>
    <x v="0"/>
    <m/>
    <n v="300"/>
    <n v="37626264"/>
    <x v="0"/>
    <s v="Décharge"/>
    <x v="0"/>
    <s v="CONGO"/>
    <s v="ɣ"/>
  </r>
  <r>
    <d v="2017-11-20T00:00:00"/>
    <s v="Taxi: Bureau - Cabinet Maître Mouyéti"/>
    <x v="0"/>
    <x v="0"/>
    <m/>
    <n v="1000"/>
    <n v="37625264"/>
    <x v="1"/>
    <s v="Décharge"/>
    <x v="0"/>
    <s v="CONGO"/>
    <s v="ɣ"/>
  </r>
  <r>
    <d v="2017-11-20T00:00:00"/>
    <s v="Taxi: Cabinet mouyeti-Bureau"/>
    <x v="0"/>
    <x v="0"/>
    <m/>
    <n v="1000"/>
    <n v="37624264"/>
    <x v="1"/>
    <s v="Décharge"/>
    <x v="0"/>
    <s v="CONGO"/>
    <s v="ɣ"/>
  </r>
  <r>
    <d v="2017-11-20T00:00:00"/>
    <s v="Taxi-moto Hôtel-TGI de Sibiti"/>
    <x v="0"/>
    <x v="0"/>
    <m/>
    <n v="300"/>
    <n v="37623964"/>
    <x v="2"/>
    <s v="Décharge"/>
    <x v="0"/>
    <s v="CONGO"/>
    <s v="ɣ"/>
  </r>
  <r>
    <d v="2017-11-20T00:00:00"/>
    <s v="Taxi-moto TGI de Sibiti-Hôtel"/>
    <x v="0"/>
    <x v="0"/>
    <m/>
    <n v="300"/>
    <n v="37623664"/>
    <x v="2"/>
    <s v="Décharge"/>
    <x v="0"/>
    <s v="CONGO"/>
    <s v="ɣ"/>
  </r>
  <r>
    <d v="2017-11-20T00:00:00"/>
    <s v="Taxi:bureau-ministère de la justice pour depot courrier au Ministere"/>
    <x v="0"/>
    <x v="0"/>
    <m/>
    <n v="1000"/>
    <n v="37622664"/>
    <x v="9"/>
    <s v="Décharge"/>
    <x v="0"/>
    <s v="CONGO"/>
    <s v="ɣ"/>
  </r>
  <r>
    <d v="2017-11-20T00:00:00"/>
    <s v="Taxi:Ministère de la justice-Parquet pour la même raison"/>
    <x v="0"/>
    <x v="0"/>
    <m/>
    <n v="500"/>
    <n v="37622164"/>
    <x v="9"/>
    <s v="Décharge"/>
    <x v="0"/>
    <s v="CONGO"/>
    <s v="ɣ"/>
  </r>
  <r>
    <d v="2017-11-20T00:00:00"/>
    <s v="Taxi:parquet-bureau"/>
    <x v="0"/>
    <x v="0"/>
    <m/>
    <n v="1000"/>
    <n v="37621164"/>
    <x v="9"/>
    <s v="Décharge"/>
    <x v="0"/>
    <s v="CONGO"/>
    <s v="ɣ"/>
  </r>
  <r>
    <d v="2017-11-20T00:00:00"/>
    <s v="Taxi:Bureau-Parquet général pour dépot demande d'audience et courrier au PG Cour Suprême aller/retour"/>
    <x v="0"/>
    <x v="0"/>
    <m/>
    <n v="2000"/>
    <n v="37619164"/>
    <x v="9"/>
    <s v="Décharge"/>
    <x v="0"/>
    <s v="CONGO"/>
    <s v="ɣ"/>
  </r>
  <r>
    <d v="2017-11-20T00:00:00"/>
    <s v="Taxi moto à Makoua Hôtel-Gendarmerie pour la visite geôle matin"/>
    <x v="0"/>
    <x v="0"/>
    <m/>
    <n v="500"/>
    <n v="37618664"/>
    <x v="12"/>
    <s v="Décharge"/>
    <x v="0"/>
    <s v="CONGO"/>
    <s v="ɣ"/>
  </r>
  <r>
    <d v="2017-11-20T00:00:00"/>
    <s v="Ration des prisonniers à la Gendarmerie de Makoua: matin"/>
    <x v="1"/>
    <x v="0"/>
    <m/>
    <n v="2500"/>
    <n v="37616164"/>
    <x v="12"/>
    <s v="Décharge"/>
    <x v="0"/>
    <s v="CONGO"/>
    <s v="ɣ"/>
  </r>
  <r>
    <d v="2017-11-20T00:00:00"/>
    <s v="Taxi moto à Makoua Gendarmerie-Agence Charden Farell-Gendarmerie pour le retrait de l'argent envoyé par Mavy"/>
    <x v="0"/>
    <x v="0"/>
    <m/>
    <n v="600"/>
    <n v="37615564"/>
    <x v="12"/>
    <s v="Décharge"/>
    <x v="0"/>
    <s v="CONGO"/>
    <s v="ɣ"/>
  </r>
  <r>
    <d v="2017-11-20T00:00:00"/>
    <s v="Taxi moto à Makoua Hôtel-Restaurant-Hôtel"/>
    <x v="0"/>
    <x v="0"/>
    <m/>
    <n v="600"/>
    <n v="37614964"/>
    <x v="12"/>
    <s v="Décharge"/>
    <x v="0"/>
    <s v="CONGO"/>
    <s v="ɣ"/>
  </r>
  <r>
    <d v="2017-11-20T00:00:00"/>
    <s v="Taxi moto à Makoua Hôtel-Gendarmerie-Hôtel pour la visite geôle soir"/>
    <x v="0"/>
    <x v="0"/>
    <m/>
    <n v="600"/>
    <n v="37614364"/>
    <x v="12"/>
    <s v="Décharge"/>
    <x v="0"/>
    <s v="CONGO"/>
    <s v="ɣ"/>
  </r>
  <r>
    <d v="2017-11-20T00:00:00"/>
    <s v="Ration des prisonniers à la Gendarmerie de Makoua: soir"/>
    <x v="1"/>
    <x v="0"/>
    <m/>
    <n v="2400"/>
    <n v="37611964"/>
    <x v="12"/>
    <s v="Décharge"/>
    <x v="0"/>
    <s v="CONGO"/>
    <s v="ɣ"/>
  </r>
  <r>
    <d v="2017-11-20T00:00:00"/>
    <s v="Taxi à Makoua Gare routière Ocean du Nord-Gendarmerie"/>
    <x v="0"/>
    <x v="7"/>
    <m/>
    <n v="300"/>
    <n v="37611664"/>
    <x v="10"/>
    <s v="Décharge"/>
    <x v="0"/>
    <s v="CONGO"/>
    <s v="ɣ"/>
  </r>
  <r>
    <d v="2017-11-20T00:00:00"/>
    <s v="Taxi Makoua Gendarmerie-Gare routière Ocean du Nord"/>
    <x v="0"/>
    <x v="7"/>
    <m/>
    <n v="300"/>
    <n v="37611364"/>
    <x v="10"/>
    <s v="Décharge"/>
    <x v="0"/>
    <s v="CONGO"/>
    <s v="ɣ"/>
  </r>
  <r>
    <d v="2017-11-20T00:00:00"/>
    <s v="Food allowance à Makoua du 18 au 20 novembre 2017"/>
    <x v="3"/>
    <x v="7"/>
    <m/>
    <n v="30000"/>
    <n v="37581364"/>
    <x v="10"/>
    <s v="Décharge"/>
    <x v="0"/>
    <s v="CONGO"/>
    <s v="ɣ"/>
  </r>
  <r>
    <d v="2017-11-20T00:00:00"/>
    <s v="Frais d'hôtel à Makoua Nuitées du 18 au 20 novembre 2017 "/>
    <x v="3"/>
    <x v="7"/>
    <m/>
    <n v="30000"/>
    <n v="37551364"/>
    <x v="10"/>
    <n v="139"/>
    <x v="0"/>
    <s v="CONGO"/>
    <s v="o"/>
  </r>
  <r>
    <d v="2017-11-20T00:00:00"/>
    <s v="Achat Billet Ocean du Nord Makoua-Brazzaville"/>
    <x v="0"/>
    <x v="7"/>
    <m/>
    <n v="12000"/>
    <n v="37539364"/>
    <x v="10"/>
    <s v="Oui"/>
    <x v="0"/>
    <s v="CONGO"/>
    <s v="o"/>
  </r>
  <r>
    <d v="2017-11-20T00:00:00"/>
    <s v="Food allowance mission Komono du 14 au 20 Novembre 2017"/>
    <x v="3"/>
    <x v="1"/>
    <m/>
    <n v="70000"/>
    <n v="37469364"/>
    <x v="8"/>
    <s v="Decharge"/>
    <x v="1"/>
    <s v="CONGO"/>
    <s v="ɣ"/>
  </r>
  <r>
    <d v="2017-11-20T00:00:00"/>
    <s v="Taxi Hôtel - Marché Fond Tié-Tié "/>
    <x v="0"/>
    <x v="1"/>
    <m/>
    <n v="1000"/>
    <n v="37468364"/>
    <x v="8"/>
    <s v="Decharge"/>
    <x v="1"/>
    <s v="CONGO"/>
    <s v="ɣ"/>
  </r>
  <r>
    <d v="2017-11-20T00:00:00"/>
    <s v="Taxi Marché Fond Tié-Tié -Hôtel "/>
    <x v="0"/>
    <x v="1"/>
    <m/>
    <n v="1000"/>
    <n v="37467364"/>
    <x v="8"/>
    <s v="Decharge"/>
    <x v="1"/>
    <s v="CONGO"/>
    <s v="ɣ"/>
  </r>
  <r>
    <d v="2017-11-20T00:00:00"/>
    <s v="Achat de 4 packets d'intercalaires"/>
    <x v="9"/>
    <x v="2"/>
    <m/>
    <n v="10000"/>
    <n v="37457364"/>
    <x v="13"/>
    <n v="45"/>
    <x v="0"/>
    <s v="CONGO"/>
    <s v="o"/>
  </r>
  <r>
    <d v="2017-11-20T00:00:00"/>
    <s v="Taxi Bureau - Aéroport - Bureau pour prendre le programme des vols"/>
    <x v="0"/>
    <x v="1"/>
    <m/>
    <n v="1700"/>
    <n v="37455664"/>
    <x v="13"/>
    <s v="Décharge"/>
    <x v="1"/>
    <s v="CONGO"/>
    <s v="ɣ"/>
  </r>
  <r>
    <d v="2017-11-20T00:00:00"/>
    <s v="Achat paquet de papier hygiènique pour le Bureau PALF"/>
    <x v="9"/>
    <x v="2"/>
    <m/>
    <n v="3000"/>
    <n v="37452664"/>
    <x v="13"/>
    <s v="Décharge"/>
    <x v="0"/>
    <s v="CONGO"/>
    <s v="ɣ"/>
  </r>
  <r>
    <d v="2017-11-20T00:00:00"/>
    <s v="Taxi à Makoua : hôtel - gendarmerie pour le suivi juridique des pv  (audition des trafs Brel et Frodel )"/>
    <x v="0"/>
    <x v="0"/>
    <m/>
    <n v="500"/>
    <n v="37452164"/>
    <x v="4"/>
    <s v="Décharge"/>
    <x v="0"/>
    <s v="CONGO"/>
    <s v="ɣ"/>
  </r>
  <r>
    <d v="2017-11-20T00:00:00"/>
    <s v="Taxi à Makoua : Gendarmerie - charden farell -gendarmerie pour le retrait des fonds envoyés par Mavy "/>
    <x v="0"/>
    <x v="0"/>
    <m/>
    <n v="1000"/>
    <n v="37451164"/>
    <x v="4"/>
    <s v="Décharge"/>
    <x v="0"/>
    <s v="CONGO"/>
    <s v="ɣ"/>
  </r>
  <r>
    <d v="2017-11-20T00:00:00"/>
    <s v="Taxi à Makoua : Gendarmerie - hôtel après le suivi des pv gendarmerie cas Brel"/>
    <x v="0"/>
    <x v="0"/>
    <m/>
    <n v="500"/>
    <n v="37450664"/>
    <x v="4"/>
    <s v="Décharge"/>
    <x v="0"/>
    <s v="CONGO"/>
    <s v="ɣ"/>
  </r>
  <r>
    <d v="2017-11-21T00:00:00"/>
    <s v="COTISATION WEB BANK"/>
    <x v="4"/>
    <x v="2"/>
    <m/>
    <n v="6257"/>
    <n v="37444407"/>
    <x v="5"/>
    <s v="Relevé"/>
    <x v="2"/>
    <s v="CONGO"/>
    <s v="o"/>
  </r>
  <r>
    <d v="2017-11-21T00:00:00"/>
    <s v="i23c Bonus Opération du 18 novembre 2017"/>
    <x v="16"/>
    <x v="3"/>
    <m/>
    <n v="20000"/>
    <n v="37424407"/>
    <x v="6"/>
    <n v="43"/>
    <x v="0"/>
    <s v="CONGO"/>
    <s v="o"/>
  </r>
  <r>
    <d v="2017-11-21T00:00:00"/>
    <s v="Pour solde facture bonus médias portant sur l'arrestation d'un présumé trafiquant d'Ivoire arrêté à Makoua le 11 novembre 2017"/>
    <x v="16"/>
    <x v="7"/>
    <m/>
    <n v="20000"/>
    <n v="37404407"/>
    <x v="6"/>
    <n v="45"/>
    <x v="0"/>
    <s v="CONGO"/>
    <s v="o"/>
  </r>
  <r>
    <d v="2017-11-21T00:00:00"/>
    <s v="Frais de transfert à Jack Bénisson/SIBITI"/>
    <x v="5"/>
    <x v="2"/>
    <m/>
    <n v="7840"/>
    <n v="37396567"/>
    <x v="6"/>
    <s v="133/GCF"/>
    <x v="0"/>
    <s v="CONGO"/>
    <s v="o"/>
  </r>
  <r>
    <d v="2017-11-21T00:00:00"/>
    <s v="Taxi Bureau-appartement chaminade-appartement batignolles-bureau"/>
    <x v="0"/>
    <x v="5"/>
    <m/>
    <n v="3000"/>
    <n v="37393567"/>
    <x v="6"/>
    <s v="Décharge"/>
    <x v="2"/>
    <s v="CONGO"/>
    <s v="ɣ"/>
  </r>
  <r>
    <d v="2017-11-21T00:00:00"/>
    <s v="Frais de transfert à i73x/PNR"/>
    <x v="5"/>
    <x v="2"/>
    <m/>
    <n v="6000"/>
    <n v="37387567"/>
    <x v="6"/>
    <s v="134/GCF"/>
    <x v="0"/>
    <s v="CONGO"/>
    <s v="o"/>
  </r>
  <r>
    <d v="2017-11-21T00:00:00"/>
    <s v="Bus  Owando-Brazzaville "/>
    <x v="0"/>
    <x v="0"/>
    <m/>
    <n v="10000"/>
    <n v="37377567"/>
    <x v="0"/>
    <n v="27"/>
    <x v="0"/>
    <s v="CONGO"/>
    <s v="o"/>
  </r>
  <r>
    <d v="2017-11-21T00:00:00"/>
    <s v="Taxi à Owando hôtel-Agence Océan du nord"/>
    <x v="0"/>
    <x v="0"/>
    <m/>
    <n v="300"/>
    <n v="37377267"/>
    <x v="0"/>
    <s v="Décharge"/>
    <x v="0"/>
    <s v="CONGO"/>
    <s v="ɣ"/>
  </r>
  <r>
    <d v="2017-11-21T00:00:00"/>
    <s v="Taxi Agence océan du nord -Bureau "/>
    <x v="0"/>
    <x v="0"/>
    <m/>
    <n v="1500"/>
    <n v="37375767"/>
    <x v="0"/>
    <s v="Décharge"/>
    <x v="0"/>
    <s v="CONGO"/>
    <s v="ɣ"/>
  </r>
  <r>
    <d v="2017-11-21T00:00:00"/>
    <s v="Taxi Bureau-Domicile"/>
    <x v="0"/>
    <x v="0"/>
    <m/>
    <n v="1000"/>
    <n v="37374767"/>
    <x v="0"/>
    <s v="Décharge"/>
    <x v="0"/>
    <s v="CONGO"/>
    <s v="ɣ"/>
  </r>
  <r>
    <d v="2017-11-21T00:00:00"/>
    <s v="Taxi-moto Hôtel-TGI de Sibiti"/>
    <x v="0"/>
    <x v="0"/>
    <m/>
    <n v="300"/>
    <n v="37374467"/>
    <x v="2"/>
    <s v="Décharge"/>
    <x v="0"/>
    <s v="CONGO"/>
    <s v="ɣ"/>
  </r>
  <r>
    <d v="2017-11-21T00:00:00"/>
    <s v="Taxi-moto TGI de Sibiti-Hôtel"/>
    <x v="0"/>
    <x v="0"/>
    <m/>
    <n v="300"/>
    <n v="37374167"/>
    <x v="2"/>
    <s v="Décharge"/>
    <x v="0"/>
    <s v="CONGO"/>
    <s v="ɣ"/>
  </r>
  <r>
    <d v="2017-11-21T00:00:00"/>
    <s v="Taxi moto à Makoua Hôtel-Gendarmerie pour la visite geôle du matin"/>
    <x v="0"/>
    <x v="0"/>
    <m/>
    <n v="500"/>
    <n v="37373667"/>
    <x v="12"/>
    <s v="Décharge"/>
    <x v="0"/>
    <s v="CONGO"/>
    <s v="ɣ"/>
  </r>
  <r>
    <d v="2017-11-21T00:00:00"/>
    <s v="Taxi moto à Makoua Gendarmerie-Marché-Gendarmerie pour l'achat de la nourriture du prévenu Vénos et visite geôle du soir"/>
    <x v="0"/>
    <x v="0"/>
    <m/>
    <n v="600"/>
    <n v="37373067"/>
    <x v="12"/>
    <s v="Décharge"/>
    <x v="0"/>
    <s v="CONGO"/>
    <s v="ɣ"/>
  </r>
  <r>
    <d v="2017-11-21T00:00:00"/>
    <s v="Ration du prévenu à la Gendarmerie de Makoua"/>
    <x v="1"/>
    <x v="0"/>
    <m/>
    <n v="1700"/>
    <n v="37371367"/>
    <x v="12"/>
    <s v="Décharge"/>
    <x v="0"/>
    <s v="CONGO"/>
    <s v="ɣ"/>
  </r>
  <r>
    <d v="2017-11-21T00:00:00"/>
    <s v="Taxi moto à Makoua Gendarmerie-Hôtel après la visite geôle du soir"/>
    <x v="0"/>
    <x v="0"/>
    <m/>
    <n v="500"/>
    <n v="37370867"/>
    <x v="12"/>
    <s v="Décharge"/>
    <x v="0"/>
    <s v="CONGO"/>
    <s v="ɣ"/>
  </r>
  <r>
    <d v="2017-11-21T00:00:00"/>
    <s v="Taxi moto à Makoua Hôtel-Restaurant-Hôtel"/>
    <x v="0"/>
    <x v="0"/>
    <m/>
    <n v="600"/>
    <n v="37370267"/>
    <x v="12"/>
    <s v="Décharge"/>
    <x v="0"/>
    <s v="CONGO"/>
    <s v="ɣ"/>
  </r>
  <r>
    <d v="2017-11-21T00:00:00"/>
    <s v="Interview pour le poste d'enqueteur- lieu public boisson pour occuper la place "/>
    <x v="7"/>
    <x v="5"/>
    <m/>
    <n v="2000"/>
    <n v="37368267"/>
    <x v="7"/>
    <s v="Oui"/>
    <x v="2"/>
    <s v="CONGO"/>
    <s v="o"/>
  </r>
  <r>
    <d v="2017-11-21T00:00:00"/>
    <s v="Taxi Bureau PALF-Radio Rurale"/>
    <x v="0"/>
    <x v="7"/>
    <m/>
    <n v="1000"/>
    <n v="37367267"/>
    <x v="10"/>
    <s v="Décharge"/>
    <x v="0"/>
    <s v="CONGO"/>
    <s v="ɣ"/>
  </r>
  <r>
    <d v="2017-11-21T00:00:00"/>
    <s v="Taxi Radio Rurale-TOP TV"/>
    <x v="0"/>
    <x v="7"/>
    <m/>
    <n v="1000"/>
    <n v="37366267"/>
    <x v="10"/>
    <s v="Décharge"/>
    <x v="0"/>
    <s v="CONGO"/>
    <s v="ɣ"/>
  </r>
  <r>
    <d v="2017-11-21T00:00:00"/>
    <s v="Taxi TOP TV-MN TV"/>
    <x v="0"/>
    <x v="7"/>
    <m/>
    <n v="1000"/>
    <n v="37365267"/>
    <x v="10"/>
    <s v="Décharge"/>
    <x v="0"/>
    <s v="CONGO"/>
    <s v="ɣ"/>
  </r>
  <r>
    <d v="2017-11-21T00:00:00"/>
    <s v="Taxi MN TV-Bureau PALF"/>
    <x v="0"/>
    <x v="7"/>
    <m/>
    <n v="1000"/>
    <n v="37364267"/>
    <x v="10"/>
    <s v="Décharge"/>
    <x v="0"/>
    <s v="CONGO"/>
    <s v="ɣ"/>
  </r>
  <r>
    <d v="2017-11-21T00:00:00"/>
    <s v="Taxi Hôtel -Marché Tchystere"/>
    <x v="0"/>
    <x v="1"/>
    <m/>
    <n v="2000"/>
    <n v="37362267"/>
    <x v="8"/>
    <s v="Decharge"/>
    <x v="1"/>
    <s v="CONGO"/>
    <s v="ɣ"/>
  </r>
  <r>
    <d v="2017-11-21T00:00:00"/>
    <s v="Taxi Marché Tchystere -Grand marché"/>
    <x v="0"/>
    <x v="1"/>
    <m/>
    <n v="1500"/>
    <n v="37360767"/>
    <x v="8"/>
    <s v="Decharge"/>
    <x v="1"/>
    <s v="CONGO"/>
    <s v="ɣ"/>
  </r>
  <r>
    <d v="2017-11-21T00:00:00"/>
    <s v="Taxi grand marché -Hôtel "/>
    <x v="0"/>
    <x v="1"/>
    <m/>
    <n v="1000"/>
    <n v="37359767"/>
    <x v="8"/>
    <s v="Decharge"/>
    <x v="1"/>
    <s v="CONGO"/>
    <s v="ɣ"/>
  </r>
  <r>
    <d v="2017-11-21T00:00:00"/>
    <s v="Taxi Bureau - Aéroport - Bureau pour achat billet d'avion Brazzaville/PNR de Mésange et Bley"/>
    <x v="0"/>
    <x v="1"/>
    <m/>
    <n v="1700"/>
    <n v="37358067"/>
    <x v="13"/>
    <s v="Décharge"/>
    <x v="1"/>
    <s v="CONGO"/>
    <s v="ɣ"/>
  </r>
  <r>
    <d v="2017-11-21T00:00:00"/>
    <s v="Achat billet d'avion Canadian pour Mésange "/>
    <x v="2"/>
    <x v="1"/>
    <m/>
    <n v="36000"/>
    <n v="37322067"/>
    <x v="13"/>
    <s v="OUI"/>
    <x v="1"/>
    <s v="CONGO"/>
    <s v="o"/>
  </r>
  <r>
    <d v="2017-11-21T00:00:00"/>
    <s v="Achat billet d'avion Canadian pour Bley"/>
    <x v="2"/>
    <x v="1"/>
    <m/>
    <n v="36000"/>
    <n v="37286067"/>
    <x v="13"/>
    <s v="OUI"/>
    <x v="1"/>
    <s v="CONGO"/>
    <s v="o"/>
  </r>
  <r>
    <d v="2017-11-21T00:00:00"/>
    <s v="Taxi à Makoua : hôtel - gendarmerie pour le suivi des pv "/>
    <x v="0"/>
    <x v="0"/>
    <m/>
    <n v="500"/>
    <n v="37285567"/>
    <x v="4"/>
    <s v="Décharge"/>
    <x v="0"/>
    <s v="CONGO"/>
    <s v="ɣ"/>
  </r>
  <r>
    <d v="2017-11-21T00:00:00"/>
    <s v="Ration des prévenus à Makoua "/>
    <x v="1"/>
    <x v="0"/>
    <m/>
    <n v="1900"/>
    <n v="37283667"/>
    <x v="4"/>
    <s v="Décharge"/>
    <x v="0"/>
    <s v="CONGO"/>
    <s v="ɣ"/>
  </r>
  <r>
    <d v="2017-11-21T00:00:00"/>
    <s v="Carburant du véhicule des gendarmes à Makoua pour aller chercher Vénos à Etoumbi "/>
    <x v="0"/>
    <x v="3"/>
    <m/>
    <n v="15000"/>
    <n v="37268667"/>
    <x v="4"/>
    <n v="38"/>
    <x v="1"/>
    <s v="CONGO"/>
    <s v="o"/>
  </r>
  <r>
    <d v="2017-11-21T00:00:00"/>
    <s v="Taxi à Makoua le soir: Gendarmerie - hôtel après le suivi des pv et le placement de Vénos "/>
    <x v="0"/>
    <x v="0"/>
    <m/>
    <n v="500"/>
    <n v="37268167"/>
    <x v="4"/>
    <s v="Décharge"/>
    <x v="0"/>
    <s v="CONGO"/>
    <s v="ɣ"/>
  </r>
  <r>
    <d v="2017-11-22T00:00:00"/>
    <s v="FRAIS RET.DEPLACE Chq n° 03592835"/>
    <x v="4"/>
    <x v="2"/>
    <m/>
    <n v="3265"/>
    <n v="37264902"/>
    <x v="5"/>
    <n v="3592835"/>
    <x v="2"/>
    <s v="CONGO"/>
    <s v="o"/>
  </r>
  <r>
    <d v="2017-11-22T00:00:00"/>
    <s v="Plombier Main d'œuvre pour réparation robinet douche"/>
    <x v="12"/>
    <x v="2"/>
    <m/>
    <n v="5000"/>
    <n v="37259902"/>
    <x v="6"/>
    <n v="49"/>
    <x v="0"/>
    <s v="CONGO"/>
    <s v="o"/>
  </r>
  <r>
    <d v="2017-11-22T00:00:00"/>
    <s v="Facture plomberie-achat piece "/>
    <x v="12"/>
    <x v="2"/>
    <m/>
    <n v="7000"/>
    <n v="37252902"/>
    <x v="6"/>
    <n v="13"/>
    <x v="0"/>
    <s v="CONGO"/>
    <s v="o"/>
  </r>
  <r>
    <d v="2017-11-22T00:00:00"/>
    <s v="Taxi Domicile-Bureau"/>
    <x v="0"/>
    <x v="0"/>
    <m/>
    <n v="1000"/>
    <n v="37251902"/>
    <x v="0"/>
    <s v="Décharge"/>
    <x v="0"/>
    <s v="CONGO"/>
    <s v="ɣ"/>
  </r>
  <r>
    <d v="2017-11-22T00:00:00"/>
    <s v="Achat Timbre du billet d'avion"/>
    <x v="11"/>
    <x v="0"/>
    <m/>
    <n v="1000"/>
    <n v="37250902"/>
    <x v="0"/>
    <s v="Décharge"/>
    <x v="0"/>
    <s v="CONGO"/>
    <s v="o"/>
  </r>
  <r>
    <d v="2017-11-22T00:00:00"/>
    <s v="Taxi Bureau-Aéroport"/>
    <x v="0"/>
    <x v="0"/>
    <m/>
    <n v="1000"/>
    <n v="37249902"/>
    <x v="0"/>
    <s v="Décharge"/>
    <x v="0"/>
    <s v="CONGO"/>
    <s v="ɣ"/>
  </r>
  <r>
    <d v="2017-11-22T00:00:00"/>
    <s v="Taxi à pointe-noire-Aéroport-Agence Trans route"/>
    <x v="0"/>
    <x v="0"/>
    <m/>
    <n v="1500"/>
    <n v="37248402"/>
    <x v="0"/>
    <s v="Décharge"/>
    <x v="0"/>
    <s v="CONGO"/>
    <s v="ɣ"/>
  </r>
  <r>
    <d v="2017-11-22T00:00:00"/>
    <s v="Bus trans-route/ Pointe-Noire- Dolisie"/>
    <x v="0"/>
    <x v="0"/>
    <m/>
    <n v="5000"/>
    <n v="37243402"/>
    <x v="0"/>
    <n v="1080"/>
    <x v="0"/>
    <s v="CONGO"/>
    <s v="o"/>
  </r>
  <r>
    <d v="2017-11-22T00:00:00"/>
    <s v="Taxi à dolisie-agence trans route-Hôtel"/>
    <x v="0"/>
    <x v="0"/>
    <m/>
    <n v="700"/>
    <n v="37242702"/>
    <x v="0"/>
    <s v="Décharge"/>
    <x v="0"/>
    <s v="CONGO"/>
    <s v="ɣ"/>
  </r>
  <r>
    <d v="2017-11-22T00:00:00"/>
    <s v="Taxi-moto Hôtel-TGI de Sibiti"/>
    <x v="0"/>
    <x v="0"/>
    <m/>
    <n v="300"/>
    <n v="37242402"/>
    <x v="2"/>
    <s v="Décharge"/>
    <x v="0"/>
    <s v="CONGO"/>
    <s v="ɣ"/>
  </r>
  <r>
    <d v="2017-11-22T00:00:00"/>
    <s v="Taxi-moto TGI de Sibiti-Hôtel"/>
    <x v="0"/>
    <x v="0"/>
    <m/>
    <n v="300"/>
    <n v="37242102"/>
    <x v="2"/>
    <s v="Décharge"/>
    <x v="0"/>
    <s v="CONGO"/>
    <s v="ɣ"/>
  </r>
  <r>
    <d v="2017-11-22T00:00:00"/>
    <s v="Taxi:Bureau-Aéroport mission voyage sur PNR"/>
    <x v="0"/>
    <x v="0"/>
    <m/>
    <n v="1000"/>
    <n v="37241102"/>
    <x v="9"/>
    <s v="Décharge"/>
    <x v="0"/>
    <s v="CONGO"/>
    <s v="ɣ"/>
  </r>
  <r>
    <d v="2017-11-22T00:00:00"/>
    <s v="Taxi: Aéroport-Bureau Palf PNR"/>
    <x v="0"/>
    <x v="0"/>
    <m/>
    <n v="1000"/>
    <n v="37240102"/>
    <x v="9"/>
    <s v="Décharge"/>
    <x v="0"/>
    <s v="CONGO"/>
    <s v="ɣ"/>
  </r>
  <r>
    <d v="2017-11-22T00:00:00"/>
    <s v="Taxi: Bureau Palf PNR-Restaurant/ aller-retour"/>
    <x v="0"/>
    <x v="0"/>
    <m/>
    <n v="2000"/>
    <n v="37238102"/>
    <x v="9"/>
    <s v="Décharge"/>
    <x v="0"/>
    <s v="CONGO"/>
    <s v="ɣ"/>
  </r>
  <r>
    <d v="2017-11-22T00:00:00"/>
    <s v="Taxi moto à Makoua Hôtel-Gendarmerie pour la visite geôle du matin"/>
    <x v="0"/>
    <x v="0"/>
    <m/>
    <n v="300"/>
    <n v="37237802"/>
    <x v="12"/>
    <s v="Décharge"/>
    <x v="0"/>
    <s v="CONGO"/>
    <s v="ɣ"/>
  </r>
  <r>
    <d v="2017-11-22T00:00:00"/>
    <s v="Ration des prévenus à la Gendarmerie de Makoua"/>
    <x v="1"/>
    <x v="0"/>
    <m/>
    <n v="3000"/>
    <n v="37234802"/>
    <x v="12"/>
    <s v="Décharge"/>
    <x v="0"/>
    <s v="CONGO"/>
    <s v="ɣ"/>
  </r>
  <r>
    <d v="2017-11-22T00:00:00"/>
    <s v="Taxi moto à Makoua Gendarmerie-Hôtel"/>
    <x v="0"/>
    <x v="0"/>
    <m/>
    <n v="300"/>
    <n v="37234502"/>
    <x v="12"/>
    <s v="Décharge"/>
    <x v="0"/>
    <s v="CONGO"/>
    <s v="ɣ"/>
  </r>
  <r>
    <d v="2017-11-22T00:00:00"/>
    <s v="Taxi moto à Makoua Hôtel-Restaurant-Hôtel"/>
    <x v="0"/>
    <x v="0"/>
    <m/>
    <n v="600"/>
    <n v="37233902"/>
    <x v="12"/>
    <s v="Décharge"/>
    <x v="0"/>
    <s v="CONGO"/>
    <s v="ɣ"/>
  </r>
  <r>
    <d v="2017-11-22T00:00:00"/>
    <s v="Taxi moto à Makoua Hôtel-Gendarmerie-Hôtel pour la visite geôle du soir"/>
    <x v="0"/>
    <x v="0"/>
    <m/>
    <n v="600"/>
    <n v="37233302"/>
    <x v="12"/>
    <s v="Décharge"/>
    <x v="0"/>
    <s v="CONGO"/>
    <s v="ɣ"/>
  </r>
  <r>
    <d v="2017-11-22T00:00:00"/>
    <s v="Ration des prévenus à la Gendarmerie de Makoua pour la visite geôle du soir"/>
    <x v="1"/>
    <x v="0"/>
    <m/>
    <n v="5100"/>
    <n v="37228202"/>
    <x v="12"/>
    <s v="Décharge"/>
    <x v="0"/>
    <s v="CONGO"/>
    <s v="ɣ"/>
  </r>
  <r>
    <d v="2017-11-22T00:00:00"/>
    <s v="Taxi Office_Parquet Général CS_Office "/>
    <x v="0"/>
    <x v="5"/>
    <m/>
    <n v="2000"/>
    <n v="37226202"/>
    <x v="7"/>
    <s v="Décharge"/>
    <x v="2"/>
    <s v="CONGO"/>
    <s v="ɣ"/>
  </r>
  <r>
    <d v="2017-11-22T00:00:00"/>
    <s v="Taxi Office_Visite Maison_Office"/>
    <x v="0"/>
    <x v="5"/>
    <m/>
    <n v="1500"/>
    <n v="37224702"/>
    <x v="7"/>
    <s v="Décharge"/>
    <x v="2"/>
    <s v="CONGO"/>
    <s v="ɣ"/>
  </r>
  <r>
    <d v="2017-11-22T00:00:00"/>
    <s v="Photocopie et réliure de la loi 37 et du code forestier "/>
    <x v="9"/>
    <x v="2"/>
    <m/>
    <n v="14000"/>
    <n v="37210702"/>
    <x v="10"/>
    <n v="46"/>
    <x v="0"/>
    <s v="CONGO"/>
    <s v="o"/>
  </r>
  <r>
    <d v="2017-11-22T00:00:00"/>
    <s v="Taxi Hôtel - Marché OUI"/>
    <x v="0"/>
    <x v="1"/>
    <m/>
    <n v="1000"/>
    <n v="37209702"/>
    <x v="8"/>
    <s v="Decharge"/>
    <x v="1"/>
    <s v="CONGO"/>
    <s v="ɣ"/>
  </r>
  <r>
    <d v="2017-11-22T00:00:00"/>
    <s v="Taxi Marché OUI- Fond Tié-Tié"/>
    <x v="0"/>
    <x v="1"/>
    <m/>
    <n v="1000"/>
    <n v="37208702"/>
    <x v="8"/>
    <s v="Decharge"/>
    <x v="1"/>
    <s v="CONGO"/>
    <s v="ɣ"/>
  </r>
  <r>
    <d v="2017-11-22T00:00:00"/>
    <s v="Achat billet Pointe-Noire/-Dolisie"/>
    <x v="0"/>
    <x v="1"/>
    <m/>
    <n v="5000"/>
    <n v="37203702"/>
    <x v="8"/>
    <n v="616"/>
    <x v="1"/>
    <s v="CONGO"/>
    <s v="o"/>
  </r>
  <r>
    <d v="2017-11-22T00:00:00"/>
    <s v="Taxi Bureau - Aéroport - Bureau "/>
    <x v="0"/>
    <x v="1"/>
    <m/>
    <n v="1700"/>
    <n v="37202002"/>
    <x v="13"/>
    <s v="Décharge"/>
    <x v="1"/>
    <s v="CONGO"/>
    <s v="ɣ"/>
  </r>
  <r>
    <d v="2017-11-22T00:00:00"/>
    <s v="Achat billet d'avion Canadian pour Crepin"/>
    <x v="2"/>
    <x v="1"/>
    <m/>
    <n v="36000"/>
    <n v="37166002"/>
    <x v="13"/>
    <s v="OUI"/>
    <x v="1"/>
    <s v="CONGO"/>
    <s v="o"/>
  </r>
  <r>
    <d v="2017-11-22T00:00:00"/>
    <s v="Taxi Bureau - Centre ville - Bureau (magasin ASIA) pour achat raquette anti-moustique"/>
    <x v="0"/>
    <x v="1"/>
    <m/>
    <n v="2000"/>
    <n v="37164002"/>
    <x v="13"/>
    <s v="Décharge"/>
    <x v="1"/>
    <s v="CONGO"/>
    <s v="ɣ"/>
  </r>
  <r>
    <d v="2017-11-22T00:00:00"/>
    <s v="Achat raquette anti-moustique"/>
    <x v="9"/>
    <x v="2"/>
    <m/>
    <n v="3500"/>
    <n v="37160502"/>
    <x v="13"/>
    <s v="OUI"/>
    <x v="0"/>
    <s v="CONGO"/>
    <s v="o"/>
  </r>
  <r>
    <d v="2017-11-22T00:00:00"/>
    <s v="Taxi à Makoua : hôtel - gendarmerie pour le suivi juridique des pv gendarmerie et audition de Vénos avec le CB et le chef faune "/>
    <x v="0"/>
    <x v="0"/>
    <m/>
    <n v="500"/>
    <n v="37160002"/>
    <x v="4"/>
    <s v="Décharge"/>
    <x v="0"/>
    <s v="CONGO"/>
    <s v="ɣ"/>
  </r>
  <r>
    <d v="2017-11-23T00:00:00"/>
    <s v="Frais de transfert à Hérick/Makoua"/>
    <x v="5"/>
    <x v="2"/>
    <m/>
    <n v="4000"/>
    <n v="37156002"/>
    <x v="6"/>
    <s v="164/GCF"/>
    <x v="0"/>
    <s v="CONGO"/>
    <s v="o"/>
  </r>
  <r>
    <d v="2017-11-23T00:00:00"/>
    <s v="Facture plomberie-achat piece &quot;Flexible&quot; "/>
    <x v="12"/>
    <x v="2"/>
    <m/>
    <n v="10000"/>
    <n v="37146002"/>
    <x v="6"/>
    <n v="16"/>
    <x v="0"/>
    <s v="CONGO"/>
    <s v="o"/>
  </r>
  <r>
    <d v="2017-11-23T00:00:00"/>
    <s v="Plombier Main d'œuvre+transport pour achat piece de rechange"/>
    <x v="12"/>
    <x v="2"/>
    <m/>
    <n v="6000"/>
    <n v="37140002"/>
    <x v="6"/>
    <n v="2"/>
    <x v="0"/>
    <s v="CONGO"/>
    <s v="o"/>
  </r>
  <r>
    <d v="2017-11-23T00:00:00"/>
    <s v="Frais de visite à l'Agence Immobiliere Focus"/>
    <x v="12"/>
    <x v="2"/>
    <m/>
    <n v="5000"/>
    <n v="37135002"/>
    <x v="6"/>
    <s v="Décharge"/>
    <x v="0"/>
    <s v="CONGO"/>
    <s v="ɣ"/>
  </r>
  <r>
    <d v="2017-11-23T00:00:00"/>
    <s v="Taxi Bureau-deux appartements au plateau des 15 ans"/>
    <x v="0"/>
    <x v="5"/>
    <m/>
    <n v="3000"/>
    <n v="37132002"/>
    <x v="6"/>
    <s v="Décharge"/>
    <x v="2"/>
    <s v="CONGO"/>
    <s v="ɣ"/>
  </r>
  <r>
    <d v="2017-11-23T00:00:00"/>
    <s v="Taxi Bureau-appartement la Dec"/>
    <x v="0"/>
    <x v="5"/>
    <m/>
    <n v="2000"/>
    <n v="37130002"/>
    <x v="6"/>
    <s v="Décharge"/>
    <x v="2"/>
    <s v="CONGO"/>
    <s v="ɣ"/>
  </r>
  <r>
    <d v="2017-11-23T00:00:00"/>
    <s v="Transport à dolisie hôtel-cour d'appel"/>
    <x v="0"/>
    <x v="0"/>
    <m/>
    <n v="700"/>
    <n v="37129302"/>
    <x v="0"/>
    <s v="Décharge"/>
    <x v="0"/>
    <s v="CONGO"/>
    <s v="ɣ"/>
  </r>
  <r>
    <d v="2017-11-23T00:00:00"/>
    <s v="Taxi à dolisie CA-DDEF pour discuter avec le DD"/>
    <x v="0"/>
    <x v="0"/>
    <m/>
    <n v="500"/>
    <n v="37128802"/>
    <x v="0"/>
    <s v="Décharge"/>
    <x v="0"/>
    <s v="CONGO"/>
    <s v="ɣ"/>
  </r>
  <r>
    <d v="2017-11-23T00:00:00"/>
    <s v="Taxi à dolisie DDEF-CA pour assister à l'audience"/>
    <x v="0"/>
    <x v="0"/>
    <m/>
    <n v="500"/>
    <n v="37128302"/>
    <x v="0"/>
    <s v="Décharge"/>
    <x v="0"/>
    <s v="CONGO"/>
    <s v="ɣ"/>
  </r>
  <r>
    <d v="2017-11-23T00:00:00"/>
    <s v="Taxi à dolisie CA-DDEF pour faire le rapport de l'audience au  DD et le chef faune"/>
    <x v="0"/>
    <x v="0"/>
    <m/>
    <n v="500"/>
    <n v="37127802"/>
    <x v="0"/>
    <s v="Décharge"/>
    <x v="0"/>
    <s v="CONGO"/>
    <s v="ɣ"/>
  </r>
  <r>
    <d v="2017-11-23T00:00:00"/>
    <s v="Taxi  à dolisie DDEF-MTN pour verifier les réqusitions"/>
    <x v="0"/>
    <x v="0"/>
    <m/>
    <n v="700"/>
    <n v="37127102"/>
    <x v="0"/>
    <s v="Décharge"/>
    <x v="0"/>
    <s v="CONGO"/>
    <s v="ɣ"/>
  </r>
  <r>
    <d v="2017-11-23T00:00:00"/>
    <s v="Taxi à Dolisie MTN- Hôtel"/>
    <x v="0"/>
    <x v="0"/>
    <m/>
    <n v="700"/>
    <n v="37126402"/>
    <x v="0"/>
    <s v="Décharge"/>
    <x v="0"/>
    <s v="CONGO"/>
    <s v="ɣ"/>
  </r>
  <r>
    <d v="2017-11-23T00:00:00"/>
    <s v="Taxi: Domicile  Aéroport Maya Maya"/>
    <x v="0"/>
    <x v="0"/>
    <m/>
    <n v="1000"/>
    <n v="37125402"/>
    <x v="1"/>
    <s v="Décharge"/>
    <x v="0"/>
    <s v="CONGO"/>
    <s v="ɣ"/>
  </r>
  <r>
    <d v="2017-11-23T00:00:00"/>
    <s v="Achat Timbre du billet d'avion"/>
    <x v="11"/>
    <x v="0"/>
    <m/>
    <n v="1000"/>
    <n v="37124402"/>
    <x v="1"/>
    <s v="OUI"/>
    <x v="0"/>
    <s v="CONGO"/>
    <s v="o"/>
  </r>
  <r>
    <d v="2017-11-23T00:00:00"/>
    <s v="Taxi:Aéroport de pointe noire-Orca"/>
    <x v="0"/>
    <x v="0"/>
    <m/>
    <n v="1000"/>
    <n v="37123402"/>
    <x v="1"/>
    <s v="Décharge"/>
    <x v="0"/>
    <s v="CONGO"/>
    <s v="ɣ"/>
  </r>
  <r>
    <d v="2017-11-23T00:00:00"/>
    <s v="Taxi: Orca - Bureau Nointe Noire"/>
    <x v="0"/>
    <x v="0"/>
    <m/>
    <n v="1000"/>
    <n v="37122402"/>
    <x v="1"/>
    <s v="Décharge"/>
    <x v="0"/>
    <s v="CONGO"/>
    <s v="ɣ"/>
  </r>
  <r>
    <d v="2017-11-23T00:00:00"/>
    <s v="Taxi: Bureau PALF PNR- Parquet général"/>
    <x v="0"/>
    <x v="0"/>
    <m/>
    <n v="1000"/>
    <n v="37121402"/>
    <x v="9"/>
    <s v="Décharge"/>
    <x v="0"/>
    <s v="CONGO"/>
    <s v="ɣ"/>
  </r>
  <r>
    <d v="2017-11-23T00:00:00"/>
    <s v="Taxi: Parquet général-DDEF "/>
    <x v="0"/>
    <x v="0"/>
    <m/>
    <n v="1000"/>
    <n v="37120402"/>
    <x v="9"/>
    <s v="Décharge"/>
    <x v="0"/>
    <s v="CONGO"/>
    <s v="ɣ"/>
  </r>
  <r>
    <d v="2017-11-23T00:00:00"/>
    <s v="Taxi:DDEF-Parquet général"/>
    <x v="0"/>
    <x v="0"/>
    <m/>
    <n v="1000"/>
    <n v="37119402"/>
    <x v="9"/>
    <s v="Décharge"/>
    <x v="0"/>
    <s v="CONGO"/>
    <s v="ɣ"/>
  </r>
  <r>
    <d v="2017-11-23T00:00:00"/>
    <s v="Taxi: Parquet général-Restaurant"/>
    <x v="0"/>
    <x v="0"/>
    <m/>
    <n v="1000"/>
    <n v="37118402"/>
    <x v="9"/>
    <s v="Décharge"/>
    <x v="0"/>
    <s v="CONGO"/>
    <s v="ɣ"/>
  </r>
  <r>
    <d v="2017-11-23T00:00:00"/>
    <s v="Taxi:Restaurant-Bureau PALF PNR"/>
    <x v="0"/>
    <x v="0"/>
    <m/>
    <n v="1000"/>
    <n v="37117402"/>
    <x v="9"/>
    <s v="Décharge"/>
    <x v="0"/>
    <s v="CONGO"/>
    <s v="ɣ"/>
  </r>
  <r>
    <d v="2017-11-23T00:00:00"/>
    <s v="Food Allowance Mission Pointe-noire du 22 au 23/11/17"/>
    <x v="3"/>
    <x v="0"/>
    <m/>
    <n v="20000"/>
    <n v="37097402"/>
    <x v="9"/>
    <s v="Décharge"/>
    <x v="0"/>
    <s v="CONGO"/>
    <s v="ɣ"/>
  </r>
  <r>
    <d v="2017-11-23T00:00:00"/>
    <s v="Taxi moto à Makoua Hôtel-Gendarmerie-Hôtel pour la visite geôle du matin"/>
    <x v="0"/>
    <x v="0"/>
    <m/>
    <n v="600"/>
    <n v="37096802"/>
    <x v="12"/>
    <s v="Décharge"/>
    <x v="0"/>
    <s v="CONGO"/>
    <s v="ɣ"/>
  </r>
  <r>
    <d v="2017-11-23T00:00:00"/>
    <s v="Ration des prevenus à la Gendarmerie de Makoua"/>
    <x v="1"/>
    <x v="0"/>
    <m/>
    <n v="3000"/>
    <n v="37093802"/>
    <x v="12"/>
    <s v="Décharge"/>
    <x v="0"/>
    <s v="CONGO"/>
    <s v="ɣ"/>
  </r>
  <r>
    <d v="2017-11-23T00:00:00"/>
    <s v="Taxi moto à Makoua Gendarmerie-Hôtel après la visite geôle du matin"/>
    <x v="0"/>
    <x v="0"/>
    <m/>
    <n v="300"/>
    <n v="37093502"/>
    <x v="12"/>
    <s v="Décharge"/>
    <x v="0"/>
    <s v="CONGO"/>
    <s v="ɣ"/>
  </r>
  <r>
    <d v="2017-11-23T00:00:00"/>
    <s v="Taxi moto à Makoua Hôtel-Gendarmerie pour rencontrer le CB"/>
    <x v="0"/>
    <x v="0"/>
    <m/>
    <n v="300"/>
    <n v="37093202"/>
    <x v="12"/>
    <s v="Décharge"/>
    <x v="0"/>
    <s v="CONGO"/>
    <s v="ɣ"/>
  </r>
  <r>
    <d v="2017-11-23T00:00:00"/>
    <s v="Taxi moto à Makoua Gendarmerie-Marché-Gendarmerie pour l'achat de la ration des prévenus pour la visite geôle du soir"/>
    <x v="0"/>
    <x v="0"/>
    <m/>
    <n v="600"/>
    <n v="37092602"/>
    <x v="12"/>
    <s v="Décharge"/>
    <x v="0"/>
    <s v="CONGO"/>
    <s v="ɣ"/>
  </r>
  <r>
    <d v="2017-11-23T00:00:00"/>
    <s v="Ration des prévenus pour la visite geôle du soir"/>
    <x v="1"/>
    <x v="0"/>
    <m/>
    <n v="5100"/>
    <n v="37087502"/>
    <x v="12"/>
    <s v="Décharge"/>
    <x v="0"/>
    <s v="CONGO"/>
    <s v="ɣ"/>
  </r>
  <r>
    <d v="2017-11-23T00:00:00"/>
    <s v="Taxi moto à Makoua Gendarmerie-Hôtel après la visite geôle du soir"/>
    <x v="0"/>
    <x v="0"/>
    <m/>
    <n v="300"/>
    <n v="37087202"/>
    <x v="12"/>
    <s v="Décharge"/>
    <x v="0"/>
    <s v="CONGO"/>
    <s v="ɣ"/>
  </r>
  <r>
    <d v="2017-11-23T00:00:00"/>
    <s v="Taxi moto à Makoua Hôtel-Restaurant-Hôtel"/>
    <x v="0"/>
    <x v="0"/>
    <m/>
    <n v="600"/>
    <n v="37086602"/>
    <x v="12"/>
    <s v="Décharge"/>
    <x v="0"/>
    <s v="CONGO"/>
    <s v="ɣ"/>
  </r>
  <r>
    <d v="2017-11-23T00:00:00"/>
    <s v="Taxi Office_WCS_Office"/>
    <x v="0"/>
    <x v="5"/>
    <m/>
    <n v="2000"/>
    <n v="37084602"/>
    <x v="7"/>
    <s v="Décharge"/>
    <x v="2"/>
    <s v="CONGO"/>
    <s v="ɣ"/>
  </r>
  <r>
    <d v="2017-11-23T00:00:00"/>
    <s v="Taxi Radio Rurale-MN TV"/>
    <x v="0"/>
    <x v="7"/>
    <m/>
    <n v="1000"/>
    <n v="37083602"/>
    <x v="10"/>
    <s v="Décharge"/>
    <x v="0"/>
    <s v="CONGO"/>
    <s v="ɣ"/>
  </r>
  <r>
    <d v="2017-11-23T00:00:00"/>
    <s v="Taxi MN TV-Top Tv"/>
    <x v="0"/>
    <x v="7"/>
    <m/>
    <n v="1000"/>
    <n v="37082602"/>
    <x v="10"/>
    <s v="Décharge"/>
    <x v="0"/>
    <s v="CONGO"/>
    <s v="ɣ"/>
  </r>
  <r>
    <d v="2017-11-23T00:00:00"/>
    <s v="Taxi TOP TV-Bureau PALF"/>
    <x v="0"/>
    <x v="7"/>
    <m/>
    <n v="1000"/>
    <n v="37081602"/>
    <x v="10"/>
    <s v="Décharge"/>
    <x v="0"/>
    <s v="CONGO"/>
    <s v="ɣ"/>
  </r>
  <r>
    <d v="2017-11-23T00:00:00"/>
    <s v="Frais d'hôtel 6 nuitées du 18 au 23 novembre 2017"/>
    <x v="3"/>
    <x v="1"/>
    <m/>
    <n v="75000"/>
    <n v="37006602"/>
    <x v="8"/>
    <s v="OUI"/>
    <x v="1"/>
    <s v="CONGO"/>
    <s v="o"/>
  </r>
  <r>
    <d v="2017-11-23T00:00:00"/>
    <s v="Taxi Dolisie -Sibiti"/>
    <x v="0"/>
    <x v="1"/>
    <m/>
    <n v="5000"/>
    <n v="37001602"/>
    <x v="8"/>
    <s v="Decharge"/>
    <x v="1"/>
    <s v="CONGO"/>
    <s v="ɣ"/>
  </r>
  <r>
    <d v="2017-11-23T00:00:00"/>
    <s v="Taxi moto -Gare routiere Sibiti- Hôtel "/>
    <x v="0"/>
    <x v="1"/>
    <m/>
    <n v="500"/>
    <n v="37001102"/>
    <x v="8"/>
    <s v="Decharge"/>
    <x v="1"/>
    <s v="CONGO"/>
    <s v="ɣ"/>
  </r>
  <r>
    <d v="2017-11-23T00:00:00"/>
    <s v="Taxi à Makoua : hôtel - gendarmerie-hôtel pour le suivi des pv cas Brel et consorts "/>
    <x v="0"/>
    <x v="0"/>
    <m/>
    <n v="1000"/>
    <n v="37000102"/>
    <x v="4"/>
    <s v="Décharge"/>
    <x v="0"/>
    <s v="CONGO"/>
    <s v="ɣ"/>
  </r>
  <r>
    <d v="2017-11-23T00:00:00"/>
    <s v="Impression de la planche photographique cas Brel et consorts à Makoua "/>
    <x v="9"/>
    <x v="2"/>
    <m/>
    <n v="2000"/>
    <n v="36998102"/>
    <x v="4"/>
    <s v="Oui"/>
    <x v="0"/>
    <s v="CONGO"/>
    <s v="o"/>
  </r>
  <r>
    <d v="2017-11-23T00:00:00"/>
    <s v="Impression de la planche photographique cas Brel et consorts à Makoua "/>
    <x v="9"/>
    <x v="2"/>
    <m/>
    <n v="1800"/>
    <n v="36996302"/>
    <x v="4"/>
    <n v="20"/>
    <x v="0"/>
    <s v="CONGO"/>
    <s v="o"/>
  </r>
  <r>
    <d v="2017-11-23T00:00:00"/>
    <s v="Impression des pv gendarmerie cas Brel et consorts à Makoua "/>
    <x v="9"/>
    <x v="2"/>
    <m/>
    <n v="10600"/>
    <n v="36985702"/>
    <x v="4"/>
    <s v="Oui"/>
    <x v="0"/>
    <s v="CONGO"/>
    <s v="o"/>
  </r>
  <r>
    <d v="2017-11-23T00:00:00"/>
    <s v="Taxi à Makoua le soir : hôtel - gendarmerie-hôtel  pour finaliser les pv du cas Brel avec le CB "/>
    <x v="0"/>
    <x v="0"/>
    <m/>
    <n v="1000"/>
    <n v="36984702"/>
    <x v="4"/>
    <s v="Décharge"/>
    <x v="0"/>
    <s v="CONGO"/>
    <s v="ɣ"/>
  </r>
  <r>
    <d v="2017-11-24T00:00:00"/>
    <s v="Frais d'hôtel: 6 nuitées à Makoua du 18 au 24 Novembre 2017"/>
    <x v="3"/>
    <x v="0"/>
    <m/>
    <n v="90000"/>
    <n v="36894702"/>
    <x v="12"/>
    <n v="140"/>
    <x v="0"/>
    <s v="CONGO"/>
    <s v="o"/>
  </r>
  <r>
    <d v="2017-11-24T00:00:00"/>
    <s v="Frais de transfert à i73x/Sibiti"/>
    <x v="5"/>
    <x v="2"/>
    <m/>
    <n v="16000"/>
    <n v="36878702"/>
    <x v="6"/>
    <s v="151/GCF"/>
    <x v="0"/>
    <s v="CONGO"/>
    <s v="o"/>
  </r>
  <r>
    <d v="2017-11-24T00:00:00"/>
    <s v="Frais de transfert à Mésange/Sibiti"/>
    <x v="5"/>
    <x v="2"/>
    <m/>
    <n v="8000"/>
    <n v="36870702"/>
    <x v="6"/>
    <s v="152/GCF"/>
    <x v="0"/>
    <s v="CONGO"/>
    <s v="o"/>
  </r>
  <r>
    <d v="2017-11-24T00:00:00"/>
    <s v="Frais de transfert à Crépin/Sibiti"/>
    <x v="5"/>
    <x v="2"/>
    <m/>
    <n v="6600"/>
    <n v="36864102"/>
    <x v="6"/>
    <s v="153/GCF"/>
    <x v="0"/>
    <s v="CONGO"/>
    <s v="o"/>
  </r>
  <r>
    <d v="2017-11-24T00:00:00"/>
    <s v="Frais de transfert à Brel/OWANDO"/>
    <x v="5"/>
    <x v="2"/>
    <m/>
    <n v="4000"/>
    <n v="36860102"/>
    <x v="6"/>
    <s v="154/GCF"/>
    <x v="0"/>
    <s v="CONGO"/>
    <s v="o"/>
  </r>
  <r>
    <d v="2017-11-24T00:00:00"/>
    <s v="Frais de transfert à Bley/Dolisie"/>
    <x v="5"/>
    <x v="2"/>
    <m/>
    <n v="2600"/>
    <n v="36857502"/>
    <x v="6"/>
    <s v="155/GCF"/>
    <x v="0"/>
    <s v="CONGO"/>
    <s v="o"/>
  </r>
  <r>
    <d v="2017-11-24T00:00:00"/>
    <s v="Frais de transfert à i73x/Sibiti"/>
    <x v="5"/>
    <x v="2"/>
    <m/>
    <n v="2400"/>
    <n v="36855102"/>
    <x v="6"/>
    <s v="160/GCF"/>
    <x v="0"/>
    <s v="CONGO"/>
    <s v="o"/>
  </r>
  <r>
    <d v="2017-11-24T00:00:00"/>
    <s v="Facture bonus médias portant sur l'arrestation de deux présumés trafiquants d'ivoire arrêté à Makoua le 18 novembre 2017"/>
    <x v="16"/>
    <x v="7"/>
    <m/>
    <n v="230000"/>
    <n v="36625102"/>
    <x v="6"/>
    <n v="4"/>
    <x v="0"/>
    <s v="CONGO"/>
    <s v="o"/>
  </r>
  <r>
    <d v="2017-11-24T00:00:00"/>
    <s v="Taxi à Dolisie Hôtel-DDEF"/>
    <x v="0"/>
    <x v="0"/>
    <m/>
    <n v="700"/>
    <n v="36624402"/>
    <x v="0"/>
    <s v="Décharge"/>
    <x v="0"/>
    <s v="CONGO"/>
    <s v="ɣ"/>
  </r>
  <r>
    <d v="2017-11-24T00:00:00"/>
    <s v="Taxi à dolisie DDEF-Hôtel"/>
    <x v="0"/>
    <x v="0"/>
    <m/>
    <n v="700"/>
    <n v="36623702"/>
    <x v="0"/>
    <s v="Décharge"/>
    <x v="0"/>
    <s v="CONGO"/>
    <s v="ɣ"/>
  </r>
  <r>
    <d v="2017-11-24T00:00:00"/>
    <s v="Food allowance du 22 au 24 novembre 2017-Dolisie"/>
    <x v="3"/>
    <x v="0"/>
    <m/>
    <n v="30000"/>
    <n v="36593702"/>
    <x v="0"/>
    <s v="Décharge"/>
    <x v="0"/>
    <s v="CONGO"/>
    <s v="ɣ"/>
  </r>
  <r>
    <d v="2017-11-24T00:00:00"/>
    <s v="Achat Billet Pointe Noire-Sibiti"/>
    <x v="0"/>
    <x v="0"/>
    <m/>
    <n v="10000"/>
    <n v="36583702"/>
    <x v="1"/>
    <s v="Décharge"/>
    <x v="0"/>
    <s v="CONGO"/>
    <s v="ɣ"/>
  </r>
  <r>
    <d v="2017-11-24T00:00:00"/>
    <s v=" Taxi moto: place rouge- Hôtel "/>
    <x v="0"/>
    <x v="0"/>
    <m/>
    <n v="300"/>
    <n v="36583402"/>
    <x v="1"/>
    <s v="Décharge"/>
    <x v="0"/>
    <s v="CONGO"/>
    <s v="ɣ"/>
  </r>
  <r>
    <d v="2017-11-24T00:00:00"/>
    <s v="Taxi moto: Hôtel -Place rouge,consigne de trois taxis."/>
    <x v="0"/>
    <x v="0"/>
    <m/>
    <n v="300"/>
    <n v="36583102"/>
    <x v="1"/>
    <s v="Décharge"/>
    <x v="0"/>
    <s v="CONGO"/>
    <s v="ɣ"/>
  </r>
  <r>
    <d v="2017-11-24T00:00:00"/>
    <s v="Taxi moto: place rouge - Hôtel "/>
    <x v="0"/>
    <x v="0"/>
    <m/>
    <n v="300"/>
    <n v="36582802"/>
    <x v="1"/>
    <s v="Décharge"/>
    <x v="0"/>
    <s v="CONGO"/>
    <s v="ɣ"/>
  </r>
  <r>
    <d v="2017-11-24T00:00:00"/>
    <s v="Taxi-moto Hôtel-DDEF-LEK"/>
    <x v="0"/>
    <x v="0"/>
    <m/>
    <n v="300"/>
    <n v="36582502"/>
    <x v="2"/>
    <s v="Décharge"/>
    <x v="0"/>
    <s v="CONGO"/>
    <s v="ɣ"/>
  </r>
  <r>
    <d v="2017-11-24T00:00:00"/>
    <s v="Taxi-moto TGI de Sibiti-Hôtel"/>
    <x v="0"/>
    <x v="0"/>
    <m/>
    <n v="300"/>
    <n v="36582202"/>
    <x v="2"/>
    <s v="Décharge"/>
    <x v="0"/>
    <s v="CONGO"/>
    <s v="ɣ"/>
  </r>
  <r>
    <d v="2017-11-24T00:00:00"/>
    <s v="Taxi-moto Hôtel-Gendarmerie"/>
    <x v="0"/>
    <x v="0"/>
    <m/>
    <n v="300"/>
    <n v="36581902"/>
    <x v="2"/>
    <s v="Décharge"/>
    <x v="0"/>
    <s v="CONGO"/>
    <s v="ɣ"/>
  </r>
  <r>
    <d v="2017-11-24T00:00:00"/>
    <s v="Taxi-moto Hôtel-Hôtel de i73x pour reperage et récupération du plan"/>
    <x v="0"/>
    <x v="0"/>
    <m/>
    <n v="300"/>
    <n v="36581602"/>
    <x v="2"/>
    <s v="Décharge"/>
    <x v="0"/>
    <s v="CONGO"/>
    <s v="ɣ"/>
  </r>
  <r>
    <d v="2017-11-24T00:00:00"/>
    <s v="Taxi-moto Hôtel de i73x-Hôtel"/>
    <x v="0"/>
    <x v="0"/>
    <m/>
    <n v="300"/>
    <n v="36581302"/>
    <x v="2"/>
    <s v="Décharge"/>
    <x v="0"/>
    <s v="CONGO"/>
    <s v="ɣ"/>
  </r>
  <r>
    <d v="2017-11-24T00:00:00"/>
    <s v="Taxi: Bureau PALF PNR-Gare routière fond tié-tié pour voyage sur sibiti"/>
    <x v="0"/>
    <x v="0"/>
    <m/>
    <n v="1500"/>
    <n v="36579802"/>
    <x v="9"/>
    <s v="Décharge"/>
    <x v="0"/>
    <s v="CONGO"/>
    <s v="ɣ"/>
  </r>
  <r>
    <d v="2017-11-24T00:00:00"/>
    <s v="Transport PNR-SIBITI"/>
    <x v="0"/>
    <x v="0"/>
    <m/>
    <n v="10000"/>
    <n v="36569802"/>
    <x v="9"/>
    <s v="Décharge"/>
    <x v="0"/>
    <s v="CONGO"/>
    <s v="ɣ"/>
  </r>
  <r>
    <d v="2017-11-24T00:00:00"/>
    <s v="Taxi moto Place rouge-Hôtel avec crepin"/>
    <x v="0"/>
    <x v="0"/>
    <m/>
    <n v="600"/>
    <n v="36569202"/>
    <x v="9"/>
    <s v="Décharge"/>
    <x v="0"/>
    <s v="CONGO"/>
    <s v="ɣ"/>
  </r>
  <r>
    <d v="2017-11-24T00:00:00"/>
    <s v="Taxi moto avec crepin se dirigeant dans un autre hôtel"/>
    <x v="0"/>
    <x v="0"/>
    <m/>
    <n v="600"/>
    <n v="36568602"/>
    <x v="9"/>
    <s v="Décharge"/>
    <x v="0"/>
    <s v="CONGO"/>
    <s v="ɣ"/>
  </r>
  <r>
    <d v="2017-11-24T00:00:00"/>
    <s v="Taxi moto: Hôtel-Gendarmerie"/>
    <x v="0"/>
    <x v="0"/>
    <m/>
    <n v="300"/>
    <n v="36568302"/>
    <x v="9"/>
    <s v="Décharge"/>
    <x v="0"/>
    <s v="CONGO"/>
    <s v="ɣ"/>
  </r>
  <r>
    <d v="2017-11-24T00:00:00"/>
    <s v="Taxi: Gendarmerie-Restaurant/ restaurant après avoir discuté avec le DD retour à Hotel"/>
    <x v="0"/>
    <x v="0"/>
    <m/>
    <n v="600"/>
    <n v="36567702"/>
    <x v="9"/>
    <s v="Décharge"/>
    <x v="0"/>
    <s v="CONGO"/>
    <s v="ɣ"/>
  </r>
  <r>
    <d v="2017-11-24T00:00:00"/>
    <s v="Food à Makoua du 18 au 24 Novembre 2017"/>
    <x v="3"/>
    <x v="0"/>
    <m/>
    <n v="70000"/>
    <n v="36497702"/>
    <x v="12"/>
    <s v="Décharge"/>
    <x v="0"/>
    <s v="CONGO"/>
    <s v="ɣ"/>
  </r>
  <r>
    <d v="2017-11-24T00:00:00"/>
    <s v="Taxi Makoua-Owando pour le déférrement"/>
    <x v="0"/>
    <x v="0"/>
    <m/>
    <n v="12000"/>
    <n v="36485702"/>
    <x v="12"/>
    <s v="Décharge"/>
    <x v="0"/>
    <s v="CONGO"/>
    <s v="ɣ"/>
  </r>
  <r>
    <d v="2017-11-24T00:00:00"/>
    <s v="Taxi moto à Owando Tribunal-Marché-Tribunal pour photocopier la procédure Gendarmerie"/>
    <x v="0"/>
    <x v="0"/>
    <m/>
    <n v="1000"/>
    <n v="36484702"/>
    <x v="12"/>
    <s v="Décharge"/>
    <x v="0"/>
    <s v="CONGO"/>
    <s v="ɣ"/>
  </r>
  <r>
    <d v="2017-11-24T00:00:00"/>
    <s v="Photocopie procédure Gendarmerie"/>
    <x v="9"/>
    <x v="2"/>
    <m/>
    <n v="625"/>
    <n v="36484077"/>
    <x v="12"/>
    <n v="1220"/>
    <x v="0"/>
    <s v="CONGO"/>
    <s v="o"/>
  </r>
  <r>
    <d v="2017-11-24T00:00:00"/>
    <s v="Taxi moto à Owando Maison d'arrêt-Hôtel pour déposer les bagages"/>
    <x v="0"/>
    <x v="0"/>
    <m/>
    <n v="500"/>
    <n v="36483577"/>
    <x v="12"/>
    <s v="Décharge"/>
    <x v="0"/>
    <s v="CONGO"/>
    <s v="ɣ"/>
  </r>
  <r>
    <d v="2017-11-24T00:00:00"/>
    <s v="Taxi moto à Owando Hôtel-Marché pour acheter la ration des prévenus"/>
    <x v="0"/>
    <x v="0"/>
    <m/>
    <n v="500"/>
    <n v="36483077"/>
    <x v="12"/>
    <s v="Décharge"/>
    <x v="0"/>
    <s v="CONGO"/>
    <s v="ɣ"/>
  </r>
  <r>
    <d v="2017-11-24T00:00:00"/>
    <s v="Ration des prévenus à la Maison d'arrêt et à la DDP d'Owando"/>
    <x v="1"/>
    <x v="0"/>
    <m/>
    <n v="10000"/>
    <n v="36473077"/>
    <x v="12"/>
    <s v="Décharge"/>
    <x v="0"/>
    <s v="CONGO"/>
    <s v="ɣ"/>
  </r>
  <r>
    <d v="2017-11-24T00:00:00"/>
    <s v="Taxi moto à Owando Marché-Maison d'arrêt pour la visite geôle"/>
    <x v="0"/>
    <x v="0"/>
    <m/>
    <n v="500"/>
    <n v="36472577"/>
    <x v="12"/>
    <s v="Décharge"/>
    <x v="0"/>
    <s v="CONGO"/>
    <s v="ɣ"/>
  </r>
  <r>
    <d v="2017-11-24T00:00:00"/>
    <s v="Taxi moto à Owando Maison d'arrêt-DDP pour la visite geôle"/>
    <x v="0"/>
    <x v="0"/>
    <m/>
    <n v="500"/>
    <n v="36472077"/>
    <x v="12"/>
    <s v="Décharge"/>
    <x v="0"/>
    <s v="CONGO"/>
    <s v="ɣ"/>
  </r>
  <r>
    <d v="2017-11-24T00:00:00"/>
    <s v="Taxi moto à Owando DDP-Hôtel après la visite geôle"/>
    <x v="0"/>
    <x v="0"/>
    <m/>
    <n v="500"/>
    <n v="36471577"/>
    <x v="12"/>
    <s v="Décharge"/>
    <x v="0"/>
    <s v="CONGO"/>
    <s v="ɣ"/>
  </r>
  <r>
    <d v="2017-11-24T00:00:00"/>
    <s v="Taxi moto à Owando Hôtel-Restaurant-Hôtel"/>
    <x v="0"/>
    <x v="0"/>
    <m/>
    <n v="1000"/>
    <n v="36470577"/>
    <x v="12"/>
    <s v="Décharge"/>
    <x v="0"/>
    <s v="CONGO"/>
    <s v="ɣ"/>
  </r>
  <r>
    <d v="2017-11-24T00:00:00"/>
    <s v="Taxi Bureau PALF-Radio Rurale"/>
    <x v="0"/>
    <x v="7"/>
    <m/>
    <n v="1000"/>
    <n v="36469577"/>
    <x v="10"/>
    <s v="Décharge"/>
    <x v="0"/>
    <s v="CONGO"/>
    <s v="ɣ"/>
  </r>
  <r>
    <d v="2017-11-24T00:00:00"/>
    <s v="Taxi Radio Rurale-Vox.cg"/>
    <x v="0"/>
    <x v="7"/>
    <m/>
    <n v="1000"/>
    <n v="36468577"/>
    <x v="10"/>
    <s v="Décharge"/>
    <x v="0"/>
    <s v="CONGO"/>
    <s v="ɣ"/>
  </r>
  <r>
    <d v="2017-11-24T00:00:00"/>
    <s v="Taxi Vox.cg-MN TV"/>
    <x v="0"/>
    <x v="7"/>
    <m/>
    <n v="1000"/>
    <n v="36467577"/>
    <x v="10"/>
    <s v="Décharge"/>
    <x v="0"/>
    <s v="CONGO"/>
    <s v="ɣ"/>
  </r>
  <r>
    <d v="2017-11-24T00:00:00"/>
    <s v="Taxi MN TV-congo-site"/>
    <x v="0"/>
    <x v="7"/>
    <m/>
    <n v="1000"/>
    <n v="36466577"/>
    <x v="10"/>
    <s v="Décharge"/>
    <x v="0"/>
    <s v="CONGO"/>
    <s v="ɣ"/>
  </r>
  <r>
    <d v="2017-11-24T00:00:00"/>
    <s v="Taxi Congo-site-TOP TV"/>
    <x v="0"/>
    <x v="7"/>
    <m/>
    <n v="1000"/>
    <n v="36465577"/>
    <x v="10"/>
    <s v="Décharge"/>
    <x v="0"/>
    <s v="CONGO"/>
    <s v="ɣ"/>
  </r>
  <r>
    <d v="2017-11-24T00:00:00"/>
    <s v="Taxi TOP TV-Groupecongomedias"/>
    <x v="0"/>
    <x v="7"/>
    <m/>
    <n v="1000"/>
    <n v="36464577"/>
    <x v="10"/>
    <s v="Décharge"/>
    <x v="0"/>
    <s v="CONGO"/>
    <s v="ɣ"/>
  </r>
  <r>
    <d v="2017-11-24T00:00:00"/>
    <s v="Taxi Groupecongomedias-Bureau PALF"/>
    <x v="0"/>
    <x v="7"/>
    <m/>
    <n v="1000"/>
    <n v="36463577"/>
    <x v="10"/>
    <s v="Décharge"/>
    <x v="0"/>
    <s v="CONGO"/>
    <s v="ɣ"/>
  </r>
  <r>
    <d v="2017-11-24T00:00:00"/>
    <s v="Taxi moto Hôtel - marché Moussana"/>
    <x v="0"/>
    <x v="1"/>
    <m/>
    <n v="300"/>
    <n v="36463277"/>
    <x v="8"/>
    <s v="Decharge"/>
    <x v="1"/>
    <s v="CONGO"/>
    <s v="ɣ"/>
  </r>
  <r>
    <d v="2017-11-24T00:00:00"/>
    <s v="Achat Repas et boisson pour les cibles "/>
    <x v="8"/>
    <x v="1"/>
    <m/>
    <n v="6000"/>
    <n v="36457277"/>
    <x v="8"/>
    <s v="Decharge"/>
    <x v="1"/>
    <s v="CONGO"/>
    <s v="ɣ"/>
  </r>
  <r>
    <d v="2017-11-24T00:00:00"/>
    <s v="Taxi moto Marché moussana -Place rouge"/>
    <x v="0"/>
    <x v="1"/>
    <m/>
    <n v="500"/>
    <n v="36456777"/>
    <x v="8"/>
    <s v="Decharge"/>
    <x v="1"/>
    <s v="CONGO"/>
    <s v="ɣ"/>
  </r>
  <r>
    <d v="2017-11-24T00:00:00"/>
    <s v="Achat Repas et boisson des cibles"/>
    <x v="8"/>
    <x v="1"/>
    <m/>
    <n v="6000"/>
    <n v="36450777"/>
    <x v="8"/>
    <s v="Decharge"/>
    <x v="1"/>
    <s v="CONGO"/>
    <s v="ɣ"/>
  </r>
  <r>
    <d v="2017-11-24T00:00:00"/>
    <s v="Taxi moto charden farell place rouge -Hôtel"/>
    <x v="0"/>
    <x v="1"/>
    <m/>
    <n v="500"/>
    <n v="36450277"/>
    <x v="8"/>
    <s v="Decharge"/>
    <x v="1"/>
    <s v="CONGO"/>
    <s v="ɣ"/>
  </r>
  <r>
    <d v="2017-11-24T00:00:00"/>
    <s v="Frais d'hôtel Nuitées à Makoua du 17 au 24 novembre 2017"/>
    <x v="3"/>
    <x v="0"/>
    <m/>
    <n v="105000"/>
    <n v="36345277"/>
    <x v="4"/>
    <n v="139"/>
    <x v="0"/>
    <s v="CONGO"/>
    <s v="o"/>
  </r>
  <r>
    <d v="2017-11-24T00:00:00"/>
    <s v="Food allowance à Makoua du 18 au 23 novembre 2017"/>
    <x v="3"/>
    <x v="0"/>
    <m/>
    <n v="60000"/>
    <n v="36285277"/>
    <x v="4"/>
    <s v="Décharge"/>
    <x v="0"/>
    <s v="CONGO"/>
    <s v="ɣ"/>
  </r>
  <r>
    <d v="2017-11-24T00:00:00"/>
    <s v="Taxi Makoua-Owando avec les gendarmes lors du déferrement de Brel et consorts "/>
    <x v="0"/>
    <x v="0"/>
    <m/>
    <n v="26000"/>
    <n v="36259277"/>
    <x v="4"/>
    <s v="Décharge"/>
    <x v="0"/>
    <s v="CONGO"/>
    <s v="ɣ"/>
  </r>
  <r>
    <d v="2017-11-24T00:00:00"/>
    <s v="Taxi à Owando : Tribunal - hôtel après le déferrement de Brel et consorts "/>
    <x v="0"/>
    <x v="0"/>
    <m/>
    <n v="500"/>
    <n v="36258777"/>
    <x v="4"/>
    <s v="Décharge"/>
    <x v="0"/>
    <s v="CONGO"/>
    <s v="ɣ"/>
  </r>
  <r>
    <d v="2017-11-24T00:00:00"/>
    <s v="Taxi à Owando : Hôtel - agence océan du nord - hôtel pour l'achat du billet retour sur BZV"/>
    <x v="0"/>
    <x v="0"/>
    <m/>
    <n v="1000"/>
    <n v="36257777"/>
    <x v="4"/>
    <s v="Décharge"/>
    <x v="0"/>
    <s v="CONGO"/>
    <s v="ɣ"/>
  </r>
  <r>
    <d v="2017-11-24T00:00:00"/>
    <s v="Achat Billet à Makoua, bus retour sur BZV"/>
    <x v="0"/>
    <x v="0"/>
    <m/>
    <n v="10000"/>
    <n v="36247777"/>
    <x v="4"/>
    <s v="Oui"/>
    <x v="0"/>
    <s v="CONGO"/>
    <s v="ɣ"/>
  </r>
  <r>
    <d v="2017-11-24T00:00:00"/>
    <s v="Taxi à Owando le soir: hôtel - marché - hôtel pour rencontrer le chef faune et retirer les pv EF"/>
    <x v="0"/>
    <x v="0"/>
    <m/>
    <n v="1000"/>
    <n v="36246777"/>
    <x v="4"/>
    <s v="Décharge"/>
    <x v="0"/>
    <s v="CONGO"/>
    <s v="ɣ"/>
  </r>
  <r>
    <d v="2017-11-24T00:00:00"/>
    <s v="Frais d'hôtel Nuitée à Owando : du 24 au 25 novembre 2017"/>
    <x v="3"/>
    <x v="0"/>
    <m/>
    <n v="15000"/>
    <n v="36231777"/>
    <x v="4"/>
    <n v="62"/>
    <x v="0"/>
    <s v="CONGO"/>
    <s v="o"/>
  </r>
  <r>
    <d v="2017-11-25T00:00:00"/>
    <s v="Taxi moto: Hôtel - Gendarmerie"/>
    <x v="0"/>
    <x v="0"/>
    <m/>
    <n v="300"/>
    <n v="36231477"/>
    <x v="1"/>
    <s v="Décharge"/>
    <x v="0"/>
    <s v="CONGO"/>
    <s v="ɣ"/>
  </r>
  <r>
    <d v="2017-11-25T00:00:00"/>
    <s v="Taxi moto: Gendarmerie positionnement"/>
    <x v="0"/>
    <x v="0"/>
    <m/>
    <n v="300"/>
    <n v="36231177"/>
    <x v="1"/>
    <s v="Décharge"/>
    <x v="0"/>
    <s v="CONGO"/>
    <s v="ɣ"/>
  </r>
  <r>
    <d v="2017-11-25T00:00:00"/>
    <s v="Taxi moto: sortie sibiti-Gendarmerie"/>
    <x v="0"/>
    <x v="0"/>
    <m/>
    <n v="300"/>
    <n v="36230877"/>
    <x v="1"/>
    <s v="Décharge"/>
    <x v="0"/>
    <s v="CONGO"/>
    <s v="ɣ"/>
  </r>
  <r>
    <d v="2017-11-25T00:00:00"/>
    <s v="Taxi moto: Gendarmerie - Hôtel"/>
    <x v="0"/>
    <x v="0"/>
    <m/>
    <n v="300"/>
    <n v="36230577"/>
    <x v="1"/>
    <s v="Décharge"/>
    <x v="0"/>
    <s v="CONGO"/>
    <s v="ɣ"/>
  </r>
  <r>
    <d v="2017-11-25T00:00:00"/>
    <s v="Taxi moto : Hôtel - Gendarmerie"/>
    <x v="0"/>
    <x v="0"/>
    <m/>
    <n v="300"/>
    <n v="36230277"/>
    <x v="1"/>
    <s v="Décharge"/>
    <x v="0"/>
    <s v="CONGO"/>
    <s v="ɣ"/>
  </r>
  <r>
    <d v="2017-11-25T00:00:00"/>
    <s v="Ration des prévenu à Sibiti"/>
    <x v="1"/>
    <x v="0"/>
    <m/>
    <n v="3000"/>
    <n v="36227277"/>
    <x v="1"/>
    <s v="Décharge"/>
    <x v="0"/>
    <s v="CONGO"/>
    <s v="ɣ"/>
  </r>
  <r>
    <d v="2017-11-25T00:00:00"/>
    <s v="Taxi moto: Gendarmerie - Hôtel"/>
    <x v="0"/>
    <x v="0"/>
    <m/>
    <n v="300"/>
    <n v="36226977"/>
    <x v="1"/>
    <s v="Décharge"/>
    <x v="0"/>
    <s v="CONGO"/>
    <s v="ɣ"/>
  </r>
  <r>
    <d v="2017-11-25T00:00:00"/>
    <s v="Taxi-moto Hôtel-Hôtel de Mésange"/>
    <x v="0"/>
    <x v="0"/>
    <m/>
    <n v="300"/>
    <n v="36226677"/>
    <x v="2"/>
    <s v="Décharge"/>
    <x v="0"/>
    <s v="CONGO"/>
    <s v="ɣ"/>
  </r>
  <r>
    <d v="2017-11-25T00:00:00"/>
    <s v="Taxi-moto Hôtel de Mésange-Gendarmerie"/>
    <x v="0"/>
    <x v="0"/>
    <m/>
    <n v="300"/>
    <n v="36226377"/>
    <x v="2"/>
    <s v="Décharge"/>
    <x v="0"/>
    <s v="CONGO"/>
    <s v="ɣ"/>
  </r>
  <r>
    <d v="2017-11-25T00:00:00"/>
    <s v="Taxi-moto Gendarmerie-Hôtel"/>
    <x v="0"/>
    <x v="0"/>
    <m/>
    <n v="300"/>
    <n v="36226077"/>
    <x v="2"/>
    <s v="Décharge"/>
    <x v="0"/>
    <s v="CONGO"/>
    <s v="ɣ"/>
  </r>
  <r>
    <d v="2017-11-25T00:00:00"/>
    <s v="Taxi moto:Hôtel-Gendarmerie pour planifier et opérer"/>
    <x v="0"/>
    <x v="0"/>
    <m/>
    <n v="300"/>
    <n v="36225777"/>
    <x v="9"/>
    <s v="Décharge"/>
    <x v="0"/>
    <s v="CONGO"/>
    <s v="ɣ"/>
  </r>
  <r>
    <d v="2017-11-25T00:00:00"/>
    <s v="Taxi moto:Gendarmerie-Hôtel après l'opération et toute la procédure qui vient avec crepin"/>
    <x v="0"/>
    <x v="0"/>
    <m/>
    <n v="600"/>
    <n v="36225177"/>
    <x v="9"/>
    <s v="Décharge"/>
    <x v="0"/>
    <s v="CONGO"/>
    <s v="ɣ"/>
  </r>
  <r>
    <d v="2017-11-25T00:00:00"/>
    <s v="Taxi moto:Hôtel-Restaurant/ aller-retour"/>
    <x v="0"/>
    <x v="0"/>
    <m/>
    <n v="600"/>
    <n v="36224577"/>
    <x v="9"/>
    <s v="Décharge"/>
    <x v="0"/>
    <s v="CONGO"/>
    <s v="ɣ"/>
  </r>
  <r>
    <d v="2017-11-25T00:00:00"/>
    <s v="Bonus opération gendarmerie Lékoumou-Opération Sibiti"/>
    <x v="16"/>
    <x v="3"/>
    <m/>
    <n v="105000"/>
    <n v="36119577"/>
    <x v="9"/>
    <s v="Oui"/>
    <x v="0"/>
    <s v="CONGO"/>
    <s v="o"/>
  </r>
  <r>
    <d v="2017-11-25T00:00:00"/>
    <s v="Taxi moto à Owando Hôtel-Marché pour acheter la ration des prévenus"/>
    <x v="0"/>
    <x v="0"/>
    <m/>
    <n v="500"/>
    <n v="36119077"/>
    <x v="12"/>
    <s v="Décharge"/>
    <x v="0"/>
    <s v="CONGO"/>
    <s v="ɣ"/>
  </r>
  <r>
    <d v="2017-11-25T00:00:00"/>
    <s v="Ration des prévenus à la Maison d'arrêt et à la DDP d'Owando"/>
    <x v="1"/>
    <x v="0"/>
    <m/>
    <n v="4200"/>
    <n v="36114877"/>
    <x v="12"/>
    <s v="Décharge"/>
    <x v="0"/>
    <s v="CONGO"/>
    <s v="ɣ"/>
  </r>
  <r>
    <d v="2017-11-25T00:00:00"/>
    <s v="Taxi moto à Owando Marché-Maison d'arrêt pour la visite geôle du matin"/>
    <x v="0"/>
    <x v="0"/>
    <m/>
    <n v="500"/>
    <n v="36114377"/>
    <x v="12"/>
    <s v="Décharge"/>
    <x v="0"/>
    <s v="CONGO"/>
    <s v="ɣ"/>
  </r>
  <r>
    <d v="2017-11-25T00:00:00"/>
    <s v="Taxi moto à Owando Maison d'arrêt-DDP pour la visite geôle du matin"/>
    <x v="0"/>
    <x v="0"/>
    <m/>
    <n v="500"/>
    <n v="36113877"/>
    <x v="12"/>
    <s v="Décharge"/>
    <x v="0"/>
    <s v="CONGO"/>
    <s v="ɣ"/>
  </r>
  <r>
    <d v="2017-11-25T00:00:00"/>
    <s v="Taxi moto à Owando Charden Farell-Hôtel"/>
    <x v="0"/>
    <x v="0"/>
    <m/>
    <n v="500"/>
    <n v="36113377"/>
    <x v="12"/>
    <s v="Décharge"/>
    <x v="0"/>
    <s v="CONGO"/>
    <s v="ɣ"/>
  </r>
  <r>
    <d v="2017-11-25T00:00:00"/>
    <s v="Taxi moto à Owando Hôtel-Marché pour acheter la ration des prévenus"/>
    <x v="0"/>
    <x v="0"/>
    <m/>
    <n v="500"/>
    <n v="36112877"/>
    <x v="12"/>
    <s v="Décharge"/>
    <x v="0"/>
    <s v="CONGO"/>
    <s v="ɣ"/>
  </r>
  <r>
    <d v="2017-11-25T00:00:00"/>
    <s v="Ration des prévenus à la Maison d'arrêt et à la DDP d'Owando"/>
    <x v="1"/>
    <x v="0"/>
    <m/>
    <n v="9700"/>
    <n v="36103177"/>
    <x v="12"/>
    <s v="Décharge"/>
    <x v="0"/>
    <s v="CONGO"/>
    <s v="ɣ"/>
  </r>
  <r>
    <d v="2017-11-25T00:00:00"/>
    <s v="Taxi moto à Owando Marché-DDP pour la visite geôle du soir"/>
    <x v="0"/>
    <x v="0"/>
    <m/>
    <n v="500"/>
    <n v="36102677"/>
    <x v="12"/>
    <s v="Décharge"/>
    <x v="0"/>
    <s v="CONGO"/>
    <s v="ɣ"/>
  </r>
  <r>
    <d v="2017-11-25T00:00:00"/>
    <s v="Taxi moto à Owando DDP-Maison d'arrêt"/>
    <x v="0"/>
    <x v="0"/>
    <m/>
    <n v="500"/>
    <n v="36102177"/>
    <x v="12"/>
    <s v="Décharge"/>
    <x v="0"/>
    <s v="CONGO"/>
    <s v="ɣ"/>
  </r>
  <r>
    <d v="2017-11-25T00:00:00"/>
    <s v="Taxi moto à Owando Maison d'arrêt-Hôtel après la visite geôle du soir"/>
    <x v="0"/>
    <x v="0"/>
    <m/>
    <n v="500"/>
    <n v="36101677"/>
    <x v="12"/>
    <s v="Décharge"/>
    <x v="0"/>
    <s v="CONGO"/>
    <s v="ɣ"/>
  </r>
  <r>
    <d v="2017-11-25T00:00:00"/>
    <s v="Taxi moto à Owando Hôtel-Restaurant-Hôtel"/>
    <x v="0"/>
    <x v="0"/>
    <m/>
    <n v="1000"/>
    <n v="36100677"/>
    <x v="12"/>
    <s v="Décharge"/>
    <x v="0"/>
    <s v="CONGO"/>
    <s v="ɣ"/>
  </r>
  <r>
    <d v="2017-11-25T00:00:00"/>
    <s v="Frais d'hôtel Nuitées de I73X à SIBITI du 23 au 25 novembre 2017"/>
    <x v="3"/>
    <x v="1"/>
    <m/>
    <n v="16000"/>
    <n v="36084677"/>
    <x v="8"/>
    <n v="40"/>
    <x v="1"/>
    <s v="CONGO"/>
    <s v="o"/>
  </r>
  <r>
    <d v="2017-11-25T00:00:00"/>
    <s v="Taxi moto Hôtel - Western Union "/>
    <x v="0"/>
    <x v="1"/>
    <m/>
    <n v="1000"/>
    <n v="36083677"/>
    <x v="8"/>
    <s v="Decharge"/>
    <x v="1"/>
    <s v="CONGO"/>
    <s v="ɣ"/>
  </r>
  <r>
    <d v="2017-11-25T00:00:00"/>
    <s v="Taxi Express SIBITI -DOLISIE grand marché/évacuation après l'opération de SIBITI"/>
    <x v="0"/>
    <x v="1"/>
    <m/>
    <n v="28000"/>
    <n v="36055677"/>
    <x v="8"/>
    <s v="Decharge"/>
    <x v="1"/>
    <s v="CONGO"/>
    <s v="ɣ"/>
  </r>
  <r>
    <d v="2017-11-25T00:00:00"/>
    <s v="Taxi Dolisie grand marché -Gare routiere Dolisie"/>
    <x v="0"/>
    <x v="1"/>
    <m/>
    <n v="1000"/>
    <n v="36054677"/>
    <x v="8"/>
    <s v="Decharge"/>
    <x v="1"/>
    <s v="CONGO"/>
    <s v="ɣ"/>
  </r>
  <r>
    <d v="2017-11-25T00:00:00"/>
    <s v="Taxi Gare routiere Dolisie- Gare routiere Pointe-Noire"/>
    <x v="0"/>
    <x v="1"/>
    <m/>
    <n v="5000"/>
    <n v="36049677"/>
    <x v="8"/>
    <s v="Decharge"/>
    <x v="1"/>
    <s v="CONGO"/>
    <s v="ɣ"/>
  </r>
  <r>
    <d v="2017-11-25T00:00:00"/>
    <s v="Taxi Gare routiere Pointe Noire-Fond Tié-Tié"/>
    <x v="0"/>
    <x v="1"/>
    <m/>
    <n v="2000"/>
    <n v="36047677"/>
    <x v="8"/>
    <s v="Decharge"/>
    <x v="1"/>
    <s v="CONGO"/>
    <s v="ɣ"/>
  </r>
  <r>
    <d v="2017-11-25T00:00:00"/>
    <s v="Frais d'hôtel Nuitées de I73X à Pointe-Noire/ du 25 au 26 novembre 2017"/>
    <x v="3"/>
    <x v="1"/>
    <m/>
    <n v="15000"/>
    <n v="36032677"/>
    <x v="8"/>
    <n v="200"/>
    <x v="1"/>
    <s v="CONGO"/>
    <s v="o"/>
  </r>
  <r>
    <d v="2017-11-25T00:00:00"/>
    <s v="Food allowance à Owando du 24 au 25 novembre 2017"/>
    <x v="3"/>
    <x v="0"/>
    <m/>
    <n v="20000"/>
    <n v="36012677"/>
    <x v="4"/>
    <s v="Décharge"/>
    <x v="0"/>
    <s v="CONGO"/>
    <s v="ɣ"/>
  </r>
  <r>
    <d v="2017-11-25T00:00:00"/>
    <s v="Taxi à Makoua : hôtel - gare routière pour aller à BZV"/>
    <x v="0"/>
    <x v="0"/>
    <m/>
    <n v="500"/>
    <n v="36012177"/>
    <x v="4"/>
    <s v="Décharge"/>
    <x v="0"/>
    <s v="CONGO"/>
    <s v="ɣ"/>
  </r>
  <r>
    <d v="2017-11-25T00:00:00"/>
    <s v="Taxi à BZV Gare routière -domicile après la mission de Makoua "/>
    <x v="0"/>
    <x v="0"/>
    <m/>
    <n v="1000"/>
    <n v="36011177"/>
    <x v="4"/>
    <s v="Décharge"/>
    <x v="0"/>
    <s v="CONGO"/>
    <s v="ɣ"/>
  </r>
  <r>
    <d v="2017-11-26T00:00:00"/>
    <s v="Taxi moto: Hôtel-Gendarmerie"/>
    <x v="0"/>
    <x v="0"/>
    <m/>
    <n v="300"/>
    <n v="36010877"/>
    <x v="1"/>
    <s v="Décharge"/>
    <x v="0"/>
    <s v="CONGO"/>
    <s v="ɣ"/>
  </r>
  <r>
    <d v="2017-11-26T00:00:00"/>
    <s v="Ration des prévenus à Sibiti"/>
    <x v="1"/>
    <x v="0"/>
    <m/>
    <n v="3000"/>
    <n v="36007877"/>
    <x v="1"/>
    <s v="Décharge"/>
    <x v="0"/>
    <s v="CONGO"/>
    <s v="ɣ"/>
  </r>
  <r>
    <d v="2017-11-26T00:00:00"/>
    <s v="Taxi moto: Gendarmerie - DDEF"/>
    <x v="0"/>
    <x v="0"/>
    <m/>
    <n v="300"/>
    <n v="36007577"/>
    <x v="1"/>
    <s v="Décharge"/>
    <x v="0"/>
    <s v="CONGO"/>
    <s v="ɣ"/>
  </r>
  <r>
    <d v="2017-11-26T00:00:00"/>
    <s v="Taxi moto: DDEF - Restaurant"/>
    <x v="0"/>
    <x v="0"/>
    <m/>
    <n v="300"/>
    <n v="36007277"/>
    <x v="1"/>
    <s v="Décharge"/>
    <x v="0"/>
    <s v="CONGO"/>
    <s v="ɣ"/>
  </r>
  <r>
    <d v="2017-11-26T00:00:00"/>
    <s v="Taxi moto: Restaurant - Gendarmerie"/>
    <x v="0"/>
    <x v="0"/>
    <m/>
    <n v="300"/>
    <n v="36006977"/>
    <x v="1"/>
    <s v="Décharge"/>
    <x v="0"/>
    <s v="CONGO"/>
    <s v="ɣ"/>
  </r>
  <r>
    <d v="2017-11-26T00:00:00"/>
    <s v="Ration des prévenus à Sibiti"/>
    <x v="1"/>
    <x v="0"/>
    <m/>
    <n v="3000"/>
    <n v="36003977"/>
    <x v="1"/>
    <s v="Décharge"/>
    <x v="0"/>
    <s v="CONGO"/>
    <s v="ɣ"/>
  </r>
  <r>
    <d v="2017-11-26T00:00:00"/>
    <s v="Taxi moto: Gendarmerie- Hôtel"/>
    <x v="0"/>
    <x v="0"/>
    <m/>
    <n v="300"/>
    <n v="36003677"/>
    <x v="1"/>
    <s v="Décharge"/>
    <x v="0"/>
    <s v="CONGO"/>
    <s v="ɣ"/>
  </r>
  <r>
    <d v="2017-11-26T00:00:00"/>
    <s v="Taxi-moto Hôtel-Gare routière de Sibiti"/>
    <x v="0"/>
    <x v="0"/>
    <m/>
    <n v="300"/>
    <n v="36003377"/>
    <x v="2"/>
    <s v="Décharge"/>
    <x v="0"/>
    <s v="CONGO"/>
    <s v="ɣ"/>
  </r>
  <r>
    <d v="2017-11-26T00:00:00"/>
    <s v="Frais d'envoi courrier du parquet (mandats d'amener, d'arrêt et convocations) au commissaire police de Zanaga"/>
    <x v="0"/>
    <x v="0"/>
    <m/>
    <n v="1000"/>
    <n v="36002377"/>
    <x v="2"/>
    <s v="Décharge"/>
    <x v="0"/>
    <s v="CONGO"/>
    <s v="ɣ"/>
  </r>
  <r>
    <d v="2017-11-26T00:00:00"/>
    <s v="Taxi-moto Gare routière de Sibiti-DDEF-LEK"/>
    <x v="0"/>
    <x v="0"/>
    <m/>
    <n v="500"/>
    <n v="36001877"/>
    <x v="2"/>
    <s v="Décharge"/>
    <x v="0"/>
    <s v="CONGO"/>
    <s v="ɣ"/>
  </r>
  <r>
    <d v="2017-11-26T00:00:00"/>
    <s v="Taxi-moto DDEF-LEK-Hôtel"/>
    <x v="0"/>
    <x v="0"/>
    <m/>
    <n v="300"/>
    <n v="36001577"/>
    <x v="2"/>
    <s v="Décharge"/>
    <x v="0"/>
    <s v="CONGO"/>
    <s v="ɣ"/>
  </r>
  <r>
    <d v="2017-11-26T00:00:00"/>
    <s v="Taxi:Hôtel-DDEFL pour saisi, correction et impression des PV,Fiche de constat d'infraction"/>
    <x v="0"/>
    <x v="0"/>
    <m/>
    <n v="500"/>
    <n v="36001077"/>
    <x v="9"/>
    <s v="Décharge"/>
    <x v="0"/>
    <s v="CONGO"/>
    <s v="ɣ"/>
  </r>
  <r>
    <d v="2017-11-26T00:00:00"/>
    <s v="Taxi moto: DDEFL-Restaurant avec crépin et Jack Bénisson"/>
    <x v="0"/>
    <x v="0"/>
    <m/>
    <n v="900"/>
    <n v="36000177"/>
    <x v="9"/>
    <s v="Décharge"/>
    <x v="0"/>
    <s v="CONGO"/>
    <s v="ɣ"/>
  </r>
  <r>
    <d v="2017-11-26T00:00:00"/>
    <s v="Taxi moto: Restaurant-Hôtel"/>
    <x v="0"/>
    <x v="0"/>
    <m/>
    <n v="300"/>
    <n v="35999877"/>
    <x v="9"/>
    <s v="Décharge"/>
    <x v="0"/>
    <s v="CONGO"/>
    <s v="ɣ"/>
  </r>
  <r>
    <d v="2017-11-26T00:00:00"/>
    <s v="Taxi moto à Owando Hôtel-Marché pour acheter la ration des prévenus"/>
    <x v="0"/>
    <x v="0"/>
    <m/>
    <n v="500"/>
    <n v="35999377"/>
    <x v="12"/>
    <s v="Décharge"/>
    <x v="0"/>
    <s v="CONGO"/>
    <s v="ɣ"/>
  </r>
  <r>
    <d v="2017-11-26T00:00:00"/>
    <s v="Ration des prévenus à la Maison d'arrêt et à la DDP d'Owando pour la visite geôle du matin"/>
    <x v="1"/>
    <x v="0"/>
    <m/>
    <n v="4200"/>
    <n v="35995177"/>
    <x v="12"/>
    <s v="Décharge"/>
    <x v="0"/>
    <s v="CONGO"/>
    <s v="ɣ"/>
  </r>
  <r>
    <d v="2017-11-26T00:00:00"/>
    <s v="Taxi moto à Owando Marché-Maison d'arrêt pour la viste geôle du matin"/>
    <x v="0"/>
    <x v="0"/>
    <m/>
    <n v="500"/>
    <n v="35994677"/>
    <x v="12"/>
    <s v="Décharge"/>
    <x v="0"/>
    <s v="CONGO"/>
    <s v="ɣ"/>
  </r>
  <r>
    <d v="2017-11-26T00:00:00"/>
    <s v="Taxi moto à Owando Maison d'arrêt-DDP"/>
    <x v="0"/>
    <x v="0"/>
    <m/>
    <n v="500"/>
    <n v="35994177"/>
    <x v="12"/>
    <s v="Décharge"/>
    <x v="0"/>
    <s v="CONGO"/>
    <s v="ɣ"/>
  </r>
  <r>
    <d v="2017-11-26T00:00:00"/>
    <s v="Taxi moto à Owando DDP-Hôtel après la visite geôle du matin"/>
    <x v="0"/>
    <x v="0"/>
    <m/>
    <n v="500"/>
    <n v="35993677"/>
    <x v="12"/>
    <s v="Décharge"/>
    <x v="0"/>
    <s v="CONGO"/>
    <s v="ɣ"/>
  </r>
  <r>
    <d v="2017-11-26T00:00:00"/>
    <s v="Taxi moto à Owando Hôtel-Marché pour acheter la ration des prévenus pour la visite geôle du soir"/>
    <x v="0"/>
    <x v="0"/>
    <m/>
    <n v="500"/>
    <n v="35993177"/>
    <x v="12"/>
    <s v="Décharge"/>
    <x v="0"/>
    <s v="CONGO"/>
    <s v="ɣ"/>
  </r>
  <r>
    <d v="2017-11-26T00:00:00"/>
    <s v="Ration des prévenus à la Maison d'arrêt et à la DDP d'Owando"/>
    <x v="1"/>
    <x v="0"/>
    <m/>
    <n v="9700"/>
    <n v="35983477"/>
    <x v="12"/>
    <s v="Décharge"/>
    <x v="0"/>
    <s v="CONGO"/>
    <s v="ɣ"/>
  </r>
  <r>
    <d v="2017-11-26T00:00:00"/>
    <s v="Taxi moto à Owando Marché-Maison d'arrêt pour la viste geôle du soir"/>
    <x v="0"/>
    <x v="0"/>
    <m/>
    <n v="500"/>
    <n v="35982977"/>
    <x v="12"/>
    <s v="Décharge"/>
    <x v="0"/>
    <s v="CONGO"/>
    <s v="ɣ"/>
  </r>
  <r>
    <d v="2017-11-26T00:00:00"/>
    <s v="Taxi moto à Owando Maison d'arrêt-DDP pour la viste geôle du soir"/>
    <x v="0"/>
    <x v="0"/>
    <m/>
    <n v="500"/>
    <n v="35982477"/>
    <x v="12"/>
    <s v="Décharge"/>
    <x v="0"/>
    <s v="CONGO"/>
    <s v="ɣ"/>
  </r>
  <r>
    <d v="2017-11-26T00:00:00"/>
    <s v="Taxi moto à Owando DDP-Hôtel après la viste geôle du soir"/>
    <x v="0"/>
    <x v="0"/>
    <m/>
    <n v="500"/>
    <n v="35981977"/>
    <x v="12"/>
    <s v="Décharge"/>
    <x v="0"/>
    <s v="CONGO"/>
    <s v="ɣ"/>
  </r>
  <r>
    <d v="2017-11-26T00:00:00"/>
    <s v="Taxi moto à Owando Hôtel-Restaurant-Hôtel"/>
    <x v="0"/>
    <x v="0"/>
    <m/>
    <n v="1000"/>
    <n v="35980977"/>
    <x v="12"/>
    <s v="Décharge"/>
    <x v="0"/>
    <s v="CONGO"/>
    <s v="ɣ"/>
  </r>
  <r>
    <d v="2017-11-26T00:00:00"/>
    <s v="Taxi Hôtel - Fond Tié-Tié /Aéroport"/>
    <x v="0"/>
    <x v="1"/>
    <m/>
    <n v="1500"/>
    <n v="35979477"/>
    <x v="8"/>
    <s v="Decharge"/>
    <x v="1"/>
    <s v="CONGO"/>
    <s v="ɣ"/>
  </r>
  <r>
    <d v="2017-11-26T00:00:00"/>
    <s v="Achat billet d'Avion Pointe Noire -Brazzaville"/>
    <x v="2"/>
    <x v="1"/>
    <m/>
    <n v="37000"/>
    <n v="35942477"/>
    <x v="8"/>
    <n v="31"/>
    <x v="1"/>
    <s v="CONGO"/>
    <s v="o"/>
  </r>
  <r>
    <d v="2017-11-26T00:00:00"/>
    <s v="Food allowance  mission SIBITI du 20 au 26 Novembre 2017"/>
    <x v="3"/>
    <x v="1"/>
    <m/>
    <n v="60000"/>
    <n v="35882477"/>
    <x v="8"/>
    <s v="Decharge"/>
    <x v="1"/>
    <s v="CONGO"/>
    <s v="ɣ"/>
  </r>
  <r>
    <d v="2017-11-26T00:00:00"/>
    <s v="Taxi Aéroport Maya-Maya -Domicile"/>
    <x v="0"/>
    <x v="1"/>
    <m/>
    <n v="3000"/>
    <n v="35879477"/>
    <x v="8"/>
    <s v="Decharge"/>
    <x v="1"/>
    <s v="CONGO"/>
    <s v="ɣ"/>
  </r>
  <r>
    <d v="2017-11-27T00:00:00"/>
    <s v="i23c-Bonus opération Sibiti"/>
    <x v="16"/>
    <x v="3"/>
    <m/>
    <n v="15000"/>
    <n v="35864477"/>
    <x v="6"/>
    <n v="5"/>
    <x v="0"/>
    <s v="CONGO"/>
    <s v="o"/>
  </r>
  <r>
    <d v="2017-11-27T00:00:00"/>
    <s v="it87-Bonus opération Sibiti"/>
    <x v="16"/>
    <x v="3"/>
    <m/>
    <n v="20000"/>
    <n v="35844477"/>
    <x v="6"/>
    <n v="6"/>
    <x v="0"/>
    <s v="CONGO"/>
    <s v="o"/>
  </r>
  <r>
    <d v="2017-11-27T00:00:00"/>
    <s v="i73x-Bonus opération Sibiti"/>
    <x v="16"/>
    <x v="3"/>
    <m/>
    <n v="60000"/>
    <n v="35784477"/>
    <x v="6"/>
    <n v="7"/>
    <x v="0"/>
    <s v="CONGO"/>
    <s v="o"/>
  </r>
  <r>
    <d v="2017-11-27T00:00:00"/>
    <s v="Budget de Mission Maitre MALONGA Audrey du 29 novembre au 01 décembre 2017 à PNR"/>
    <x v="13"/>
    <x v="0"/>
    <m/>
    <n v="109000"/>
    <n v="35675477"/>
    <x v="6"/>
    <n v="11"/>
    <x v="0"/>
    <s v="CONGO"/>
    <s v="o"/>
  </r>
  <r>
    <d v="2017-11-27T00:00:00"/>
    <s v="Maitre MOUYETI-Acompte honoraire avocat affaire abbatage, détention, circulation illégale des trophées d'especes intégralement protégees à Owando, le Sieur OTSIKABONDZO Antonin"/>
    <x v="13"/>
    <x v="0"/>
    <m/>
    <n v="100000"/>
    <n v="35575477"/>
    <x v="6"/>
    <n v="8"/>
    <x v="0"/>
    <s v="CONGO"/>
    <s v="o"/>
  </r>
  <r>
    <d v="2017-11-27T00:00:00"/>
    <s v="Maitre MOUYETI-Acompte honoraire avocat affaire abbatage, détention, circulation illégale des trophées d'especes intégralement protégees à Owando, les Sieurs MOSSA Brel,MOSSA Fodel,NZDOLI Venance"/>
    <x v="13"/>
    <x v="0"/>
    <m/>
    <n v="100000"/>
    <n v="35475477"/>
    <x v="6"/>
    <n v="9"/>
    <x v="0"/>
    <s v="CONGO"/>
    <s v="o"/>
  </r>
  <r>
    <d v="2017-11-27T00:00:00"/>
    <s v="Budget de mission Maitre MOUYETI/OWANDO du 29 novembre au 01 décembre 2017"/>
    <x v="13"/>
    <x v="0"/>
    <m/>
    <n v="74500"/>
    <n v="35400977"/>
    <x v="6"/>
    <s v="Oui"/>
    <x v="0"/>
    <s v="CONGO"/>
    <s v="o"/>
  </r>
  <r>
    <d v="2017-11-27T00:00:00"/>
    <s v="Taxi Bureau-BCI/dépôt ordre de virement de salaire"/>
    <x v="0"/>
    <x v="5"/>
    <m/>
    <n v="2000"/>
    <n v="35398977"/>
    <x v="6"/>
    <s v="Décharge"/>
    <x v="2"/>
    <s v="CONGO"/>
    <s v="ɣ"/>
  </r>
  <r>
    <d v="2017-11-27T00:00:00"/>
    <s v="Achat Billet d'avion BVZ-PNR/Maitre MALONGA Audrey"/>
    <x v="13"/>
    <x v="0"/>
    <m/>
    <n v="36000"/>
    <n v="35362977"/>
    <x v="6"/>
    <n v="14"/>
    <x v="0"/>
    <s v="CONGO"/>
    <s v="o"/>
  </r>
  <r>
    <d v="2017-11-27T00:00:00"/>
    <s v="Taxi Hôtel -DDEF pour verfier la transmission de la demande de réquisition"/>
    <x v="0"/>
    <x v="0"/>
    <m/>
    <n v="700"/>
    <n v="35362277"/>
    <x v="0"/>
    <s v="Décharge"/>
    <x v="0"/>
    <s v="CONGO"/>
    <s v="ɣ"/>
  </r>
  <r>
    <d v="2017-11-27T00:00:00"/>
    <s v="Taxi à Dolisie DDEF-Parquet"/>
    <x v="0"/>
    <x v="0"/>
    <m/>
    <n v="700"/>
    <n v="35361577"/>
    <x v="0"/>
    <s v="Décharge"/>
    <x v="0"/>
    <s v="CONGO"/>
    <s v="ɣ"/>
  </r>
  <r>
    <d v="2017-11-27T00:00:00"/>
    <s v="Taxi à Dolisie-Parquet-MTN"/>
    <x v="0"/>
    <x v="0"/>
    <m/>
    <n v="700"/>
    <n v="35360877"/>
    <x v="0"/>
    <s v="Décharge"/>
    <x v="0"/>
    <s v="CONGO"/>
    <s v="ɣ"/>
  </r>
  <r>
    <d v="2017-11-27T00:00:00"/>
    <s v="Taxi à Dolisie MTN- Hôtel"/>
    <x v="0"/>
    <x v="0"/>
    <m/>
    <n v="700"/>
    <n v="35360177"/>
    <x v="0"/>
    <s v="Décharge"/>
    <x v="0"/>
    <s v="CONGO"/>
    <s v="ɣ"/>
  </r>
  <r>
    <d v="2017-11-27T00:00:00"/>
    <s v="Hôtel-CA pour verfier les dossiers NGOMA et LIKIBI"/>
    <x v="0"/>
    <x v="0"/>
    <m/>
    <n v="700"/>
    <n v="35359477"/>
    <x v="0"/>
    <s v="Décharge"/>
    <x v="0"/>
    <s v="CONGO"/>
    <s v="ɣ"/>
  </r>
  <r>
    <d v="2017-11-27T00:00:00"/>
    <s v="Taxi à Dolisie TGI-Hôtel pour prendre les bagages "/>
    <x v="0"/>
    <x v="0"/>
    <m/>
    <n v="700"/>
    <n v="35358777"/>
    <x v="0"/>
    <s v="Décharge"/>
    <x v="0"/>
    <s v="CONGO"/>
    <s v="ɣ"/>
  </r>
  <r>
    <d v="2017-11-27T00:00:00"/>
    <s v="Taxi à Dolisie Hôtel -Gare Routiere vers la station située sur la RN1"/>
    <x v="0"/>
    <x v="0"/>
    <m/>
    <n v="1500"/>
    <n v="35357277"/>
    <x v="0"/>
    <s v="Décharge"/>
    <x v="0"/>
    <s v="CONGO"/>
    <s v="ɣ"/>
  </r>
  <r>
    <d v="2017-11-27T00:00:00"/>
    <s v="Food allowance à Dolise du 25 au 27 novembre 2017"/>
    <x v="3"/>
    <x v="0"/>
    <m/>
    <n v="30000"/>
    <n v="35327277"/>
    <x v="0"/>
    <s v="Décharge"/>
    <x v="0"/>
    <s v="CONGO"/>
    <s v="ɣ"/>
  </r>
  <r>
    <d v="2017-11-27T00:00:00"/>
    <s v="Frais d'hôtel à Dolisie pour cinq nuitées du 22 au 27 novembre 2017"/>
    <x v="3"/>
    <x v="0"/>
    <m/>
    <n v="75000"/>
    <n v="35252277"/>
    <x v="0"/>
    <s v="Oui "/>
    <x v="0"/>
    <s v="CONGO"/>
    <s v="o"/>
  </r>
  <r>
    <d v="2017-11-27T00:00:00"/>
    <s v="Bus Dolisie-Pointe Noire"/>
    <x v="0"/>
    <x v="0"/>
    <m/>
    <n v="5000"/>
    <n v="35247277"/>
    <x v="0"/>
    <s v="Décharge"/>
    <x v="0"/>
    <s v="CONGO"/>
    <s v="ɣ"/>
  </r>
  <r>
    <d v="2017-11-27T00:00:00"/>
    <s v="Taxi à PNR-Fond tié-tié-Aeroport"/>
    <x v="0"/>
    <x v="0"/>
    <m/>
    <n v="1000"/>
    <n v="35246277"/>
    <x v="0"/>
    <s v="Décharge"/>
    <x v="0"/>
    <s v="CONGO"/>
    <s v="ɣ"/>
  </r>
  <r>
    <d v="2017-11-27T00:00:00"/>
    <s v="Taxi à PNR Aeroport-Bureau PALF "/>
    <x v="0"/>
    <x v="0"/>
    <m/>
    <n v="1000"/>
    <n v="35245277"/>
    <x v="0"/>
    <s v="Décharge"/>
    <x v="0"/>
    <s v="CONGO"/>
    <s v="ɣ"/>
  </r>
  <r>
    <d v="2017-11-27T00:00:00"/>
    <s v="Taxi à PNR Bureau PALF -Restaurant"/>
    <x v="0"/>
    <x v="0"/>
    <m/>
    <n v="1000"/>
    <n v="35244277"/>
    <x v="0"/>
    <s v="Décharge"/>
    <x v="0"/>
    <s v="CONGO"/>
    <s v="ɣ"/>
  </r>
  <r>
    <d v="2017-11-27T00:00:00"/>
    <s v="Taxi à PNR Restaurant-Bureau PALF"/>
    <x v="0"/>
    <x v="0"/>
    <m/>
    <n v="1000"/>
    <n v="35243277"/>
    <x v="0"/>
    <s v="Décharge"/>
    <x v="0"/>
    <s v="CONGO"/>
    <s v="ɣ"/>
  </r>
  <r>
    <d v="2017-11-27T00:00:00"/>
    <s v=" Taxi moto : Hôtel - Charden farell"/>
    <x v="0"/>
    <x v="0"/>
    <m/>
    <n v="300"/>
    <n v="35242977"/>
    <x v="1"/>
    <s v="Décharge"/>
    <x v="0"/>
    <s v="CONGO"/>
    <s v="ɣ"/>
  </r>
  <r>
    <d v="2017-11-27T00:00:00"/>
    <s v="Taxi moto: Charden farell - Gendarmerie"/>
    <x v="0"/>
    <x v="0"/>
    <m/>
    <n v="300"/>
    <n v="35242677"/>
    <x v="1"/>
    <s v="Décharge"/>
    <x v="0"/>
    <s v="CONGO"/>
    <s v="ɣ"/>
  </r>
  <r>
    <d v="2017-11-27T00:00:00"/>
    <s v="Ration des prévenus à Sibiti"/>
    <x v="1"/>
    <x v="0"/>
    <m/>
    <n v="3000"/>
    <n v="35239677"/>
    <x v="1"/>
    <s v="Décharge"/>
    <x v="0"/>
    <s v="CONGO"/>
    <s v="ɣ"/>
  </r>
  <r>
    <d v="2017-11-27T00:00:00"/>
    <s v="Taxi moto: Gendarmerie - DDEF"/>
    <x v="0"/>
    <x v="0"/>
    <m/>
    <n v="300"/>
    <n v="35239377"/>
    <x v="1"/>
    <s v="Décharge"/>
    <x v="0"/>
    <s v="CONGO"/>
    <s v="ɣ"/>
  </r>
  <r>
    <d v="2017-11-27T00:00:00"/>
    <s v="Taxi moto: DDEF-Gendarmerie"/>
    <x v="0"/>
    <x v="0"/>
    <m/>
    <n v="300"/>
    <n v="35239077"/>
    <x v="1"/>
    <s v="Décharge"/>
    <x v="0"/>
    <s v="CONGO"/>
    <s v="ɣ"/>
  </r>
  <r>
    <d v="2017-11-27T00:00:00"/>
    <s v="Taxi :Gendarmerie-Hôtel"/>
    <x v="0"/>
    <x v="0"/>
    <m/>
    <n v="300"/>
    <n v="35238777"/>
    <x v="1"/>
    <s v="Décharge"/>
    <x v="0"/>
    <s v="CONGO"/>
    <s v="ɣ"/>
  </r>
  <r>
    <d v="2017-11-27T00:00:00"/>
    <s v="Taxi moto: Hôtel-Gendarmerie"/>
    <x v="0"/>
    <x v="0"/>
    <m/>
    <n v="300"/>
    <n v="35238477"/>
    <x v="1"/>
    <s v="Décharge"/>
    <x v="0"/>
    <s v="CONGO"/>
    <s v="ɣ"/>
  </r>
  <r>
    <d v="2017-11-27T00:00:00"/>
    <s v="Ration des prévenus à Sibiti"/>
    <x v="1"/>
    <x v="0"/>
    <m/>
    <n v="3000"/>
    <n v="35235477"/>
    <x v="1"/>
    <s v="Décharge"/>
    <x v="0"/>
    <s v="CONGO"/>
    <s v="ɣ"/>
  </r>
  <r>
    <d v="2017-11-27T00:00:00"/>
    <s v="Taxi moto: Gendarmerie - Hôtel"/>
    <x v="0"/>
    <x v="0"/>
    <m/>
    <n v="300"/>
    <n v="35235177"/>
    <x v="1"/>
    <s v="Décharge"/>
    <x v="0"/>
    <s v="CONGO"/>
    <s v="ɣ"/>
  </r>
  <r>
    <d v="2017-11-27T00:00:00"/>
    <s v="Taxi-moto Hôtel-Gendarmerie"/>
    <x v="0"/>
    <x v="0"/>
    <m/>
    <n v="300"/>
    <n v="35234877"/>
    <x v="2"/>
    <s v="Décharge"/>
    <x v="0"/>
    <s v="CONGO"/>
    <s v="ɣ"/>
  </r>
  <r>
    <d v="2017-11-27T00:00:00"/>
    <s v="Taxi-moto Gendarmerie-Hôtel"/>
    <x v="0"/>
    <x v="0"/>
    <m/>
    <n v="300"/>
    <n v="35234577"/>
    <x v="2"/>
    <s v="Décharge"/>
    <x v="0"/>
    <s v="CONGO"/>
    <s v="ɣ"/>
  </r>
  <r>
    <d v="2017-11-27T00:00:00"/>
    <s v="Transport SIBITI-Pointe Noire"/>
    <x v="0"/>
    <x v="0"/>
    <m/>
    <n v="10000"/>
    <n v="35224577"/>
    <x v="9"/>
    <s v="Décharge"/>
    <x v="0"/>
    <s v="CONGO"/>
    <s v="ɣ"/>
  </r>
  <r>
    <d v="2017-11-27T00:00:00"/>
    <s v="Food Allowance Mission SIBITI du 24 au 27/11/17"/>
    <x v="3"/>
    <x v="0"/>
    <m/>
    <n v="40000"/>
    <n v="35184577"/>
    <x v="9"/>
    <s v="Décharge"/>
    <x v="0"/>
    <s v="CONGO"/>
    <s v="ɣ"/>
  </r>
  <r>
    <d v="2017-11-27T00:00:00"/>
    <s v="Frais d'Hotel Mission SIBITI du 24 au 27/11/17"/>
    <x v="3"/>
    <x v="0"/>
    <m/>
    <n v="45000"/>
    <n v="35139577"/>
    <x v="9"/>
    <n v="108"/>
    <x v="0"/>
    <s v="CONGO"/>
    <s v="o"/>
  </r>
  <r>
    <d v="2017-11-27T00:00:00"/>
    <s v="Taxi: Gare fond tié tié-Aéroport pour achat billet du billet d'avion retour sur BZV"/>
    <x v="0"/>
    <x v="0"/>
    <m/>
    <n v="1000"/>
    <n v="35138577"/>
    <x v="9"/>
    <s v="Décharge"/>
    <x v="0"/>
    <s v="CONGO"/>
    <s v="ɣ"/>
  </r>
  <r>
    <d v="2017-11-27T00:00:00"/>
    <s v="Taxi: Aéroport-Bureau Palf PNR"/>
    <x v="0"/>
    <x v="0"/>
    <m/>
    <n v="1000"/>
    <n v="35137577"/>
    <x v="9"/>
    <s v="Décharge"/>
    <x v="0"/>
    <s v="CONGO"/>
    <s v="ɣ"/>
  </r>
  <r>
    <d v="2017-11-27T00:00:00"/>
    <s v="Taxi:Bureau palf PNR -Aéroport pour voyage retour sur BZV"/>
    <x v="0"/>
    <x v="0"/>
    <m/>
    <n v="1000"/>
    <n v="35136577"/>
    <x v="9"/>
    <s v="Décharge"/>
    <x v="0"/>
    <s v="CONGO"/>
    <s v="ɣ"/>
  </r>
  <r>
    <d v="2017-11-27T00:00:00"/>
    <s v="Achat billet d'avion PNR-BRAZZAVILLE"/>
    <x v="2"/>
    <x v="0"/>
    <m/>
    <n v="38000"/>
    <n v="35098577"/>
    <x v="9"/>
    <n v="37535"/>
    <x v="0"/>
    <s v="CONGO"/>
    <s v="o"/>
  </r>
  <r>
    <d v="2017-11-27T00:00:00"/>
    <s v="Taxi: Aéroport-Domicile "/>
    <x v="0"/>
    <x v="0"/>
    <m/>
    <n v="2500"/>
    <n v="35096077"/>
    <x v="9"/>
    <s v="Décharge"/>
    <x v="0"/>
    <s v="CONGO"/>
    <s v="ɣ"/>
  </r>
  <r>
    <d v="2017-11-27T00:00:00"/>
    <s v="Taxi moto à Owando Hôtel-Marché pour acheter la ration des prévenus"/>
    <x v="0"/>
    <x v="0"/>
    <m/>
    <n v="500"/>
    <n v="35095577"/>
    <x v="12"/>
    <s v="Décharge"/>
    <x v="0"/>
    <s v="CONGO"/>
    <s v="ɣ"/>
  </r>
  <r>
    <d v="2017-11-27T00:00:00"/>
    <s v="Ration des prévenus à la Maison d'arrêt et à la DDP d'Owando pour la visite geôle du matin"/>
    <x v="1"/>
    <x v="0"/>
    <m/>
    <n v="4200"/>
    <n v="35091377"/>
    <x v="12"/>
    <s v="Décharge"/>
    <x v="0"/>
    <s v="CONGO"/>
    <s v="ɣ"/>
  </r>
  <r>
    <d v="2017-11-27T00:00:00"/>
    <s v="Taxi moto à Owando Marché-Maison d'arrêt pour la visite geôle du matin"/>
    <x v="0"/>
    <x v="0"/>
    <m/>
    <n v="500"/>
    <n v="35090877"/>
    <x v="12"/>
    <s v="Décharge"/>
    <x v="0"/>
    <s v="CONGO"/>
    <s v="ɣ"/>
  </r>
  <r>
    <d v="2017-11-27T00:00:00"/>
    <s v="Taxi moto à Owando Maison d'arrêt-DDP pour la viste geôle du matin"/>
    <x v="0"/>
    <x v="0"/>
    <m/>
    <n v="500"/>
    <n v="35090377"/>
    <x v="12"/>
    <s v="Décharge"/>
    <x v="0"/>
    <s v="CONGO"/>
    <s v="ɣ"/>
  </r>
  <r>
    <d v="2017-11-27T00:00:00"/>
    <s v="Taxi moto à Owando DDP-Hôtel après la visite geôle du matin"/>
    <x v="0"/>
    <x v="0"/>
    <m/>
    <n v="500"/>
    <n v="35089877"/>
    <x v="12"/>
    <s v="Décharge"/>
    <x v="0"/>
    <s v="CONGO"/>
    <s v="ɣ"/>
  </r>
  <r>
    <d v="2017-11-27T00:00:00"/>
    <s v="Taxi moto à Owando Hôtel-Marché-Hôtel"/>
    <x v="0"/>
    <x v="0"/>
    <m/>
    <n v="1000"/>
    <n v="35088877"/>
    <x v="12"/>
    <s v="Décharge"/>
    <x v="0"/>
    <s v="CONGO"/>
    <s v="ɣ"/>
  </r>
  <r>
    <d v="2017-11-27T00:00:00"/>
    <s v="Taxi moto à Owando Hôtel-Maison d'arrêt pour la viste geôle du soir"/>
    <x v="0"/>
    <x v="0"/>
    <m/>
    <n v="500"/>
    <n v="35088377"/>
    <x v="12"/>
    <s v="Décharge"/>
    <x v="0"/>
    <s v="CONGO"/>
    <s v="ɣ"/>
  </r>
  <r>
    <d v="2017-11-27T00:00:00"/>
    <s v="Taxi moto à Owando Maison d'arrêt-Restaurant après la visite geôle"/>
    <x v="0"/>
    <x v="0"/>
    <m/>
    <n v="500"/>
    <n v="35087877"/>
    <x v="12"/>
    <s v="Décharge"/>
    <x v="0"/>
    <s v="CONGO"/>
    <s v="ɣ"/>
  </r>
  <r>
    <d v="2017-11-27T00:00:00"/>
    <s v="Taxi moto à Owando Restaurant-Hôtel"/>
    <x v="0"/>
    <x v="0"/>
    <m/>
    <n v="500"/>
    <n v="35087377"/>
    <x v="12"/>
    <s v="Décharge"/>
    <x v="0"/>
    <s v="CONGO"/>
    <s v="ɣ"/>
  </r>
  <r>
    <d v="2017-11-27T00:00:00"/>
    <s v="Taxi Bureau PALF-Palais de justice"/>
    <x v="0"/>
    <x v="7"/>
    <m/>
    <n v="1000"/>
    <n v="35086377"/>
    <x v="10"/>
    <s v="Décharge"/>
    <x v="0"/>
    <s v="CONGO"/>
    <s v="ɣ"/>
  </r>
  <r>
    <d v="2017-11-27T00:00:00"/>
    <s v="Taxi Palais de justice-Bureau PALF"/>
    <x v="0"/>
    <x v="7"/>
    <m/>
    <n v="1000"/>
    <n v="35085377"/>
    <x v="10"/>
    <s v="Décharge"/>
    <x v="0"/>
    <s v="CONGO"/>
    <s v="ɣ"/>
  </r>
  <r>
    <d v="2017-11-27T00:00:00"/>
    <s v="Taxi Bureau PALF-Cabinet Me MOUYETI"/>
    <x v="0"/>
    <x v="7"/>
    <m/>
    <n v="1000"/>
    <n v="35084377"/>
    <x v="10"/>
    <s v="Décharge"/>
    <x v="0"/>
    <s v="CONGO"/>
    <s v="ɣ"/>
  </r>
  <r>
    <d v="2017-11-27T00:00:00"/>
    <s v="Taxi Cabinet Me MOUYETI-Bureau PALF"/>
    <x v="0"/>
    <x v="7"/>
    <m/>
    <n v="1000"/>
    <n v="35083377"/>
    <x v="10"/>
    <s v="Décharge"/>
    <x v="0"/>
    <s v="CONGO"/>
    <s v="ɣ"/>
  </r>
  <r>
    <d v="2017-11-27T00:00:00"/>
    <s v="Remboursement 45% sur l'ordonnance médicale de 11,020 FCFA"/>
    <x v="7"/>
    <x v="4"/>
    <m/>
    <n v="5000"/>
    <n v="35078377"/>
    <x v="3"/>
    <s v="oui"/>
    <x v="2"/>
    <s v="CONGO"/>
    <s v="o"/>
  </r>
  <r>
    <d v="2017-11-27T00:00:00"/>
    <s v="Achat billet Brazzaville-PNR (Mission Nzasi)"/>
    <x v="2"/>
    <x v="1"/>
    <m/>
    <n v="36000"/>
    <n v="35042377"/>
    <x v="3"/>
    <n v="22555"/>
    <x v="1"/>
    <s v="CONGO"/>
    <s v="o"/>
  </r>
  <r>
    <d v="2017-11-27T00:00:00"/>
    <s v="Taxi Bureau -Mikalou /Aller retour"/>
    <x v="0"/>
    <x v="1"/>
    <m/>
    <n v="2500"/>
    <n v="35039877"/>
    <x v="8"/>
    <s v="Decharge"/>
    <x v="1"/>
    <s v="CONGO"/>
    <s v="ɣ"/>
  </r>
  <r>
    <d v="2017-11-27T00:00:00"/>
    <s v="Achat du billet d'avion Canadian BZV-PNR pour mission de Mossendjo"/>
    <x v="2"/>
    <x v="1"/>
    <m/>
    <n v="36000"/>
    <n v="35003877"/>
    <x v="13"/>
    <n v="22556"/>
    <x v="1"/>
    <s v="CONGO"/>
    <s v="o"/>
  </r>
  <r>
    <d v="2017-11-29T00:00:00"/>
    <s v="Achat billet de Maitre Mouyeti/Brazzaville -Owando"/>
    <x v="0"/>
    <x v="1"/>
    <m/>
    <n v="10000"/>
    <n v="34993877"/>
    <x v="8"/>
    <s v="OUI"/>
    <x v="1"/>
    <s v="CONGO"/>
    <s v="o"/>
  </r>
  <r>
    <d v="2017-11-27T00:00:00"/>
    <s v="Taxi Bureau -Aéroport /Aller-retour"/>
    <x v="0"/>
    <x v="1"/>
    <m/>
    <n v="1500"/>
    <n v="34992377"/>
    <x v="8"/>
    <s v="Decharge"/>
    <x v="1"/>
    <s v="CONGO"/>
    <s v="ɣ"/>
  </r>
  <r>
    <d v="2017-11-27T00:00:00"/>
    <s v="Taxi Bureau - Aéroport - Bureau pour achat billet d'avion Brazzaville/PNR de i23c et it87"/>
    <x v="0"/>
    <x v="1"/>
    <m/>
    <n v="1700"/>
    <n v="34990677"/>
    <x v="13"/>
    <s v="Décharge"/>
    <x v="1"/>
    <s v="CONGO"/>
    <s v="ɣ"/>
  </r>
  <r>
    <d v="2017-11-27T00:00:00"/>
    <s v="Taxi à BZV: Domicile-TGI-domicile pour suivre l'audience du cas Rock et Nicaise"/>
    <x v="0"/>
    <x v="0"/>
    <m/>
    <n v="2000"/>
    <n v="34988677"/>
    <x v="4"/>
    <s v="Décharge"/>
    <x v="0"/>
    <s v="CONGO"/>
    <s v="ɣ"/>
  </r>
  <r>
    <d v="2017-11-28T00:00:00"/>
    <s v="Taxi moto: Hôtel - Gendarmerie"/>
    <x v="0"/>
    <x v="0"/>
    <m/>
    <n v="300"/>
    <n v="34988377"/>
    <x v="1"/>
    <s v="Décharge"/>
    <x v="0"/>
    <s v="CONGO"/>
    <s v="ɣ"/>
  </r>
  <r>
    <d v="2017-11-28T00:00:00"/>
    <s v="Ration des prévenus à Sibiti"/>
    <x v="1"/>
    <x v="0"/>
    <m/>
    <n v="3000"/>
    <n v="34985377"/>
    <x v="1"/>
    <s v="Décharge"/>
    <x v="0"/>
    <s v="CONGO"/>
    <s v="ɣ"/>
  </r>
  <r>
    <d v="2017-11-28T00:00:00"/>
    <s v="Taxi moto: Gendarmerie - DDEF"/>
    <x v="0"/>
    <x v="0"/>
    <m/>
    <n v="300"/>
    <n v="34985077"/>
    <x v="1"/>
    <s v="Décharge"/>
    <x v="0"/>
    <s v="CONGO"/>
    <s v="ɣ"/>
  </r>
  <r>
    <d v="2017-11-28T00:00:00"/>
    <s v="Taxi moto: DDEF - Hôtel"/>
    <x v="0"/>
    <x v="0"/>
    <m/>
    <n v="300"/>
    <n v="34984777"/>
    <x v="1"/>
    <s v="Décharge"/>
    <x v="0"/>
    <s v="CONGO"/>
    <s v="ɣ"/>
  </r>
  <r>
    <d v="2017-11-28T00:00:00"/>
    <s v="Taxi moto: Hôtel - Gendarmerie"/>
    <x v="0"/>
    <x v="0"/>
    <m/>
    <n v="300"/>
    <n v="34984477"/>
    <x v="1"/>
    <s v="Décharge"/>
    <x v="0"/>
    <s v="CONGO"/>
    <s v="ɣ"/>
  </r>
  <r>
    <d v="2017-11-28T00:00:00"/>
    <s v="Ration des prévenus à Sibiti"/>
    <x v="1"/>
    <x v="0"/>
    <m/>
    <n v="3000"/>
    <n v="34981477"/>
    <x v="1"/>
    <s v="Décharge"/>
    <x v="0"/>
    <s v="CONGO"/>
    <s v="ɣ"/>
  </r>
  <r>
    <d v="2017-11-28T00:00:00"/>
    <s v="Taxi moto: Gendarmerie - Hôtel"/>
    <x v="0"/>
    <x v="0"/>
    <m/>
    <n v="300"/>
    <n v="34981177"/>
    <x v="1"/>
    <s v="Décharge"/>
    <x v="0"/>
    <s v="CONGO"/>
    <s v="ɣ"/>
  </r>
  <r>
    <d v="2017-11-28T00:00:00"/>
    <s v="Taxi-moto Hôtel-Direction Départementale de la Police Lékoumou"/>
    <x v="0"/>
    <x v="0"/>
    <m/>
    <n v="300"/>
    <n v="34980877"/>
    <x v="2"/>
    <s v="Décharge"/>
    <x v="0"/>
    <s v="CONGO"/>
    <s v="ɣ"/>
  </r>
  <r>
    <d v="2017-11-28T00:00:00"/>
    <s v="Taxi-moto Direction Départementale de la Police Lékoumou-Hôtel"/>
    <x v="0"/>
    <x v="0"/>
    <m/>
    <n v="300"/>
    <n v="34980577"/>
    <x v="2"/>
    <s v="Décharge"/>
    <x v="0"/>
    <s v="CONGO"/>
    <s v="ɣ"/>
  </r>
  <r>
    <d v="2017-11-28T00:00:00"/>
    <s v="Taxi-moto Hôtel-Gendarmerie"/>
    <x v="0"/>
    <x v="0"/>
    <m/>
    <n v="300"/>
    <n v="34980277"/>
    <x v="2"/>
    <s v="Décharge"/>
    <x v="0"/>
    <s v="CONGO"/>
    <s v="ɣ"/>
  </r>
  <r>
    <d v="2017-11-28T00:00:00"/>
    <s v="Taxi-moto Maison d'arrêt-Hôtel"/>
    <x v="0"/>
    <x v="0"/>
    <m/>
    <n v="300"/>
    <n v="34979977"/>
    <x v="2"/>
    <s v="Décharge"/>
    <x v="0"/>
    <s v="CONGO"/>
    <s v="ɣ"/>
  </r>
  <r>
    <d v="2017-11-28T00:00:00"/>
    <s v="Taxi moto à Owando Hôtel-Marché pour acheter la ration des prévenus"/>
    <x v="0"/>
    <x v="0"/>
    <m/>
    <n v="500"/>
    <n v="34979477"/>
    <x v="12"/>
    <s v="Décharge"/>
    <x v="0"/>
    <s v="CONGO"/>
    <s v="ɣ"/>
  </r>
  <r>
    <d v="2017-11-28T00:00:00"/>
    <s v="Ration des prévenus à la Maison d'arrêt et à la DDP d'Owando"/>
    <x v="1"/>
    <x v="0"/>
    <m/>
    <n v="4200"/>
    <n v="34975277"/>
    <x v="12"/>
    <s v="Décharge"/>
    <x v="0"/>
    <s v="CONGO"/>
    <s v="ɣ"/>
  </r>
  <r>
    <d v="2017-11-28T00:00:00"/>
    <s v="Taxi moto à Owando Marché-Maison d'arrêt pour la visite geôle du matin"/>
    <x v="0"/>
    <x v="0"/>
    <m/>
    <n v="500"/>
    <n v="34974777"/>
    <x v="12"/>
    <s v="Décharge"/>
    <x v="0"/>
    <s v="CONGO"/>
    <s v="ɣ"/>
  </r>
  <r>
    <d v="2017-11-28T00:00:00"/>
    <s v="Taxi moto à Owando Maison d'arrêt-DDP pour la visite geôle du matin"/>
    <x v="0"/>
    <x v="0"/>
    <m/>
    <n v="500"/>
    <n v="34974277"/>
    <x v="12"/>
    <s v="Décharge"/>
    <x v="0"/>
    <s v="CONGO"/>
    <s v="ɣ"/>
  </r>
  <r>
    <d v="2017-11-28T00:00:00"/>
    <s v="Taxi moto à Owando DDP-Hôtel après la visite geôle"/>
    <x v="0"/>
    <x v="0"/>
    <m/>
    <n v="500"/>
    <n v="34973777"/>
    <x v="12"/>
    <s v="Décharge"/>
    <x v="0"/>
    <s v="CONGO"/>
    <s v="ɣ"/>
  </r>
  <r>
    <d v="2017-11-28T00:00:00"/>
    <s v="Taxi moto à Owando Hôtel-Marché pour acheter la ration des prévenus"/>
    <x v="0"/>
    <x v="0"/>
    <m/>
    <n v="500"/>
    <n v="34973277"/>
    <x v="12"/>
    <s v="Décharge"/>
    <x v="0"/>
    <s v="CONGO"/>
    <s v="ɣ"/>
  </r>
  <r>
    <d v="2017-11-28T00:00:00"/>
    <s v="Ration des prévenus à la Maison et à la DDP d'Owando"/>
    <x v="1"/>
    <x v="0"/>
    <m/>
    <n v="9700"/>
    <n v="34963577"/>
    <x v="12"/>
    <s v="Décharge"/>
    <x v="0"/>
    <s v="CONGO"/>
    <s v="ɣ"/>
  </r>
  <r>
    <d v="2017-11-28T00:00:00"/>
    <s v="Taxi moto à Owando Marché-DDP pour la visite geôle du soir"/>
    <x v="0"/>
    <x v="0"/>
    <m/>
    <n v="500"/>
    <n v="34963077"/>
    <x v="12"/>
    <s v="Décharge"/>
    <x v="0"/>
    <s v="CONGO"/>
    <s v="ɣ"/>
  </r>
  <r>
    <d v="2017-11-28T00:00:00"/>
    <s v="Taxi moto à Owando DDP-Maison d'arrêt pour la visite geôle du soir"/>
    <x v="0"/>
    <x v="0"/>
    <m/>
    <n v="500"/>
    <n v="34962577"/>
    <x v="12"/>
    <s v="Décharge"/>
    <x v="0"/>
    <s v="CONGO"/>
    <s v="ɣ"/>
  </r>
  <r>
    <d v="2017-11-28T00:00:00"/>
    <s v="Taxi moto à Owando Maison d'arrêt-Hôtel après la visite geôle du soir"/>
    <x v="0"/>
    <x v="0"/>
    <m/>
    <n v="500"/>
    <n v="34962077"/>
    <x v="12"/>
    <s v="Décharge"/>
    <x v="0"/>
    <s v="CONGO"/>
    <s v="ɣ"/>
  </r>
  <r>
    <d v="2017-11-28T00:00:00"/>
    <s v="Taxi moto à Owando Hôtel-Restaurant-Hôtel"/>
    <x v="0"/>
    <x v="0"/>
    <m/>
    <n v="1000"/>
    <n v="34961077"/>
    <x v="12"/>
    <s v="Décharge"/>
    <x v="0"/>
    <s v="CONGO"/>
    <s v="ɣ"/>
  </r>
  <r>
    <d v="2017-11-28T00:00:00"/>
    <s v="Taxi Ouenze-Aéroport (Départ pour Nzasi via PNR)"/>
    <x v="0"/>
    <x v="1"/>
    <m/>
    <n v="1500"/>
    <n v="34959577"/>
    <x v="3"/>
    <s v="Décharge"/>
    <x v="1"/>
    <s v="CONGO"/>
    <s v="ɣ"/>
  </r>
  <r>
    <d v="2017-11-29T00:00:00"/>
    <s v="FRAIS VIRT PERMANENT"/>
    <x v="4"/>
    <x v="2"/>
    <m/>
    <n v="1189"/>
    <n v="34958388"/>
    <x v="5"/>
    <s v="Relevé"/>
    <x v="2"/>
    <s v="CONGO"/>
    <s v="o"/>
  </r>
  <r>
    <d v="2017-11-29T00:00:00"/>
    <s v="V.P. EMIS MR KOUKA PASCAL pour le paiement du loyer de PNR-Novembre 2017 "/>
    <x v="14"/>
    <x v="2"/>
    <m/>
    <n v="225000"/>
    <n v="34733388"/>
    <x v="5"/>
    <s v="Ordre VRT"/>
    <x v="0"/>
    <s v="CONGO"/>
    <s v="o"/>
  </r>
  <r>
    <d v="2017-11-29T00:00:00"/>
    <s v="Virement salaire Octobre 2017-Mésange"/>
    <x v="7"/>
    <x v="0"/>
    <m/>
    <n v="335158"/>
    <n v="34398230"/>
    <x v="5"/>
    <s v="Ordre de virement"/>
    <x v="0"/>
    <s v="CONGO"/>
    <s v="o"/>
  </r>
  <r>
    <d v="2017-11-29T00:00:00"/>
    <s v="Virement salaire Octobre 2017-Evariste"/>
    <x v="7"/>
    <x v="7"/>
    <m/>
    <n v="140000"/>
    <n v="34258230"/>
    <x v="5"/>
    <s v="Ordre de virement"/>
    <x v="1"/>
    <s v="CONGO"/>
    <s v="o"/>
  </r>
  <r>
    <d v="2017-11-29T00:00:00"/>
    <s v="Virement salaire Octobre 2017-i73x"/>
    <x v="7"/>
    <x v="1"/>
    <m/>
    <n v="160000"/>
    <n v="34098230"/>
    <x v="5"/>
    <s v="Ordre de virement"/>
    <x v="1"/>
    <s v="CONGO"/>
    <s v="o"/>
  </r>
  <r>
    <d v="2017-11-29T00:00:00"/>
    <s v="Virement salaire Octobre 2017-Herick"/>
    <x v="7"/>
    <x v="0"/>
    <m/>
    <n v="193600"/>
    <n v="33904630"/>
    <x v="5"/>
    <s v="Ordre de virement"/>
    <x v="0"/>
    <s v="CONGO"/>
    <s v="o"/>
  </r>
  <r>
    <d v="2017-11-29T00:00:00"/>
    <s v="Virement salaire Octobre 2017-Mavy"/>
    <x v="7"/>
    <x v="5"/>
    <m/>
    <n v="289600"/>
    <n v="33615030"/>
    <x v="5"/>
    <s v="Ordre de virement"/>
    <x v="1"/>
    <s v="CONGO"/>
    <s v="o"/>
  </r>
  <r>
    <d v="2017-11-29T00:00:00"/>
    <s v="FRAIS S/VIRT EMIS"/>
    <x v="4"/>
    <x v="2"/>
    <m/>
    <n v="8347"/>
    <n v="33606683"/>
    <x v="5"/>
    <s v="Relevé"/>
    <x v="2"/>
    <s v="CONGO"/>
    <s v="o"/>
  </r>
  <r>
    <d v="2017-11-29T00:00:00"/>
    <s v="Frais de transfert à Brel/OWANDO"/>
    <x v="5"/>
    <x v="2"/>
    <m/>
    <n v="8000"/>
    <n v="33598683"/>
    <x v="6"/>
    <s v="95/GCF"/>
    <x v="0"/>
    <s v="CONGO"/>
    <s v="o"/>
  </r>
  <r>
    <d v="2017-11-29T00:00:00"/>
    <s v="Frais de transfert à Bley/Pointe Noire"/>
    <x v="5"/>
    <x v="2"/>
    <m/>
    <n v="4000"/>
    <n v="33594683"/>
    <x v="6"/>
    <s v="96/GCF"/>
    <x v="0"/>
    <s v="CONGO"/>
    <s v="o"/>
  </r>
  <r>
    <d v="2017-11-29T00:00:00"/>
    <s v="Bonus opération Sibiti-Mésange CIGNAS"/>
    <x v="16"/>
    <x v="3"/>
    <m/>
    <n v="30000"/>
    <n v="33564683"/>
    <x v="6"/>
    <n v="14"/>
    <x v="0"/>
    <s v="CONGO"/>
    <s v="o"/>
  </r>
  <r>
    <d v="2017-11-29T00:00:00"/>
    <s v="Bonus opération Makoua du 11/11/2017-Hérick TCHICAYA"/>
    <x v="16"/>
    <x v="3"/>
    <m/>
    <n v="30000"/>
    <n v="33534683"/>
    <x v="6"/>
    <n v="15"/>
    <x v="0"/>
    <s v="CONGO"/>
    <s v="o"/>
  </r>
  <r>
    <d v="2017-11-29T00:00:00"/>
    <s v="Bonus opération Makoua du 18/11/2017-Hérick TCHICAYA"/>
    <x v="16"/>
    <x v="3"/>
    <m/>
    <n v="30000"/>
    <n v="33504683"/>
    <x v="6"/>
    <n v="17"/>
    <x v="0"/>
    <s v="CONGO"/>
    <s v="o"/>
  </r>
  <r>
    <d v="2017-11-29T00:00:00"/>
    <s v="Pour solde Facture bonus médias portant sur l'arrestation de deux présumés trafiquants d'ivoire arrêté à Makoua le 18 novembre 2017"/>
    <x v="16"/>
    <x v="7"/>
    <m/>
    <n v="20000"/>
    <n v="33484683"/>
    <x v="6"/>
    <n v="18"/>
    <x v="0"/>
    <s v="CONGO"/>
    <s v="o"/>
  </r>
  <r>
    <d v="2017-11-29T00:00:00"/>
    <s v="Taxi à PNR Bureau PALF  -DDEF"/>
    <x v="0"/>
    <x v="0"/>
    <m/>
    <n v="1000"/>
    <n v="33483683"/>
    <x v="0"/>
    <s v="Décharge"/>
    <x v="0"/>
    <s v="CONGO"/>
    <s v="ɣ"/>
  </r>
  <r>
    <d v="2017-11-29T00:00:00"/>
    <s v="Taxi à PNR DDEF-Cour d'appel"/>
    <x v="0"/>
    <x v="0"/>
    <m/>
    <n v="1000"/>
    <n v="33482683"/>
    <x v="0"/>
    <s v="Décharge"/>
    <x v="0"/>
    <s v="CONGO"/>
    <s v="ɣ"/>
  </r>
  <r>
    <d v="2017-11-29T00:00:00"/>
    <s v="Taxi à PNR Cour d'appel-TGI"/>
    <x v="0"/>
    <x v="0"/>
    <m/>
    <n v="1000"/>
    <n v="33481683"/>
    <x v="0"/>
    <s v="Décharge"/>
    <x v="0"/>
    <s v="CONGO"/>
    <s v="ɣ"/>
  </r>
  <r>
    <d v="2017-11-29T00:00:00"/>
    <s v="Taxi à PNR TGI Charden Farell retiré l'argent "/>
    <x v="0"/>
    <x v="0"/>
    <m/>
    <n v="1000"/>
    <n v="33480683"/>
    <x v="0"/>
    <s v="Décharge"/>
    <x v="0"/>
    <s v="CONGO"/>
    <s v="ɣ"/>
  </r>
  <r>
    <d v="2017-11-29T00:00:00"/>
    <s v="Taxi à PNR Charden Farell-Bureau PALF"/>
    <x v="0"/>
    <x v="0"/>
    <m/>
    <n v="1000"/>
    <n v="33479683"/>
    <x v="0"/>
    <s v="Décharge"/>
    <x v="0"/>
    <s v="CONGO"/>
    <s v="ɣ"/>
  </r>
  <r>
    <d v="2017-11-29T00:00:00"/>
    <s v="Taxi à PNR Bureau-hôtel de Me Malonga"/>
    <x v="0"/>
    <x v="0"/>
    <m/>
    <n v="1000"/>
    <n v="33478683"/>
    <x v="0"/>
    <s v="Décharge"/>
    <x v="0"/>
    <s v="CONGO"/>
    <s v="ɣ"/>
  </r>
  <r>
    <d v="2017-11-29T00:00:00"/>
    <s v="Taxi à PNR Hôtel de Me Malonga-Bureau PALF"/>
    <x v="0"/>
    <x v="0"/>
    <m/>
    <n v="1000"/>
    <n v="33477683"/>
    <x v="0"/>
    <s v="Décharge"/>
    <x v="0"/>
    <s v="CONGO"/>
    <s v="ɣ"/>
  </r>
  <r>
    <d v="2017-11-29T00:00:00"/>
    <s v="Taxi moto: Hôtel - Gendarmerie"/>
    <x v="0"/>
    <x v="0"/>
    <m/>
    <n v="300"/>
    <n v="33477383"/>
    <x v="1"/>
    <s v="Décharge"/>
    <x v="0"/>
    <s v="CONGO"/>
    <s v="ɣ"/>
  </r>
  <r>
    <d v="2017-11-29T00:00:00"/>
    <s v="Ration des prévenus à Sibiti"/>
    <x v="1"/>
    <x v="0"/>
    <m/>
    <n v="3000"/>
    <n v="33474383"/>
    <x v="1"/>
    <s v="Décharge"/>
    <x v="0"/>
    <s v="CONGO"/>
    <s v="ɣ"/>
  </r>
  <r>
    <d v="2017-11-29T00:00:00"/>
    <s v="Taxi moto: Gendarmerie - Hôtel"/>
    <x v="0"/>
    <x v="0"/>
    <m/>
    <n v="300"/>
    <n v="33474083"/>
    <x v="1"/>
    <s v="Décharge"/>
    <x v="0"/>
    <s v="CONGO"/>
    <s v="ɣ"/>
  </r>
  <r>
    <d v="2017-11-29T00:00:00"/>
    <s v="Taxi-moto Hôtel-Gendarmerie"/>
    <x v="0"/>
    <x v="0"/>
    <m/>
    <n v="300"/>
    <n v="33473783"/>
    <x v="2"/>
    <s v="Décharge"/>
    <x v="0"/>
    <s v="CONGO"/>
    <s v="ɣ"/>
  </r>
  <r>
    <d v="2017-11-29T00:00:00"/>
    <s v="Taxi-moto Gendarmerie-TGI de Sibiti"/>
    <x v="0"/>
    <x v="0"/>
    <m/>
    <n v="300"/>
    <n v="33473483"/>
    <x v="2"/>
    <s v="Décharge"/>
    <x v="0"/>
    <s v="CONGO"/>
    <s v="ɣ"/>
  </r>
  <r>
    <d v="2017-11-29T00:00:00"/>
    <s v="Taxi-moto TGI de Sibiti-Gendarmerie"/>
    <x v="0"/>
    <x v="0"/>
    <m/>
    <n v="300"/>
    <n v="33473183"/>
    <x v="2"/>
    <s v="Décharge"/>
    <x v="0"/>
    <s v="CONGO"/>
    <s v="ɣ"/>
  </r>
  <r>
    <d v="2017-11-29T00:00:00"/>
    <s v="Impression et photocopie procédure gendarmerie, planche photographique, achat chemise cartonnées"/>
    <x v="9"/>
    <x v="2"/>
    <m/>
    <n v="7750"/>
    <n v="33465433"/>
    <x v="2"/>
    <n v="10"/>
    <x v="0"/>
    <s v="CONGO"/>
    <s v="o"/>
  </r>
  <r>
    <d v="2017-11-29T00:00:00"/>
    <s v="Taxi-moto Gendarmerie-Hôtel"/>
    <x v="0"/>
    <x v="0"/>
    <m/>
    <n v="300"/>
    <n v="33465133"/>
    <x v="2"/>
    <s v="Décharge"/>
    <x v="0"/>
    <s v="CONGO"/>
    <s v="ɣ"/>
  </r>
  <r>
    <d v="2017-11-29T00:00:00"/>
    <s v="Ration d'un présumé en détention préventive à la maison d'arrêt de Sibiti"/>
    <x v="1"/>
    <x v="0"/>
    <m/>
    <n v="1000"/>
    <n v="33464133"/>
    <x v="2"/>
    <s v="Décharge"/>
    <x v="0"/>
    <s v="CONGO"/>
    <s v="ɣ"/>
  </r>
  <r>
    <d v="2017-11-29T00:00:00"/>
    <s v="Taxi moto à Owando Hôtel-Marché pour acheter la ration des prévenus pour la visite geôle du matin"/>
    <x v="0"/>
    <x v="0"/>
    <m/>
    <n v="500"/>
    <n v="33463633"/>
    <x v="12"/>
    <s v="Décharge"/>
    <x v="0"/>
    <s v="CONGO"/>
    <s v="ɣ"/>
  </r>
  <r>
    <d v="2017-11-29T00:00:00"/>
    <s v="Ration des prévenus à la Maison d'arrêt et la police d'Owando pour la visite geôle du matin"/>
    <x v="1"/>
    <x v="0"/>
    <m/>
    <n v="4200"/>
    <n v="33459433"/>
    <x v="12"/>
    <s v="Décharge"/>
    <x v="0"/>
    <s v="CONGO"/>
    <s v="ɣ"/>
  </r>
  <r>
    <d v="2017-11-29T00:00:00"/>
    <s v="Taxi moto à Owando Marché-Maison d'arrêt pour la visite geôle du matin"/>
    <x v="0"/>
    <x v="0"/>
    <m/>
    <n v="500"/>
    <n v="33458933"/>
    <x v="12"/>
    <s v="Décharge"/>
    <x v="0"/>
    <s v="CONGO"/>
    <s v="ɣ"/>
  </r>
  <r>
    <d v="2017-11-29T00:00:00"/>
    <s v="Taxi moto à Owando Maison d'arrêt-DDP pour la visite geôle du matin"/>
    <x v="0"/>
    <x v="0"/>
    <m/>
    <n v="500"/>
    <n v="33458433"/>
    <x v="12"/>
    <s v="Décharge"/>
    <x v="0"/>
    <s v="CONGO"/>
    <s v="ɣ"/>
  </r>
  <r>
    <d v="2017-11-29T00:00:00"/>
    <s v="Taxi moto à Owando DDP-Hôtel après la visite geôle du matin"/>
    <x v="0"/>
    <x v="0"/>
    <m/>
    <n v="500"/>
    <n v="33457933"/>
    <x v="12"/>
    <s v="Décharge"/>
    <x v="0"/>
    <s v="CONGO"/>
    <s v="ɣ"/>
  </r>
  <r>
    <d v="2017-11-29T00:00:00"/>
    <s v="Taxi moto à Owando Hôtel-Agence Charden Farell pour le retrait de l'argent envoyé par Mavy"/>
    <x v="0"/>
    <x v="0"/>
    <m/>
    <n v="500"/>
    <n v="33457433"/>
    <x v="12"/>
    <s v="Décharge"/>
    <x v="0"/>
    <s v="CONGO"/>
    <s v="ɣ"/>
  </r>
  <r>
    <d v="2017-11-29T00:00:00"/>
    <s v="Impression en couleur de l'ordre de mission prolongé de Brel"/>
    <x v="9"/>
    <x v="2"/>
    <m/>
    <n v="350"/>
    <n v="33457083"/>
    <x v="12"/>
    <n v="25"/>
    <x v="0"/>
    <s v="CONGO"/>
    <s v="o"/>
  </r>
  <r>
    <d v="2017-11-29T00:00:00"/>
    <s v="Taxi moto à Owando Secretariat bureautique-Hôtel après l'impression de l'ordre de mission"/>
    <x v="0"/>
    <x v="0"/>
    <m/>
    <n v="500"/>
    <n v="33456583"/>
    <x v="12"/>
    <s v="Décharge"/>
    <x v="0"/>
    <s v="CONGO"/>
    <s v="ɣ"/>
  </r>
  <r>
    <d v="2017-11-29T00:00:00"/>
    <s v="Taxi moto à Owando Hôtel-Marché pour acheter la ration des prévenus pour la visite geôle du soir"/>
    <x v="0"/>
    <x v="0"/>
    <m/>
    <n v="500"/>
    <n v="33456083"/>
    <x v="12"/>
    <s v="Décharge"/>
    <x v="0"/>
    <s v="CONGO"/>
    <s v="ɣ"/>
  </r>
  <r>
    <d v="2017-11-29T00:00:00"/>
    <s v="Ration des prévenus à la Maison d'arrêt et à la DDP d'Owando"/>
    <x v="1"/>
    <x v="0"/>
    <m/>
    <n v="9700"/>
    <n v="33446383"/>
    <x v="12"/>
    <s v="Décharge"/>
    <x v="0"/>
    <s v="CONGO"/>
    <s v="ɣ"/>
  </r>
  <r>
    <d v="2017-11-29T00:00:00"/>
    <s v="Taxi moto à Owando Marché-Maison d'arrêt pour la visite geôle du soir"/>
    <x v="0"/>
    <x v="0"/>
    <m/>
    <n v="500"/>
    <n v="33445883"/>
    <x v="12"/>
    <s v="Décharge"/>
    <x v="0"/>
    <s v="CONGO"/>
    <s v="ɣ"/>
  </r>
  <r>
    <d v="2017-11-29T00:00:00"/>
    <s v="Taxi moto à Owando Maison d'arrêt-DDP pour la visite du soir"/>
    <x v="0"/>
    <x v="0"/>
    <m/>
    <n v="500"/>
    <n v="33445383"/>
    <x v="12"/>
    <s v="Décharge"/>
    <x v="0"/>
    <s v="CONGO"/>
    <s v="ɣ"/>
  </r>
  <r>
    <d v="2017-11-29T00:00:00"/>
    <s v="Taxi moto à Owando DDP-Hôtel après la visite du soir"/>
    <x v="0"/>
    <x v="0"/>
    <m/>
    <n v="500"/>
    <n v="33444883"/>
    <x v="12"/>
    <s v="Décharge"/>
    <x v="0"/>
    <s v="CONGO"/>
    <s v="ɣ"/>
  </r>
  <r>
    <d v="2017-11-29T00:00:00"/>
    <s v="Taxi moto à Owando Hôtel-Restaurant-Hôtel"/>
    <x v="0"/>
    <x v="0"/>
    <m/>
    <n v="1000"/>
    <n v="33443883"/>
    <x v="12"/>
    <s v="Décharge"/>
    <x v="0"/>
    <s v="CONGO"/>
    <s v="ɣ"/>
  </r>
  <r>
    <d v="2017-11-29T00:00:00"/>
    <s v="Taxi office_restaurant mamaty_office entretien candidat"/>
    <x v="0"/>
    <x v="5"/>
    <m/>
    <n v="1000"/>
    <n v="33442883"/>
    <x v="7"/>
    <s v="Décharge"/>
    <x v="2"/>
    <s v="CONGO"/>
    <s v="ɣ"/>
  </r>
  <r>
    <d v="2017-11-29T00:00:00"/>
    <s v="Interview pour le poste d'enqueteur- lieu public boisson pour occuper la place "/>
    <x v="7"/>
    <x v="5"/>
    <m/>
    <n v="1300"/>
    <n v="33441583"/>
    <x v="7"/>
    <s v="Oui"/>
    <x v="2"/>
    <s v="CONGO"/>
    <s v="o"/>
  </r>
  <r>
    <d v="2017-11-29T00:00:00"/>
    <s v="Taxi Bureau PALF-MN TV"/>
    <x v="0"/>
    <x v="7"/>
    <m/>
    <n v="1000"/>
    <n v="33440583"/>
    <x v="10"/>
    <s v="Décharge"/>
    <x v="0"/>
    <s v="CONGO"/>
    <s v="ɣ"/>
  </r>
  <r>
    <d v="2017-11-29T00:00:00"/>
    <s v="Taxi MN TV-Bureau PALF"/>
    <x v="0"/>
    <x v="7"/>
    <m/>
    <n v="1000"/>
    <n v="33439583"/>
    <x v="10"/>
    <s v="Décharge"/>
    <x v="0"/>
    <s v="CONGO"/>
    <s v="ɣ"/>
  </r>
  <r>
    <d v="2017-11-29T00:00:00"/>
    <s v="Achat timbre (Départ pour Nzasi via PNR)"/>
    <x v="0"/>
    <x v="1"/>
    <m/>
    <n v="1000"/>
    <n v="33438583"/>
    <x v="3"/>
    <s v="Décharge"/>
    <x v="1"/>
    <s v="CONGO"/>
    <s v="ɣ"/>
  </r>
  <r>
    <d v="2017-11-29T00:00:00"/>
    <s v="Taxi aéroport PNR-Grand marché (chercher le bus de Nzasi)"/>
    <x v="0"/>
    <x v="1"/>
    <m/>
    <n v="1000"/>
    <n v="33437583"/>
    <x v="3"/>
    <s v="Décharge"/>
    <x v="1"/>
    <s v="CONGO"/>
    <s v="ɣ"/>
  </r>
  <r>
    <d v="2017-11-29T00:00:00"/>
    <s v="Taxi PNR-Nzasi (départ pour Nzasi)"/>
    <x v="0"/>
    <x v="1"/>
    <m/>
    <n v="3000"/>
    <n v="33434583"/>
    <x v="3"/>
    <s v="Décharge"/>
    <x v="1"/>
    <s v="CONGO"/>
    <s v="ɣ"/>
  </r>
  <r>
    <d v="2017-11-29T00:00:00"/>
    <s v="Taxi la frontière-Hôtel (arrivé à Nzasi et recherche de l'hôtel)"/>
    <x v="0"/>
    <x v="1"/>
    <m/>
    <n v="1500"/>
    <n v="33433083"/>
    <x v="3"/>
    <s v="Décharge"/>
    <x v="1"/>
    <s v="CONGO"/>
    <s v="ɣ"/>
  </r>
  <r>
    <d v="2017-11-29T00:00:00"/>
    <s v="Taxi Domicile - Aéroport Maya maya pour mission de Mossendjo"/>
    <x v="0"/>
    <x v="1"/>
    <m/>
    <n v="2000"/>
    <n v="33431083"/>
    <x v="13"/>
    <s v="Décharge"/>
    <x v="1"/>
    <s v="CONGO"/>
    <s v="ɣ"/>
  </r>
  <r>
    <d v="2017-11-29T00:00:00"/>
    <s v="Achat timbre Canadian pour mission de Mossendjo"/>
    <x v="11"/>
    <x v="1"/>
    <m/>
    <n v="1000"/>
    <n v="33430083"/>
    <x v="13"/>
    <s v="OUI"/>
    <x v="1"/>
    <s v="CONGO"/>
    <s v="o"/>
  </r>
  <r>
    <d v="2017-11-29T00:00:00"/>
    <s v="Taxi Aéroport Agostino NETTO - Fond tié-tié pour mission Mossendjo"/>
    <x v="0"/>
    <x v="1"/>
    <m/>
    <n v="1500"/>
    <n v="33428583"/>
    <x v="13"/>
    <s v="Décharge"/>
    <x v="1"/>
    <s v="CONGO"/>
    <s v="ɣ"/>
  </r>
  <r>
    <d v="2017-11-29T00:00:00"/>
    <s v="Achat billet Trans route/ PNR-Dolisie pour mission de Mossendjo"/>
    <x v="0"/>
    <x v="1"/>
    <m/>
    <n v="5000"/>
    <n v="33423583"/>
    <x v="13"/>
    <s v="OUI"/>
    <x v="1"/>
    <s v="CONGO"/>
    <s v="o"/>
  </r>
  <r>
    <d v="2017-11-29T00:00:00"/>
    <s v="Taxi gare routière Dolisie - Hôtel Cour des Grands pour mission Mossendjo"/>
    <x v="0"/>
    <x v="1"/>
    <m/>
    <n v="1000"/>
    <n v="33422583"/>
    <x v="13"/>
    <s v="Décharge"/>
    <x v="1"/>
    <s v="CONGO"/>
    <s v="ɣ"/>
  </r>
  <r>
    <d v="2017-11-29T00:00:00"/>
    <s v="Payement frais d'hôtel à Dolisie pour une nuitée-mission Mossendjo"/>
    <x v="3"/>
    <x v="1"/>
    <m/>
    <n v="15000"/>
    <n v="33407583"/>
    <x v="13"/>
    <n v="807"/>
    <x v="1"/>
    <s v="CONGO"/>
    <s v="o"/>
  </r>
  <r>
    <d v="2017-11-30T00:00:00"/>
    <s v="FRAIS PROCURATION"/>
    <x v="4"/>
    <x v="2"/>
    <m/>
    <n v="6257"/>
    <n v="33401326"/>
    <x v="5"/>
    <s v="Relevé"/>
    <x v="2"/>
    <s v="CONGO"/>
    <s v="o"/>
  </r>
  <r>
    <d v="2017-11-30T00:00:00"/>
    <s v="Facture bonus médias portant sur l'arrestation de trois présumés trafiquants d'Ivoire, le 25 novembre 2017 à SIBITI"/>
    <x v="16"/>
    <x v="7"/>
    <m/>
    <n v="100000"/>
    <n v="33301326"/>
    <x v="6"/>
    <n v="19"/>
    <x v="0"/>
    <s v="CONGO"/>
    <s v="o"/>
  </r>
  <r>
    <d v="2017-11-30T00:00:00"/>
    <s v="Taxi à PNR Bureau PALF-TGI"/>
    <x v="0"/>
    <x v="0"/>
    <m/>
    <n v="1000"/>
    <n v="33300326"/>
    <x v="0"/>
    <s v="Décharge"/>
    <x v="0"/>
    <s v="CONGO"/>
    <s v="ɣ"/>
  </r>
  <r>
    <d v="2017-11-30T00:00:00"/>
    <s v="Taxi à PNR-Bureau PALF -Aeroport"/>
    <x v="0"/>
    <x v="0"/>
    <m/>
    <n v="1000"/>
    <n v="33299326"/>
    <x v="0"/>
    <s v="Décharge"/>
    <x v="0"/>
    <s v="CONGO"/>
    <s v="ɣ"/>
  </r>
  <r>
    <d v="2017-11-30T00:00:00"/>
    <s v="Taxi à PNR Aeroport-Bureau PALF "/>
    <x v="0"/>
    <x v="0"/>
    <m/>
    <n v="1000"/>
    <n v="33298326"/>
    <x v="0"/>
    <s v="Décharge"/>
    <x v="0"/>
    <s v="CONGO"/>
    <s v="ɣ"/>
  </r>
  <r>
    <d v="2017-11-30T00:00:00"/>
    <s v="Taxi moto: Hôtel - Gendarmerie"/>
    <x v="0"/>
    <x v="0"/>
    <m/>
    <n v="300"/>
    <n v="33298026"/>
    <x v="1"/>
    <s v="Décharge"/>
    <x v="0"/>
    <s v="CONGO"/>
    <s v="ɣ"/>
  </r>
  <r>
    <d v="2017-11-30T00:00:00"/>
    <s v="Taxi moto: Gendarmerie - Hôtel"/>
    <x v="0"/>
    <x v="0"/>
    <m/>
    <n v="300"/>
    <n v="33297726"/>
    <x v="1"/>
    <s v="Décharge"/>
    <x v="0"/>
    <s v="CONGO"/>
    <s v="ɣ"/>
  </r>
  <r>
    <d v="2017-11-30T00:00:00"/>
    <s v="Taxi-moto Hôtel-Gendarmerie"/>
    <x v="0"/>
    <x v="0"/>
    <m/>
    <n v="300"/>
    <n v="33297426"/>
    <x v="2"/>
    <s v="Décharge"/>
    <x v="0"/>
    <s v="CONGO"/>
    <s v="ɣ"/>
  </r>
  <r>
    <d v="2017-11-30T00:00:00"/>
    <s v="Taxi moto à Owando Hôtel-Marché pour acheter la ration des prévenus"/>
    <x v="0"/>
    <x v="0"/>
    <m/>
    <n v="500"/>
    <n v="33296926"/>
    <x v="12"/>
    <s v="Décharge"/>
    <x v="0"/>
    <s v="CONGO"/>
    <s v="ɣ"/>
  </r>
  <r>
    <d v="2017-11-30T00:00:00"/>
    <s v="Ration des prévenus à la police avant d'aller à l'audience"/>
    <x v="1"/>
    <x v="0"/>
    <m/>
    <n v="4200"/>
    <n v="33292726"/>
    <x v="12"/>
    <s v="Décharge"/>
    <x v="0"/>
    <s v="CONGO"/>
    <s v="ɣ"/>
  </r>
  <r>
    <d v="2017-11-30T00:00:00"/>
    <s v="Taxi moto à Owando Marché-DDP pour la visite geôle avant l'audience"/>
    <x v="0"/>
    <x v="0"/>
    <m/>
    <n v="500"/>
    <n v="33292226"/>
    <x v="12"/>
    <s v="Décharge"/>
    <x v="0"/>
    <s v="CONGO"/>
    <s v="ɣ"/>
  </r>
  <r>
    <d v="2017-11-30T00:00:00"/>
    <s v="Taxi moto à Owando Hôtel-Restaurant-Hôtel"/>
    <x v="0"/>
    <x v="0"/>
    <m/>
    <n v="1000"/>
    <n v="33291226"/>
    <x v="12"/>
    <s v="Décharge"/>
    <x v="0"/>
    <s v="CONGO"/>
    <s v="ɣ"/>
  </r>
  <r>
    <d v="2017-11-30T00:00:00"/>
    <s v="Taxi hôtel-Tsiamba Nzasi-la frontière -hôtel (investigation)"/>
    <x v="0"/>
    <x v="1"/>
    <m/>
    <n v="3000"/>
    <n v="33288226"/>
    <x v="3"/>
    <s v="Décharge"/>
    <x v="1"/>
    <s v="CONGO"/>
    <s v="ɣ"/>
  </r>
  <r>
    <d v="2017-11-30T00:00:00"/>
    <s v="Achat biere avec les cibles"/>
    <x v="8"/>
    <x v="1"/>
    <m/>
    <n v="3000"/>
    <n v="33285226"/>
    <x v="3"/>
    <s v="Décharge"/>
    <x v="1"/>
    <s v="CONGO"/>
    <s v="ɣ"/>
  </r>
  <r>
    <d v="2017-11-30T00:00:00"/>
    <s v="Achat biere rencontre avec les cibles "/>
    <x v="8"/>
    <x v="1"/>
    <m/>
    <n v="3000"/>
    <n v="33282226"/>
    <x v="3"/>
    <s v="Décharge"/>
    <x v="1"/>
    <s v="CONGO"/>
    <s v="ɣ"/>
  </r>
  <r>
    <d v="2017-11-30T00:00:00"/>
    <s v="Taxi Hôtel - Gare routière de Dolisie pour mission de Mossendjo"/>
    <x v="0"/>
    <x v="1"/>
    <m/>
    <n v="1000"/>
    <n v="33281226"/>
    <x v="13"/>
    <s v="Décharge"/>
    <x v="1"/>
    <s v="CONGO"/>
    <s v="ɣ"/>
  </r>
  <r>
    <d v="2017-11-30T00:00:00"/>
    <s v="Achat billet  Dolisie - Mossendjo"/>
    <x v="0"/>
    <x v="1"/>
    <m/>
    <n v="8000"/>
    <n v="33273226"/>
    <x v="13"/>
    <s v="Décharge"/>
    <x v="1"/>
    <s v="CONGO"/>
    <s v="ɣ"/>
  </r>
  <r>
    <d v="2017-11-30T00:00:00"/>
    <s v="Taxi Moto gare routière Mossendjo - Hôtel "/>
    <x v="0"/>
    <x v="1"/>
    <m/>
    <n v="300"/>
    <n v="33272926"/>
    <x v="13"/>
    <s v="Décharge"/>
    <x v="1"/>
    <s v="CONGO"/>
    <s v="ɣ"/>
  </r>
  <r>
    <d v="2017-11-30T00:00:00"/>
    <s v="Taxi Moto Hôtel - marché - hôtel pour investigation à Mossendjo"/>
    <x v="0"/>
    <x v="1"/>
    <m/>
    <n v="600"/>
    <n v="33272326"/>
    <x v="13"/>
    <s v="Décharge"/>
    <x v="1"/>
    <s v="CONGO"/>
    <s v="ɣ"/>
  </r>
  <r>
    <d v="2017-11-30T00:00:00"/>
    <s v="Taxi à BZV: Bureau-hôpital militaire-bureau pour la contre expertise de la facture de YOGO Oscar"/>
    <x v="0"/>
    <x v="0"/>
    <m/>
    <n v="2000"/>
    <n v="33270326"/>
    <x v="4"/>
    <s v="Décharge"/>
    <x v="0"/>
    <s v="CONGO"/>
    <s v="ɣ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3" cacheId="45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8:U27" firstHeaderRow="1" firstDataRow="2" firstDataCol="1"/>
  <pivotFields count="12">
    <pivotField showAll="0"/>
    <pivotField showAll="0"/>
    <pivotField axis="axisCol" showAll="0">
      <items count="23">
        <item x="4"/>
        <item x="16"/>
        <item x="18"/>
        <item x="15"/>
        <item x="2"/>
        <item x="17"/>
        <item x="1"/>
        <item x="13"/>
        <item x="9"/>
        <item m="1" x="21"/>
        <item x="7"/>
        <item x="14"/>
        <item x="12"/>
        <item x="6"/>
        <item x="5"/>
        <item m="1" x="20"/>
        <item x="0"/>
        <item x="11"/>
        <item x="3"/>
        <item m="1" x="19"/>
        <item x="8"/>
        <item x="10"/>
        <item t="default"/>
      </items>
    </pivotField>
    <pivotField axis="axisRow" showAll="0">
      <items count="11">
        <item x="1"/>
        <item x="0"/>
        <item m="1" x="9"/>
        <item x="5"/>
        <item m="1" x="8"/>
        <item x="7"/>
        <item x="2"/>
        <item x="3"/>
        <item x="4"/>
        <item x="6"/>
        <item t="default"/>
      </items>
    </pivotField>
    <pivotField showAll="0"/>
    <pivotField dataField="1" showAll="0"/>
    <pivotField numFmtId="164" showAll="0"/>
    <pivotField showAll="0"/>
    <pivotField showAll="0"/>
    <pivotField axis="axisRow" showAll="0">
      <items count="4">
        <item x="1"/>
        <item x="2"/>
        <item x="0"/>
        <item t="default"/>
      </items>
    </pivotField>
    <pivotField showAll="0"/>
    <pivotField showAll="0"/>
  </pivotFields>
  <rowFields count="2">
    <field x="9"/>
    <field x="3"/>
  </rowFields>
  <rowItems count="18">
    <i>
      <x/>
    </i>
    <i r="1">
      <x/>
    </i>
    <i r="1">
      <x v="3"/>
    </i>
    <i r="1">
      <x v="5"/>
    </i>
    <i r="1">
      <x v="7"/>
    </i>
    <i r="1">
      <x v="9"/>
    </i>
    <i>
      <x v="1"/>
    </i>
    <i r="1">
      <x v="3"/>
    </i>
    <i r="1">
      <x v="6"/>
    </i>
    <i r="1">
      <x v="8"/>
    </i>
    <i r="1">
      <x v="9"/>
    </i>
    <i>
      <x v="2"/>
    </i>
    <i r="1">
      <x v="1"/>
    </i>
    <i r="1">
      <x v="5"/>
    </i>
    <i r="1">
      <x v="6"/>
    </i>
    <i r="1">
      <x v="7"/>
    </i>
    <i r="1">
      <x v="9"/>
    </i>
    <i t="grand">
      <x/>
    </i>
  </rowItems>
  <colFields count="1">
    <field x="2"/>
  </colFields>
  <col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4"/>
    </i>
    <i>
      <x v="16"/>
    </i>
    <i>
      <x v="17"/>
    </i>
    <i>
      <x v="18"/>
    </i>
    <i>
      <x v="20"/>
    </i>
    <i>
      <x v="21"/>
    </i>
    <i t="grand">
      <x/>
    </i>
  </colItems>
  <dataFields count="1">
    <dataField name="Somme de Spent" fld="5" baseField="3" baseItem="0"/>
  </dataFields>
  <formats count="1">
    <format dxfId="1">
      <pivotArea type="all" dataOnly="0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2" cacheId="45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8:C23" firstHeaderRow="0" firstDataRow="1" firstDataCol="1"/>
  <pivotFields count="12">
    <pivotField showAll="0"/>
    <pivotField showAll="0"/>
    <pivotField showAll="0"/>
    <pivotField showAll="0"/>
    <pivotField dataField="1" showAll="0"/>
    <pivotField dataField="1" showAll="0"/>
    <pivotField numFmtId="164" showAll="0"/>
    <pivotField axis="axisRow" showAll="0">
      <items count="15">
        <item x="5"/>
        <item x="0"/>
        <item x="12"/>
        <item x="1"/>
        <item x="11"/>
        <item x="10"/>
        <item x="4"/>
        <item x="3"/>
        <item x="8"/>
        <item x="13"/>
        <item x="2"/>
        <item x="6"/>
        <item x="9"/>
        <item x="7"/>
        <item t="default"/>
      </items>
    </pivotField>
    <pivotField showAll="0"/>
    <pivotField showAll="0"/>
    <pivotField showAll="0"/>
    <pivotField showAll="0"/>
  </pivotFields>
  <rowFields count="1"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Received" fld="4" baseField="7" baseItem="0"/>
    <dataField name="Somme de Spent" fld="5" baseField="7" baseItem="0"/>
  </dataFields>
  <formats count="1">
    <format dxfId="0">
      <pivotArea type="all" dataOnly="0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250"/>
  <sheetViews>
    <sheetView workbookViewId="0">
      <selection activeCell="E5" sqref="E5"/>
    </sheetView>
  </sheetViews>
  <sheetFormatPr baseColWidth="10" defaultColWidth="9.140625" defaultRowHeight="15" x14ac:dyDescent="0.25"/>
  <cols>
    <col min="1" max="1" width="11.5703125" style="24" customWidth="1"/>
    <col min="2" max="2" width="27.140625" style="24" customWidth="1"/>
    <col min="3" max="3" width="14.7109375" style="24" customWidth="1"/>
    <col min="4" max="4" width="17" style="24" customWidth="1"/>
    <col min="5" max="5" width="15.85546875" style="25" customWidth="1"/>
    <col min="6" max="6" width="15.7109375" style="25" customWidth="1"/>
    <col min="7" max="7" width="14.42578125" style="24" customWidth="1"/>
    <col min="8" max="8" width="15.5703125" style="24" customWidth="1"/>
    <col min="9" max="9" width="15.140625" style="24" customWidth="1"/>
    <col min="10" max="10" width="13.140625" style="24" customWidth="1"/>
    <col min="11" max="11" width="12.28515625" style="24" customWidth="1"/>
    <col min="12" max="12" width="12.5703125" style="24" customWidth="1"/>
    <col min="13" max="16384" width="9.140625" style="24"/>
  </cols>
  <sheetData>
    <row r="1" spans="1:12" ht="27" x14ac:dyDescent="0.35">
      <c r="A1" s="1" t="s">
        <v>18</v>
      </c>
      <c r="B1" s="2"/>
      <c r="C1" s="2"/>
      <c r="D1" s="2"/>
      <c r="E1" s="3"/>
      <c r="F1" s="3"/>
      <c r="G1" s="2"/>
      <c r="H1" s="2"/>
      <c r="I1" s="2"/>
      <c r="J1" s="2"/>
      <c r="K1" s="2"/>
      <c r="L1" s="2"/>
    </row>
    <row r="2" spans="1:12" ht="16.5" x14ac:dyDescent="0.3">
      <c r="A2" s="4"/>
      <c r="B2" s="5"/>
      <c r="C2" s="5"/>
      <c r="D2" s="5"/>
      <c r="E2" s="6"/>
      <c r="F2" s="6"/>
      <c r="G2" s="5"/>
      <c r="H2" s="5"/>
      <c r="I2" s="5"/>
      <c r="J2" s="5"/>
      <c r="K2" s="5"/>
      <c r="L2" s="5"/>
    </row>
    <row r="3" spans="1:12" ht="16.5" x14ac:dyDescent="0.3">
      <c r="A3" s="4"/>
      <c r="B3" s="7" t="s">
        <v>0</v>
      </c>
      <c r="C3" s="8" t="s">
        <v>1</v>
      </c>
      <c r="D3" s="9"/>
      <c r="E3" s="6"/>
      <c r="F3" s="6"/>
      <c r="G3" s="6"/>
      <c r="H3" s="5"/>
      <c r="I3" s="5"/>
      <c r="J3" s="5"/>
      <c r="K3" s="5"/>
      <c r="L3" s="5"/>
    </row>
    <row r="4" spans="1:12" ht="16.5" x14ac:dyDescent="0.3">
      <c r="A4" s="4"/>
      <c r="B4" s="7" t="s">
        <v>2</v>
      </c>
      <c r="C4" s="10">
        <f>SUM(E11:E1233)</f>
        <v>61718866</v>
      </c>
      <c r="D4" s="11"/>
      <c r="E4" s="6"/>
      <c r="F4" s="12"/>
      <c r="G4" s="11"/>
      <c r="H4" s="5"/>
      <c r="I4" s="5"/>
      <c r="J4" s="5"/>
      <c r="K4" s="5"/>
      <c r="L4" s="5"/>
    </row>
    <row r="5" spans="1:12" ht="16.5" x14ac:dyDescent="0.3">
      <c r="A5" s="4"/>
      <c r="B5" s="7" t="s">
        <v>3</v>
      </c>
      <c r="C5" s="10">
        <f>SUM(F11:F1233)</f>
        <v>28448540</v>
      </c>
      <c r="D5" s="11"/>
      <c r="E5" s="6"/>
      <c r="F5" s="13"/>
      <c r="G5" s="14"/>
      <c r="H5" s="5"/>
      <c r="I5" s="5"/>
      <c r="J5" s="5"/>
      <c r="K5" s="5"/>
      <c r="L5" s="5"/>
    </row>
    <row r="6" spans="1:12" ht="16.5" x14ac:dyDescent="0.3">
      <c r="A6" s="4"/>
      <c r="B6" s="7" t="s">
        <v>4</v>
      </c>
      <c r="C6" s="10">
        <f>+C4-C5</f>
        <v>33270326</v>
      </c>
      <c r="D6" s="11"/>
      <c r="E6" s="6"/>
      <c r="F6" s="6"/>
      <c r="G6" s="6"/>
      <c r="H6" s="5"/>
      <c r="I6" s="5"/>
      <c r="J6" s="5"/>
      <c r="K6" s="5"/>
      <c r="L6" s="5"/>
    </row>
    <row r="7" spans="1:12" ht="16.5" x14ac:dyDescent="0.3">
      <c r="A7" s="4"/>
      <c r="B7" s="5"/>
      <c r="C7" s="5"/>
      <c r="D7" s="5"/>
      <c r="E7" s="6"/>
      <c r="F7" s="6"/>
      <c r="G7" s="5"/>
      <c r="H7" s="5"/>
      <c r="I7" s="5"/>
      <c r="J7" s="5"/>
      <c r="K7" s="5"/>
      <c r="L7" s="5"/>
    </row>
    <row r="8" spans="1:12" ht="16.5" x14ac:dyDescent="0.3">
      <c r="A8" s="4"/>
      <c r="B8" s="15"/>
      <c r="C8" s="5"/>
      <c r="D8" s="5"/>
      <c r="E8" s="6"/>
      <c r="F8" s="6"/>
      <c r="G8" s="5"/>
      <c r="H8" s="5"/>
      <c r="I8" s="5"/>
      <c r="J8" s="5"/>
      <c r="K8" s="5"/>
      <c r="L8" s="5"/>
    </row>
    <row r="9" spans="1:12" ht="16.5" x14ac:dyDescent="0.3">
      <c r="A9" s="16" t="s">
        <v>5</v>
      </c>
      <c r="B9" s="15"/>
      <c r="C9" s="15"/>
      <c r="D9" s="17"/>
      <c r="E9" s="18"/>
      <c r="F9" s="18"/>
      <c r="G9" s="15"/>
      <c r="H9" s="15"/>
      <c r="I9" s="15"/>
      <c r="J9" s="15"/>
      <c r="K9" s="15"/>
      <c r="L9" s="15"/>
    </row>
    <row r="10" spans="1:12" ht="16.5" x14ac:dyDescent="0.3">
      <c r="A10" s="19" t="s">
        <v>6</v>
      </c>
      <c r="B10" s="20" t="s">
        <v>7</v>
      </c>
      <c r="C10" s="20" t="s">
        <v>8</v>
      </c>
      <c r="D10" s="21" t="s">
        <v>9</v>
      </c>
      <c r="E10" s="22" t="s">
        <v>10</v>
      </c>
      <c r="F10" s="22" t="s">
        <v>11</v>
      </c>
      <c r="G10" s="22" t="s">
        <v>12</v>
      </c>
      <c r="H10" s="20" t="s">
        <v>13</v>
      </c>
      <c r="I10" s="20" t="s">
        <v>14</v>
      </c>
      <c r="J10" s="20" t="s">
        <v>15</v>
      </c>
      <c r="K10" s="20" t="s">
        <v>16</v>
      </c>
      <c r="L10" s="20" t="s">
        <v>17</v>
      </c>
    </row>
    <row r="11" spans="1:12" s="116" customFormat="1" x14ac:dyDescent="0.25">
      <c r="A11" s="109">
        <v>43040</v>
      </c>
      <c r="B11" s="110" t="s">
        <v>192</v>
      </c>
      <c r="C11" s="111" t="s">
        <v>193</v>
      </c>
      <c r="D11" s="112" t="s">
        <v>51</v>
      </c>
      <c r="E11" s="113"/>
      <c r="F11" s="113">
        <v>250</v>
      </c>
      <c r="G11" s="114">
        <f>+E11-F11</f>
        <v>-250</v>
      </c>
      <c r="H11" s="111" t="s">
        <v>62</v>
      </c>
      <c r="I11" s="115" t="s">
        <v>72</v>
      </c>
      <c r="J11" s="115" t="s">
        <v>32</v>
      </c>
      <c r="K11" s="115" t="s">
        <v>56</v>
      </c>
      <c r="L11" s="111" t="s">
        <v>73</v>
      </c>
    </row>
    <row r="12" spans="1:12" s="116" customFormat="1" x14ac:dyDescent="0.25">
      <c r="A12" s="109">
        <v>43040</v>
      </c>
      <c r="B12" s="110" t="s">
        <v>194</v>
      </c>
      <c r="C12" s="111" t="s">
        <v>193</v>
      </c>
      <c r="D12" s="112" t="s">
        <v>51</v>
      </c>
      <c r="E12" s="113"/>
      <c r="F12" s="113">
        <v>250</v>
      </c>
      <c r="G12" s="114">
        <f>+G11+E12-F12</f>
        <v>-500</v>
      </c>
      <c r="H12" s="111" t="s">
        <v>62</v>
      </c>
      <c r="I12" s="115" t="s">
        <v>72</v>
      </c>
      <c r="J12" s="115" t="s">
        <v>32</v>
      </c>
      <c r="K12" s="115" t="s">
        <v>56</v>
      </c>
      <c r="L12" s="111" t="s">
        <v>73</v>
      </c>
    </row>
    <row r="13" spans="1:12" s="116" customFormat="1" x14ac:dyDescent="0.25">
      <c r="A13" s="109">
        <v>43040</v>
      </c>
      <c r="B13" s="115" t="s">
        <v>333</v>
      </c>
      <c r="C13" s="111" t="s">
        <v>334</v>
      </c>
      <c r="D13" s="115" t="s">
        <v>51</v>
      </c>
      <c r="E13" s="113"/>
      <c r="F13" s="113">
        <v>2100</v>
      </c>
      <c r="G13" s="130">
        <f>+G12+E13-F13</f>
        <v>-2600</v>
      </c>
      <c r="H13" s="115" t="s">
        <v>167</v>
      </c>
      <c r="I13" s="115" t="s">
        <v>72</v>
      </c>
      <c r="J13" s="115" t="s">
        <v>32</v>
      </c>
      <c r="K13" s="115" t="s">
        <v>56</v>
      </c>
      <c r="L13" s="111" t="s">
        <v>73</v>
      </c>
    </row>
    <row r="14" spans="1:12" s="116" customFormat="1" x14ac:dyDescent="0.25">
      <c r="A14" s="109">
        <v>43040</v>
      </c>
      <c r="B14" s="115" t="s">
        <v>335</v>
      </c>
      <c r="C14" s="115" t="s">
        <v>59</v>
      </c>
      <c r="D14" s="115" t="s">
        <v>51</v>
      </c>
      <c r="E14" s="113"/>
      <c r="F14" s="113">
        <v>500</v>
      </c>
      <c r="G14" s="130">
        <f t="shared" ref="G14:G77" si="0">+G13+E14-F14</f>
        <v>-3100</v>
      </c>
      <c r="H14" s="115" t="s">
        <v>167</v>
      </c>
      <c r="I14" s="115" t="s">
        <v>72</v>
      </c>
      <c r="J14" s="115" t="s">
        <v>32</v>
      </c>
      <c r="K14" s="115" t="s">
        <v>56</v>
      </c>
      <c r="L14" s="111" t="s">
        <v>73</v>
      </c>
    </row>
    <row r="15" spans="1:12" s="116" customFormat="1" x14ac:dyDescent="0.25">
      <c r="A15" s="109">
        <v>43040</v>
      </c>
      <c r="B15" s="115" t="s">
        <v>336</v>
      </c>
      <c r="C15" s="115" t="s">
        <v>59</v>
      </c>
      <c r="D15" s="115" t="s">
        <v>51</v>
      </c>
      <c r="E15" s="113"/>
      <c r="F15" s="113">
        <v>500</v>
      </c>
      <c r="G15" s="130">
        <f t="shared" si="0"/>
        <v>-3600</v>
      </c>
      <c r="H15" s="115" t="s">
        <v>167</v>
      </c>
      <c r="I15" s="115" t="s">
        <v>72</v>
      </c>
      <c r="J15" s="115" t="s">
        <v>32</v>
      </c>
      <c r="K15" s="115" t="s">
        <v>56</v>
      </c>
      <c r="L15" s="111" t="s">
        <v>73</v>
      </c>
    </row>
    <row r="16" spans="1:12" s="116" customFormat="1" x14ac:dyDescent="0.25">
      <c r="A16" s="109">
        <v>43040</v>
      </c>
      <c r="B16" s="115" t="s">
        <v>337</v>
      </c>
      <c r="C16" s="115" t="s">
        <v>59</v>
      </c>
      <c r="D16" s="115" t="s">
        <v>51</v>
      </c>
      <c r="E16" s="113"/>
      <c r="F16" s="113">
        <v>500</v>
      </c>
      <c r="G16" s="130">
        <f t="shared" si="0"/>
        <v>-4100</v>
      </c>
      <c r="H16" s="115" t="s">
        <v>167</v>
      </c>
      <c r="I16" s="115" t="s">
        <v>72</v>
      </c>
      <c r="J16" s="115" t="s">
        <v>32</v>
      </c>
      <c r="K16" s="115" t="s">
        <v>56</v>
      </c>
      <c r="L16" s="111" t="s">
        <v>73</v>
      </c>
    </row>
    <row r="17" spans="1:12" s="116" customFormat="1" x14ac:dyDescent="0.25">
      <c r="A17" s="109">
        <v>43040</v>
      </c>
      <c r="B17" s="115" t="s">
        <v>338</v>
      </c>
      <c r="C17" s="115" t="s">
        <v>59</v>
      </c>
      <c r="D17" s="115" t="s">
        <v>51</v>
      </c>
      <c r="E17" s="113"/>
      <c r="F17" s="113">
        <v>500</v>
      </c>
      <c r="G17" s="130">
        <f t="shared" si="0"/>
        <v>-4600</v>
      </c>
      <c r="H17" s="115" t="s">
        <v>167</v>
      </c>
      <c r="I17" s="115" t="s">
        <v>72</v>
      </c>
      <c r="J17" s="115" t="s">
        <v>32</v>
      </c>
      <c r="K17" s="115" t="s">
        <v>56</v>
      </c>
      <c r="L17" s="111" t="s">
        <v>73</v>
      </c>
    </row>
    <row r="18" spans="1:12" s="116" customFormat="1" x14ac:dyDescent="0.25">
      <c r="A18" s="109">
        <v>43040</v>
      </c>
      <c r="B18" s="115" t="s">
        <v>339</v>
      </c>
      <c r="C18" s="115" t="s">
        <v>59</v>
      </c>
      <c r="D18" s="115" t="s">
        <v>51</v>
      </c>
      <c r="E18" s="113"/>
      <c r="F18" s="113">
        <v>500</v>
      </c>
      <c r="G18" s="130">
        <f t="shared" si="0"/>
        <v>-5100</v>
      </c>
      <c r="H18" s="115" t="s">
        <v>167</v>
      </c>
      <c r="I18" s="115" t="s">
        <v>72</v>
      </c>
      <c r="J18" s="115" t="s">
        <v>32</v>
      </c>
      <c r="K18" s="115" t="s">
        <v>56</v>
      </c>
      <c r="L18" s="111" t="s">
        <v>73</v>
      </c>
    </row>
    <row r="19" spans="1:12" s="116" customFormat="1" x14ac:dyDescent="0.25">
      <c r="A19" s="109">
        <v>43040</v>
      </c>
      <c r="B19" s="115" t="s">
        <v>333</v>
      </c>
      <c r="C19" s="111" t="s">
        <v>334</v>
      </c>
      <c r="D19" s="115" t="s">
        <v>51</v>
      </c>
      <c r="E19" s="113"/>
      <c r="F19" s="113">
        <v>3600</v>
      </c>
      <c r="G19" s="130">
        <f t="shared" si="0"/>
        <v>-8700</v>
      </c>
      <c r="H19" s="115" t="s">
        <v>167</v>
      </c>
      <c r="I19" s="115" t="s">
        <v>72</v>
      </c>
      <c r="J19" s="115" t="s">
        <v>32</v>
      </c>
      <c r="K19" s="115" t="s">
        <v>56</v>
      </c>
      <c r="L19" s="111" t="s">
        <v>73</v>
      </c>
    </row>
    <row r="20" spans="1:12" s="116" customFormat="1" x14ac:dyDescent="0.25">
      <c r="A20" s="109">
        <v>43040</v>
      </c>
      <c r="B20" s="115" t="s">
        <v>338</v>
      </c>
      <c r="C20" s="115" t="s">
        <v>59</v>
      </c>
      <c r="D20" s="115" t="s">
        <v>51</v>
      </c>
      <c r="E20" s="113"/>
      <c r="F20" s="113">
        <v>500</v>
      </c>
      <c r="G20" s="130">
        <f t="shared" si="0"/>
        <v>-9200</v>
      </c>
      <c r="H20" s="115" t="s">
        <v>167</v>
      </c>
      <c r="I20" s="115" t="s">
        <v>72</v>
      </c>
      <c r="J20" s="115" t="s">
        <v>32</v>
      </c>
      <c r="K20" s="115" t="s">
        <v>56</v>
      </c>
      <c r="L20" s="111" t="s">
        <v>73</v>
      </c>
    </row>
    <row r="21" spans="1:12" s="116" customFormat="1" x14ac:dyDescent="0.25">
      <c r="A21" s="109">
        <v>43040</v>
      </c>
      <c r="B21" s="115" t="s">
        <v>340</v>
      </c>
      <c r="C21" s="115" t="s">
        <v>59</v>
      </c>
      <c r="D21" s="115" t="s">
        <v>51</v>
      </c>
      <c r="E21" s="113"/>
      <c r="F21" s="113">
        <v>500</v>
      </c>
      <c r="G21" s="130">
        <f t="shared" si="0"/>
        <v>-9700</v>
      </c>
      <c r="H21" s="115" t="s">
        <v>167</v>
      </c>
      <c r="I21" s="115" t="s">
        <v>72</v>
      </c>
      <c r="J21" s="115" t="s">
        <v>32</v>
      </c>
      <c r="K21" s="115" t="s">
        <v>56</v>
      </c>
      <c r="L21" s="111" t="s">
        <v>73</v>
      </c>
    </row>
    <row r="22" spans="1:12" s="116" customFormat="1" x14ac:dyDescent="0.25">
      <c r="A22" s="117">
        <v>43040</v>
      </c>
      <c r="B22" s="118" t="s">
        <v>440</v>
      </c>
      <c r="C22" s="118" t="s">
        <v>59</v>
      </c>
      <c r="D22" s="118" t="s">
        <v>441</v>
      </c>
      <c r="E22" s="119"/>
      <c r="F22" s="119">
        <v>700</v>
      </c>
      <c r="G22" s="130">
        <f t="shared" si="0"/>
        <v>-10400</v>
      </c>
      <c r="H22" s="118" t="s">
        <v>442</v>
      </c>
      <c r="I22" s="115" t="s">
        <v>72</v>
      </c>
      <c r="J22" s="115" t="s">
        <v>32</v>
      </c>
      <c r="K22" s="115" t="s">
        <v>56</v>
      </c>
      <c r="L22" s="111" t="s">
        <v>73</v>
      </c>
    </row>
    <row r="23" spans="1:12" s="116" customFormat="1" x14ac:dyDescent="0.25">
      <c r="A23" s="117">
        <v>43040</v>
      </c>
      <c r="B23" s="118" t="s">
        <v>443</v>
      </c>
      <c r="C23" s="118" t="s">
        <v>59</v>
      </c>
      <c r="D23" s="118" t="s">
        <v>441</v>
      </c>
      <c r="E23" s="119"/>
      <c r="F23" s="119">
        <v>1000</v>
      </c>
      <c r="G23" s="130">
        <f t="shared" si="0"/>
        <v>-11400</v>
      </c>
      <c r="H23" s="118" t="s">
        <v>442</v>
      </c>
      <c r="I23" s="115" t="s">
        <v>72</v>
      </c>
      <c r="J23" s="115" t="s">
        <v>32</v>
      </c>
      <c r="K23" s="115" t="s">
        <v>56</v>
      </c>
      <c r="L23" s="111" t="s">
        <v>73</v>
      </c>
    </row>
    <row r="24" spans="1:12" s="116" customFormat="1" x14ac:dyDescent="0.25">
      <c r="A24" s="117">
        <v>43040</v>
      </c>
      <c r="B24" s="118" t="s">
        <v>444</v>
      </c>
      <c r="C24" s="118" t="s">
        <v>205</v>
      </c>
      <c r="D24" s="118" t="s">
        <v>441</v>
      </c>
      <c r="E24" s="119"/>
      <c r="F24" s="119">
        <v>35000</v>
      </c>
      <c r="G24" s="130">
        <f t="shared" si="0"/>
        <v>-46400</v>
      </c>
      <c r="H24" s="118" t="s">
        <v>442</v>
      </c>
      <c r="I24" s="115" t="s">
        <v>69</v>
      </c>
      <c r="J24" s="115" t="s">
        <v>32</v>
      </c>
      <c r="K24" s="115" t="s">
        <v>56</v>
      </c>
      <c r="L24" s="120" t="s">
        <v>57</v>
      </c>
    </row>
    <row r="25" spans="1:12" s="116" customFormat="1" x14ac:dyDescent="0.25">
      <c r="A25" s="117">
        <v>43040</v>
      </c>
      <c r="B25" s="118" t="s">
        <v>445</v>
      </c>
      <c r="C25" s="118" t="s">
        <v>59</v>
      </c>
      <c r="D25" s="118" t="s">
        <v>441</v>
      </c>
      <c r="E25" s="119"/>
      <c r="F25" s="119">
        <v>2000</v>
      </c>
      <c r="G25" s="130">
        <f t="shared" si="0"/>
        <v>-48400</v>
      </c>
      <c r="H25" s="118" t="s">
        <v>442</v>
      </c>
      <c r="I25" s="115" t="s">
        <v>72</v>
      </c>
      <c r="J25" s="115" t="s">
        <v>32</v>
      </c>
      <c r="K25" s="115" t="s">
        <v>56</v>
      </c>
      <c r="L25" s="111" t="s">
        <v>73</v>
      </c>
    </row>
    <row r="26" spans="1:12" s="116" customFormat="1" x14ac:dyDescent="0.25">
      <c r="A26" s="117">
        <v>43040</v>
      </c>
      <c r="B26" s="118" t="s">
        <v>446</v>
      </c>
      <c r="C26" s="118" t="s">
        <v>208</v>
      </c>
      <c r="D26" s="118" t="s">
        <v>441</v>
      </c>
      <c r="E26" s="119"/>
      <c r="F26" s="119">
        <v>80000</v>
      </c>
      <c r="G26" s="130">
        <f t="shared" si="0"/>
        <v>-128400</v>
      </c>
      <c r="H26" s="118" t="s">
        <v>442</v>
      </c>
      <c r="I26" s="115" t="s">
        <v>72</v>
      </c>
      <c r="J26" s="115" t="s">
        <v>32</v>
      </c>
      <c r="K26" s="115" t="s">
        <v>56</v>
      </c>
      <c r="L26" s="111" t="s">
        <v>73</v>
      </c>
    </row>
    <row r="27" spans="1:12" s="116" customFormat="1" x14ac:dyDescent="0.25">
      <c r="A27" s="109">
        <v>43040</v>
      </c>
      <c r="B27" s="111" t="s">
        <v>737</v>
      </c>
      <c r="C27" s="111" t="s">
        <v>208</v>
      </c>
      <c r="D27" s="111" t="s">
        <v>53</v>
      </c>
      <c r="E27" s="114"/>
      <c r="F27" s="114">
        <v>70000</v>
      </c>
      <c r="G27" s="130">
        <f t="shared" si="0"/>
        <v>-198400</v>
      </c>
      <c r="H27" s="111" t="s">
        <v>83</v>
      </c>
      <c r="I27" s="112" t="s">
        <v>72</v>
      </c>
      <c r="J27" s="121" t="s">
        <v>28</v>
      </c>
      <c r="K27" s="115" t="s">
        <v>56</v>
      </c>
      <c r="L27" s="111" t="s">
        <v>73</v>
      </c>
    </row>
    <row r="28" spans="1:12" s="116" customFormat="1" x14ac:dyDescent="0.25">
      <c r="A28" s="109">
        <v>43040</v>
      </c>
      <c r="B28" s="111" t="s">
        <v>738</v>
      </c>
      <c r="C28" s="111" t="s">
        <v>59</v>
      </c>
      <c r="D28" s="111" t="s">
        <v>53</v>
      </c>
      <c r="E28" s="114"/>
      <c r="F28" s="114">
        <v>1500</v>
      </c>
      <c r="G28" s="130">
        <f t="shared" si="0"/>
        <v>-199900</v>
      </c>
      <c r="H28" s="111" t="s">
        <v>83</v>
      </c>
      <c r="I28" s="112" t="s">
        <v>72</v>
      </c>
      <c r="J28" s="121" t="s">
        <v>28</v>
      </c>
      <c r="K28" s="115" t="s">
        <v>56</v>
      </c>
      <c r="L28" s="111" t="s">
        <v>73</v>
      </c>
    </row>
    <row r="29" spans="1:12" s="116" customFormat="1" x14ac:dyDescent="0.25">
      <c r="A29" s="109">
        <v>43040</v>
      </c>
      <c r="B29" s="111" t="s">
        <v>739</v>
      </c>
      <c r="C29" s="111" t="s">
        <v>59</v>
      </c>
      <c r="D29" s="111" t="s">
        <v>53</v>
      </c>
      <c r="E29" s="114"/>
      <c r="F29" s="114">
        <v>2500</v>
      </c>
      <c r="G29" s="130">
        <f t="shared" si="0"/>
        <v>-202400</v>
      </c>
      <c r="H29" s="111" t="s">
        <v>83</v>
      </c>
      <c r="I29" s="112" t="s">
        <v>72</v>
      </c>
      <c r="J29" s="121" t="s">
        <v>28</v>
      </c>
      <c r="K29" s="115" t="s">
        <v>56</v>
      </c>
      <c r="L29" s="111" t="s">
        <v>73</v>
      </c>
    </row>
    <row r="30" spans="1:12" s="116" customFormat="1" ht="18.75" customHeight="1" x14ac:dyDescent="0.25">
      <c r="A30" s="122">
        <v>43040</v>
      </c>
      <c r="B30" s="118" t="s">
        <v>911</v>
      </c>
      <c r="C30" s="118" t="s">
        <v>59</v>
      </c>
      <c r="D30" s="118" t="s">
        <v>51</v>
      </c>
      <c r="E30" s="119"/>
      <c r="F30" s="119">
        <v>250</v>
      </c>
      <c r="G30" s="130">
        <f t="shared" si="0"/>
        <v>-202650</v>
      </c>
      <c r="H30" s="118" t="s">
        <v>245</v>
      </c>
      <c r="I30" s="118" t="s">
        <v>72</v>
      </c>
      <c r="J30" s="115" t="s">
        <v>32</v>
      </c>
      <c r="K30" s="115" t="s">
        <v>56</v>
      </c>
      <c r="L30" s="120" t="s">
        <v>73</v>
      </c>
    </row>
    <row r="31" spans="1:12" s="116" customFormat="1" x14ac:dyDescent="0.25">
      <c r="A31" s="122">
        <v>43040</v>
      </c>
      <c r="B31" s="118" t="s">
        <v>912</v>
      </c>
      <c r="C31" s="111" t="s">
        <v>334</v>
      </c>
      <c r="D31" s="118" t="s">
        <v>51</v>
      </c>
      <c r="E31" s="119"/>
      <c r="F31" s="119">
        <v>1000</v>
      </c>
      <c r="G31" s="130">
        <f t="shared" si="0"/>
        <v>-203650</v>
      </c>
      <c r="H31" s="118" t="s">
        <v>245</v>
      </c>
      <c r="I31" s="118" t="s">
        <v>72</v>
      </c>
      <c r="J31" s="115" t="s">
        <v>32</v>
      </c>
      <c r="K31" s="115" t="s">
        <v>56</v>
      </c>
      <c r="L31" s="120" t="s">
        <v>73</v>
      </c>
    </row>
    <row r="32" spans="1:12" s="116" customFormat="1" x14ac:dyDescent="0.25">
      <c r="A32" s="122">
        <v>43040</v>
      </c>
      <c r="B32" s="118" t="s">
        <v>913</v>
      </c>
      <c r="C32" s="118" t="s">
        <v>59</v>
      </c>
      <c r="D32" s="118" t="s">
        <v>51</v>
      </c>
      <c r="E32" s="119"/>
      <c r="F32" s="119">
        <v>500</v>
      </c>
      <c r="G32" s="130">
        <f t="shared" si="0"/>
        <v>-204150</v>
      </c>
      <c r="H32" s="118" t="s">
        <v>245</v>
      </c>
      <c r="I32" s="118" t="s">
        <v>72</v>
      </c>
      <c r="J32" s="115" t="s">
        <v>32</v>
      </c>
      <c r="K32" s="115" t="s">
        <v>56</v>
      </c>
      <c r="L32" s="120" t="s">
        <v>73</v>
      </c>
    </row>
    <row r="33" spans="1:12" s="127" customFormat="1" ht="12.75" x14ac:dyDescent="0.2">
      <c r="A33" s="123">
        <v>43041</v>
      </c>
      <c r="B33" s="124" t="s">
        <v>20</v>
      </c>
      <c r="C33" s="111" t="s">
        <v>48</v>
      </c>
      <c r="D33" s="111" t="s">
        <v>49</v>
      </c>
      <c r="E33" s="125"/>
      <c r="F33" s="114">
        <v>5367</v>
      </c>
      <c r="G33" s="130">
        <f t="shared" si="0"/>
        <v>-209517</v>
      </c>
      <c r="H33" s="125" t="s">
        <v>47</v>
      </c>
      <c r="I33" s="126" t="s">
        <v>19</v>
      </c>
      <c r="J33" s="112" t="s">
        <v>21</v>
      </c>
      <c r="K33" s="115" t="s">
        <v>56</v>
      </c>
      <c r="L33" s="120" t="s">
        <v>57</v>
      </c>
    </row>
    <row r="34" spans="1:12" s="127" customFormat="1" ht="12.75" x14ac:dyDescent="0.2">
      <c r="A34" s="123">
        <v>43041</v>
      </c>
      <c r="B34" s="111" t="s">
        <v>58</v>
      </c>
      <c r="C34" s="111" t="s">
        <v>59</v>
      </c>
      <c r="D34" s="111" t="s">
        <v>60</v>
      </c>
      <c r="E34" s="114"/>
      <c r="F34" s="114">
        <v>200000</v>
      </c>
      <c r="G34" s="130">
        <f t="shared" si="0"/>
        <v>-409517</v>
      </c>
      <c r="H34" s="111" t="s">
        <v>61</v>
      </c>
      <c r="I34" s="111">
        <v>6</v>
      </c>
      <c r="J34" s="111" t="s">
        <v>32</v>
      </c>
      <c r="K34" s="115" t="s">
        <v>56</v>
      </c>
      <c r="L34" s="120" t="s">
        <v>57</v>
      </c>
    </row>
    <row r="35" spans="1:12" s="23" customFormat="1" ht="12.75" x14ac:dyDescent="0.2">
      <c r="A35" s="31">
        <v>43041</v>
      </c>
      <c r="B35" s="32" t="s">
        <v>62</v>
      </c>
      <c r="C35" s="33" t="s">
        <v>63</v>
      </c>
      <c r="D35" s="32" t="s">
        <v>51</v>
      </c>
      <c r="E35" s="34"/>
      <c r="F35" s="34">
        <v>200000</v>
      </c>
      <c r="G35" s="130">
        <f t="shared" si="0"/>
        <v>-609517</v>
      </c>
      <c r="H35" s="32" t="s">
        <v>61</v>
      </c>
      <c r="I35" s="32" t="s">
        <v>64</v>
      </c>
      <c r="J35" s="32"/>
      <c r="K35" s="33" t="s">
        <v>56</v>
      </c>
      <c r="L35" s="108" t="s">
        <v>57</v>
      </c>
    </row>
    <row r="36" spans="1:12" s="127" customFormat="1" ht="12.75" x14ac:dyDescent="0.2">
      <c r="A36" s="123">
        <v>43041</v>
      </c>
      <c r="B36" s="111" t="s">
        <v>65</v>
      </c>
      <c r="C36" s="111" t="s">
        <v>66</v>
      </c>
      <c r="D36" s="111" t="s">
        <v>49</v>
      </c>
      <c r="E36" s="114"/>
      <c r="F36" s="114">
        <v>8000</v>
      </c>
      <c r="G36" s="130">
        <f t="shared" si="0"/>
        <v>-617517</v>
      </c>
      <c r="H36" s="111" t="s">
        <v>61</v>
      </c>
      <c r="I36" s="111" t="s">
        <v>64</v>
      </c>
      <c r="J36" s="111" t="s">
        <v>32</v>
      </c>
      <c r="K36" s="115" t="s">
        <v>56</v>
      </c>
      <c r="L36" s="120" t="s">
        <v>57</v>
      </c>
    </row>
    <row r="37" spans="1:12" s="127" customFormat="1" ht="12.75" x14ac:dyDescent="0.2">
      <c r="A37" s="123">
        <v>43041</v>
      </c>
      <c r="B37" s="111" t="s">
        <v>67</v>
      </c>
      <c r="C37" s="111" t="s">
        <v>68</v>
      </c>
      <c r="D37" s="111" t="s">
        <v>49</v>
      </c>
      <c r="E37" s="114"/>
      <c r="F37" s="114">
        <v>50000</v>
      </c>
      <c r="G37" s="130">
        <f t="shared" si="0"/>
        <v>-667517</v>
      </c>
      <c r="H37" s="111" t="s">
        <v>61</v>
      </c>
      <c r="I37" s="111" t="s">
        <v>69</v>
      </c>
      <c r="J37" s="111" t="s">
        <v>32</v>
      </c>
      <c r="K37" s="115" t="s">
        <v>56</v>
      </c>
      <c r="L37" s="120" t="s">
        <v>57</v>
      </c>
    </row>
    <row r="38" spans="1:12" s="127" customFormat="1" x14ac:dyDescent="0.25">
      <c r="A38" s="123">
        <v>43041</v>
      </c>
      <c r="B38" s="111" t="s">
        <v>1038</v>
      </c>
      <c r="C38" s="115" t="s">
        <v>50</v>
      </c>
      <c r="D38" s="111" t="s">
        <v>70</v>
      </c>
      <c r="E38" s="114"/>
      <c r="F38" s="114">
        <v>5000</v>
      </c>
      <c r="G38" s="130">
        <f t="shared" si="0"/>
        <v>-672517</v>
      </c>
      <c r="H38" s="111" t="s">
        <v>61</v>
      </c>
      <c r="I38" s="111">
        <v>350</v>
      </c>
      <c r="J38" s="128" t="s">
        <v>21</v>
      </c>
      <c r="K38" s="115" t="s">
        <v>56</v>
      </c>
      <c r="L38" s="120" t="s">
        <v>57</v>
      </c>
    </row>
    <row r="39" spans="1:12" s="127" customFormat="1" x14ac:dyDescent="0.25">
      <c r="A39" s="123">
        <v>43041</v>
      </c>
      <c r="B39" s="111" t="s">
        <v>1039</v>
      </c>
      <c r="C39" s="115" t="s">
        <v>50</v>
      </c>
      <c r="D39" s="111" t="s">
        <v>70</v>
      </c>
      <c r="E39" s="114"/>
      <c r="F39" s="114">
        <v>10000</v>
      </c>
      <c r="G39" s="130">
        <f t="shared" si="0"/>
        <v>-682517</v>
      </c>
      <c r="H39" s="111" t="s">
        <v>61</v>
      </c>
      <c r="I39" s="111">
        <v>353</v>
      </c>
      <c r="J39" s="128" t="s">
        <v>21</v>
      </c>
      <c r="K39" s="115" t="s">
        <v>56</v>
      </c>
      <c r="L39" s="120" t="s">
        <v>57</v>
      </c>
    </row>
    <row r="40" spans="1:12" s="127" customFormat="1" x14ac:dyDescent="0.25">
      <c r="A40" s="123">
        <v>43041</v>
      </c>
      <c r="B40" s="111" t="s">
        <v>1033</v>
      </c>
      <c r="C40" s="115" t="s">
        <v>50</v>
      </c>
      <c r="D40" s="111" t="s">
        <v>70</v>
      </c>
      <c r="E40" s="114"/>
      <c r="F40" s="114">
        <v>2875</v>
      </c>
      <c r="G40" s="130">
        <f t="shared" si="0"/>
        <v>-685392</v>
      </c>
      <c r="H40" s="111" t="s">
        <v>61</v>
      </c>
      <c r="I40" s="111">
        <v>661525</v>
      </c>
      <c r="J40" s="128" t="s">
        <v>21</v>
      </c>
      <c r="K40" s="115" t="s">
        <v>56</v>
      </c>
      <c r="L40" s="120" t="s">
        <v>57</v>
      </c>
    </row>
    <row r="41" spans="1:12" s="127" customFormat="1" x14ac:dyDescent="0.25">
      <c r="A41" s="123">
        <v>43041</v>
      </c>
      <c r="B41" s="111" t="s">
        <v>71</v>
      </c>
      <c r="C41" s="115" t="s">
        <v>59</v>
      </c>
      <c r="D41" s="111" t="s">
        <v>54</v>
      </c>
      <c r="E41" s="114"/>
      <c r="F41" s="114">
        <v>1000</v>
      </c>
      <c r="G41" s="130">
        <f t="shared" si="0"/>
        <v>-686392</v>
      </c>
      <c r="H41" s="111" t="s">
        <v>61</v>
      </c>
      <c r="I41" s="111" t="s">
        <v>72</v>
      </c>
      <c r="J41" s="128" t="s">
        <v>21</v>
      </c>
      <c r="K41" s="115" t="s">
        <v>56</v>
      </c>
      <c r="L41" s="120" t="s">
        <v>73</v>
      </c>
    </row>
    <row r="42" spans="1:12" s="127" customFormat="1" x14ac:dyDescent="0.25">
      <c r="A42" s="123">
        <v>43041</v>
      </c>
      <c r="B42" s="111" t="s">
        <v>74</v>
      </c>
      <c r="C42" s="115" t="s">
        <v>59</v>
      </c>
      <c r="D42" s="111" t="s">
        <v>54</v>
      </c>
      <c r="E42" s="114"/>
      <c r="F42" s="114">
        <v>2000</v>
      </c>
      <c r="G42" s="130">
        <f t="shared" si="0"/>
        <v>-688392</v>
      </c>
      <c r="H42" s="111" t="s">
        <v>61</v>
      </c>
      <c r="I42" s="111" t="s">
        <v>72</v>
      </c>
      <c r="J42" s="128" t="s">
        <v>21</v>
      </c>
      <c r="K42" s="115" t="s">
        <v>56</v>
      </c>
      <c r="L42" s="120" t="s">
        <v>73</v>
      </c>
    </row>
    <row r="43" spans="1:12" s="127" customFormat="1" ht="12.75" x14ac:dyDescent="0.2">
      <c r="A43" s="109">
        <v>43041</v>
      </c>
      <c r="B43" s="110" t="s">
        <v>195</v>
      </c>
      <c r="C43" s="111" t="s">
        <v>193</v>
      </c>
      <c r="D43" s="112" t="s">
        <v>51</v>
      </c>
      <c r="E43" s="113"/>
      <c r="F43" s="113">
        <v>250</v>
      </c>
      <c r="G43" s="130">
        <f t="shared" si="0"/>
        <v>-688642</v>
      </c>
      <c r="H43" s="111" t="s">
        <v>62</v>
      </c>
      <c r="I43" s="115" t="s">
        <v>72</v>
      </c>
      <c r="J43" s="115" t="s">
        <v>32</v>
      </c>
      <c r="K43" s="115" t="s">
        <v>56</v>
      </c>
      <c r="L43" s="111" t="s">
        <v>73</v>
      </c>
    </row>
    <row r="44" spans="1:12" s="127" customFormat="1" ht="12.75" x14ac:dyDescent="0.2">
      <c r="A44" s="109">
        <v>43041</v>
      </c>
      <c r="B44" s="110" t="s">
        <v>196</v>
      </c>
      <c r="C44" s="111" t="s">
        <v>193</v>
      </c>
      <c r="D44" s="112" t="s">
        <v>51</v>
      </c>
      <c r="E44" s="113"/>
      <c r="F44" s="113">
        <v>1000</v>
      </c>
      <c r="G44" s="130">
        <f t="shared" si="0"/>
        <v>-689642</v>
      </c>
      <c r="H44" s="111" t="s">
        <v>62</v>
      </c>
      <c r="I44" s="115" t="s">
        <v>72</v>
      </c>
      <c r="J44" s="115" t="s">
        <v>32</v>
      </c>
      <c r="K44" s="115" t="s">
        <v>56</v>
      </c>
      <c r="L44" s="111" t="s">
        <v>73</v>
      </c>
    </row>
    <row r="45" spans="1:12" s="127" customFormat="1" ht="12.75" x14ac:dyDescent="0.2">
      <c r="A45" s="109">
        <v>43041</v>
      </c>
      <c r="B45" s="110" t="s">
        <v>197</v>
      </c>
      <c r="C45" s="111" t="s">
        <v>334</v>
      </c>
      <c r="D45" s="112" t="s">
        <v>51</v>
      </c>
      <c r="E45" s="113"/>
      <c r="F45" s="113">
        <v>2500</v>
      </c>
      <c r="G45" s="130">
        <f t="shared" si="0"/>
        <v>-692142</v>
      </c>
      <c r="H45" s="111" t="s">
        <v>62</v>
      </c>
      <c r="I45" s="115" t="s">
        <v>72</v>
      </c>
      <c r="J45" s="115" t="s">
        <v>32</v>
      </c>
      <c r="K45" s="115" t="s">
        <v>56</v>
      </c>
      <c r="L45" s="111" t="s">
        <v>73</v>
      </c>
    </row>
    <row r="46" spans="1:12" s="127" customFormat="1" ht="12.75" x14ac:dyDescent="0.2">
      <c r="A46" s="109">
        <v>43041</v>
      </c>
      <c r="B46" s="110" t="s">
        <v>198</v>
      </c>
      <c r="C46" s="111" t="s">
        <v>193</v>
      </c>
      <c r="D46" s="112" t="s">
        <v>51</v>
      </c>
      <c r="E46" s="113"/>
      <c r="F46" s="113">
        <v>1000</v>
      </c>
      <c r="G46" s="130">
        <f t="shared" si="0"/>
        <v>-693142</v>
      </c>
      <c r="H46" s="111" t="s">
        <v>62</v>
      </c>
      <c r="I46" s="115" t="s">
        <v>72</v>
      </c>
      <c r="J46" s="115" t="s">
        <v>32</v>
      </c>
      <c r="K46" s="115" t="s">
        <v>56</v>
      </c>
      <c r="L46" s="111" t="s">
        <v>73</v>
      </c>
    </row>
    <row r="47" spans="1:12" s="127" customFormat="1" ht="12.75" x14ac:dyDescent="0.2">
      <c r="A47" s="109">
        <v>43041</v>
      </c>
      <c r="B47" s="110" t="s">
        <v>1022</v>
      </c>
      <c r="C47" s="111" t="s">
        <v>334</v>
      </c>
      <c r="D47" s="112" t="s">
        <v>51</v>
      </c>
      <c r="E47" s="113"/>
      <c r="F47" s="113">
        <v>10200</v>
      </c>
      <c r="G47" s="130">
        <f t="shared" si="0"/>
        <v>-703342</v>
      </c>
      <c r="H47" s="111" t="s">
        <v>62</v>
      </c>
      <c r="I47" s="115">
        <v>58</v>
      </c>
      <c r="J47" s="115" t="s">
        <v>32</v>
      </c>
      <c r="K47" s="115" t="s">
        <v>56</v>
      </c>
      <c r="L47" s="120" t="s">
        <v>57</v>
      </c>
    </row>
    <row r="48" spans="1:12" s="127" customFormat="1" ht="12.75" x14ac:dyDescent="0.2">
      <c r="A48" s="109">
        <v>43041</v>
      </c>
      <c r="B48" s="110" t="s">
        <v>199</v>
      </c>
      <c r="C48" s="111" t="s">
        <v>193</v>
      </c>
      <c r="D48" s="112" t="s">
        <v>51</v>
      </c>
      <c r="E48" s="113"/>
      <c r="F48" s="113">
        <v>1000</v>
      </c>
      <c r="G48" s="130">
        <f t="shared" si="0"/>
        <v>-704342</v>
      </c>
      <c r="H48" s="111" t="s">
        <v>62</v>
      </c>
      <c r="I48" s="115" t="s">
        <v>72</v>
      </c>
      <c r="J48" s="115" t="s">
        <v>32</v>
      </c>
      <c r="K48" s="115" t="s">
        <v>56</v>
      </c>
      <c r="L48" s="111" t="s">
        <v>73</v>
      </c>
    </row>
    <row r="49" spans="1:12" s="127" customFormat="1" ht="12.75" x14ac:dyDescent="0.2">
      <c r="A49" s="109">
        <v>43041</v>
      </c>
      <c r="B49" s="110" t="s">
        <v>200</v>
      </c>
      <c r="C49" s="111" t="s">
        <v>193</v>
      </c>
      <c r="D49" s="112" t="s">
        <v>51</v>
      </c>
      <c r="E49" s="113"/>
      <c r="F49" s="113">
        <v>250</v>
      </c>
      <c r="G49" s="130">
        <f t="shared" si="0"/>
        <v>-704592</v>
      </c>
      <c r="H49" s="111" t="s">
        <v>62</v>
      </c>
      <c r="I49" s="115" t="s">
        <v>72</v>
      </c>
      <c r="J49" s="115" t="s">
        <v>32</v>
      </c>
      <c r="K49" s="115" t="s">
        <v>56</v>
      </c>
      <c r="L49" s="111" t="s">
        <v>73</v>
      </c>
    </row>
    <row r="50" spans="1:12" s="36" customFormat="1" ht="12.75" x14ac:dyDescent="0.2">
      <c r="A50" s="37">
        <v>43041</v>
      </c>
      <c r="B50" s="38" t="s">
        <v>201</v>
      </c>
      <c r="C50" s="33" t="s">
        <v>63</v>
      </c>
      <c r="D50" s="39" t="s">
        <v>51</v>
      </c>
      <c r="E50" s="40">
        <v>200000</v>
      </c>
      <c r="F50" s="40"/>
      <c r="G50" s="130">
        <f t="shared" si="0"/>
        <v>-504592</v>
      </c>
      <c r="H50" s="32" t="s">
        <v>62</v>
      </c>
      <c r="I50" s="33">
        <v>26</v>
      </c>
      <c r="J50" s="33"/>
      <c r="K50" s="33" t="s">
        <v>56</v>
      </c>
      <c r="L50" s="108" t="s">
        <v>57</v>
      </c>
    </row>
    <row r="51" spans="1:12" s="127" customFormat="1" ht="12.75" x14ac:dyDescent="0.2">
      <c r="A51" s="109">
        <v>43041</v>
      </c>
      <c r="B51" s="110" t="s">
        <v>202</v>
      </c>
      <c r="C51" s="111" t="s">
        <v>193</v>
      </c>
      <c r="D51" s="112" t="s">
        <v>51</v>
      </c>
      <c r="E51" s="113"/>
      <c r="F51" s="113">
        <v>500</v>
      </c>
      <c r="G51" s="130">
        <f t="shared" si="0"/>
        <v>-505092</v>
      </c>
      <c r="H51" s="111" t="s">
        <v>62</v>
      </c>
      <c r="I51" s="115" t="s">
        <v>72</v>
      </c>
      <c r="J51" s="115" t="s">
        <v>32</v>
      </c>
      <c r="K51" s="115" t="s">
        <v>56</v>
      </c>
      <c r="L51" s="111" t="s">
        <v>73</v>
      </c>
    </row>
    <row r="52" spans="1:12" s="127" customFormat="1" ht="12.75" x14ac:dyDescent="0.2">
      <c r="A52" s="109">
        <v>43041</v>
      </c>
      <c r="B52" s="110" t="s">
        <v>203</v>
      </c>
      <c r="C52" s="111" t="s">
        <v>193</v>
      </c>
      <c r="D52" s="112" t="s">
        <v>51</v>
      </c>
      <c r="E52" s="113"/>
      <c r="F52" s="113">
        <v>500</v>
      </c>
      <c r="G52" s="130">
        <f t="shared" si="0"/>
        <v>-505592</v>
      </c>
      <c r="H52" s="111" t="s">
        <v>62</v>
      </c>
      <c r="I52" s="115" t="s">
        <v>72</v>
      </c>
      <c r="J52" s="115" t="s">
        <v>32</v>
      </c>
      <c r="K52" s="115" t="s">
        <v>56</v>
      </c>
      <c r="L52" s="111" t="s">
        <v>73</v>
      </c>
    </row>
    <row r="53" spans="1:12" s="127" customFormat="1" ht="12.75" x14ac:dyDescent="0.2">
      <c r="A53" s="109">
        <v>43041</v>
      </c>
      <c r="B53" s="110" t="s">
        <v>202</v>
      </c>
      <c r="C53" s="115" t="s">
        <v>59</v>
      </c>
      <c r="D53" s="112" t="s">
        <v>51</v>
      </c>
      <c r="E53" s="113"/>
      <c r="F53" s="113">
        <v>500</v>
      </c>
      <c r="G53" s="130">
        <f t="shared" si="0"/>
        <v>-506092</v>
      </c>
      <c r="H53" s="111" t="s">
        <v>62</v>
      </c>
      <c r="I53" s="115" t="s">
        <v>72</v>
      </c>
      <c r="J53" s="115" t="s">
        <v>32</v>
      </c>
      <c r="K53" s="115" t="s">
        <v>56</v>
      </c>
      <c r="L53" s="111" t="s">
        <v>73</v>
      </c>
    </row>
    <row r="54" spans="1:12" s="127" customFormat="1" ht="12.75" x14ac:dyDescent="0.2">
      <c r="A54" s="109">
        <v>43041</v>
      </c>
      <c r="B54" s="110" t="s">
        <v>1037</v>
      </c>
      <c r="C54" s="111" t="s">
        <v>208</v>
      </c>
      <c r="D54" s="112" t="s">
        <v>51</v>
      </c>
      <c r="E54" s="113"/>
      <c r="F54" s="113">
        <v>50000</v>
      </c>
      <c r="G54" s="130">
        <f t="shared" si="0"/>
        <v>-556092</v>
      </c>
      <c r="H54" s="111" t="s">
        <v>62</v>
      </c>
      <c r="I54" s="115" t="s">
        <v>72</v>
      </c>
      <c r="J54" s="115" t="s">
        <v>32</v>
      </c>
      <c r="K54" s="115" t="s">
        <v>56</v>
      </c>
      <c r="L54" s="111" t="s">
        <v>73</v>
      </c>
    </row>
    <row r="55" spans="1:12" s="127" customFormat="1" ht="12.75" x14ac:dyDescent="0.2">
      <c r="A55" s="109">
        <v>43041</v>
      </c>
      <c r="B55" s="110" t="s">
        <v>209</v>
      </c>
      <c r="C55" s="111" t="s">
        <v>208</v>
      </c>
      <c r="D55" s="112" t="s">
        <v>51</v>
      </c>
      <c r="E55" s="113"/>
      <c r="F55" s="113">
        <v>60000</v>
      </c>
      <c r="G55" s="130">
        <f t="shared" si="0"/>
        <v>-616092</v>
      </c>
      <c r="H55" s="111" t="s">
        <v>62</v>
      </c>
      <c r="I55" s="115">
        <v>1424</v>
      </c>
      <c r="J55" s="115" t="s">
        <v>32</v>
      </c>
      <c r="K55" s="115" t="s">
        <v>56</v>
      </c>
      <c r="L55" s="120" t="s">
        <v>57</v>
      </c>
    </row>
    <row r="56" spans="1:12" s="127" customFormat="1" ht="12.75" x14ac:dyDescent="0.2">
      <c r="A56" s="109">
        <v>43041</v>
      </c>
      <c r="B56" s="110" t="s">
        <v>210</v>
      </c>
      <c r="C56" s="111" t="s">
        <v>193</v>
      </c>
      <c r="D56" s="112" t="s">
        <v>51</v>
      </c>
      <c r="E56" s="113"/>
      <c r="F56" s="113">
        <v>250</v>
      </c>
      <c r="G56" s="130">
        <f t="shared" si="0"/>
        <v>-616342</v>
      </c>
      <c r="H56" s="111" t="s">
        <v>62</v>
      </c>
      <c r="I56" s="115" t="s">
        <v>72</v>
      </c>
      <c r="J56" s="115" t="s">
        <v>32</v>
      </c>
      <c r="K56" s="115" t="s">
        <v>56</v>
      </c>
      <c r="L56" s="111" t="s">
        <v>73</v>
      </c>
    </row>
    <row r="57" spans="1:12" s="127" customFormat="1" ht="12.75" x14ac:dyDescent="0.2">
      <c r="A57" s="109">
        <v>43041</v>
      </c>
      <c r="B57" s="110" t="s">
        <v>211</v>
      </c>
      <c r="C57" s="111" t="s">
        <v>334</v>
      </c>
      <c r="D57" s="112" t="s">
        <v>51</v>
      </c>
      <c r="E57" s="113"/>
      <c r="F57" s="113">
        <v>3000</v>
      </c>
      <c r="G57" s="130">
        <f t="shared" si="0"/>
        <v>-619342</v>
      </c>
      <c r="H57" s="111" t="s">
        <v>62</v>
      </c>
      <c r="I57" s="115" t="s">
        <v>72</v>
      </c>
      <c r="J57" s="115" t="s">
        <v>32</v>
      </c>
      <c r="K57" s="115" t="s">
        <v>56</v>
      </c>
      <c r="L57" s="111" t="s">
        <v>73</v>
      </c>
    </row>
    <row r="58" spans="1:12" s="127" customFormat="1" ht="12.75" x14ac:dyDescent="0.2">
      <c r="A58" s="109">
        <v>43041</v>
      </c>
      <c r="B58" s="110" t="s">
        <v>212</v>
      </c>
      <c r="C58" s="111" t="s">
        <v>193</v>
      </c>
      <c r="D58" s="112" t="s">
        <v>51</v>
      </c>
      <c r="E58" s="113"/>
      <c r="F58" s="113">
        <v>500</v>
      </c>
      <c r="G58" s="130">
        <f t="shared" si="0"/>
        <v>-619842</v>
      </c>
      <c r="H58" s="111" t="s">
        <v>62</v>
      </c>
      <c r="I58" s="115" t="s">
        <v>72</v>
      </c>
      <c r="J58" s="115" t="s">
        <v>32</v>
      </c>
      <c r="K58" s="115" t="s">
        <v>56</v>
      </c>
      <c r="L58" s="111" t="s">
        <v>73</v>
      </c>
    </row>
    <row r="59" spans="1:12" s="127" customFormat="1" ht="12.75" x14ac:dyDescent="0.2">
      <c r="A59" s="109">
        <v>43041</v>
      </c>
      <c r="B59" s="110" t="s">
        <v>213</v>
      </c>
      <c r="C59" s="111" t="s">
        <v>193</v>
      </c>
      <c r="D59" s="112" t="s">
        <v>51</v>
      </c>
      <c r="E59" s="113"/>
      <c r="F59" s="113">
        <v>500</v>
      </c>
      <c r="G59" s="130">
        <f t="shared" si="0"/>
        <v>-620342</v>
      </c>
      <c r="H59" s="111" t="s">
        <v>62</v>
      </c>
      <c r="I59" s="115" t="s">
        <v>72</v>
      </c>
      <c r="J59" s="115" t="s">
        <v>32</v>
      </c>
      <c r="K59" s="115" t="s">
        <v>56</v>
      </c>
      <c r="L59" s="111" t="s">
        <v>73</v>
      </c>
    </row>
    <row r="60" spans="1:12" s="127" customFormat="1" ht="12.75" x14ac:dyDescent="0.2">
      <c r="A60" s="109">
        <v>43041</v>
      </c>
      <c r="B60" s="110" t="s">
        <v>214</v>
      </c>
      <c r="C60" s="111" t="s">
        <v>193</v>
      </c>
      <c r="D60" s="112" t="s">
        <v>51</v>
      </c>
      <c r="E60" s="113"/>
      <c r="F60" s="113">
        <v>500</v>
      </c>
      <c r="G60" s="130">
        <f t="shared" si="0"/>
        <v>-620842</v>
      </c>
      <c r="H60" s="111" t="s">
        <v>62</v>
      </c>
      <c r="I60" s="115" t="s">
        <v>72</v>
      </c>
      <c r="J60" s="115" t="s">
        <v>32</v>
      </c>
      <c r="K60" s="115" t="s">
        <v>56</v>
      </c>
      <c r="L60" s="111" t="s">
        <v>73</v>
      </c>
    </row>
    <row r="61" spans="1:12" s="23" customFormat="1" ht="12.75" x14ac:dyDescent="0.2">
      <c r="A61" s="37">
        <v>43041</v>
      </c>
      <c r="B61" s="33" t="s">
        <v>245</v>
      </c>
      <c r="C61" s="33" t="s">
        <v>63</v>
      </c>
      <c r="D61" s="33" t="s">
        <v>51</v>
      </c>
      <c r="E61" s="40">
        <v>100000</v>
      </c>
      <c r="F61" s="40"/>
      <c r="G61" s="130">
        <f t="shared" si="0"/>
        <v>-520842</v>
      </c>
      <c r="H61" s="33" t="s">
        <v>167</v>
      </c>
      <c r="I61" s="33" t="s">
        <v>341</v>
      </c>
      <c r="J61" s="33"/>
      <c r="K61" s="33" t="s">
        <v>56</v>
      </c>
      <c r="L61" s="108" t="s">
        <v>57</v>
      </c>
    </row>
    <row r="62" spans="1:12" s="127" customFormat="1" ht="12.75" x14ac:dyDescent="0.2">
      <c r="A62" s="109">
        <v>43041</v>
      </c>
      <c r="B62" s="115" t="s">
        <v>342</v>
      </c>
      <c r="C62" s="111" t="s">
        <v>334</v>
      </c>
      <c r="D62" s="115" t="s">
        <v>51</v>
      </c>
      <c r="E62" s="113"/>
      <c r="F62" s="113">
        <v>2100</v>
      </c>
      <c r="G62" s="130">
        <f t="shared" si="0"/>
        <v>-522942</v>
      </c>
      <c r="H62" s="115" t="s">
        <v>167</v>
      </c>
      <c r="I62" s="115" t="s">
        <v>72</v>
      </c>
      <c r="J62" s="115" t="s">
        <v>32</v>
      </c>
      <c r="K62" s="115" t="s">
        <v>56</v>
      </c>
      <c r="L62" s="111" t="s">
        <v>73</v>
      </c>
    </row>
    <row r="63" spans="1:12" s="127" customFormat="1" ht="12.75" x14ac:dyDescent="0.2">
      <c r="A63" s="109">
        <v>43041</v>
      </c>
      <c r="B63" s="115" t="s">
        <v>338</v>
      </c>
      <c r="C63" s="115" t="s">
        <v>59</v>
      </c>
      <c r="D63" s="115" t="s">
        <v>51</v>
      </c>
      <c r="E63" s="113"/>
      <c r="F63" s="113">
        <v>500</v>
      </c>
      <c r="G63" s="130">
        <f t="shared" si="0"/>
        <v>-523442</v>
      </c>
      <c r="H63" s="115" t="s">
        <v>167</v>
      </c>
      <c r="I63" s="115" t="s">
        <v>72</v>
      </c>
      <c r="J63" s="115" t="s">
        <v>32</v>
      </c>
      <c r="K63" s="115" t="s">
        <v>56</v>
      </c>
      <c r="L63" s="111" t="s">
        <v>73</v>
      </c>
    </row>
    <row r="64" spans="1:12" s="127" customFormat="1" ht="12.75" x14ac:dyDescent="0.2">
      <c r="A64" s="109">
        <v>43041</v>
      </c>
      <c r="B64" s="115" t="s">
        <v>343</v>
      </c>
      <c r="C64" s="115" t="s">
        <v>59</v>
      </c>
      <c r="D64" s="115" t="s">
        <v>51</v>
      </c>
      <c r="E64" s="113"/>
      <c r="F64" s="113">
        <v>500</v>
      </c>
      <c r="G64" s="130">
        <f t="shared" si="0"/>
        <v>-523942</v>
      </c>
      <c r="H64" s="115" t="s">
        <v>167</v>
      </c>
      <c r="I64" s="115" t="s">
        <v>72</v>
      </c>
      <c r="J64" s="115" t="s">
        <v>32</v>
      </c>
      <c r="K64" s="115" t="s">
        <v>56</v>
      </c>
      <c r="L64" s="111" t="s">
        <v>73</v>
      </c>
    </row>
    <row r="65" spans="1:12" s="127" customFormat="1" ht="12.75" x14ac:dyDescent="0.2">
      <c r="A65" s="109">
        <v>43041</v>
      </c>
      <c r="B65" s="115" t="s">
        <v>344</v>
      </c>
      <c r="C65" s="115" t="s">
        <v>59</v>
      </c>
      <c r="D65" s="115" t="s">
        <v>51</v>
      </c>
      <c r="E65" s="113"/>
      <c r="F65" s="113">
        <v>1000</v>
      </c>
      <c r="G65" s="130">
        <f t="shared" si="0"/>
        <v>-524942</v>
      </c>
      <c r="H65" s="115" t="s">
        <v>167</v>
      </c>
      <c r="I65" s="115" t="s">
        <v>72</v>
      </c>
      <c r="J65" s="115" t="s">
        <v>32</v>
      </c>
      <c r="K65" s="115" t="s">
        <v>56</v>
      </c>
      <c r="L65" s="111" t="s">
        <v>73</v>
      </c>
    </row>
    <row r="66" spans="1:12" s="127" customFormat="1" ht="12.75" x14ac:dyDescent="0.2">
      <c r="A66" s="109">
        <v>43041</v>
      </c>
      <c r="B66" s="115" t="s">
        <v>345</v>
      </c>
      <c r="C66" s="115" t="s">
        <v>59</v>
      </c>
      <c r="D66" s="115" t="s">
        <v>51</v>
      </c>
      <c r="E66" s="113"/>
      <c r="F66" s="113">
        <v>500</v>
      </c>
      <c r="G66" s="130">
        <f t="shared" si="0"/>
        <v>-525442</v>
      </c>
      <c r="H66" s="115" t="s">
        <v>167</v>
      </c>
      <c r="I66" s="115" t="s">
        <v>72</v>
      </c>
      <c r="J66" s="115" t="s">
        <v>32</v>
      </c>
      <c r="K66" s="115" t="s">
        <v>56</v>
      </c>
      <c r="L66" s="111" t="s">
        <v>73</v>
      </c>
    </row>
    <row r="67" spans="1:12" s="127" customFormat="1" ht="12.75" x14ac:dyDescent="0.2">
      <c r="A67" s="109">
        <v>43041</v>
      </c>
      <c r="B67" s="115" t="s">
        <v>346</v>
      </c>
      <c r="C67" s="115" t="s">
        <v>59</v>
      </c>
      <c r="D67" s="115" t="s">
        <v>51</v>
      </c>
      <c r="E67" s="113"/>
      <c r="F67" s="113">
        <v>500</v>
      </c>
      <c r="G67" s="130">
        <f t="shared" si="0"/>
        <v>-525942</v>
      </c>
      <c r="H67" s="115" t="s">
        <v>167</v>
      </c>
      <c r="I67" s="115" t="s">
        <v>72</v>
      </c>
      <c r="J67" s="115" t="s">
        <v>32</v>
      </c>
      <c r="K67" s="115" t="s">
        <v>56</v>
      </c>
      <c r="L67" s="111" t="s">
        <v>73</v>
      </c>
    </row>
    <row r="68" spans="1:12" s="127" customFormat="1" ht="12.75" x14ac:dyDescent="0.2">
      <c r="A68" s="109">
        <v>43041</v>
      </c>
      <c r="B68" s="115" t="s">
        <v>347</v>
      </c>
      <c r="C68" s="115" t="s">
        <v>59</v>
      </c>
      <c r="D68" s="115" t="s">
        <v>51</v>
      </c>
      <c r="E68" s="113"/>
      <c r="F68" s="113">
        <v>500</v>
      </c>
      <c r="G68" s="130">
        <f t="shared" si="0"/>
        <v>-526442</v>
      </c>
      <c r="H68" s="115" t="s">
        <v>167</v>
      </c>
      <c r="I68" s="115" t="s">
        <v>72</v>
      </c>
      <c r="J68" s="115" t="s">
        <v>32</v>
      </c>
      <c r="K68" s="115" t="s">
        <v>56</v>
      </c>
      <c r="L68" s="111" t="s">
        <v>73</v>
      </c>
    </row>
    <row r="69" spans="1:12" s="127" customFormat="1" ht="12.75" x14ac:dyDescent="0.2">
      <c r="A69" s="109">
        <v>43041</v>
      </c>
      <c r="B69" s="115" t="s">
        <v>348</v>
      </c>
      <c r="C69" s="115" t="s">
        <v>59</v>
      </c>
      <c r="D69" s="115" t="s">
        <v>51</v>
      </c>
      <c r="E69" s="113"/>
      <c r="F69" s="113">
        <v>500</v>
      </c>
      <c r="G69" s="130">
        <f t="shared" si="0"/>
        <v>-526942</v>
      </c>
      <c r="H69" s="115" t="s">
        <v>167</v>
      </c>
      <c r="I69" s="115" t="s">
        <v>72</v>
      </c>
      <c r="J69" s="115" t="s">
        <v>32</v>
      </c>
      <c r="K69" s="115" t="s">
        <v>56</v>
      </c>
      <c r="L69" s="111" t="s">
        <v>73</v>
      </c>
    </row>
    <row r="70" spans="1:12" s="127" customFormat="1" ht="12.75" x14ac:dyDescent="0.2">
      <c r="A70" s="109">
        <v>43041</v>
      </c>
      <c r="B70" s="115" t="s">
        <v>347</v>
      </c>
      <c r="C70" s="115" t="s">
        <v>59</v>
      </c>
      <c r="D70" s="115" t="s">
        <v>51</v>
      </c>
      <c r="E70" s="113"/>
      <c r="F70" s="113">
        <v>500</v>
      </c>
      <c r="G70" s="130">
        <f t="shared" si="0"/>
        <v>-527442</v>
      </c>
      <c r="H70" s="115" t="s">
        <v>167</v>
      </c>
      <c r="I70" s="115" t="s">
        <v>72</v>
      </c>
      <c r="J70" s="115" t="s">
        <v>32</v>
      </c>
      <c r="K70" s="115" t="s">
        <v>56</v>
      </c>
      <c r="L70" s="111" t="s">
        <v>73</v>
      </c>
    </row>
    <row r="71" spans="1:12" s="127" customFormat="1" ht="12.75" x14ac:dyDescent="0.2">
      <c r="A71" s="117">
        <v>43041</v>
      </c>
      <c r="B71" s="118" t="s">
        <v>447</v>
      </c>
      <c r="C71" s="118" t="s">
        <v>59</v>
      </c>
      <c r="D71" s="118" t="s">
        <v>441</v>
      </c>
      <c r="E71" s="119"/>
      <c r="F71" s="119">
        <v>1000</v>
      </c>
      <c r="G71" s="130">
        <f t="shared" si="0"/>
        <v>-528442</v>
      </c>
      <c r="H71" s="118" t="s">
        <v>442</v>
      </c>
      <c r="I71" s="115" t="s">
        <v>72</v>
      </c>
      <c r="J71" s="115" t="s">
        <v>32</v>
      </c>
      <c r="K71" s="115" t="s">
        <v>56</v>
      </c>
      <c r="L71" s="111" t="s">
        <v>73</v>
      </c>
    </row>
    <row r="72" spans="1:12" s="127" customFormat="1" ht="12.75" x14ac:dyDescent="0.2">
      <c r="A72" s="117">
        <v>43041</v>
      </c>
      <c r="B72" s="118" t="s">
        <v>448</v>
      </c>
      <c r="C72" s="118" t="s">
        <v>59</v>
      </c>
      <c r="D72" s="118" t="s">
        <v>441</v>
      </c>
      <c r="E72" s="119"/>
      <c r="F72" s="119">
        <v>1000</v>
      </c>
      <c r="G72" s="130">
        <f t="shared" si="0"/>
        <v>-529442</v>
      </c>
      <c r="H72" s="118" t="s">
        <v>442</v>
      </c>
      <c r="I72" s="115" t="s">
        <v>72</v>
      </c>
      <c r="J72" s="115" t="s">
        <v>32</v>
      </c>
      <c r="K72" s="115" t="s">
        <v>56</v>
      </c>
      <c r="L72" s="111" t="s">
        <v>73</v>
      </c>
    </row>
    <row r="73" spans="1:12" s="127" customFormat="1" x14ac:dyDescent="0.25">
      <c r="A73" s="117">
        <v>43041</v>
      </c>
      <c r="B73" s="118" t="s">
        <v>674</v>
      </c>
      <c r="C73" s="118" t="s">
        <v>675</v>
      </c>
      <c r="D73" s="118" t="s">
        <v>676</v>
      </c>
      <c r="E73" s="129"/>
      <c r="F73" s="129">
        <v>105000</v>
      </c>
      <c r="G73" s="130">
        <f t="shared" si="0"/>
        <v>-634442</v>
      </c>
      <c r="H73" s="120" t="s">
        <v>677</v>
      </c>
      <c r="I73" s="115" t="s">
        <v>69</v>
      </c>
      <c r="J73" s="128" t="s">
        <v>21</v>
      </c>
      <c r="K73" s="115" t="s">
        <v>56</v>
      </c>
      <c r="L73" s="120" t="s">
        <v>57</v>
      </c>
    </row>
    <row r="74" spans="1:12" s="36" customFormat="1" ht="12.75" x14ac:dyDescent="0.2">
      <c r="A74" s="49">
        <v>43041</v>
      </c>
      <c r="B74" s="42" t="s">
        <v>104</v>
      </c>
      <c r="C74" s="33" t="s">
        <v>63</v>
      </c>
      <c r="D74" s="42" t="s">
        <v>51</v>
      </c>
      <c r="E74" s="56"/>
      <c r="F74" s="56">
        <v>190000</v>
      </c>
      <c r="G74" s="130">
        <f t="shared" si="0"/>
        <v>-824442</v>
      </c>
      <c r="H74" s="35" t="s">
        <v>677</v>
      </c>
      <c r="I74" s="33" t="s">
        <v>678</v>
      </c>
      <c r="J74" s="33"/>
      <c r="K74" s="33" t="s">
        <v>56</v>
      </c>
      <c r="L74" s="108" t="s">
        <v>57</v>
      </c>
    </row>
    <row r="75" spans="1:12" s="127" customFormat="1" x14ac:dyDescent="0.25">
      <c r="A75" s="117">
        <v>43041</v>
      </c>
      <c r="B75" s="118" t="s">
        <v>679</v>
      </c>
      <c r="C75" s="118" t="s">
        <v>59</v>
      </c>
      <c r="D75" s="118" t="s">
        <v>54</v>
      </c>
      <c r="E75" s="129"/>
      <c r="F75" s="129">
        <v>500</v>
      </c>
      <c r="G75" s="130">
        <f t="shared" si="0"/>
        <v>-824942</v>
      </c>
      <c r="H75" s="120" t="s">
        <v>677</v>
      </c>
      <c r="I75" s="115" t="s">
        <v>72</v>
      </c>
      <c r="J75" s="128" t="s">
        <v>21</v>
      </c>
      <c r="K75" s="115" t="s">
        <v>56</v>
      </c>
      <c r="L75" s="115" t="s">
        <v>73</v>
      </c>
    </row>
    <row r="76" spans="1:12" s="127" customFormat="1" x14ac:dyDescent="0.25">
      <c r="A76" s="117">
        <v>43041</v>
      </c>
      <c r="B76" s="118" t="s">
        <v>680</v>
      </c>
      <c r="C76" s="118" t="s">
        <v>59</v>
      </c>
      <c r="D76" s="118" t="s">
        <v>54</v>
      </c>
      <c r="E76" s="129"/>
      <c r="F76" s="129">
        <v>500</v>
      </c>
      <c r="G76" s="130">
        <f t="shared" si="0"/>
        <v>-825442</v>
      </c>
      <c r="H76" s="120" t="s">
        <v>677</v>
      </c>
      <c r="I76" s="115" t="s">
        <v>72</v>
      </c>
      <c r="J76" s="128" t="s">
        <v>21</v>
      </c>
      <c r="K76" s="115" t="s">
        <v>56</v>
      </c>
      <c r="L76" s="115" t="s">
        <v>73</v>
      </c>
    </row>
    <row r="77" spans="1:12" s="127" customFormat="1" ht="12.75" x14ac:dyDescent="0.2">
      <c r="A77" s="109">
        <v>43041</v>
      </c>
      <c r="B77" s="111" t="s">
        <v>740</v>
      </c>
      <c r="C77" s="111" t="s">
        <v>59</v>
      </c>
      <c r="D77" s="111" t="s">
        <v>53</v>
      </c>
      <c r="E77" s="114"/>
      <c r="F77" s="114">
        <v>4000</v>
      </c>
      <c r="G77" s="130">
        <f t="shared" si="0"/>
        <v>-829442</v>
      </c>
      <c r="H77" s="111" t="s">
        <v>83</v>
      </c>
      <c r="I77" s="112" t="s">
        <v>72</v>
      </c>
      <c r="J77" s="121" t="s">
        <v>28</v>
      </c>
      <c r="K77" s="115" t="s">
        <v>56</v>
      </c>
      <c r="L77" s="111" t="s">
        <v>73</v>
      </c>
    </row>
    <row r="78" spans="1:12" s="127" customFormat="1" ht="12.75" x14ac:dyDescent="0.2">
      <c r="A78" s="109">
        <v>43041</v>
      </c>
      <c r="B78" s="111" t="s">
        <v>741</v>
      </c>
      <c r="C78" s="111" t="s">
        <v>59</v>
      </c>
      <c r="D78" s="111" t="s">
        <v>53</v>
      </c>
      <c r="E78" s="114"/>
      <c r="F78" s="114">
        <v>1000</v>
      </c>
      <c r="G78" s="130">
        <f t="shared" ref="G78:G141" si="1">+G77+E78-F78</f>
        <v>-830442</v>
      </c>
      <c r="H78" s="111" t="s">
        <v>83</v>
      </c>
      <c r="I78" s="112" t="s">
        <v>72</v>
      </c>
      <c r="J78" s="121" t="s">
        <v>28</v>
      </c>
      <c r="K78" s="115" t="s">
        <v>56</v>
      </c>
      <c r="L78" s="111" t="s">
        <v>73</v>
      </c>
    </row>
    <row r="79" spans="1:12" s="127" customFormat="1" ht="12.75" x14ac:dyDescent="0.2">
      <c r="A79" s="109">
        <v>43041</v>
      </c>
      <c r="B79" s="111" t="s">
        <v>742</v>
      </c>
      <c r="C79" s="111" t="s">
        <v>59</v>
      </c>
      <c r="D79" s="111" t="s">
        <v>53</v>
      </c>
      <c r="E79" s="114"/>
      <c r="F79" s="114">
        <v>3000</v>
      </c>
      <c r="G79" s="130">
        <f t="shared" si="1"/>
        <v>-833442</v>
      </c>
      <c r="H79" s="111" t="s">
        <v>83</v>
      </c>
      <c r="I79" s="112" t="s">
        <v>72</v>
      </c>
      <c r="J79" s="121" t="s">
        <v>28</v>
      </c>
      <c r="K79" s="115" t="s">
        <v>56</v>
      </c>
      <c r="L79" s="111" t="s">
        <v>73</v>
      </c>
    </row>
    <row r="80" spans="1:12" s="127" customFormat="1" ht="12.75" x14ac:dyDescent="0.2">
      <c r="A80" s="109">
        <v>43041</v>
      </c>
      <c r="B80" s="111" t="s">
        <v>743</v>
      </c>
      <c r="C80" s="111" t="s">
        <v>744</v>
      </c>
      <c r="D80" s="111" t="s">
        <v>53</v>
      </c>
      <c r="E80" s="114"/>
      <c r="F80" s="114">
        <v>9500</v>
      </c>
      <c r="G80" s="130">
        <f t="shared" si="1"/>
        <v>-842942</v>
      </c>
      <c r="H80" s="111" t="s">
        <v>83</v>
      </c>
      <c r="I80" s="112" t="s">
        <v>72</v>
      </c>
      <c r="J80" s="121" t="s">
        <v>28</v>
      </c>
      <c r="K80" s="115" t="s">
        <v>56</v>
      </c>
      <c r="L80" s="111" t="s">
        <v>73</v>
      </c>
    </row>
    <row r="81" spans="1:12" s="127" customFormat="1" ht="12.75" x14ac:dyDescent="0.2">
      <c r="A81" s="117">
        <v>43041</v>
      </c>
      <c r="B81" s="120" t="s">
        <v>782</v>
      </c>
      <c r="C81" s="120" t="s">
        <v>226</v>
      </c>
      <c r="D81" s="120" t="s">
        <v>49</v>
      </c>
      <c r="E81" s="113"/>
      <c r="F81" s="113">
        <v>4000</v>
      </c>
      <c r="G81" s="130">
        <f t="shared" si="1"/>
        <v>-846942</v>
      </c>
      <c r="H81" s="120" t="s">
        <v>783</v>
      </c>
      <c r="I81" s="120" t="s">
        <v>784</v>
      </c>
      <c r="J81" s="111" t="s">
        <v>32</v>
      </c>
      <c r="K81" s="115" t="s">
        <v>56</v>
      </c>
      <c r="L81" s="111" t="s">
        <v>73</v>
      </c>
    </row>
    <row r="82" spans="1:12" s="127" customFormat="1" ht="12.75" x14ac:dyDescent="0.2">
      <c r="A82" s="122">
        <v>43041</v>
      </c>
      <c r="B82" s="118" t="s">
        <v>914</v>
      </c>
      <c r="C82" s="118" t="s">
        <v>59</v>
      </c>
      <c r="D82" s="118" t="s">
        <v>51</v>
      </c>
      <c r="E82" s="119"/>
      <c r="F82" s="119">
        <v>250</v>
      </c>
      <c r="G82" s="130">
        <f t="shared" si="1"/>
        <v>-847192</v>
      </c>
      <c r="H82" s="118" t="s">
        <v>245</v>
      </c>
      <c r="I82" s="118" t="s">
        <v>72</v>
      </c>
      <c r="J82" s="115" t="s">
        <v>32</v>
      </c>
      <c r="K82" s="115" t="s">
        <v>56</v>
      </c>
      <c r="L82" s="120" t="s">
        <v>73</v>
      </c>
    </row>
    <row r="83" spans="1:12" s="23" customFormat="1" ht="12.75" x14ac:dyDescent="0.2">
      <c r="A83" s="43">
        <v>43041</v>
      </c>
      <c r="B83" s="42" t="s">
        <v>75</v>
      </c>
      <c r="C83" s="33" t="s">
        <v>63</v>
      </c>
      <c r="D83" s="42" t="s">
        <v>51</v>
      </c>
      <c r="E83" s="44">
        <v>190000</v>
      </c>
      <c r="F83" s="44"/>
      <c r="G83" s="130">
        <f t="shared" si="1"/>
        <v>-657192</v>
      </c>
      <c r="H83" s="42" t="s">
        <v>245</v>
      </c>
      <c r="I83" s="42" t="s">
        <v>69</v>
      </c>
      <c r="J83" s="45"/>
      <c r="K83" s="33" t="s">
        <v>56</v>
      </c>
      <c r="L83" s="108" t="s">
        <v>57</v>
      </c>
    </row>
    <row r="84" spans="1:12" s="127" customFormat="1" ht="12.75" x14ac:dyDescent="0.2">
      <c r="A84" s="122">
        <v>43041</v>
      </c>
      <c r="B84" s="118" t="s">
        <v>915</v>
      </c>
      <c r="C84" s="118" t="s">
        <v>59</v>
      </c>
      <c r="D84" s="118" t="s">
        <v>51</v>
      </c>
      <c r="E84" s="119"/>
      <c r="F84" s="119">
        <v>500</v>
      </c>
      <c r="G84" s="130">
        <f t="shared" si="1"/>
        <v>-657692</v>
      </c>
      <c r="H84" s="118" t="s">
        <v>245</v>
      </c>
      <c r="I84" s="118" t="s">
        <v>72</v>
      </c>
      <c r="J84" s="115" t="s">
        <v>32</v>
      </c>
      <c r="K84" s="115" t="s">
        <v>56</v>
      </c>
      <c r="L84" s="120" t="s">
        <v>73</v>
      </c>
    </row>
    <row r="85" spans="1:12" s="23" customFormat="1" ht="12.75" x14ac:dyDescent="0.2">
      <c r="A85" s="43">
        <v>43041</v>
      </c>
      <c r="B85" s="42" t="s">
        <v>156</v>
      </c>
      <c r="C85" s="33" t="s">
        <v>63</v>
      </c>
      <c r="D85" s="42" t="s">
        <v>51</v>
      </c>
      <c r="E85" s="44"/>
      <c r="F85" s="44">
        <v>100000</v>
      </c>
      <c r="G85" s="130">
        <f t="shared" si="1"/>
        <v>-757692</v>
      </c>
      <c r="H85" s="42" t="s">
        <v>245</v>
      </c>
      <c r="I85" s="42" t="s">
        <v>69</v>
      </c>
      <c r="J85" s="45"/>
      <c r="K85" s="33" t="s">
        <v>56</v>
      </c>
      <c r="L85" s="108" t="s">
        <v>57</v>
      </c>
    </row>
    <row r="86" spans="1:12" s="127" customFormat="1" ht="12.75" x14ac:dyDescent="0.2">
      <c r="A86" s="122">
        <v>43041</v>
      </c>
      <c r="B86" s="118" t="s">
        <v>916</v>
      </c>
      <c r="C86" s="118" t="s">
        <v>208</v>
      </c>
      <c r="D86" s="118" t="s">
        <v>51</v>
      </c>
      <c r="E86" s="119"/>
      <c r="F86" s="119">
        <v>60000</v>
      </c>
      <c r="G86" s="130">
        <f t="shared" si="1"/>
        <v>-817692</v>
      </c>
      <c r="H86" s="118" t="s">
        <v>245</v>
      </c>
      <c r="I86" s="118">
        <v>1425</v>
      </c>
      <c r="J86" s="115" t="s">
        <v>32</v>
      </c>
      <c r="K86" s="115" t="s">
        <v>56</v>
      </c>
      <c r="L86" s="120" t="s">
        <v>57</v>
      </c>
    </row>
    <row r="87" spans="1:12" s="127" customFormat="1" ht="12.75" x14ac:dyDescent="0.2">
      <c r="A87" s="109">
        <v>43042</v>
      </c>
      <c r="B87" s="110" t="s">
        <v>204</v>
      </c>
      <c r="C87" s="111" t="s">
        <v>205</v>
      </c>
      <c r="D87" s="112" t="s">
        <v>51</v>
      </c>
      <c r="E87" s="113"/>
      <c r="F87" s="113">
        <v>50000</v>
      </c>
      <c r="G87" s="130">
        <f t="shared" si="1"/>
        <v>-867692</v>
      </c>
      <c r="H87" s="111" t="s">
        <v>62</v>
      </c>
      <c r="I87" s="115" t="s">
        <v>206</v>
      </c>
      <c r="J87" s="115" t="s">
        <v>32</v>
      </c>
      <c r="K87" s="115" t="s">
        <v>56</v>
      </c>
      <c r="L87" s="120" t="s">
        <v>57</v>
      </c>
    </row>
    <row r="88" spans="1:12" s="127" customFormat="1" ht="12.75" x14ac:dyDescent="0.2">
      <c r="A88" s="109">
        <v>43042</v>
      </c>
      <c r="B88" s="110" t="s">
        <v>207</v>
      </c>
      <c r="C88" s="111" t="s">
        <v>205</v>
      </c>
      <c r="D88" s="112" t="s">
        <v>51</v>
      </c>
      <c r="E88" s="113"/>
      <c r="F88" s="113">
        <v>50000</v>
      </c>
      <c r="G88" s="130">
        <f t="shared" si="1"/>
        <v>-917692</v>
      </c>
      <c r="H88" s="111" t="s">
        <v>62</v>
      </c>
      <c r="I88" s="115" t="s">
        <v>206</v>
      </c>
      <c r="J88" s="115" t="s">
        <v>32</v>
      </c>
      <c r="K88" s="115" t="s">
        <v>56</v>
      </c>
      <c r="L88" s="120" t="s">
        <v>57</v>
      </c>
    </row>
    <row r="89" spans="1:12" s="127" customFormat="1" ht="12.75" x14ac:dyDescent="0.2">
      <c r="A89" s="123">
        <v>43042</v>
      </c>
      <c r="B89" s="115" t="s">
        <v>22</v>
      </c>
      <c r="C89" s="115"/>
      <c r="D89" s="115"/>
      <c r="E89" s="114">
        <v>10916680</v>
      </c>
      <c r="F89" s="114"/>
      <c r="G89" s="130">
        <f t="shared" si="1"/>
        <v>9998988</v>
      </c>
      <c r="H89" s="125" t="s">
        <v>47</v>
      </c>
      <c r="I89" s="111" t="s">
        <v>19</v>
      </c>
      <c r="J89" s="112" t="s">
        <v>21</v>
      </c>
      <c r="K89" s="115" t="s">
        <v>56</v>
      </c>
      <c r="L89" s="120" t="s">
        <v>57</v>
      </c>
    </row>
    <row r="90" spans="1:12" s="127" customFormat="1" ht="12.75" x14ac:dyDescent="0.2">
      <c r="A90" s="123">
        <v>43042</v>
      </c>
      <c r="B90" s="115" t="s">
        <v>23</v>
      </c>
      <c r="C90" s="111" t="s">
        <v>48</v>
      </c>
      <c r="D90" s="111" t="s">
        <v>49</v>
      </c>
      <c r="E90" s="114"/>
      <c r="F90" s="114">
        <v>3265</v>
      </c>
      <c r="G90" s="130">
        <f t="shared" si="1"/>
        <v>9995723</v>
      </c>
      <c r="H90" s="125" t="s">
        <v>47</v>
      </c>
      <c r="I90" s="111" t="s">
        <v>19</v>
      </c>
      <c r="J90" s="112" t="s">
        <v>21</v>
      </c>
      <c r="K90" s="115" t="s">
        <v>56</v>
      </c>
      <c r="L90" s="120" t="s">
        <v>57</v>
      </c>
    </row>
    <row r="91" spans="1:12" s="23" customFormat="1" ht="12.75" x14ac:dyDescent="0.2">
      <c r="A91" s="31">
        <v>43042</v>
      </c>
      <c r="B91" s="33" t="s">
        <v>24</v>
      </c>
      <c r="C91" s="33" t="s">
        <v>63</v>
      </c>
      <c r="D91" s="33" t="s">
        <v>49</v>
      </c>
      <c r="E91" s="40"/>
      <c r="F91" s="34">
        <v>600000</v>
      </c>
      <c r="G91" s="130">
        <f t="shared" si="1"/>
        <v>9395723</v>
      </c>
      <c r="H91" s="57" t="s">
        <v>47</v>
      </c>
      <c r="I91" s="33">
        <v>3592832</v>
      </c>
      <c r="J91" s="39"/>
      <c r="K91" s="33" t="s">
        <v>56</v>
      </c>
      <c r="L91" s="108" t="s">
        <v>57</v>
      </c>
    </row>
    <row r="92" spans="1:12" s="23" customFormat="1" ht="12.75" x14ac:dyDescent="0.2">
      <c r="A92" s="31">
        <v>43042</v>
      </c>
      <c r="B92" s="32" t="s">
        <v>47</v>
      </c>
      <c r="C92" s="33" t="s">
        <v>63</v>
      </c>
      <c r="D92" s="32" t="s">
        <v>54</v>
      </c>
      <c r="E92" s="34">
        <v>600000</v>
      </c>
      <c r="F92" s="34"/>
      <c r="G92" s="130">
        <f t="shared" si="1"/>
        <v>9995723</v>
      </c>
      <c r="H92" s="32" t="s">
        <v>61</v>
      </c>
      <c r="I92" s="32" t="s">
        <v>69</v>
      </c>
      <c r="J92" s="32"/>
      <c r="K92" s="33" t="s">
        <v>56</v>
      </c>
      <c r="L92" s="108" t="s">
        <v>57</v>
      </c>
    </row>
    <row r="93" spans="1:12" s="36" customFormat="1" ht="12.75" x14ac:dyDescent="0.2">
      <c r="A93" s="31">
        <v>43042</v>
      </c>
      <c r="B93" s="32" t="s">
        <v>75</v>
      </c>
      <c r="C93" s="33" t="s">
        <v>63</v>
      </c>
      <c r="D93" s="32" t="s">
        <v>54</v>
      </c>
      <c r="E93" s="34"/>
      <c r="F93" s="34">
        <v>100000</v>
      </c>
      <c r="G93" s="130">
        <f t="shared" si="1"/>
        <v>9895723</v>
      </c>
      <c r="H93" s="32" t="s">
        <v>61</v>
      </c>
      <c r="I93" s="32" t="s">
        <v>69</v>
      </c>
      <c r="J93" s="32"/>
      <c r="K93" s="33" t="s">
        <v>56</v>
      </c>
      <c r="L93" s="108" t="s">
        <v>57</v>
      </c>
    </row>
    <row r="94" spans="1:12" s="127" customFormat="1" ht="12.75" x14ac:dyDescent="0.2">
      <c r="A94" s="109">
        <v>43042</v>
      </c>
      <c r="B94" s="110" t="s">
        <v>215</v>
      </c>
      <c r="C94" s="111" t="s">
        <v>193</v>
      </c>
      <c r="D94" s="112" t="s">
        <v>51</v>
      </c>
      <c r="E94" s="113"/>
      <c r="F94" s="113">
        <v>500</v>
      </c>
      <c r="G94" s="130">
        <f t="shared" si="1"/>
        <v>9895223</v>
      </c>
      <c r="H94" s="111" t="s">
        <v>62</v>
      </c>
      <c r="I94" s="115" t="s">
        <v>72</v>
      </c>
      <c r="J94" s="115" t="s">
        <v>32</v>
      </c>
      <c r="K94" s="115" t="s">
        <v>56</v>
      </c>
      <c r="L94" s="111" t="s">
        <v>73</v>
      </c>
    </row>
    <row r="95" spans="1:12" s="127" customFormat="1" ht="12.75" x14ac:dyDescent="0.2">
      <c r="A95" s="109">
        <v>43042</v>
      </c>
      <c r="B95" s="110" t="s">
        <v>216</v>
      </c>
      <c r="C95" s="111" t="s">
        <v>130</v>
      </c>
      <c r="D95" s="112" t="s">
        <v>51</v>
      </c>
      <c r="E95" s="113"/>
      <c r="F95" s="113">
        <v>2000</v>
      </c>
      <c r="G95" s="130">
        <f t="shared" si="1"/>
        <v>9893223</v>
      </c>
      <c r="H95" s="111" t="s">
        <v>62</v>
      </c>
      <c r="I95" s="115" t="s">
        <v>72</v>
      </c>
      <c r="J95" s="115" t="s">
        <v>32</v>
      </c>
      <c r="K95" s="115" t="s">
        <v>56</v>
      </c>
      <c r="L95" s="120" t="s">
        <v>57</v>
      </c>
    </row>
    <row r="96" spans="1:12" s="127" customFormat="1" ht="12.75" x14ac:dyDescent="0.2">
      <c r="A96" s="109">
        <v>43042</v>
      </c>
      <c r="B96" s="110" t="s">
        <v>217</v>
      </c>
      <c r="C96" s="111" t="s">
        <v>193</v>
      </c>
      <c r="D96" s="112" t="s">
        <v>51</v>
      </c>
      <c r="E96" s="113"/>
      <c r="F96" s="113">
        <v>500</v>
      </c>
      <c r="G96" s="130">
        <f t="shared" si="1"/>
        <v>9892723</v>
      </c>
      <c r="H96" s="111" t="s">
        <v>62</v>
      </c>
      <c r="I96" s="115" t="s">
        <v>72</v>
      </c>
      <c r="J96" s="115" t="s">
        <v>32</v>
      </c>
      <c r="K96" s="115" t="s">
        <v>56</v>
      </c>
      <c r="L96" s="111" t="s">
        <v>73</v>
      </c>
    </row>
    <row r="97" spans="1:12" s="127" customFormat="1" ht="12.75" x14ac:dyDescent="0.2">
      <c r="A97" s="109">
        <v>43042</v>
      </c>
      <c r="B97" s="110" t="s">
        <v>218</v>
      </c>
      <c r="C97" s="111" t="s">
        <v>193</v>
      </c>
      <c r="D97" s="112" t="s">
        <v>51</v>
      </c>
      <c r="E97" s="113"/>
      <c r="F97" s="113">
        <v>1000</v>
      </c>
      <c r="G97" s="130">
        <f t="shared" si="1"/>
        <v>9891723</v>
      </c>
      <c r="H97" s="111" t="s">
        <v>62</v>
      </c>
      <c r="I97" s="115" t="s">
        <v>72</v>
      </c>
      <c r="J97" s="115" t="s">
        <v>32</v>
      </c>
      <c r="K97" s="115" t="s">
        <v>56</v>
      </c>
      <c r="L97" s="111" t="s">
        <v>73</v>
      </c>
    </row>
    <row r="98" spans="1:12" s="127" customFormat="1" ht="13.5" customHeight="1" x14ac:dyDescent="0.2">
      <c r="A98" s="109">
        <v>43042</v>
      </c>
      <c r="B98" s="115" t="s">
        <v>333</v>
      </c>
      <c r="C98" s="111" t="s">
        <v>334</v>
      </c>
      <c r="D98" s="115" t="s">
        <v>51</v>
      </c>
      <c r="E98" s="113"/>
      <c r="F98" s="113">
        <v>4000</v>
      </c>
      <c r="G98" s="130">
        <f t="shared" si="1"/>
        <v>9887723</v>
      </c>
      <c r="H98" s="115" t="s">
        <v>167</v>
      </c>
      <c r="I98" s="115" t="s">
        <v>72</v>
      </c>
      <c r="J98" s="115" t="s">
        <v>32</v>
      </c>
      <c r="K98" s="115" t="s">
        <v>56</v>
      </c>
      <c r="L98" s="111" t="s">
        <v>73</v>
      </c>
    </row>
    <row r="99" spans="1:12" s="127" customFormat="1" ht="12.75" x14ac:dyDescent="0.2">
      <c r="A99" s="109">
        <v>43042</v>
      </c>
      <c r="B99" s="115" t="s">
        <v>338</v>
      </c>
      <c r="C99" s="115" t="s">
        <v>59</v>
      </c>
      <c r="D99" s="115" t="s">
        <v>51</v>
      </c>
      <c r="E99" s="113"/>
      <c r="F99" s="113">
        <v>500</v>
      </c>
      <c r="G99" s="130">
        <f t="shared" si="1"/>
        <v>9887223</v>
      </c>
      <c r="H99" s="115" t="s">
        <v>167</v>
      </c>
      <c r="I99" s="115" t="s">
        <v>72</v>
      </c>
      <c r="J99" s="115" t="s">
        <v>32</v>
      </c>
      <c r="K99" s="115" t="s">
        <v>56</v>
      </c>
      <c r="L99" s="111" t="s">
        <v>73</v>
      </c>
    </row>
    <row r="100" spans="1:12" s="127" customFormat="1" ht="12.75" x14ac:dyDescent="0.2">
      <c r="A100" s="109">
        <v>43042</v>
      </c>
      <c r="B100" s="115" t="s">
        <v>349</v>
      </c>
      <c r="C100" s="115" t="s">
        <v>59</v>
      </c>
      <c r="D100" s="115" t="s">
        <v>51</v>
      </c>
      <c r="E100" s="113"/>
      <c r="F100" s="113">
        <v>500</v>
      </c>
      <c r="G100" s="130">
        <f t="shared" si="1"/>
        <v>9886723</v>
      </c>
      <c r="H100" s="115" t="s">
        <v>167</v>
      </c>
      <c r="I100" s="115" t="s">
        <v>72</v>
      </c>
      <c r="J100" s="115" t="s">
        <v>32</v>
      </c>
      <c r="K100" s="115" t="s">
        <v>56</v>
      </c>
      <c r="L100" s="111" t="s">
        <v>73</v>
      </c>
    </row>
    <row r="101" spans="1:12" s="127" customFormat="1" ht="12.75" x14ac:dyDescent="0.2">
      <c r="A101" s="109">
        <v>43042</v>
      </c>
      <c r="B101" s="115" t="s">
        <v>350</v>
      </c>
      <c r="C101" s="115" t="s">
        <v>59</v>
      </c>
      <c r="D101" s="115" t="s">
        <v>51</v>
      </c>
      <c r="E101" s="113"/>
      <c r="F101" s="113">
        <v>500</v>
      </c>
      <c r="G101" s="130">
        <f t="shared" si="1"/>
        <v>9886223</v>
      </c>
      <c r="H101" s="115" t="s">
        <v>167</v>
      </c>
      <c r="I101" s="115" t="s">
        <v>72</v>
      </c>
      <c r="J101" s="115" t="s">
        <v>32</v>
      </c>
      <c r="K101" s="115" t="s">
        <v>56</v>
      </c>
      <c r="L101" s="111" t="s">
        <v>73</v>
      </c>
    </row>
    <row r="102" spans="1:12" s="127" customFormat="1" ht="12.75" x14ac:dyDescent="0.2">
      <c r="A102" s="109">
        <v>43042</v>
      </c>
      <c r="B102" s="115" t="s">
        <v>351</v>
      </c>
      <c r="C102" s="115" t="s">
        <v>59</v>
      </c>
      <c r="D102" s="115" t="s">
        <v>51</v>
      </c>
      <c r="E102" s="113"/>
      <c r="F102" s="113">
        <v>500</v>
      </c>
      <c r="G102" s="130">
        <f t="shared" si="1"/>
        <v>9885723</v>
      </c>
      <c r="H102" s="115" t="s">
        <v>167</v>
      </c>
      <c r="I102" s="115" t="s">
        <v>72</v>
      </c>
      <c r="J102" s="115" t="s">
        <v>32</v>
      </c>
      <c r="K102" s="115" t="s">
        <v>56</v>
      </c>
      <c r="L102" s="111" t="s">
        <v>73</v>
      </c>
    </row>
    <row r="103" spans="1:12" s="127" customFormat="1" ht="12.75" x14ac:dyDescent="0.2">
      <c r="A103" s="109">
        <v>43042</v>
      </c>
      <c r="B103" s="115" t="s">
        <v>352</v>
      </c>
      <c r="C103" s="115" t="s">
        <v>59</v>
      </c>
      <c r="D103" s="115" t="s">
        <v>51</v>
      </c>
      <c r="E103" s="113"/>
      <c r="F103" s="113">
        <v>500</v>
      </c>
      <c r="G103" s="130">
        <f t="shared" si="1"/>
        <v>9885223</v>
      </c>
      <c r="H103" s="115" t="s">
        <v>167</v>
      </c>
      <c r="I103" s="115" t="s">
        <v>72</v>
      </c>
      <c r="J103" s="115" t="s">
        <v>32</v>
      </c>
      <c r="K103" s="115" t="s">
        <v>56</v>
      </c>
      <c r="L103" s="111" t="s">
        <v>73</v>
      </c>
    </row>
    <row r="104" spans="1:12" s="127" customFormat="1" ht="12.75" x14ac:dyDescent="0.2">
      <c r="A104" s="109">
        <v>43042</v>
      </c>
      <c r="B104" s="115" t="s">
        <v>333</v>
      </c>
      <c r="C104" s="111" t="s">
        <v>334</v>
      </c>
      <c r="D104" s="115" t="s">
        <v>51</v>
      </c>
      <c r="E104" s="113"/>
      <c r="F104" s="113">
        <v>4600</v>
      </c>
      <c r="G104" s="130">
        <f t="shared" si="1"/>
        <v>9880623</v>
      </c>
      <c r="H104" s="115" t="s">
        <v>167</v>
      </c>
      <c r="I104" s="115" t="s">
        <v>72</v>
      </c>
      <c r="J104" s="115" t="s">
        <v>32</v>
      </c>
      <c r="K104" s="115" t="s">
        <v>56</v>
      </c>
      <c r="L104" s="111" t="s">
        <v>73</v>
      </c>
    </row>
    <row r="105" spans="1:12" s="127" customFormat="1" ht="12.75" x14ac:dyDescent="0.2">
      <c r="A105" s="109">
        <v>43042</v>
      </c>
      <c r="B105" s="115" t="s">
        <v>353</v>
      </c>
      <c r="C105" s="115" t="s">
        <v>59</v>
      </c>
      <c r="D105" s="115" t="s">
        <v>51</v>
      </c>
      <c r="E105" s="113"/>
      <c r="F105" s="113">
        <v>500</v>
      </c>
      <c r="G105" s="130">
        <f t="shared" si="1"/>
        <v>9880123</v>
      </c>
      <c r="H105" s="115" t="s">
        <v>167</v>
      </c>
      <c r="I105" s="115" t="s">
        <v>72</v>
      </c>
      <c r="J105" s="115" t="s">
        <v>32</v>
      </c>
      <c r="K105" s="115" t="s">
        <v>56</v>
      </c>
      <c r="L105" s="111" t="s">
        <v>73</v>
      </c>
    </row>
    <row r="106" spans="1:12" s="127" customFormat="1" ht="12.75" x14ac:dyDescent="0.2">
      <c r="A106" s="109">
        <v>43042</v>
      </c>
      <c r="B106" s="115" t="s">
        <v>354</v>
      </c>
      <c r="C106" s="115" t="s">
        <v>59</v>
      </c>
      <c r="D106" s="115" t="s">
        <v>51</v>
      </c>
      <c r="E106" s="113"/>
      <c r="F106" s="113">
        <v>500</v>
      </c>
      <c r="G106" s="130">
        <f t="shared" si="1"/>
        <v>9879623</v>
      </c>
      <c r="H106" s="115" t="s">
        <v>167</v>
      </c>
      <c r="I106" s="115" t="s">
        <v>72</v>
      </c>
      <c r="J106" s="115" t="s">
        <v>32</v>
      </c>
      <c r="K106" s="115" t="s">
        <v>56</v>
      </c>
      <c r="L106" s="111" t="s">
        <v>73</v>
      </c>
    </row>
    <row r="107" spans="1:12" s="127" customFormat="1" ht="12.75" x14ac:dyDescent="0.2">
      <c r="A107" s="109">
        <v>43042</v>
      </c>
      <c r="B107" s="115" t="s">
        <v>355</v>
      </c>
      <c r="C107" s="115" t="s">
        <v>59</v>
      </c>
      <c r="D107" s="115" t="s">
        <v>51</v>
      </c>
      <c r="E107" s="113"/>
      <c r="F107" s="113">
        <v>500</v>
      </c>
      <c r="G107" s="130">
        <f t="shared" si="1"/>
        <v>9879123</v>
      </c>
      <c r="H107" s="115" t="s">
        <v>167</v>
      </c>
      <c r="I107" s="115" t="s">
        <v>72</v>
      </c>
      <c r="J107" s="115" t="s">
        <v>32</v>
      </c>
      <c r="K107" s="115" t="s">
        <v>56</v>
      </c>
      <c r="L107" s="111" t="s">
        <v>73</v>
      </c>
    </row>
    <row r="108" spans="1:12" s="127" customFormat="1" ht="12.75" x14ac:dyDescent="0.2">
      <c r="A108" s="117">
        <v>43042</v>
      </c>
      <c r="B108" s="118" t="s">
        <v>449</v>
      </c>
      <c r="C108" s="118" t="s">
        <v>59</v>
      </c>
      <c r="D108" s="118" t="s">
        <v>441</v>
      </c>
      <c r="E108" s="119"/>
      <c r="F108" s="119">
        <v>1000</v>
      </c>
      <c r="G108" s="130">
        <f t="shared" si="1"/>
        <v>9878123</v>
      </c>
      <c r="H108" s="118" t="s">
        <v>442</v>
      </c>
      <c r="I108" s="115" t="s">
        <v>72</v>
      </c>
      <c r="J108" s="115" t="s">
        <v>32</v>
      </c>
      <c r="K108" s="115" t="s">
        <v>56</v>
      </c>
      <c r="L108" s="111" t="s">
        <v>73</v>
      </c>
    </row>
    <row r="109" spans="1:12" s="127" customFormat="1" ht="12.75" x14ac:dyDescent="0.2">
      <c r="A109" s="117">
        <v>43042</v>
      </c>
      <c r="B109" s="118" t="s">
        <v>450</v>
      </c>
      <c r="C109" s="118" t="s">
        <v>59</v>
      </c>
      <c r="D109" s="118" t="s">
        <v>441</v>
      </c>
      <c r="E109" s="119"/>
      <c r="F109" s="119">
        <v>1000</v>
      </c>
      <c r="G109" s="130">
        <f t="shared" si="1"/>
        <v>9877123</v>
      </c>
      <c r="H109" s="118" t="s">
        <v>442</v>
      </c>
      <c r="I109" s="115" t="s">
        <v>72</v>
      </c>
      <c r="J109" s="115" t="s">
        <v>32</v>
      </c>
      <c r="K109" s="115" t="s">
        <v>56</v>
      </c>
      <c r="L109" s="111" t="s">
        <v>73</v>
      </c>
    </row>
    <row r="110" spans="1:12" s="127" customFormat="1" ht="12.75" x14ac:dyDescent="0.2">
      <c r="A110" s="117">
        <v>43042</v>
      </c>
      <c r="B110" s="118" t="s">
        <v>451</v>
      </c>
      <c r="C110" s="118" t="s">
        <v>59</v>
      </c>
      <c r="D110" s="118" t="s">
        <v>441</v>
      </c>
      <c r="E110" s="119"/>
      <c r="F110" s="119">
        <v>1000</v>
      </c>
      <c r="G110" s="130">
        <f t="shared" si="1"/>
        <v>9876123</v>
      </c>
      <c r="H110" s="118" t="s">
        <v>442</v>
      </c>
      <c r="I110" s="115" t="s">
        <v>72</v>
      </c>
      <c r="J110" s="115" t="s">
        <v>32</v>
      </c>
      <c r="K110" s="115" t="s">
        <v>56</v>
      </c>
      <c r="L110" s="111" t="s">
        <v>73</v>
      </c>
    </row>
    <row r="111" spans="1:12" s="127" customFormat="1" ht="12.75" x14ac:dyDescent="0.2">
      <c r="A111" s="117">
        <v>43042</v>
      </c>
      <c r="B111" s="118" t="s">
        <v>452</v>
      </c>
      <c r="C111" s="118" t="s">
        <v>59</v>
      </c>
      <c r="D111" s="118" t="s">
        <v>441</v>
      </c>
      <c r="E111" s="119"/>
      <c r="F111" s="119">
        <v>1000</v>
      </c>
      <c r="G111" s="130">
        <f t="shared" si="1"/>
        <v>9875123</v>
      </c>
      <c r="H111" s="118" t="s">
        <v>442</v>
      </c>
      <c r="I111" s="115" t="s">
        <v>72</v>
      </c>
      <c r="J111" s="115" t="s">
        <v>32</v>
      </c>
      <c r="K111" s="115" t="s">
        <v>56</v>
      </c>
      <c r="L111" s="111" t="s">
        <v>73</v>
      </c>
    </row>
    <row r="112" spans="1:12" s="127" customFormat="1" ht="12.75" x14ac:dyDescent="0.2">
      <c r="A112" s="117">
        <v>43042</v>
      </c>
      <c r="B112" s="118" t="s">
        <v>453</v>
      </c>
      <c r="C112" s="118" t="s">
        <v>59</v>
      </c>
      <c r="D112" s="118" t="s">
        <v>441</v>
      </c>
      <c r="E112" s="119"/>
      <c r="F112" s="119">
        <v>1000</v>
      </c>
      <c r="G112" s="130">
        <f t="shared" si="1"/>
        <v>9874123</v>
      </c>
      <c r="H112" s="118" t="s">
        <v>442</v>
      </c>
      <c r="I112" s="115" t="s">
        <v>72</v>
      </c>
      <c r="J112" s="115" t="s">
        <v>32</v>
      </c>
      <c r="K112" s="115" t="s">
        <v>56</v>
      </c>
      <c r="L112" s="111" t="s">
        <v>73</v>
      </c>
    </row>
    <row r="113" spans="1:12" s="127" customFormat="1" ht="12.75" x14ac:dyDescent="0.2">
      <c r="A113" s="109">
        <v>43042</v>
      </c>
      <c r="B113" s="115" t="s">
        <v>497</v>
      </c>
      <c r="C113" s="115" t="s">
        <v>59</v>
      </c>
      <c r="D113" s="115" t="s">
        <v>51</v>
      </c>
      <c r="E113" s="113"/>
      <c r="F113" s="113">
        <v>2000</v>
      </c>
      <c r="G113" s="130">
        <f t="shared" si="1"/>
        <v>9872123</v>
      </c>
      <c r="H113" s="115" t="s">
        <v>82</v>
      </c>
      <c r="I113" s="115" t="s">
        <v>72</v>
      </c>
      <c r="J113" s="115" t="s">
        <v>32</v>
      </c>
      <c r="K113" s="115" t="s">
        <v>56</v>
      </c>
      <c r="L113" s="111" t="s">
        <v>73</v>
      </c>
    </row>
    <row r="114" spans="1:12" s="127" customFormat="1" ht="12.75" x14ac:dyDescent="0.2">
      <c r="A114" s="109">
        <v>43042</v>
      </c>
      <c r="B114" s="115" t="s">
        <v>498</v>
      </c>
      <c r="C114" s="115" t="s">
        <v>59</v>
      </c>
      <c r="D114" s="115" t="s">
        <v>51</v>
      </c>
      <c r="E114" s="113"/>
      <c r="F114" s="113">
        <v>1000</v>
      </c>
      <c r="G114" s="130">
        <f t="shared" si="1"/>
        <v>9871123</v>
      </c>
      <c r="H114" s="115" t="s">
        <v>82</v>
      </c>
      <c r="I114" s="115" t="s">
        <v>72</v>
      </c>
      <c r="J114" s="115" t="s">
        <v>32</v>
      </c>
      <c r="K114" s="115" t="s">
        <v>56</v>
      </c>
      <c r="L114" s="111" t="s">
        <v>73</v>
      </c>
    </row>
    <row r="115" spans="1:12" s="127" customFormat="1" ht="12.75" x14ac:dyDescent="0.2">
      <c r="A115" s="109">
        <v>43042</v>
      </c>
      <c r="B115" s="115" t="s">
        <v>499</v>
      </c>
      <c r="C115" s="115" t="s">
        <v>59</v>
      </c>
      <c r="D115" s="115" t="s">
        <v>51</v>
      </c>
      <c r="E115" s="113"/>
      <c r="F115" s="113">
        <v>1000</v>
      </c>
      <c r="G115" s="130">
        <f t="shared" si="1"/>
        <v>9870123</v>
      </c>
      <c r="H115" s="115" t="s">
        <v>82</v>
      </c>
      <c r="I115" s="115" t="s">
        <v>72</v>
      </c>
      <c r="J115" s="115" t="s">
        <v>32</v>
      </c>
      <c r="K115" s="115" t="s">
        <v>56</v>
      </c>
      <c r="L115" s="111" t="s">
        <v>73</v>
      </c>
    </row>
    <row r="116" spans="1:12" s="36" customFormat="1" ht="12.75" x14ac:dyDescent="0.2">
      <c r="A116" s="49">
        <v>43042</v>
      </c>
      <c r="B116" s="42" t="s">
        <v>995</v>
      </c>
      <c r="C116" s="33" t="s">
        <v>63</v>
      </c>
      <c r="D116" s="42" t="s">
        <v>681</v>
      </c>
      <c r="E116" s="56"/>
      <c r="F116" s="56">
        <v>100000</v>
      </c>
      <c r="G116" s="130">
        <f t="shared" si="1"/>
        <v>9770123</v>
      </c>
      <c r="H116" s="35" t="s">
        <v>677</v>
      </c>
      <c r="I116" s="33" t="s">
        <v>69</v>
      </c>
      <c r="J116" s="33"/>
      <c r="K116" s="33" t="s">
        <v>56</v>
      </c>
      <c r="L116" s="108" t="s">
        <v>57</v>
      </c>
    </row>
    <row r="117" spans="1:12" s="23" customFormat="1" ht="12.75" x14ac:dyDescent="0.2">
      <c r="A117" s="49">
        <v>43042</v>
      </c>
      <c r="B117" s="42" t="s">
        <v>61</v>
      </c>
      <c r="C117" s="33" t="s">
        <v>63</v>
      </c>
      <c r="D117" s="42" t="s">
        <v>54</v>
      </c>
      <c r="E117" s="56">
        <v>100000</v>
      </c>
      <c r="F117" s="56"/>
      <c r="G117" s="130">
        <f t="shared" si="1"/>
        <v>9870123</v>
      </c>
      <c r="H117" s="35" t="s">
        <v>677</v>
      </c>
      <c r="I117" s="33" t="s">
        <v>69</v>
      </c>
      <c r="J117" s="33"/>
      <c r="K117" s="33" t="s">
        <v>56</v>
      </c>
      <c r="L117" s="108" t="s">
        <v>57</v>
      </c>
    </row>
    <row r="118" spans="1:12" s="23" customFormat="1" ht="12.75" x14ac:dyDescent="0.2">
      <c r="A118" s="37">
        <v>43042</v>
      </c>
      <c r="B118" s="32" t="s">
        <v>75</v>
      </c>
      <c r="C118" s="33" t="s">
        <v>63</v>
      </c>
      <c r="D118" s="33" t="s">
        <v>52</v>
      </c>
      <c r="E118" s="40">
        <v>100000</v>
      </c>
      <c r="F118" s="40"/>
      <c r="G118" s="130">
        <f t="shared" si="1"/>
        <v>9970123</v>
      </c>
      <c r="H118" s="32" t="s">
        <v>109</v>
      </c>
      <c r="I118" s="32">
        <v>9</v>
      </c>
      <c r="J118" s="33"/>
      <c r="K118" s="33" t="s">
        <v>56</v>
      </c>
      <c r="L118" s="108" t="s">
        <v>57</v>
      </c>
    </row>
    <row r="119" spans="1:12" s="127" customFormat="1" ht="12.75" x14ac:dyDescent="0.2">
      <c r="A119" s="109">
        <v>43042</v>
      </c>
      <c r="B119" s="111" t="s">
        <v>688</v>
      </c>
      <c r="C119" s="111" t="s">
        <v>130</v>
      </c>
      <c r="D119" s="115" t="s">
        <v>52</v>
      </c>
      <c r="E119" s="113"/>
      <c r="F119" s="113">
        <v>82500</v>
      </c>
      <c r="G119" s="130">
        <f t="shared" si="1"/>
        <v>9887623</v>
      </c>
      <c r="H119" s="111" t="s">
        <v>109</v>
      </c>
      <c r="I119" s="111" t="s">
        <v>410</v>
      </c>
      <c r="J119" s="115" t="s">
        <v>32</v>
      </c>
      <c r="K119" s="115" t="s">
        <v>56</v>
      </c>
      <c r="L119" s="120" t="s">
        <v>57</v>
      </c>
    </row>
    <row r="120" spans="1:12" s="127" customFormat="1" ht="12.75" x14ac:dyDescent="0.2">
      <c r="A120" s="109">
        <v>43042</v>
      </c>
      <c r="B120" s="111" t="s">
        <v>689</v>
      </c>
      <c r="C120" s="111" t="s">
        <v>59</v>
      </c>
      <c r="D120" s="115" t="s">
        <v>52</v>
      </c>
      <c r="E120" s="113"/>
      <c r="F120" s="113">
        <v>1000</v>
      </c>
      <c r="G120" s="130">
        <f t="shared" si="1"/>
        <v>9886623</v>
      </c>
      <c r="H120" s="111" t="s">
        <v>109</v>
      </c>
      <c r="I120" s="111" t="s">
        <v>72</v>
      </c>
      <c r="J120" s="115" t="s">
        <v>32</v>
      </c>
      <c r="K120" s="115" t="s">
        <v>56</v>
      </c>
      <c r="L120" s="118" t="s">
        <v>73</v>
      </c>
    </row>
    <row r="121" spans="1:12" s="127" customFormat="1" ht="12.75" x14ac:dyDescent="0.2">
      <c r="A121" s="109">
        <v>43042</v>
      </c>
      <c r="B121" s="111" t="s">
        <v>690</v>
      </c>
      <c r="C121" s="111" t="s">
        <v>59</v>
      </c>
      <c r="D121" s="115" t="s">
        <v>52</v>
      </c>
      <c r="E121" s="113"/>
      <c r="F121" s="113">
        <v>1000</v>
      </c>
      <c r="G121" s="130">
        <f t="shared" si="1"/>
        <v>9885623</v>
      </c>
      <c r="H121" s="111" t="s">
        <v>109</v>
      </c>
      <c r="I121" s="111" t="s">
        <v>72</v>
      </c>
      <c r="J121" s="115" t="s">
        <v>32</v>
      </c>
      <c r="K121" s="115" t="s">
        <v>56</v>
      </c>
      <c r="L121" s="118" t="s">
        <v>73</v>
      </c>
    </row>
    <row r="122" spans="1:12" s="127" customFormat="1" ht="12.75" x14ac:dyDescent="0.2">
      <c r="A122" s="109">
        <v>43042</v>
      </c>
      <c r="B122" s="111" t="s">
        <v>691</v>
      </c>
      <c r="C122" s="111" t="s">
        <v>59</v>
      </c>
      <c r="D122" s="115" t="s">
        <v>52</v>
      </c>
      <c r="E122" s="113"/>
      <c r="F122" s="113">
        <v>1000</v>
      </c>
      <c r="G122" s="130">
        <f t="shared" si="1"/>
        <v>9884623</v>
      </c>
      <c r="H122" s="111" t="s">
        <v>109</v>
      </c>
      <c r="I122" s="111" t="s">
        <v>72</v>
      </c>
      <c r="J122" s="115" t="s">
        <v>32</v>
      </c>
      <c r="K122" s="115" t="s">
        <v>56</v>
      </c>
      <c r="L122" s="118" t="s">
        <v>73</v>
      </c>
    </row>
    <row r="123" spans="1:12" s="127" customFormat="1" ht="12.75" x14ac:dyDescent="0.2">
      <c r="A123" s="109">
        <v>43042</v>
      </c>
      <c r="B123" s="111" t="s">
        <v>690</v>
      </c>
      <c r="C123" s="111" t="s">
        <v>59</v>
      </c>
      <c r="D123" s="115" t="s">
        <v>52</v>
      </c>
      <c r="E123" s="113"/>
      <c r="F123" s="113">
        <v>1000</v>
      </c>
      <c r="G123" s="130">
        <f t="shared" si="1"/>
        <v>9883623</v>
      </c>
      <c r="H123" s="111" t="s">
        <v>109</v>
      </c>
      <c r="I123" s="111" t="s">
        <v>72</v>
      </c>
      <c r="J123" s="115" t="s">
        <v>32</v>
      </c>
      <c r="K123" s="115" t="s">
        <v>56</v>
      </c>
      <c r="L123" s="118" t="s">
        <v>73</v>
      </c>
    </row>
    <row r="124" spans="1:12" s="127" customFormat="1" ht="12.75" x14ac:dyDescent="0.2">
      <c r="A124" s="109">
        <v>43042</v>
      </c>
      <c r="B124" s="111" t="s">
        <v>745</v>
      </c>
      <c r="C124" s="111" t="s">
        <v>59</v>
      </c>
      <c r="D124" s="111" t="s">
        <v>53</v>
      </c>
      <c r="E124" s="114"/>
      <c r="F124" s="114">
        <v>2000</v>
      </c>
      <c r="G124" s="130">
        <f t="shared" si="1"/>
        <v>9881623</v>
      </c>
      <c r="H124" s="111" t="s">
        <v>83</v>
      </c>
      <c r="I124" s="112" t="s">
        <v>72</v>
      </c>
      <c r="J124" s="121" t="s">
        <v>28</v>
      </c>
      <c r="K124" s="115" t="s">
        <v>56</v>
      </c>
      <c r="L124" s="111" t="s">
        <v>73</v>
      </c>
    </row>
    <row r="125" spans="1:12" s="127" customFormat="1" ht="12.75" x14ac:dyDescent="0.2">
      <c r="A125" s="109">
        <v>43042</v>
      </c>
      <c r="B125" s="111" t="s">
        <v>746</v>
      </c>
      <c r="C125" s="111" t="s">
        <v>59</v>
      </c>
      <c r="D125" s="111" t="s">
        <v>53</v>
      </c>
      <c r="E125" s="114"/>
      <c r="F125" s="114">
        <v>2000</v>
      </c>
      <c r="G125" s="130">
        <f t="shared" si="1"/>
        <v>9879623</v>
      </c>
      <c r="H125" s="111" t="s">
        <v>83</v>
      </c>
      <c r="I125" s="112" t="s">
        <v>72</v>
      </c>
      <c r="J125" s="121" t="s">
        <v>28</v>
      </c>
      <c r="K125" s="115" t="s">
        <v>56</v>
      </c>
      <c r="L125" s="111" t="s">
        <v>73</v>
      </c>
    </row>
    <row r="126" spans="1:12" s="127" customFormat="1" ht="12.75" x14ac:dyDescent="0.2">
      <c r="A126" s="109">
        <v>43042</v>
      </c>
      <c r="B126" s="111" t="s">
        <v>747</v>
      </c>
      <c r="C126" s="111" t="s">
        <v>744</v>
      </c>
      <c r="D126" s="111" t="s">
        <v>53</v>
      </c>
      <c r="E126" s="114"/>
      <c r="F126" s="114">
        <v>5500</v>
      </c>
      <c r="G126" s="130">
        <f t="shared" si="1"/>
        <v>9874123</v>
      </c>
      <c r="H126" s="111" t="s">
        <v>83</v>
      </c>
      <c r="I126" s="112" t="s">
        <v>72</v>
      </c>
      <c r="J126" s="121" t="s">
        <v>28</v>
      </c>
      <c r="K126" s="115" t="s">
        <v>56</v>
      </c>
      <c r="L126" s="111" t="s">
        <v>73</v>
      </c>
    </row>
    <row r="127" spans="1:12" s="127" customFormat="1" ht="12.75" x14ac:dyDescent="0.2">
      <c r="A127" s="122">
        <v>43042</v>
      </c>
      <c r="B127" s="118" t="s">
        <v>917</v>
      </c>
      <c r="C127" s="118" t="s">
        <v>59</v>
      </c>
      <c r="D127" s="118" t="s">
        <v>51</v>
      </c>
      <c r="E127" s="119"/>
      <c r="F127" s="119">
        <v>500</v>
      </c>
      <c r="G127" s="130">
        <f t="shared" si="1"/>
        <v>9873623</v>
      </c>
      <c r="H127" s="118" t="s">
        <v>245</v>
      </c>
      <c r="I127" s="118" t="s">
        <v>72</v>
      </c>
      <c r="J127" s="115" t="s">
        <v>32</v>
      </c>
      <c r="K127" s="115" t="s">
        <v>56</v>
      </c>
      <c r="L127" s="120" t="s">
        <v>73</v>
      </c>
    </row>
    <row r="128" spans="1:12" s="127" customFormat="1" ht="12.75" x14ac:dyDescent="0.2">
      <c r="A128" s="122">
        <v>43042</v>
      </c>
      <c r="B128" s="118" t="s">
        <v>918</v>
      </c>
      <c r="C128" s="118" t="s">
        <v>59</v>
      </c>
      <c r="D128" s="118" t="s">
        <v>51</v>
      </c>
      <c r="E128" s="119"/>
      <c r="F128" s="119">
        <v>1500</v>
      </c>
      <c r="G128" s="130">
        <f t="shared" si="1"/>
        <v>9872123</v>
      </c>
      <c r="H128" s="118" t="s">
        <v>245</v>
      </c>
      <c r="I128" s="118" t="s">
        <v>72</v>
      </c>
      <c r="J128" s="115" t="s">
        <v>32</v>
      </c>
      <c r="K128" s="115" t="s">
        <v>56</v>
      </c>
      <c r="L128" s="120" t="s">
        <v>73</v>
      </c>
    </row>
    <row r="129" spans="1:12" s="127" customFormat="1" ht="12.75" x14ac:dyDescent="0.2">
      <c r="A129" s="122">
        <v>43042</v>
      </c>
      <c r="B129" s="118" t="s">
        <v>919</v>
      </c>
      <c r="C129" s="118" t="s">
        <v>208</v>
      </c>
      <c r="D129" s="118" t="s">
        <v>51</v>
      </c>
      <c r="E129" s="119"/>
      <c r="F129" s="119">
        <v>50000</v>
      </c>
      <c r="G129" s="130">
        <f t="shared" si="1"/>
        <v>9822123</v>
      </c>
      <c r="H129" s="118" t="s">
        <v>245</v>
      </c>
      <c r="I129" s="118" t="s">
        <v>72</v>
      </c>
      <c r="J129" s="115" t="s">
        <v>32</v>
      </c>
      <c r="K129" s="115" t="s">
        <v>56</v>
      </c>
      <c r="L129" s="120" t="s">
        <v>73</v>
      </c>
    </row>
    <row r="130" spans="1:12" s="127" customFormat="1" ht="12.75" x14ac:dyDescent="0.2">
      <c r="A130" s="109">
        <v>43043</v>
      </c>
      <c r="B130" s="115" t="s">
        <v>342</v>
      </c>
      <c r="C130" s="111" t="s">
        <v>334</v>
      </c>
      <c r="D130" s="115" t="s">
        <v>51</v>
      </c>
      <c r="E130" s="113"/>
      <c r="F130" s="113">
        <v>2600</v>
      </c>
      <c r="G130" s="130">
        <f t="shared" si="1"/>
        <v>9819523</v>
      </c>
      <c r="H130" s="115" t="s">
        <v>167</v>
      </c>
      <c r="I130" s="115" t="s">
        <v>72</v>
      </c>
      <c r="J130" s="115" t="s">
        <v>32</v>
      </c>
      <c r="K130" s="115" t="s">
        <v>56</v>
      </c>
      <c r="L130" s="111" t="s">
        <v>73</v>
      </c>
    </row>
    <row r="131" spans="1:12" s="127" customFormat="1" ht="12.75" x14ac:dyDescent="0.2">
      <c r="A131" s="109">
        <v>43043</v>
      </c>
      <c r="B131" s="115" t="s">
        <v>338</v>
      </c>
      <c r="C131" s="115" t="s">
        <v>59</v>
      </c>
      <c r="D131" s="115" t="s">
        <v>51</v>
      </c>
      <c r="E131" s="113"/>
      <c r="F131" s="113">
        <v>500</v>
      </c>
      <c r="G131" s="130">
        <f t="shared" si="1"/>
        <v>9819023</v>
      </c>
      <c r="H131" s="115" t="s">
        <v>167</v>
      </c>
      <c r="I131" s="115" t="s">
        <v>72</v>
      </c>
      <c r="J131" s="115" t="s">
        <v>32</v>
      </c>
      <c r="K131" s="115" t="s">
        <v>56</v>
      </c>
      <c r="L131" s="111" t="s">
        <v>73</v>
      </c>
    </row>
    <row r="132" spans="1:12" s="127" customFormat="1" ht="12.75" x14ac:dyDescent="0.2">
      <c r="A132" s="109">
        <v>43043</v>
      </c>
      <c r="B132" s="115" t="s">
        <v>349</v>
      </c>
      <c r="C132" s="115" t="s">
        <v>59</v>
      </c>
      <c r="D132" s="115" t="s">
        <v>51</v>
      </c>
      <c r="E132" s="113"/>
      <c r="F132" s="113">
        <v>500</v>
      </c>
      <c r="G132" s="130">
        <f t="shared" si="1"/>
        <v>9818523</v>
      </c>
      <c r="H132" s="115" t="s">
        <v>167</v>
      </c>
      <c r="I132" s="115" t="s">
        <v>72</v>
      </c>
      <c r="J132" s="115" t="s">
        <v>32</v>
      </c>
      <c r="K132" s="115" t="s">
        <v>56</v>
      </c>
      <c r="L132" s="111" t="s">
        <v>73</v>
      </c>
    </row>
    <row r="133" spans="1:12" s="127" customFormat="1" ht="12.75" x14ac:dyDescent="0.2">
      <c r="A133" s="109">
        <v>43043</v>
      </c>
      <c r="B133" s="115" t="s">
        <v>356</v>
      </c>
      <c r="C133" s="115" t="s">
        <v>59</v>
      </c>
      <c r="D133" s="115" t="s">
        <v>51</v>
      </c>
      <c r="E133" s="113"/>
      <c r="F133" s="113">
        <v>500</v>
      </c>
      <c r="G133" s="130">
        <f t="shared" si="1"/>
        <v>9818023</v>
      </c>
      <c r="H133" s="115" t="s">
        <v>167</v>
      </c>
      <c r="I133" s="115" t="s">
        <v>72</v>
      </c>
      <c r="J133" s="115" t="s">
        <v>32</v>
      </c>
      <c r="K133" s="115" t="s">
        <v>56</v>
      </c>
      <c r="L133" s="111" t="s">
        <v>73</v>
      </c>
    </row>
    <row r="134" spans="1:12" s="127" customFormat="1" ht="12.75" x14ac:dyDescent="0.2">
      <c r="A134" s="109">
        <v>43043</v>
      </c>
      <c r="B134" s="115" t="s">
        <v>351</v>
      </c>
      <c r="C134" s="115" t="s">
        <v>59</v>
      </c>
      <c r="D134" s="115" t="s">
        <v>51</v>
      </c>
      <c r="E134" s="113"/>
      <c r="F134" s="113">
        <v>500</v>
      </c>
      <c r="G134" s="130">
        <f t="shared" si="1"/>
        <v>9817523</v>
      </c>
      <c r="H134" s="115" t="s">
        <v>167</v>
      </c>
      <c r="I134" s="115" t="s">
        <v>72</v>
      </c>
      <c r="J134" s="115" t="s">
        <v>32</v>
      </c>
      <c r="K134" s="115" t="s">
        <v>56</v>
      </c>
      <c r="L134" s="111" t="s">
        <v>73</v>
      </c>
    </row>
    <row r="135" spans="1:12" s="127" customFormat="1" ht="12.75" x14ac:dyDescent="0.2">
      <c r="A135" s="109">
        <v>43043</v>
      </c>
      <c r="B135" s="115" t="s">
        <v>357</v>
      </c>
      <c r="C135" s="115" t="s">
        <v>59</v>
      </c>
      <c r="D135" s="115" t="s">
        <v>51</v>
      </c>
      <c r="E135" s="113"/>
      <c r="F135" s="113">
        <v>500</v>
      </c>
      <c r="G135" s="130">
        <f t="shared" si="1"/>
        <v>9817023</v>
      </c>
      <c r="H135" s="115" t="s">
        <v>167</v>
      </c>
      <c r="I135" s="115" t="s">
        <v>72</v>
      </c>
      <c r="J135" s="115" t="s">
        <v>32</v>
      </c>
      <c r="K135" s="115" t="s">
        <v>56</v>
      </c>
      <c r="L135" s="111" t="s">
        <v>73</v>
      </c>
    </row>
    <row r="136" spans="1:12" s="127" customFormat="1" ht="12.75" x14ac:dyDescent="0.2">
      <c r="A136" s="109">
        <v>43043</v>
      </c>
      <c r="B136" s="115" t="s">
        <v>342</v>
      </c>
      <c r="C136" s="111" t="s">
        <v>334</v>
      </c>
      <c r="D136" s="115" t="s">
        <v>51</v>
      </c>
      <c r="E136" s="113"/>
      <c r="F136" s="113">
        <v>6200</v>
      </c>
      <c r="G136" s="130">
        <f t="shared" si="1"/>
        <v>9810823</v>
      </c>
      <c r="H136" s="115" t="s">
        <v>167</v>
      </c>
      <c r="I136" s="115" t="s">
        <v>72</v>
      </c>
      <c r="J136" s="115" t="s">
        <v>32</v>
      </c>
      <c r="K136" s="115" t="s">
        <v>56</v>
      </c>
      <c r="L136" s="111" t="s">
        <v>73</v>
      </c>
    </row>
    <row r="137" spans="1:12" s="127" customFormat="1" ht="12.75" x14ac:dyDescent="0.2">
      <c r="A137" s="109">
        <v>43043</v>
      </c>
      <c r="B137" s="115" t="s">
        <v>353</v>
      </c>
      <c r="C137" s="115" t="s">
        <v>59</v>
      </c>
      <c r="D137" s="115" t="s">
        <v>51</v>
      </c>
      <c r="E137" s="113"/>
      <c r="F137" s="113">
        <v>500</v>
      </c>
      <c r="G137" s="130">
        <f t="shared" si="1"/>
        <v>9810323</v>
      </c>
      <c r="H137" s="115" t="s">
        <v>167</v>
      </c>
      <c r="I137" s="115" t="s">
        <v>72</v>
      </c>
      <c r="J137" s="115" t="s">
        <v>32</v>
      </c>
      <c r="K137" s="115" t="s">
        <v>56</v>
      </c>
      <c r="L137" s="111" t="s">
        <v>73</v>
      </c>
    </row>
    <row r="138" spans="1:12" s="127" customFormat="1" ht="12.75" x14ac:dyDescent="0.2">
      <c r="A138" s="109">
        <v>43043</v>
      </c>
      <c r="B138" s="115" t="s">
        <v>358</v>
      </c>
      <c r="C138" s="115" t="s">
        <v>59</v>
      </c>
      <c r="D138" s="115" t="s">
        <v>51</v>
      </c>
      <c r="E138" s="113"/>
      <c r="F138" s="113">
        <v>500</v>
      </c>
      <c r="G138" s="130">
        <f t="shared" si="1"/>
        <v>9809823</v>
      </c>
      <c r="H138" s="115" t="s">
        <v>167</v>
      </c>
      <c r="I138" s="115" t="s">
        <v>72</v>
      </c>
      <c r="J138" s="115" t="s">
        <v>32</v>
      </c>
      <c r="K138" s="115" t="s">
        <v>56</v>
      </c>
      <c r="L138" s="111" t="s">
        <v>73</v>
      </c>
    </row>
    <row r="139" spans="1:12" s="127" customFormat="1" ht="12.75" x14ac:dyDescent="0.2">
      <c r="A139" s="109">
        <v>43043</v>
      </c>
      <c r="B139" s="115" t="s">
        <v>359</v>
      </c>
      <c r="C139" s="115" t="s">
        <v>59</v>
      </c>
      <c r="D139" s="115" t="s">
        <v>51</v>
      </c>
      <c r="E139" s="113"/>
      <c r="F139" s="113">
        <v>500</v>
      </c>
      <c r="G139" s="130">
        <f t="shared" si="1"/>
        <v>9809323</v>
      </c>
      <c r="H139" s="115" t="s">
        <v>167</v>
      </c>
      <c r="I139" s="115" t="s">
        <v>72</v>
      </c>
      <c r="J139" s="115" t="s">
        <v>32</v>
      </c>
      <c r="K139" s="115" t="s">
        <v>56</v>
      </c>
      <c r="L139" s="111" t="s">
        <v>73</v>
      </c>
    </row>
    <row r="140" spans="1:12" s="127" customFormat="1" ht="12.75" x14ac:dyDescent="0.2">
      <c r="A140" s="109">
        <v>43043</v>
      </c>
      <c r="B140" s="115" t="s">
        <v>438</v>
      </c>
      <c r="C140" s="115" t="s">
        <v>50</v>
      </c>
      <c r="D140" s="115" t="s">
        <v>53</v>
      </c>
      <c r="E140" s="113"/>
      <c r="F140" s="113">
        <v>30000</v>
      </c>
      <c r="G140" s="130">
        <f t="shared" si="1"/>
        <v>9779323</v>
      </c>
      <c r="H140" s="115" t="s">
        <v>439</v>
      </c>
      <c r="I140" s="115" t="s">
        <v>72</v>
      </c>
      <c r="J140" s="121" t="s">
        <v>28</v>
      </c>
      <c r="K140" s="115" t="s">
        <v>56</v>
      </c>
      <c r="L140" s="111" t="s">
        <v>73</v>
      </c>
    </row>
    <row r="141" spans="1:12" s="127" customFormat="1" ht="12.75" x14ac:dyDescent="0.2">
      <c r="A141" s="117">
        <v>43043</v>
      </c>
      <c r="B141" s="118" t="s">
        <v>682</v>
      </c>
      <c r="C141" s="118" t="s">
        <v>78</v>
      </c>
      <c r="D141" s="118" t="s">
        <v>49</v>
      </c>
      <c r="E141" s="129"/>
      <c r="F141" s="129">
        <v>5000</v>
      </c>
      <c r="G141" s="130">
        <f t="shared" si="1"/>
        <v>9774323</v>
      </c>
      <c r="H141" s="120" t="s">
        <v>677</v>
      </c>
      <c r="I141" s="115">
        <v>10</v>
      </c>
      <c r="J141" s="111" t="s">
        <v>32</v>
      </c>
      <c r="K141" s="115" t="s">
        <v>56</v>
      </c>
      <c r="L141" s="120" t="s">
        <v>57</v>
      </c>
    </row>
    <row r="142" spans="1:12" s="127" customFormat="1" ht="12.75" x14ac:dyDescent="0.2">
      <c r="A142" s="117">
        <v>43043</v>
      </c>
      <c r="B142" s="118" t="s">
        <v>1019</v>
      </c>
      <c r="C142" s="118" t="s">
        <v>78</v>
      </c>
      <c r="D142" s="118" t="s">
        <v>49</v>
      </c>
      <c r="E142" s="129"/>
      <c r="F142" s="129">
        <v>7000</v>
      </c>
      <c r="G142" s="130">
        <f t="shared" ref="G142:G205" si="2">+G141+E142-F142</f>
        <v>9767323</v>
      </c>
      <c r="H142" s="120" t="s">
        <v>677</v>
      </c>
      <c r="I142" s="115">
        <v>99</v>
      </c>
      <c r="J142" s="111" t="s">
        <v>32</v>
      </c>
      <c r="K142" s="115" t="s">
        <v>56</v>
      </c>
      <c r="L142" s="120" t="s">
        <v>57</v>
      </c>
    </row>
    <row r="143" spans="1:12" s="127" customFormat="1" ht="12.75" x14ac:dyDescent="0.2">
      <c r="A143" s="109">
        <v>43043</v>
      </c>
      <c r="B143" s="111" t="s">
        <v>748</v>
      </c>
      <c r="C143" s="111" t="s">
        <v>59</v>
      </c>
      <c r="D143" s="111" t="s">
        <v>53</v>
      </c>
      <c r="E143" s="114"/>
      <c r="F143" s="114">
        <v>1500</v>
      </c>
      <c r="G143" s="130">
        <f t="shared" si="2"/>
        <v>9765823</v>
      </c>
      <c r="H143" s="111" t="s">
        <v>83</v>
      </c>
      <c r="I143" s="112" t="s">
        <v>72</v>
      </c>
      <c r="J143" s="121" t="s">
        <v>28</v>
      </c>
      <c r="K143" s="115" t="s">
        <v>56</v>
      </c>
      <c r="L143" s="111" t="s">
        <v>73</v>
      </c>
    </row>
    <row r="144" spans="1:12" s="127" customFormat="1" ht="12.75" x14ac:dyDescent="0.2">
      <c r="A144" s="109">
        <v>43043</v>
      </c>
      <c r="B144" s="111" t="s">
        <v>749</v>
      </c>
      <c r="C144" s="111" t="s">
        <v>208</v>
      </c>
      <c r="D144" s="111" t="s">
        <v>53</v>
      </c>
      <c r="E144" s="114"/>
      <c r="F144" s="114">
        <v>70000</v>
      </c>
      <c r="G144" s="130">
        <f t="shared" si="2"/>
        <v>9695823</v>
      </c>
      <c r="H144" s="111" t="s">
        <v>83</v>
      </c>
      <c r="I144" s="112" t="s">
        <v>750</v>
      </c>
      <c r="J144" s="121" t="s">
        <v>28</v>
      </c>
      <c r="K144" s="115" t="s">
        <v>56</v>
      </c>
      <c r="L144" s="120" t="s">
        <v>57</v>
      </c>
    </row>
    <row r="145" spans="1:12" s="127" customFormat="1" ht="12.75" x14ac:dyDescent="0.2">
      <c r="A145" s="109">
        <v>43044</v>
      </c>
      <c r="B145" s="115" t="s">
        <v>342</v>
      </c>
      <c r="C145" s="111" t="s">
        <v>334</v>
      </c>
      <c r="D145" s="115" t="s">
        <v>51</v>
      </c>
      <c r="E145" s="113"/>
      <c r="F145" s="113">
        <v>3100</v>
      </c>
      <c r="G145" s="130">
        <f t="shared" si="2"/>
        <v>9692723</v>
      </c>
      <c r="H145" s="115" t="s">
        <v>167</v>
      </c>
      <c r="I145" s="115" t="s">
        <v>72</v>
      </c>
      <c r="J145" s="115" t="s">
        <v>32</v>
      </c>
      <c r="K145" s="115" t="s">
        <v>56</v>
      </c>
      <c r="L145" s="111" t="s">
        <v>73</v>
      </c>
    </row>
    <row r="146" spans="1:12" s="127" customFormat="1" ht="12.75" x14ac:dyDescent="0.2">
      <c r="A146" s="109">
        <v>43044</v>
      </c>
      <c r="B146" s="115" t="s">
        <v>360</v>
      </c>
      <c r="C146" s="115" t="s">
        <v>59</v>
      </c>
      <c r="D146" s="115" t="s">
        <v>51</v>
      </c>
      <c r="E146" s="113"/>
      <c r="F146" s="113">
        <v>500</v>
      </c>
      <c r="G146" s="130">
        <f t="shared" si="2"/>
        <v>9692223</v>
      </c>
      <c r="H146" s="115" t="s">
        <v>167</v>
      </c>
      <c r="I146" s="115" t="s">
        <v>72</v>
      </c>
      <c r="J146" s="115" t="s">
        <v>32</v>
      </c>
      <c r="K146" s="115" t="s">
        <v>56</v>
      </c>
      <c r="L146" s="111" t="s">
        <v>73</v>
      </c>
    </row>
    <row r="147" spans="1:12" s="127" customFormat="1" ht="12.75" x14ac:dyDescent="0.2">
      <c r="A147" s="109">
        <v>43044</v>
      </c>
      <c r="B147" s="115" t="s">
        <v>349</v>
      </c>
      <c r="C147" s="115" t="s">
        <v>59</v>
      </c>
      <c r="D147" s="115" t="s">
        <v>51</v>
      </c>
      <c r="E147" s="113"/>
      <c r="F147" s="113">
        <v>500</v>
      </c>
      <c r="G147" s="130">
        <f t="shared" si="2"/>
        <v>9691723</v>
      </c>
      <c r="H147" s="115" t="s">
        <v>167</v>
      </c>
      <c r="I147" s="115" t="s">
        <v>72</v>
      </c>
      <c r="J147" s="115" t="s">
        <v>32</v>
      </c>
      <c r="K147" s="115" t="s">
        <v>56</v>
      </c>
      <c r="L147" s="111" t="s">
        <v>73</v>
      </c>
    </row>
    <row r="148" spans="1:12" s="127" customFormat="1" ht="12.75" x14ac:dyDescent="0.2">
      <c r="A148" s="109">
        <v>43044</v>
      </c>
      <c r="B148" s="115" t="s">
        <v>356</v>
      </c>
      <c r="C148" s="115" t="s">
        <v>59</v>
      </c>
      <c r="D148" s="115" t="s">
        <v>51</v>
      </c>
      <c r="E148" s="113"/>
      <c r="F148" s="113">
        <v>500</v>
      </c>
      <c r="G148" s="130">
        <f t="shared" si="2"/>
        <v>9691223</v>
      </c>
      <c r="H148" s="115" t="s">
        <v>167</v>
      </c>
      <c r="I148" s="115" t="s">
        <v>72</v>
      </c>
      <c r="J148" s="115" t="s">
        <v>32</v>
      </c>
      <c r="K148" s="115" t="s">
        <v>56</v>
      </c>
      <c r="L148" s="111" t="s">
        <v>73</v>
      </c>
    </row>
    <row r="149" spans="1:12" s="127" customFormat="1" ht="12.75" x14ac:dyDescent="0.2">
      <c r="A149" s="109">
        <v>43044</v>
      </c>
      <c r="B149" s="115" t="s">
        <v>351</v>
      </c>
      <c r="C149" s="115" t="s">
        <v>59</v>
      </c>
      <c r="D149" s="115" t="s">
        <v>51</v>
      </c>
      <c r="E149" s="113"/>
      <c r="F149" s="113">
        <v>500</v>
      </c>
      <c r="G149" s="130">
        <f t="shared" si="2"/>
        <v>9690723</v>
      </c>
      <c r="H149" s="115" t="s">
        <v>167</v>
      </c>
      <c r="I149" s="115" t="s">
        <v>72</v>
      </c>
      <c r="J149" s="115" t="s">
        <v>32</v>
      </c>
      <c r="K149" s="115" t="s">
        <v>56</v>
      </c>
      <c r="L149" s="111" t="s">
        <v>73</v>
      </c>
    </row>
    <row r="150" spans="1:12" s="127" customFormat="1" ht="12.75" x14ac:dyDescent="0.2">
      <c r="A150" s="109">
        <v>43044</v>
      </c>
      <c r="B150" s="115" t="s">
        <v>361</v>
      </c>
      <c r="C150" s="115" t="s">
        <v>59</v>
      </c>
      <c r="D150" s="115" t="s">
        <v>51</v>
      </c>
      <c r="E150" s="113"/>
      <c r="F150" s="113">
        <v>500</v>
      </c>
      <c r="G150" s="130">
        <f t="shared" si="2"/>
        <v>9690223</v>
      </c>
      <c r="H150" s="115" t="s">
        <v>167</v>
      </c>
      <c r="I150" s="115" t="s">
        <v>72</v>
      </c>
      <c r="J150" s="115" t="s">
        <v>32</v>
      </c>
      <c r="K150" s="115" t="s">
        <v>56</v>
      </c>
      <c r="L150" s="111" t="s">
        <v>73</v>
      </c>
    </row>
    <row r="151" spans="1:12" s="127" customFormat="1" ht="12.75" x14ac:dyDescent="0.2">
      <c r="A151" s="109">
        <v>43044</v>
      </c>
      <c r="B151" s="115" t="s">
        <v>362</v>
      </c>
      <c r="C151" s="111" t="s">
        <v>334</v>
      </c>
      <c r="D151" s="115" t="s">
        <v>51</v>
      </c>
      <c r="E151" s="113"/>
      <c r="F151" s="113">
        <v>6600</v>
      </c>
      <c r="G151" s="130">
        <f t="shared" si="2"/>
        <v>9683623</v>
      </c>
      <c r="H151" s="115" t="s">
        <v>167</v>
      </c>
      <c r="I151" s="115" t="s">
        <v>72</v>
      </c>
      <c r="J151" s="115" t="s">
        <v>32</v>
      </c>
      <c r="K151" s="115" t="s">
        <v>56</v>
      </c>
      <c r="L151" s="111" t="s">
        <v>73</v>
      </c>
    </row>
    <row r="152" spans="1:12" s="127" customFormat="1" ht="12.75" x14ac:dyDescent="0.2">
      <c r="A152" s="109">
        <v>43044</v>
      </c>
      <c r="B152" s="115" t="s">
        <v>353</v>
      </c>
      <c r="C152" s="115" t="s">
        <v>59</v>
      </c>
      <c r="D152" s="115" t="s">
        <v>51</v>
      </c>
      <c r="E152" s="113"/>
      <c r="F152" s="113">
        <v>500</v>
      </c>
      <c r="G152" s="130">
        <f t="shared" si="2"/>
        <v>9683123</v>
      </c>
      <c r="H152" s="115" t="s">
        <v>167</v>
      </c>
      <c r="I152" s="115" t="s">
        <v>72</v>
      </c>
      <c r="J152" s="115" t="s">
        <v>32</v>
      </c>
      <c r="K152" s="115" t="s">
        <v>56</v>
      </c>
      <c r="L152" s="111" t="s">
        <v>73</v>
      </c>
    </row>
    <row r="153" spans="1:12" s="127" customFormat="1" ht="12.75" x14ac:dyDescent="0.2">
      <c r="A153" s="109">
        <v>43044</v>
      </c>
      <c r="B153" s="115" t="s">
        <v>363</v>
      </c>
      <c r="C153" s="115" t="s">
        <v>59</v>
      </c>
      <c r="D153" s="115" t="s">
        <v>51</v>
      </c>
      <c r="E153" s="113"/>
      <c r="F153" s="113">
        <v>500</v>
      </c>
      <c r="G153" s="130">
        <f t="shared" si="2"/>
        <v>9682623</v>
      </c>
      <c r="H153" s="115" t="s">
        <v>167</v>
      </c>
      <c r="I153" s="115" t="s">
        <v>72</v>
      </c>
      <c r="J153" s="115" t="s">
        <v>32</v>
      </c>
      <c r="K153" s="115" t="s">
        <v>56</v>
      </c>
      <c r="L153" s="111" t="s">
        <v>73</v>
      </c>
    </row>
    <row r="154" spans="1:12" s="127" customFormat="1" ht="12.75" x14ac:dyDescent="0.2">
      <c r="A154" s="109">
        <v>43044</v>
      </c>
      <c r="B154" s="115" t="s">
        <v>339</v>
      </c>
      <c r="C154" s="115" t="s">
        <v>59</v>
      </c>
      <c r="D154" s="115" t="s">
        <v>51</v>
      </c>
      <c r="E154" s="113"/>
      <c r="F154" s="113">
        <v>500</v>
      </c>
      <c r="G154" s="130">
        <f t="shared" si="2"/>
        <v>9682123</v>
      </c>
      <c r="H154" s="115" t="s">
        <v>167</v>
      </c>
      <c r="I154" s="115" t="s">
        <v>72</v>
      </c>
      <c r="J154" s="115" t="s">
        <v>32</v>
      </c>
      <c r="K154" s="115" t="s">
        <v>56</v>
      </c>
      <c r="L154" s="111" t="s">
        <v>73</v>
      </c>
    </row>
    <row r="155" spans="1:12" s="23" customFormat="1" ht="12.75" x14ac:dyDescent="0.2">
      <c r="A155" s="31">
        <v>43045</v>
      </c>
      <c r="B155" s="32" t="s">
        <v>76</v>
      </c>
      <c r="C155" s="33" t="s">
        <v>63</v>
      </c>
      <c r="D155" s="32" t="s">
        <v>53</v>
      </c>
      <c r="E155" s="34"/>
      <c r="F155" s="34">
        <v>30000</v>
      </c>
      <c r="G155" s="130">
        <f t="shared" si="2"/>
        <v>9652123</v>
      </c>
      <c r="H155" s="32" t="s">
        <v>61</v>
      </c>
      <c r="I155" s="32">
        <v>1</v>
      </c>
      <c r="J155" s="32"/>
      <c r="K155" s="33" t="s">
        <v>56</v>
      </c>
      <c r="L155" s="108" t="s">
        <v>57</v>
      </c>
    </row>
    <row r="156" spans="1:12" s="127" customFormat="1" ht="12.75" x14ac:dyDescent="0.2">
      <c r="A156" s="123">
        <v>43045</v>
      </c>
      <c r="B156" s="111" t="s">
        <v>77</v>
      </c>
      <c r="C156" s="111" t="s">
        <v>78</v>
      </c>
      <c r="D156" s="111" t="s">
        <v>49</v>
      </c>
      <c r="E156" s="114"/>
      <c r="F156" s="114">
        <v>72000</v>
      </c>
      <c r="G156" s="130">
        <f t="shared" si="2"/>
        <v>9580123</v>
      </c>
      <c r="H156" s="111" t="s">
        <v>61</v>
      </c>
      <c r="I156" s="111">
        <v>2</v>
      </c>
      <c r="J156" s="111" t="s">
        <v>32</v>
      </c>
      <c r="K156" s="115" t="s">
        <v>56</v>
      </c>
      <c r="L156" s="120" t="s">
        <v>57</v>
      </c>
    </row>
    <row r="157" spans="1:12" s="127" customFormat="1" ht="12.75" x14ac:dyDescent="0.2">
      <c r="A157" s="123">
        <v>43045</v>
      </c>
      <c r="B157" s="111" t="s">
        <v>79</v>
      </c>
      <c r="C157" s="115" t="s">
        <v>50</v>
      </c>
      <c r="D157" s="111" t="s">
        <v>53</v>
      </c>
      <c r="E157" s="114"/>
      <c r="F157" s="114">
        <v>200000</v>
      </c>
      <c r="G157" s="130">
        <f t="shared" si="2"/>
        <v>9380123</v>
      </c>
      <c r="H157" s="111" t="s">
        <v>61</v>
      </c>
      <c r="I157" s="111">
        <v>3</v>
      </c>
      <c r="J157" s="121" t="s">
        <v>28</v>
      </c>
      <c r="K157" s="115" t="s">
        <v>56</v>
      </c>
      <c r="L157" s="120" t="s">
        <v>57</v>
      </c>
    </row>
    <row r="158" spans="1:12" s="36" customFormat="1" ht="12.75" x14ac:dyDescent="0.2">
      <c r="A158" s="31">
        <v>43045</v>
      </c>
      <c r="B158" s="32" t="s">
        <v>76</v>
      </c>
      <c r="C158" s="33" t="s">
        <v>63</v>
      </c>
      <c r="D158" s="32" t="s">
        <v>53</v>
      </c>
      <c r="E158" s="34"/>
      <c r="F158" s="34">
        <v>60000</v>
      </c>
      <c r="G158" s="130">
        <f t="shared" si="2"/>
        <v>9320123</v>
      </c>
      <c r="H158" s="32" t="s">
        <v>61</v>
      </c>
      <c r="I158" s="32">
        <v>4</v>
      </c>
      <c r="J158" s="32"/>
      <c r="K158" s="33" t="s">
        <v>56</v>
      </c>
      <c r="L158" s="108" t="s">
        <v>57</v>
      </c>
    </row>
    <row r="159" spans="1:12" s="23" customFormat="1" ht="12.75" x14ac:dyDescent="0.2">
      <c r="A159" s="31">
        <v>43045</v>
      </c>
      <c r="B159" s="32" t="s">
        <v>80</v>
      </c>
      <c r="C159" s="33" t="s">
        <v>63</v>
      </c>
      <c r="D159" s="32" t="s">
        <v>51</v>
      </c>
      <c r="E159" s="34"/>
      <c r="F159" s="34">
        <v>60000</v>
      </c>
      <c r="G159" s="130">
        <f t="shared" si="2"/>
        <v>9260123</v>
      </c>
      <c r="H159" s="32" t="s">
        <v>61</v>
      </c>
      <c r="I159" s="32">
        <v>5</v>
      </c>
      <c r="J159" s="32"/>
      <c r="K159" s="33" t="s">
        <v>56</v>
      </c>
      <c r="L159" s="108" t="s">
        <v>57</v>
      </c>
    </row>
    <row r="160" spans="1:12" s="36" customFormat="1" ht="12.75" x14ac:dyDescent="0.2">
      <c r="A160" s="31">
        <v>43045</v>
      </c>
      <c r="B160" s="32" t="s">
        <v>81</v>
      </c>
      <c r="C160" s="33" t="s">
        <v>63</v>
      </c>
      <c r="D160" s="32" t="s">
        <v>51</v>
      </c>
      <c r="E160" s="34"/>
      <c r="F160" s="34">
        <v>60000</v>
      </c>
      <c r="G160" s="130">
        <f t="shared" si="2"/>
        <v>9200123</v>
      </c>
      <c r="H160" s="32" t="s">
        <v>61</v>
      </c>
      <c r="I160" s="32">
        <v>6</v>
      </c>
      <c r="J160" s="32"/>
      <c r="K160" s="33" t="s">
        <v>56</v>
      </c>
      <c r="L160" s="108" t="s">
        <v>57</v>
      </c>
    </row>
    <row r="161" spans="1:12" s="23" customFormat="1" ht="12.75" x14ac:dyDescent="0.2">
      <c r="A161" s="31">
        <v>43045</v>
      </c>
      <c r="B161" s="32" t="s">
        <v>439</v>
      </c>
      <c r="C161" s="33" t="s">
        <v>63</v>
      </c>
      <c r="D161" s="32" t="s">
        <v>53</v>
      </c>
      <c r="E161" s="34">
        <v>50000</v>
      </c>
      <c r="F161" s="34"/>
      <c r="G161" s="130">
        <f t="shared" si="2"/>
        <v>9250123</v>
      </c>
      <c r="H161" s="32" t="s">
        <v>61</v>
      </c>
      <c r="I161" s="32" t="s">
        <v>69</v>
      </c>
      <c r="J161" s="32"/>
      <c r="K161" s="33" t="s">
        <v>56</v>
      </c>
      <c r="L161" s="108" t="s">
        <v>57</v>
      </c>
    </row>
    <row r="162" spans="1:12" s="127" customFormat="1" ht="12.75" x14ac:dyDescent="0.2">
      <c r="A162" s="109">
        <v>43045</v>
      </c>
      <c r="B162" s="110" t="s">
        <v>219</v>
      </c>
      <c r="C162" s="111" t="s">
        <v>193</v>
      </c>
      <c r="D162" s="112" t="s">
        <v>51</v>
      </c>
      <c r="E162" s="113"/>
      <c r="F162" s="113">
        <v>1000</v>
      </c>
      <c r="G162" s="130">
        <f t="shared" si="2"/>
        <v>9249123</v>
      </c>
      <c r="H162" s="111" t="s">
        <v>62</v>
      </c>
      <c r="I162" s="115" t="s">
        <v>72</v>
      </c>
      <c r="J162" s="115" t="s">
        <v>32</v>
      </c>
      <c r="K162" s="115" t="s">
        <v>56</v>
      </c>
      <c r="L162" s="111" t="s">
        <v>73</v>
      </c>
    </row>
    <row r="163" spans="1:12" s="127" customFormat="1" ht="12.75" x14ac:dyDescent="0.2">
      <c r="A163" s="109">
        <v>43045</v>
      </c>
      <c r="B163" s="110" t="s">
        <v>220</v>
      </c>
      <c r="C163" s="115" t="s">
        <v>50</v>
      </c>
      <c r="D163" s="112" t="s">
        <v>51</v>
      </c>
      <c r="E163" s="113"/>
      <c r="F163" s="113">
        <v>1000</v>
      </c>
      <c r="G163" s="130">
        <f t="shared" si="2"/>
        <v>9248123</v>
      </c>
      <c r="H163" s="111" t="s">
        <v>62</v>
      </c>
      <c r="I163" s="115" t="s">
        <v>72</v>
      </c>
      <c r="J163" s="115" t="s">
        <v>32</v>
      </c>
      <c r="K163" s="115" t="s">
        <v>56</v>
      </c>
      <c r="L163" s="111" t="s">
        <v>73</v>
      </c>
    </row>
    <row r="164" spans="1:12" s="127" customFormat="1" ht="12.75" x14ac:dyDescent="0.2">
      <c r="A164" s="109">
        <v>43045</v>
      </c>
      <c r="B164" s="110" t="s">
        <v>218</v>
      </c>
      <c r="C164" s="111" t="s">
        <v>193</v>
      </c>
      <c r="D164" s="112" t="s">
        <v>51</v>
      </c>
      <c r="E164" s="113"/>
      <c r="F164" s="113">
        <v>1000</v>
      </c>
      <c r="G164" s="130">
        <f t="shared" si="2"/>
        <v>9247123</v>
      </c>
      <c r="H164" s="111" t="s">
        <v>62</v>
      </c>
      <c r="I164" s="115" t="s">
        <v>72</v>
      </c>
      <c r="J164" s="115" t="s">
        <v>32</v>
      </c>
      <c r="K164" s="115" t="s">
        <v>56</v>
      </c>
      <c r="L164" s="111" t="s">
        <v>73</v>
      </c>
    </row>
    <row r="165" spans="1:12" s="127" customFormat="1" ht="12.75" x14ac:dyDescent="0.2">
      <c r="A165" s="109">
        <v>43045</v>
      </c>
      <c r="B165" s="115" t="s">
        <v>364</v>
      </c>
      <c r="C165" s="111" t="s">
        <v>334</v>
      </c>
      <c r="D165" s="115" t="s">
        <v>51</v>
      </c>
      <c r="E165" s="113"/>
      <c r="F165" s="113">
        <v>4000</v>
      </c>
      <c r="G165" s="130">
        <f t="shared" si="2"/>
        <v>9243123</v>
      </c>
      <c r="H165" s="115" t="s">
        <v>167</v>
      </c>
      <c r="I165" s="115" t="s">
        <v>72</v>
      </c>
      <c r="J165" s="115" t="s">
        <v>32</v>
      </c>
      <c r="K165" s="115" t="s">
        <v>56</v>
      </c>
      <c r="L165" s="111" t="s">
        <v>73</v>
      </c>
    </row>
    <row r="166" spans="1:12" s="127" customFormat="1" ht="12.75" x14ac:dyDescent="0.2">
      <c r="A166" s="109">
        <v>43045</v>
      </c>
      <c r="B166" s="115" t="s">
        <v>365</v>
      </c>
      <c r="C166" s="115" t="s">
        <v>59</v>
      </c>
      <c r="D166" s="115" t="s">
        <v>51</v>
      </c>
      <c r="E166" s="113"/>
      <c r="F166" s="113">
        <v>500</v>
      </c>
      <c r="G166" s="130">
        <f t="shared" si="2"/>
        <v>9242623</v>
      </c>
      <c r="H166" s="115" t="s">
        <v>167</v>
      </c>
      <c r="I166" s="115" t="s">
        <v>72</v>
      </c>
      <c r="J166" s="115" t="s">
        <v>32</v>
      </c>
      <c r="K166" s="115" t="s">
        <v>56</v>
      </c>
      <c r="L166" s="111" t="s">
        <v>73</v>
      </c>
    </row>
    <row r="167" spans="1:12" s="127" customFormat="1" ht="12.75" x14ac:dyDescent="0.2">
      <c r="A167" s="109">
        <v>43045</v>
      </c>
      <c r="B167" s="115" t="s">
        <v>366</v>
      </c>
      <c r="C167" s="115" t="s">
        <v>59</v>
      </c>
      <c r="D167" s="115" t="s">
        <v>51</v>
      </c>
      <c r="E167" s="113"/>
      <c r="F167" s="113">
        <v>500</v>
      </c>
      <c r="G167" s="130">
        <f t="shared" si="2"/>
        <v>9242123</v>
      </c>
      <c r="H167" s="115" t="s">
        <v>167</v>
      </c>
      <c r="I167" s="115" t="s">
        <v>72</v>
      </c>
      <c r="J167" s="115" t="s">
        <v>32</v>
      </c>
      <c r="K167" s="115" t="s">
        <v>56</v>
      </c>
      <c r="L167" s="111" t="s">
        <v>73</v>
      </c>
    </row>
    <row r="168" spans="1:12" s="127" customFormat="1" ht="12.75" x14ac:dyDescent="0.2">
      <c r="A168" s="109">
        <v>43045</v>
      </c>
      <c r="B168" s="115" t="s">
        <v>356</v>
      </c>
      <c r="C168" s="115" t="s">
        <v>59</v>
      </c>
      <c r="D168" s="115" t="s">
        <v>51</v>
      </c>
      <c r="E168" s="113"/>
      <c r="F168" s="113">
        <v>500</v>
      </c>
      <c r="G168" s="130">
        <f t="shared" si="2"/>
        <v>9241623</v>
      </c>
      <c r="H168" s="115" t="s">
        <v>167</v>
      </c>
      <c r="I168" s="115" t="s">
        <v>72</v>
      </c>
      <c r="J168" s="115" t="s">
        <v>32</v>
      </c>
      <c r="K168" s="115" t="s">
        <v>56</v>
      </c>
      <c r="L168" s="111" t="s">
        <v>73</v>
      </c>
    </row>
    <row r="169" spans="1:12" s="127" customFormat="1" ht="12.75" x14ac:dyDescent="0.2">
      <c r="A169" s="109">
        <v>43045</v>
      </c>
      <c r="B169" s="115" t="s">
        <v>367</v>
      </c>
      <c r="C169" s="115" t="s">
        <v>59</v>
      </c>
      <c r="D169" s="115" t="s">
        <v>51</v>
      </c>
      <c r="E169" s="113"/>
      <c r="F169" s="113">
        <v>500</v>
      </c>
      <c r="G169" s="130">
        <f t="shared" si="2"/>
        <v>9241123</v>
      </c>
      <c r="H169" s="115" t="s">
        <v>167</v>
      </c>
      <c r="I169" s="115" t="s">
        <v>72</v>
      </c>
      <c r="J169" s="115" t="s">
        <v>32</v>
      </c>
      <c r="K169" s="115" t="s">
        <v>56</v>
      </c>
      <c r="L169" s="111" t="s">
        <v>73</v>
      </c>
    </row>
    <row r="170" spans="1:12" s="127" customFormat="1" ht="12.75" x14ac:dyDescent="0.2">
      <c r="A170" s="109">
        <v>43045</v>
      </c>
      <c r="B170" s="115" t="s">
        <v>368</v>
      </c>
      <c r="C170" s="115" t="s">
        <v>369</v>
      </c>
      <c r="D170" s="120" t="s">
        <v>49</v>
      </c>
      <c r="E170" s="113"/>
      <c r="F170" s="113">
        <v>6750</v>
      </c>
      <c r="G170" s="130">
        <f t="shared" si="2"/>
        <v>9234373</v>
      </c>
      <c r="H170" s="115" t="s">
        <v>167</v>
      </c>
      <c r="I170" s="115" t="s">
        <v>72</v>
      </c>
      <c r="J170" s="111" t="s">
        <v>32</v>
      </c>
      <c r="K170" s="115" t="s">
        <v>56</v>
      </c>
      <c r="L170" s="111" t="s">
        <v>73</v>
      </c>
    </row>
    <row r="171" spans="1:12" s="127" customFormat="1" ht="12.75" x14ac:dyDescent="0.2">
      <c r="A171" s="109">
        <v>43045</v>
      </c>
      <c r="B171" s="115" t="s">
        <v>370</v>
      </c>
      <c r="C171" s="115" t="s">
        <v>59</v>
      </c>
      <c r="D171" s="115" t="s">
        <v>51</v>
      </c>
      <c r="E171" s="113"/>
      <c r="F171" s="113">
        <v>6000</v>
      </c>
      <c r="G171" s="130">
        <f t="shared" si="2"/>
        <v>9228373</v>
      </c>
      <c r="H171" s="115" t="s">
        <v>167</v>
      </c>
      <c r="I171" s="115" t="s">
        <v>72</v>
      </c>
      <c r="J171" s="115" t="s">
        <v>32</v>
      </c>
      <c r="K171" s="115" t="s">
        <v>56</v>
      </c>
      <c r="L171" s="111" t="s">
        <v>73</v>
      </c>
    </row>
    <row r="172" spans="1:12" s="127" customFormat="1" ht="12.75" x14ac:dyDescent="0.2">
      <c r="A172" s="109">
        <v>43045</v>
      </c>
      <c r="B172" s="115" t="s">
        <v>371</v>
      </c>
      <c r="C172" s="115" t="s">
        <v>59</v>
      </c>
      <c r="D172" s="115" t="s">
        <v>51</v>
      </c>
      <c r="E172" s="113"/>
      <c r="F172" s="113">
        <v>500</v>
      </c>
      <c r="G172" s="130">
        <f t="shared" si="2"/>
        <v>9227873</v>
      </c>
      <c r="H172" s="115" t="s">
        <v>167</v>
      </c>
      <c r="I172" s="115" t="s">
        <v>72</v>
      </c>
      <c r="J172" s="115" t="s">
        <v>32</v>
      </c>
      <c r="K172" s="115" t="s">
        <v>56</v>
      </c>
      <c r="L172" s="111" t="s">
        <v>73</v>
      </c>
    </row>
    <row r="173" spans="1:12" s="127" customFormat="1" ht="12.75" x14ac:dyDescent="0.2">
      <c r="A173" s="109">
        <v>43045</v>
      </c>
      <c r="B173" s="115" t="s">
        <v>372</v>
      </c>
      <c r="C173" s="115" t="s">
        <v>59</v>
      </c>
      <c r="D173" s="115" t="s">
        <v>51</v>
      </c>
      <c r="E173" s="113"/>
      <c r="F173" s="113">
        <v>500</v>
      </c>
      <c r="G173" s="130">
        <f t="shared" si="2"/>
        <v>9227373</v>
      </c>
      <c r="H173" s="115" t="s">
        <v>167</v>
      </c>
      <c r="I173" s="115" t="s">
        <v>72</v>
      </c>
      <c r="J173" s="115" t="s">
        <v>32</v>
      </c>
      <c r="K173" s="115" t="s">
        <v>56</v>
      </c>
      <c r="L173" s="111" t="s">
        <v>73</v>
      </c>
    </row>
    <row r="174" spans="1:12" s="127" customFormat="1" ht="12.75" x14ac:dyDescent="0.2">
      <c r="A174" s="109">
        <v>43045</v>
      </c>
      <c r="B174" s="115" t="s">
        <v>373</v>
      </c>
      <c r="C174" s="111" t="s">
        <v>334</v>
      </c>
      <c r="D174" s="115" t="s">
        <v>51</v>
      </c>
      <c r="E174" s="113"/>
      <c r="F174" s="113">
        <v>4800</v>
      </c>
      <c r="G174" s="130">
        <f t="shared" si="2"/>
        <v>9222573</v>
      </c>
      <c r="H174" s="115" t="s">
        <v>167</v>
      </c>
      <c r="I174" s="115" t="s">
        <v>72</v>
      </c>
      <c r="J174" s="115" t="s">
        <v>32</v>
      </c>
      <c r="K174" s="115" t="s">
        <v>56</v>
      </c>
      <c r="L174" s="111" t="s">
        <v>73</v>
      </c>
    </row>
    <row r="175" spans="1:12" s="127" customFormat="1" ht="12.75" x14ac:dyDescent="0.2">
      <c r="A175" s="109">
        <v>43045</v>
      </c>
      <c r="B175" s="115" t="s">
        <v>353</v>
      </c>
      <c r="C175" s="115" t="s">
        <v>59</v>
      </c>
      <c r="D175" s="115" t="s">
        <v>51</v>
      </c>
      <c r="E175" s="113"/>
      <c r="F175" s="113">
        <v>500</v>
      </c>
      <c r="G175" s="130">
        <f t="shared" si="2"/>
        <v>9222073</v>
      </c>
      <c r="H175" s="115" t="s">
        <v>167</v>
      </c>
      <c r="I175" s="115" t="s">
        <v>72</v>
      </c>
      <c r="J175" s="115" t="s">
        <v>32</v>
      </c>
      <c r="K175" s="115" t="s">
        <v>56</v>
      </c>
      <c r="L175" s="111" t="s">
        <v>73</v>
      </c>
    </row>
    <row r="176" spans="1:12" s="127" customFormat="1" ht="12.75" x14ac:dyDescent="0.2">
      <c r="A176" s="109">
        <v>43045</v>
      </c>
      <c r="B176" s="115" t="s">
        <v>374</v>
      </c>
      <c r="C176" s="115" t="s">
        <v>59</v>
      </c>
      <c r="D176" s="115" t="s">
        <v>51</v>
      </c>
      <c r="E176" s="113"/>
      <c r="F176" s="113">
        <v>500</v>
      </c>
      <c r="G176" s="130">
        <f t="shared" si="2"/>
        <v>9221573</v>
      </c>
      <c r="H176" s="115" t="s">
        <v>167</v>
      </c>
      <c r="I176" s="115" t="s">
        <v>72</v>
      </c>
      <c r="J176" s="115" t="s">
        <v>32</v>
      </c>
      <c r="K176" s="115" t="s">
        <v>56</v>
      </c>
      <c r="L176" s="111" t="s">
        <v>73</v>
      </c>
    </row>
    <row r="177" spans="1:12" s="127" customFormat="1" ht="12.75" x14ac:dyDescent="0.2">
      <c r="A177" s="109">
        <v>43045</v>
      </c>
      <c r="B177" s="115" t="s">
        <v>375</v>
      </c>
      <c r="C177" s="115" t="s">
        <v>369</v>
      </c>
      <c r="D177" s="120" t="s">
        <v>49</v>
      </c>
      <c r="E177" s="113"/>
      <c r="F177" s="113">
        <v>250</v>
      </c>
      <c r="G177" s="130">
        <f t="shared" si="2"/>
        <v>9221323</v>
      </c>
      <c r="H177" s="115" t="s">
        <v>167</v>
      </c>
      <c r="I177" s="115">
        <v>29243</v>
      </c>
      <c r="J177" s="111" t="s">
        <v>32</v>
      </c>
      <c r="K177" s="115" t="s">
        <v>56</v>
      </c>
      <c r="L177" s="120" t="s">
        <v>57</v>
      </c>
    </row>
    <row r="178" spans="1:12" s="23" customFormat="1" ht="12.75" x14ac:dyDescent="0.2">
      <c r="A178" s="37">
        <v>43045</v>
      </c>
      <c r="B178" s="33" t="s">
        <v>61</v>
      </c>
      <c r="C178" s="33" t="s">
        <v>63</v>
      </c>
      <c r="D178" s="33" t="s">
        <v>53</v>
      </c>
      <c r="E178" s="40"/>
      <c r="F178" s="40">
        <v>50000</v>
      </c>
      <c r="G178" s="130">
        <f t="shared" si="2"/>
        <v>9171323</v>
      </c>
      <c r="H178" s="33" t="s">
        <v>439</v>
      </c>
      <c r="I178" s="33" t="s">
        <v>69</v>
      </c>
      <c r="J178" s="33"/>
      <c r="K178" s="33" t="s">
        <v>56</v>
      </c>
      <c r="L178" s="108" t="s">
        <v>57</v>
      </c>
    </row>
    <row r="179" spans="1:12" s="36" customFormat="1" ht="12.75" x14ac:dyDescent="0.2">
      <c r="A179" s="49">
        <v>43045</v>
      </c>
      <c r="B179" s="42" t="s">
        <v>61</v>
      </c>
      <c r="C179" s="33" t="s">
        <v>63</v>
      </c>
      <c r="D179" s="42" t="s">
        <v>441</v>
      </c>
      <c r="E179" s="44">
        <v>60000</v>
      </c>
      <c r="F179" s="44"/>
      <c r="G179" s="130">
        <f t="shared" si="2"/>
        <v>9231323</v>
      </c>
      <c r="H179" s="42" t="s">
        <v>442</v>
      </c>
      <c r="I179" s="33"/>
      <c r="J179" s="33"/>
      <c r="K179" s="33" t="s">
        <v>56</v>
      </c>
      <c r="L179" s="108" t="s">
        <v>57</v>
      </c>
    </row>
    <row r="180" spans="1:12" s="127" customFormat="1" ht="12.75" x14ac:dyDescent="0.2">
      <c r="A180" s="109">
        <v>43045</v>
      </c>
      <c r="B180" s="115" t="s">
        <v>500</v>
      </c>
      <c r="C180" s="115" t="s">
        <v>59</v>
      </c>
      <c r="D180" s="115" t="s">
        <v>51</v>
      </c>
      <c r="E180" s="113"/>
      <c r="F180" s="113">
        <v>1000</v>
      </c>
      <c r="G180" s="130">
        <f t="shared" si="2"/>
        <v>9230323</v>
      </c>
      <c r="H180" s="115" t="s">
        <v>82</v>
      </c>
      <c r="I180" s="115" t="s">
        <v>72</v>
      </c>
      <c r="J180" s="115" t="s">
        <v>32</v>
      </c>
      <c r="K180" s="115" t="s">
        <v>56</v>
      </c>
      <c r="L180" s="111" t="s">
        <v>73</v>
      </c>
    </row>
    <row r="181" spans="1:12" s="127" customFormat="1" ht="12.75" x14ac:dyDescent="0.2">
      <c r="A181" s="109">
        <v>43045</v>
      </c>
      <c r="B181" s="115" t="s">
        <v>501</v>
      </c>
      <c r="C181" s="115" t="s">
        <v>59</v>
      </c>
      <c r="D181" s="115" t="s">
        <v>51</v>
      </c>
      <c r="E181" s="113"/>
      <c r="F181" s="113">
        <v>1000</v>
      </c>
      <c r="G181" s="130">
        <f t="shared" si="2"/>
        <v>9229323</v>
      </c>
      <c r="H181" s="115" t="s">
        <v>82</v>
      </c>
      <c r="I181" s="115" t="s">
        <v>72</v>
      </c>
      <c r="J181" s="115" t="s">
        <v>32</v>
      </c>
      <c r="K181" s="115" t="s">
        <v>56</v>
      </c>
      <c r="L181" s="111" t="s">
        <v>73</v>
      </c>
    </row>
    <row r="182" spans="1:12" s="23" customFormat="1" ht="12.75" x14ac:dyDescent="0.2">
      <c r="A182" s="37">
        <v>43045</v>
      </c>
      <c r="B182" s="33" t="s">
        <v>61</v>
      </c>
      <c r="C182" s="33" t="s">
        <v>63</v>
      </c>
      <c r="D182" s="33" t="s">
        <v>51</v>
      </c>
      <c r="E182" s="40">
        <v>60000</v>
      </c>
      <c r="F182" s="40"/>
      <c r="G182" s="130">
        <f t="shared" si="2"/>
        <v>9289323</v>
      </c>
      <c r="H182" s="33" t="s">
        <v>560</v>
      </c>
      <c r="I182" s="33">
        <v>5</v>
      </c>
      <c r="J182" s="33"/>
      <c r="K182" s="33" t="s">
        <v>56</v>
      </c>
      <c r="L182" s="108" t="s">
        <v>57</v>
      </c>
    </row>
    <row r="183" spans="1:12" s="127" customFormat="1" x14ac:dyDescent="0.25">
      <c r="A183" s="117">
        <v>43045</v>
      </c>
      <c r="B183" s="118" t="s">
        <v>683</v>
      </c>
      <c r="C183" s="118" t="s">
        <v>59</v>
      </c>
      <c r="D183" s="118" t="s">
        <v>676</v>
      </c>
      <c r="E183" s="129"/>
      <c r="F183" s="129">
        <v>6000</v>
      </c>
      <c r="G183" s="130">
        <f t="shared" si="2"/>
        <v>9283323</v>
      </c>
      <c r="H183" s="120" t="s">
        <v>677</v>
      </c>
      <c r="I183" s="115" t="s">
        <v>72</v>
      </c>
      <c r="J183" s="128" t="s">
        <v>21</v>
      </c>
      <c r="K183" s="115" t="s">
        <v>56</v>
      </c>
      <c r="L183" s="115" t="s">
        <v>73</v>
      </c>
    </row>
    <row r="184" spans="1:12" s="127" customFormat="1" ht="12.75" x14ac:dyDescent="0.2">
      <c r="A184" s="117">
        <v>43045</v>
      </c>
      <c r="B184" s="120" t="s">
        <v>785</v>
      </c>
      <c r="C184" s="120" t="s">
        <v>59</v>
      </c>
      <c r="D184" s="120" t="s">
        <v>53</v>
      </c>
      <c r="E184" s="113"/>
      <c r="F184" s="113">
        <v>1000</v>
      </c>
      <c r="G184" s="130">
        <f t="shared" si="2"/>
        <v>9282323</v>
      </c>
      <c r="H184" s="120" t="s">
        <v>783</v>
      </c>
      <c r="I184" s="120" t="s">
        <v>784</v>
      </c>
      <c r="J184" s="121" t="s">
        <v>28</v>
      </c>
      <c r="K184" s="115" t="s">
        <v>56</v>
      </c>
      <c r="L184" s="111" t="s">
        <v>73</v>
      </c>
    </row>
    <row r="185" spans="1:12" s="127" customFormat="1" ht="12.75" x14ac:dyDescent="0.2">
      <c r="A185" s="117">
        <v>43045</v>
      </c>
      <c r="B185" s="120" t="s">
        <v>786</v>
      </c>
      <c r="C185" s="120" t="s">
        <v>59</v>
      </c>
      <c r="D185" s="120" t="s">
        <v>53</v>
      </c>
      <c r="E185" s="113"/>
      <c r="F185" s="113">
        <v>1000</v>
      </c>
      <c r="G185" s="130">
        <f t="shared" si="2"/>
        <v>9281323</v>
      </c>
      <c r="H185" s="120" t="s">
        <v>783</v>
      </c>
      <c r="I185" s="120" t="s">
        <v>784</v>
      </c>
      <c r="J185" s="121" t="s">
        <v>28</v>
      </c>
      <c r="K185" s="115" t="s">
        <v>56</v>
      </c>
      <c r="L185" s="111" t="s">
        <v>73</v>
      </c>
    </row>
    <row r="186" spans="1:12" x14ac:dyDescent="0.25">
      <c r="A186" s="49">
        <v>43045</v>
      </c>
      <c r="B186" s="35" t="s">
        <v>61</v>
      </c>
      <c r="C186" s="33" t="s">
        <v>63</v>
      </c>
      <c r="D186" s="35" t="s">
        <v>53</v>
      </c>
      <c r="E186" s="40">
        <v>30000</v>
      </c>
      <c r="F186" s="40"/>
      <c r="G186" s="130">
        <f t="shared" si="2"/>
        <v>9311323</v>
      </c>
      <c r="H186" s="35" t="s">
        <v>783</v>
      </c>
      <c r="I186" s="35" t="s">
        <v>341</v>
      </c>
      <c r="J186" s="33"/>
      <c r="K186" s="33" t="s">
        <v>56</v>
      </c>
      <c r="L186" s="108" t="s">
        <v>57</v>
      </c>
    </row>
    <row r="187" spans="1:12" s="116" customFormat="1" x14ac:dyDescent="0.25">
      <c r="A187" s="117">
        <v>43045</v>
      </c>
      <c r="B187" s="120" t="s">
        <v>787</v>
      </c>
      <c r="C187" s="120" t="s">
        <v>205</v>
      </c>
      <c r="D187" s="120" t="s">
        <v>53</v>
      </c>
      <c r="E187" s="113"/>
      <c r="F187" s="113">
        <v>28000</v>
      </c>
      <c r="G187" s="130">
        <f t="shared" si="2"/>
        <v>9283323</v>
      </c>
      <c r="H187" s="120" t="s">
        <v>783</v>
      </c>
      <c r="I187" s="120" t="s">
        <v>341</v>
      </c>
      <c r="J187" s="121" t="s">
        <v>28</v>
      </c>
      <c r="K187" s="115" t="s">
        <v>56</v>
      </c>
      <c r="L187" s="120" t="s">
        <v>57</v>
      </c>
    </row>
    <row r="188" spans="1:12" x14ac:dyDescent="0.25">
      <c r="A188" s="49">
        <v>43045</v>
      </c>
      <c r="B188" s="35" t="s">
        <v>61</v>
      </c>
      <c r="C188" s="33" t="s">
        <v>63</v>
      </c>
      <c r="D188" s="35" t="s">
        <v>53</v>
      </c>
      <c r="E188" s="40">
        <v>60000</v>
      </c>
      <c r="F188" s="40"/>
      <c r="G188" s="130">
        <f t="shared" si="2"/>
        <v>9343323</v>
      </c>
      <c r="H188" s="35" t="s">
        <v>783</v>
      </c>
      <c r="I188" s="35" t="s">
        <v>341</v>
      </c>
      <c r="J188" s="33"/>
      <c r="K188" s="33" t="s">
        <v>56</v>
      </c>
      <c r="L188" s="108" t="s">
        <v>57</v>
      </c>
    </row>
    <row r="189" spans="1:12" s="116" customFormat="1" x14ac:dyDescent="0.25">
      <c r="A189" s="117">
        <v>43045</v>
      </c>
      <c r="B189" s="120" t="s">
        <v>788</v>
      </c>
      <c r="C189" s="120" t="s">
        <v>59</v>
      </c>
      <c r="D189" s="120" t="s">
        <v>53</v>
      </c>
      <c r="E189" s="113"/>
      <c r="F189" s="113">
        <v>2000</v>
      </c>
      <c r="G189" s="130">
        <f t="shared" si="2"/>
        <v>9341323</v>
      </c>
      <c r="H189" s="120" t="s">
        <v>783</v>
      </c>
      <c r="I189" s="120" t="s">
        <v>784</v>
      </c>
      <c r="J189" s="121" t="s">
        <v>28</v>
      </c>
      <c r="K189" s="115" t="s">
        <v>56</v>
      </c>
      <c r="L189" s="111" t="s">
        <v>73</v>
      </c>
    </row>
    <row r="190" spans="1:12" s="116" customFormat="1" x14ac:dyDescent="0.25">
      <c r="A190" s="117">
        <v>43045</v>
      </c>
      <c r="B190" s="120" t="s">
        <v>789</v>
      </c>
      <c r="C190" s="120" t="s">
        <v>205</v>
      </c>
      <c r="D190" s="120" t="s">
        <v>53</v>
      </c>
      <c r="E190" s="113"/>
      <c r="F190" s="113">
        <v>58000</v>
      </c>
      <c r="G190" s="130">
        <f t="shared" si="2"/>
        <v>9283323</v>
      </c>
      <c r="H190" s="120" t="s">
        <v>783</v>
      </c>
      <c r="I190" s="120" t="s">
        <v>341</v>
      </c>
      <c r="J190" s="121" t="s">
        <v>28</v>
      </c>
      <c r="K190" s="115" t="s">
        <v>56</v>
      </c>
      <c r="L190" s="120" t="s">
        <v>57</v>
      </c>
    </row>
    <row r="191" spans="1:12" s="116" customFormat="1" x14ac:dyDescent="0.25">
      <c r="A191" s="122">
        <v>43045</v>
      </c>
      <c r="B191" s="118" t="s">
        <v>920</v>
      </c>
      <c r="C191" s="118" t="s">
        <v>59</v>
      </c>
      <c r="D191" s="118" t="s">
        <v>51</v>
      </c>
      <c r="E191" s="119"/>
      <c r="F191" s="119">
        <v>2000</v>
      </c>
      <c r="G191" s="130">
        <f t="shared" si="2"/>
        <v>9281323</v>
      </c>
      <c r="H191" s="118" t="s">
        <v>245</v>
      </c>
      <c r="I191" s="118" t="s">
        <v>72</v>
      </c>
      <c r="J191" s="115" t="s">
        <v>32</v>
      </c>
      <c r="K191" s="115" t="s">
        <v>56</v>
      </c>
      <c r="L191" s="120" t="s">
        <v>73</v>
      </c>
    </row>
    <row r="192" spans="1:12" s="116" customFormat="1" x14ac:dyDescent="0.25">
      <c r="A192" s="123">
        <v>43046</v>
      </c>
      <c r="B192" s="115" t="s">
        <v>25</v>
      </c>
      <c r="C192" s="111" t="s">
        <v>48</v>
      </c>
      <c r="D192" s="111" t="s">
        <v>49</v>
      </c>
      <c r="E192" s="114"/>
      <c r="F192" s="114">
        <v>3265</v>
      </c>
      <c r="G192" s="130">
        <f t="shared" si="2"/>
        <v>9278058</v>
      </c>
      <c r="H192" s="125" t="s">
        <v>47</v>
      </c>
      <c r="I192" s="111">
        <v>3592833</v>
      </c>
      <c r="J192" s="112" t="s">
        <v>21</v>
      </c>
      <c r="K192" s="115" t="s">
        <v>56</v>
      </c>
      <c r="L192" s="120" t="s">
        <v>57</v>
      </c>
    </row>
    <row r="193" spans="1:12" x14ac:dyDescent="0.25">
      <c r="A193" s="31">
        <v>43046</v>
      </c>
      <c r="B193" s="33" t="s">
        <v>26</v>
      </c>
      <c r="C193" s="33" t="s">
        <v>63</v>
      </c>
      <c r="D193" s="33" t="s">
        <v>49</v>
      </c>
      <c r="E193" s="40"/>
      <c r="F193" s="34">
        <v>3000000</v>
      </c>
      <c r="G193" s="130">
        <f t="shared" si="2"/>
        <v>6278058</v>
      </c>
      <c r="H193" s="57" t="s">
        <v>47</v>
      </c>
      <c r="I193" s="33">
        <v>3592833</v>
      </c>
      <c r="J193" s="39"/>
      <c r="K193" s="33" t="s">
        <v>56</v>
      </c>
      <c r="L193" s="108" t="s">
        <v>57</v>
      </c>
    </row>
    <row r="194" spans="1:12" x14ac:dyDescent="0.25">
      <c r="A194" s="31">
        <v>43046</v>
      </c>
      <c r="B194" s="32" t="s">
        <v>76</v>
      </c>
      <c r="C194" s="33" t="s">
        <v>63</v>
      </c>
      <c r="D194" s="32" t="s">
        <v>53</v>
      </c>
      <c r="E194" s="34"/>
      <c r="F194" s="34">
        <v>250000</v>
      </c>
      <c r="G194" s="130">
        <f t="shared" si="2"/>
        <v>6028058</v>
      </c>
      <c r="H194" s="32" t="s">
        <v>61</v>
      </c>
      <c r="I194" s="32">
        <v>7</v>
      </c>
      <c r="J194" s="32"/>
      <c r="K194" s="33" t="s">
        <v>56</v>
      </c>
      <c r="L194" s="108" t="s">
        <v>57</v>
      </c>
    </row>
    <row r="195" spans="1:12" s="41" customFormat="1" x14ac:dyDescent="0.25">
      <c r="A195" s="31">
        <v>43046</v>
      </c>
      <c r="B195" s="32" t="s">
        <v>62</v>
      </c>
      <c r="C195" s="33" t="s">
        <v>63</v>
      </c>
      <c r="D195" s="32" t="s">
        <v>51</v>
      </c>
      <c r="E195" s="34"/>
      <c r="F195" s="34">
        <v>86000</v>
      </c>
      <c r="G195" s="130">
        <f t="shared" si="2"/>
        <v>5942058</v>
      </c>
      <c r="H195" s="32" t="s">
        <v>61</v>
      </c>
      <c r="I195" s="32">
        <v>8</v>
      </c>
      <c r="J195" s="32"/>
      <c r="K195" s="33" t="s">
        <v>56</v>
      </c>
      <c r="L195" s="108" t="s">
        <v>57</v>
      </c>
    </row>
    <row r="196" spans="1:12" x14ac:dyDescent="0.25">
      <c r="A196" s="31">
        <v>43046</v>
      </c>
      <c r="B196" s="32" t="s">
        <v>62</v>
      </c>
      <c r="C196" s="33" t="s">
        <v>63</v>
      </c>
      <c r="D196" s="32" t="s">
        <v>51</v>
      </c>
      <c r="E196" s="34"/>
      <c r="F196" s="34">
        <v>73500</v>
      </c>
      <c r="G196" s="130">
        <f t="shared" si="2"/>
        <v>5868558</v>
      </c>
      <c r="H196" s="32" t="s">
        <v>61</v>
      </c>
      <c r="I196" s="32">
        <v>9</v>
      </c>
      <c r="J196" s="32"/>
      <c r="K196" s="33" t="s">
        <v>56</v>
      </c>
      <c r="L196" s="108" t="s">
        <v>57</v>
      </c>
    </row>
    <row r="197" spans="1:12" x14ac:dyDescent="0.25">
      <c r="A197" s="31">
        <v>43046</v>
      </c>
      <c r="B197" s="32" t="s">
        <v>82</v>
      </c>
      <c r="C197" s="33" t="s">
        <v>63</v>
      </c>
      <c r="D197" s="32" t="s">
        <v>51</v>
      </c>
      <c r="E197" s="34"/>
      <c r="F197" s="34">
        <v>153600</v>
      </c>
      <c r="G197" s="130">
        <f t="shared" si="2"/>
        <v>5714958</v>
      </c>
      <c r="H197" s="32" t="s">
        <v>61</v>
      </c>
      <c r="I197" s="32">
        <v>10</v>
      </c>
      <c r="J197" s="32"/>
      <c r="K197" s="33" t="s">
        <v>56</v>
      </c>
      <c r="L197" s="108" t="s">
        <v>57</v>
      </c>
    </row>
    <row r="198" spans="1:12" x14ac:dyDescent="0.25">
      <c r="A198" s="31">
        <v>43046</v>
      </c>
      <c r="B198" s="32" t="s">
        <v>47</v>
      </c>
      <c r="C198" s="33" t="s">
        <v>63</v>
      </c>
      <c r="D198" s="32" t="s">
        <v>54</v>
      </c>
      <c r="E198" s="34">
        <v>3000000</v>
      </c>
      <c r="F198" s="34"/>
      <c r="G198" s="130">
        <f t="shared" si="2"/>
        <v>8714958</v>
      </c>
      <c r="H198" s="32" t="s">
        <v>61</v>
      </c>
      <c r="I198" s="32" t="s">
        <v>69</v>
      </c>
      <c r="J198" s="32"/>
      <c r="K198" s="33" t="s">
        <v>56</v>
      </c>
      <c r="L198" s="108" t="s">
        <v>57</v>
      </c>
    </row>
    <row r="199" spans="1:12" x14ac:dyDescent="0.25">
      <c r="A199" s="37">
        <v>43046</v>
      </c>
      <c r="B199" s="38" t="s">
        <v>201</v>
      </c>
      <c r="C199" s="33" t="s">
        <v>63</v>
      </c>
      <c r="D199" s="39" t="s">
        <v>51</v>
      </c>
      <c r="E199" s="40">
        <v>73500</v>
      </c>
      <c r="F199" s="40"/>
      <c r="G199" s="130">
        <f t="shared" si="2"/>
        <v>8788458</v>
      </c>
      <c r="H199" s="32" t="s">
        <v>62</v>
      </c>
      <c r="I199" s="33" t="s">
        <v>206</v>
      </c>
      <c r="J199" s="33"/>
      <c r="K199" s="33" t="s">
        <v>56</v>
      </c>
      <c r="L199" s="108" t="s">
        <v>57</v>
      </c>
    </row>
    <row r="200" spans="1:12" x14ac:dyDescent="0.25">
      <c r="A200" s="37">
        <v>43046</v>
      </c>
      <c r="B200" s="38" t="s">
        <v>167</v>
      </c>
      <c r="C200" s="33" t="s">
        <v>63</v>
      </c>
      <c r="D200" s="39" t="s">
        <v>51</v>
      </c>
      <c r="E200" s="40"/>
      <c r="F200" s="40">
        <v>73500</v>
      </c>
      <c r="G200" s="130">
        <f t="shared" si="2"/>
        <v>8714958</v>
      </c>
      <c r="H200" s="32" t="s">
        <v>62</v>
      </c>
      <c r="I200" s="33" t="s">
        <v>206</v>
      </c>
      <c r="J200" s="33"/>
      <c r="K200" s="33" t="s">
        <v>56</v>
      </c>
      <c r="L200" s="108" t="s">
        <v>57</v>
      </c>
    </row>
    <row r="201" spans="1:12" x14ac:dyDescent="0.25">
      <c r="A201" s="37">
        <v>43046</v>
      </c>
      <c r="B201" s="38" t="s">
        <v>201</v>
      </c>
      <c r="C201" s="33" t="s">
        <v>63</v>
      </c>
      <c r="D201" s="39" t="s">
        <v>51</v>
      </c>
      <c r="E201" s="40">
        <v>86000</v>
      </c>
      <c r="F201" s="40"/>
      <c r="G201" s="130">
        <f t="shared" si="2"/>
        <v>8800958</v>
      </c>
      <c r="H201" s="32" t="s">
        <v>62</v>
      </c>
      <c r="I201" s="33" t="s">
        <v>206</v>
      </c>
      <c r="J201" s="33"/>
      <c r="K201" s="33" t="s">
        <v>56</v>
      </c>
      <c r="L201" s="108" t="s">
        <v>57</v>
      </c>
    </row>
    <row r="202" spans="1:12" s="116" customFormat="1" x14ac:dyDescent="0.25">
      <c r="A202" s="109">
        <v>43046</v>
      </c>
      <c r="B202" s="110" t="s">
        <v>1031</v>
      </c>
      <c r="C202" s="111" t="s">
        <v>180</v>
      </c>
      <c r="D202" s="112" t="s">
        <v>51</v>
      </c>
      <c r="E202" s="113"/>
      <c r="F202" s="113">
        <v>86000</v>
      </c>
      <c r="G202" s="130">
        <f t="shared" si="2"/>
        <v>8714958</v>
      </c>
      <c r="H202" s="111" t="s">
        <v>62</v>
      </c>
      <c r="I202" s="115" t="s">
        <v>206</v>
      </c>
      <c r="J202" s="115" t="s">
        <v>32</v>
      </c>
      <c r="K202" s="115" t="s">
        <v>56</v>
      </c>
      <c r="L202" s="120" t="s">
        <v>57</v>
      </c>
    </row>
    <row r="203" spans="1:12" s="116" customFormat="1" x14ac:dyDescent="0.25">
      <c r="A203" s="109">
        <v>43046</v>
      </c>
      <c r="B203" s="110" t="s">
        <v>219</v>
      </c>
      <c r="C203" s="111" t="s">
        <v>193</v>
      </c>
      <c r="D203" s="112" t="s">
        <v>51</v>
      </c>
      <c r="E203" s="113"/>
      <c r="F203" s="113">
        <v>1000</v>
      </c>
      <c r="G203" s="130">
        <f t="shared" si="2"/>
        <v>8713958</v>
      </c>
      <c r="H203" s="111" t="s">
        <v>62</v>
      </c>
      <c r="I203" s="115" t="s">
        <v>72</v>
      </c>
      <c r="J203" s="115" t="s">
        <v>32</v>
      </c>
      <c r="K203" s="115" t="s">
        <v>56</v>
      </c>
      <c r="L203" s="111" t="s">
        <v>73</v>
      </c>
    </row>
    <row r="204" spans="1:12" s="116" customFormat="1" x14ac:dyDescent="0.25">
      <c r="A204" s="109">
        <v>43046</v>
      </c>
      <c r="B204" s="110" t="s">
        <v>220</v>
      </c>
      <c r="C204" s="115" t="s">
        <v>50</v>
      </c>
      <c r="D204" s="112" t="s">
        <v>51</v>
      </c>
      <c r="E204" s="113"/>
      <c r="F204" s="113">
        <v>1000</v>
      </c>
      <c r="G204" s="130">
        <f t="shared" si="2"/>
        <v>8712958</v>
      </c>
      <c r="H204" s="111" t="s">
        <v>62</v>
      </c>
      <c r="I204" s="115" t="s">
        <v>72</v>
      </c>
      <c r="J204" s="115" t="s">
        <v>32</v>
      </c>
      <c r="K204" s="115" t="s">
        <v>56</v>
      </c>
      <c r="L204" s="111" t="s">
        <v>73</v>
      </c>
    </row>
    <row r="205" spans="1:12" s="116" customFormat="1" x14ac:dyDescent="0.25">
      <c r="A205" s="109">
        <v>43046</v>
      </c>
      <c r="B205" s="110" t="s">
        <v>218</v>
      </c>
      <c r="C205" s="111" t="s">
        <v>193</v>
      </c>
      <c r="D205" s="112" t="s">
        <v>51</v>
      </c>
      <c r="E205" s="113"/>
      <c r="F205" s="113">
        <v>1000</v>
      </c>
      <c r="G205" s="130">
        <f t="shared" si="2"/>
        <v>8711958</v>
      </c>
      <c r="H205" s="111" t="s">
        <v>62</v>
      </c>
      <c r="I205" s="115" t="s">
        <v>72</v>
      </c>
      <c r="J205" s="115" t="s">
        <v>32</v>
      </c>
      <c r="K205" s="115" t="s">
        <v>56</v>
      </c>
      <c r="L205" s="111" t="s">
        <v>73</v>
      </c>
    </row>
    <row r="206" spans="1:12" s="116" customFormat="1" x14ac:dyDescent="0.25">
      <c r="A206" s="109">
        <v>43046</v>
      </c>
      <c r="B206" s="110" t="s">
        <v>221</v>
      </c>
      <c r="C206" s="111" t="s">
        <v>193</v>
      </c>
      <c r="D206" s="112" t="s">
        <v>51</v>
      </c>
      <c r="E206" s="113"/>
      <c r="F206" s="113">
        <v>1000</v>
      </c>
      <c r="G206" s="130">
        <f t="shared" ref="G206:G269" si="3">+G205+E206-F206</f>
        <v>8710958</v>
      </c>
      <c r="H206" s="111" t="s">
        <v>62</v>
      </c>
      <c r="I206" s="115" t="s">
        <v>72</v>
      </c>
      <c r="J206" s="115" t="s">
        <v>32</v>
      </c>
      <c r="K206" s="115" t="s">
        <v>56</v>
      </c>
      <c r="L206" s="111" t="s">
        <v>73</v>
      </c>
    </row>
    <row r="207" spans="1:12" s="116" customFormat="1" x14ac:dyDescent="0.25">
      <c r="A207" s="109">
        <v>43046</v>
      </c>
      <c r="B207" s="110" t="s">
        <v>222</v>
      </c>
      <c r="C207" s="111" t="s">
        <v>193</v>
      </c>
      <c r="D207" s="112" t="s">
        <v>51</v>
      </c>
      <c r="E207" s="113"/>
      <c r="F207" s="113">
        <v>1000</v>
      </c>
      <c r="G207" s="130">
        <f t="shared" si="3"/>
        <v>8709958</v>
      </c>
      <c r="H207" s="111" t="s">
        <v>62</v>
      </c>
      <c r="I207" s="115" t="s">
        <v>72</v>
      </c>
      <c r="J207" s="115" t="s">
        <v>32</v>
      </c>
      <c r="K207" s="115" t="s">
        <v>56</v>
      </c>
      <c r="L207" s="111" t="s">
        <v>73</v>
      </c>
    </row>
    <row r="208" spans="1:12" s="116" customFormat="1" x14ac:dyDescent="0.25">
      <c r="A208" s="109">
        <v>43046</v>
      </c>
      <c r="B208" s="110" t="s">
        <v>223</v>
      </c>
      <c r="C208" s="111" t="s">
        <v>193</v>
      </c>
      <c r="D208" s="112" t="s">
        <v>51</v>
      </c>
      <c r="E208" s="113"/>
      <c r="F208" s="113">
        <v>500</v>
      </c>
      <c r="G208" s="130">
        <f t="shared" si="3"/>
        <v>8709458</v>
      </c>
      <c r="H208" s="111" t="s">
        <v>62</v>
      </c>
      <c r="I208" s="115" t="s">
        <v>72</v>
      </c>
      <c r="J208" s="115" t="s">
        <v>32</v>
      </c>
      <c r="K208" s="115" t="s">
        <v>56</v>
      </c>
      <c r="L208" s="111" t="s">
        <v>73</v>
      </c>
    </row>
    <row r="209" spans="1:12" s="116" customFormat="1" x14ac:dyDescent="0.25">
      <c r="A209" s="109">
        <v>43046</v>
      </c>
      <c r="B209" s="110" t="s">
        <v>224</v>
      </c>
      <c r="C209" s="111" t="s">
        <v>193</v>
      </c>
      <c r="D209" s="112" t="s">
        <v>51</v>
      </c>
      <c r="E209" s="113"/>
      <c r="F209" s="113">
        <v>500</v>
      </c>
      <c r="G209" s="130">
        <f t="shared" si="3"/>
        <v>8708958</v>
      </c>
      <c r="H209" s="111" t="s">
        <v>62</v>
      </c>
      <c r="I209" s="115" t="s">
        <v>72</v>
      </c>
      <c r="J209" s="115" t="s">
        <v>32</v>
      </c>
      <c r="K209" s="115" t="s">
        <v>56</v>
      </c>
      <c r="L209" s="111" t="s">
        <v>73</v>
      </c>
    </row>
    <row r="210" spans="1:12" s="116" customFormat="1" x14ac:dyDescent="0.25">
      <c r="A210" s="109">
        <v>43046</v>
      </c>
      <c r="B210" s="115" t="s">
        <v>342</v>
      </c>
      <c r="C210" s="111" t="s">
        <v>334</v>
      </c>
      <c r="D210" s="115" t="s">
        <v>51</v>
      </c>
      <c r="E210" s="113"/>
      <c r="F210" s="113">
        <v>4000</v>
      </c>
      <c r="G210" s="130">
        <f t="shared" si="3"/>
        <v>8704958</v>
      </c>
      <c r="H210" s="115" t="s">
        <v>167</v>
      </c>
      <c r="I210" s="115" t="s">
        <v>72</v>
      </c>
      <c r="J210" s="115" t="s">
        <v>32</v>
      </c>
      <c r="K210" s="115" t="s">
        <v>56</v>
      </c>
      <c r="L210" s="111" t="s">
        <v>73</v>
      </c>
    </row>
    <row r="211" spans="1:12" s="116" customFormat="1" x14ac:dyDescent="0.25">
      <c r="A211" s="109">
        <v>43046</v>
      </c>
      <c r="B211" s="115" t="s">
        <v>376</v>
      </c>
      <c r="C211" s="115" t="s">
        <v>59</v>
      </c>
      <c r="D211" s="115" t="s">
        <v>51</v>
      </c>
      <c r="E211" s="113"/>
      <c r="F211" s="113">
        <v>500</v>
      </c>
      <c r="G211" s="130">
        <f t="shared" si="3"/>
        <v>8704458</v>
      </c>
      <c r="H211" s="115" t="s">
        <v>167</v>
      </c>
      <c r="I211" s="115" t="s">
        <v>72</v>
      </c>
      <c r="J211" s="115" t="s">
        <v>32</v>
      </c>
      <c r="K211" s="115" t="s">
        <v>56</v>
      </c>
      <c r="L211" s="111" t="s">
        <v>73</v>
      </c>
    </row>
    <row r="212" spans="1:12" s="116" customFormat="1" x14ac:dyDescent="0.25">
      <c r="A212" s="109">
        <v>43046</v>
      </c>
      <c r="B212" s="115" t="s">
        <v>377</v>
      </c>
      <c r="C212" s="115" t="s">
        <v>59</v>
      </c>
      <c r="D212" s="115" t="s">
        <v>51</v>
      </c>
      <c r="E212" s="113"/>
      <c r="F212" s="113">
        <v>500</v>
      </c>
      <c r="G212" s="130">
        <f t="shared" si="3"/>
        <v>8703958</v>
      </c>
      <c r="H212" s="115" t="s">
        <v>167</v>
      </c>
      <c r="I212" s="115" t="s">
        <v>72</v>
      </c>
      <c r="J212" s="115" t="s">
        <v>32</v>
      </c>
      <c r="K212" s="115" t="s">
        <v>56</v>
      </c>
      <c r="L212" s="111" t="s">
        <v>73</v>
      </c>
    </row>
    <row r="213" spans="1:12" x14ac:dyDescent="0.25">
      <c r="A213" s="37">
        <v>43046</v>
      </c>
      <c r="B213" s="33" t="s">
        <v>62</v>
      </c>
      <c r="C213" s="33" t="s">
        <v>63</v>
      </c>
      <c r="D213" s="33" t="s">
        <v>51</v>
      </c>
      <c r="E213" s="40">
        <v>73500</v>
      </c>
      <c r="F213" s="40"/>
      <c r="G213" s="130">
        <f t="shared" si="3"/>
        <v>8777458</v>
      </c>
      <c r="H213" s="33" t="s">
        <v>167</v>
      </c>
      <c r="I213" s="33" t="s">
        <v>341</v>
      </c>
      <c r="J213" s="33"/>
      <c r="K213" s="33" t="s">
        <v>56</v>
      </c>
      <c r="L213" s="108" t="s">
        <v>57</v>
      </c>
    </row>
    <row r="214" spans="1:12" x14ac:dyDescent="0.25">
      <c r="A214" s="37">
        <v>43046</v>
      </c>
      <c r="B214" s="33" t="s">
        <v>76</v>
      </c>
      <c r="C214" s="33" t="s">
        <v>63</v>
      </c>
      <c r="D214" s="33" t="s">
        <v>51</v>
      </c>
      <c r="E214" s="40">
        <v>170000</v>
      </c>
      <c r="F214" s="40"/>
      <c r="G214" s="130">
        <f t="shared" si="3"/>
        <v>8947458</v>
      </c>
      <c r="H214" s="33" t="s">
        <v>167</v>
      </c>
      <c r="I214" s="33" t="s">
        <v>341</v>
      </c>
      <c r="J214" s="33"/>
      <c r="K214" s="33" t="s">
        <v>56</v>
      </c>
      <c r="L214" s="108" t="s">
        <v>57</v>
      </c>
    </row>
    <row r="215" spans="1:12" s="116" customFormat="1" x14ac:dyDescent="0.25">
      <c r="A215" s="109">
        <v>43046</v>
      </c>
      <c r="B215" s="115" t="s">
        <v>380</v>
      </c>
      <c r="C215" s="115" t="s">
        <v>59</v>
      </c>
      <c r="D215" s="115" t="s">
        <v>51</v>
      </c>
      <c r="E215" s="113"/>
      <c r="F215" s="113">
        <v>500</v>
      </c>
      <c r="G215" s="130">
        <f t="shared" si="3"/>
        <v>8946958</v>
      </c>
      <c r="H215" s="115" t="s">
        <v>167</v>
      </c>
      <c r="I215" s="115" t="s">
        <v>72</v>
      </c>
      <c r="J215" s="115" t="s">
        <v>32</v>
      </c>
      <c r="K215" s="115" t="s">
        <v>56</v>
      </c>
      <c r="L215" s="111" t="s">
        <v>73</v>
      </c>
    </row>
    <row r="216" spans="1:12" s="116" customFormat="1" x14ac:dyDescent="0.25">
      <c r="A216" s="109">
        <v>43046</v>
      </c>
      <c r="B216" s="115" t="s">
        <v>342</v>
      </c>
      <c r="C216" s="111" t="s">
        <v>334</v>
      </c>
      <c r="D216" s="115" t="s">
        <v>51</v>
      </c>
      <c r="E216" s="113"/>
      <c r="F216" s="113">
        <v>3900</v>
      </c>
      <c r="G216" s="130">
        <f t="shared" si="3"/>
        <v>8943058</v>
      </c>
      <c r="H216" s="115" t="s">
        <v>167</v>
      </c>
      <c r="I216" s="115" t="s">
        <v>72</v>
      </c>
      <c r="J216" s="115" t="s">
        <v>32</v>
      </c>
      <c r="K216" s="115" t="s">
        <v>56</v>
      </c>
      <c r="L216" s="111" t="s">
        <v>73</v>
      </c>
    </row>
    <row r="217" spans="1:12" s="116" customFormat="1" x14ac:dyDescent="0.25">
      <c r="A217" s="109">
        <v>43046</v>
      </c>
      <c r="B217" s="115" t="s">
        <v>353</v>
      </c>
      <c r="C217" s="115" t="s">
        <v>59</v>
      </c>
      <c r="D217" s="115" t="s">
        <v>51</v>
      </c>
      <c r="E217" s="113"/>
      <c r="F217" s="113">
        <v>500</v>
      </c>
      <c r="G217" s="130">
        <f t="shared" si="3"/>
        <v>8942558</v>
      </c>
      <c r="H217" s="115" t="s">
        <v>167</v>
      </c>
      <c r="I217" s="115" t="s">
        <v>72</v>
      </c>
      <c r="J217" s="115" t="s">
        <v>32</v>
      </c>
      <c r="K217" s="115" t="s">
        <v>56</v>
      </c>
      <c r="L217" s="111" t="s">
        <v>73</v>
      </c>
    </row>
    <row r="218" spans="1:12" s="116" customFormat="1" x14ac:dyDescent="0.25">
      <c r="A218" s="109">
        <v>43046</v>
      </c>
      <c r="B218" s="115" t="s">
        <v>357</v>
      </c>
      <c r="C218" s="115" t="s">
        <v>59</v>
      </c>
      <c r="D218" s="115" t="s">
        <v>51</v>
      </c>
      <c r="E218" s="113"/>
      <c r="F218" s="113">
        <v>500</v>
      </c>
      <c r="G218" s="130">
        <f t="shared" si="3"/>
        <v>8942058</v>
      </c>
      <c r="H218" s="115" t="s">
        <v>167</v>
      </c>
      <c r="I218" s="115" t="s">
        <v>72</v>
      </c>
      <c r="J218" s="115" t="s">
        <v>32</v>
      </c>
      <c r="K218" s="115" t="s">
        <v>56</v>
      </c>
      <c r="L218" s="111" t="s">
        <v>73</v>
      </c>
    </row>
    <row r="219" spans="1:12" s="116" customFormat="1" x14ac:dyDescent="0.25">
      <c r="A219" s="109">
        <v>43046</v>
      </c>
      <c r="B219" s="115" t="s">
        <v>381</v>
      </c>
      <c r="C219" s="115" t="s">
        <v>208</v>
      </c>
      <c r="D219" s="115" t="s">
        <v>51</v>
      </c>
      <c r="E219" s="113"/>
      <c r="F219" s="113">
        <v>90000</v>
      </c>
      <c r="G219" s="130">
        <f t="shared" si="3"/>
        <v>8852058</v>
      </c>
      <c r="H219" s="115" t="s">
        <v>167</v>
      </c>
      <c r="I219" s="115">
        <v>4191</v>
      </c>
      <c r="J219" s="115" t="s">
        <v>32</v>
      </c>
      <c r="K219" s="115" t="s">
        <v>56</v>
      </c>
      <c r="L219" s="120" t="s">
        <v>57</v>
      </c>
    </row>
    <row r="220" spans="1:12" s="116" customFormat="1" x14ac:dyDescent="0.25">
      <c r="A220" s="117">
        <v>43046</v>
      </c>
      <c r="B220" s="118" t="s">
        <v>219</v>
      </c>
      <c r="C220" s="118" t="s">
        <v>59</v>
      </c>
      <c r="D220" s="118" t="s">
        <v>441</v>
      </c>
      <c r="E220" s="119"/>
      <c r="F220" s="119">
        <v>1000</v>
      </c>
      <c r="G220" s="130">
        <f t="shared" si="3"/>
        <v>8851058</v>
      </c>
      <c r="H220" s="118" t="s">
        <v>442</v>
      </c>
      <c r="I220" s="115" t="s">
        <v>72</v>
      </c>
      <c r="J220" s="115" t="s">
        <v>32</v>
      </c>
      <c r="K220" s="115" t="s">
        <v>56</v>
      </c>
      <c r="L220" s="111" t="s">
        <v>73</v>
      </c>
    </row>
    <row r="221" spans="1:12" s="116" customFormat="1" x14ac:dyDescent="0.25">
      <c r="A221" s="117">
        <v>43046</v>
      </c>
      <c r="B221" s="118" t="s">
        <v>454</v>
      </c>
      <c r="C221" s="118" t="s">
        <v>59</v>
      </c>
      <c r="D221" s="118" t="s">
        <v>441</v>
      </c>
      <c r="E221" s="119"/>
      <c r="F221" s="119">
        <v>500</v>
      </c>
      <c r="G221" s="130">
        <f t="shared" si="3"/>
        <v>8850558</v>
      </c>
      <c r="H221" s="118" t="s">
        <v>442</v>
      </c>
      <c r="I221" s="115" t="s">
        <v>72</v>
      </c>
      <c r="J221" s="115" t="s">
        <v>32</v>
      </c>
      <c r="K221" s="115" t="s">
        <v>56</v>
      </c>
      <c r="L221" s="111" t="s">
        <v>73</v>
      </c>
    </row>
    <row r="222" spans="1:12" s="116" customFormat="1" x14ac:dyDescent="0.25">
      <c r="A222" s="117">
        <v>43046</v>
      </c>
      <c r="B222" s="118" t="s">
        <v>455</v>
      </c>
      <c r="C222" s="118" t="s">
        <v>59</v>
      </c>
      <c r="D222" s="118" t="s">
        <v>441</v>
      </c>
      <c r="E222" s="119"/>
      <c r="F222" s="119">
        <v>1000</v>
      </c>
      <c r="G222" s="130">
        <f t="shared" si="3"/>
        <v>8849558</v>
      </c>
      <c r="H222" s="118" t="s">
        <v>442</v>
      </c>
      <c r="I222" s="115" t="s">
        <v>72</v>
      </c>
      <c r="J222" s="115" t="s">
        <v>32</v>
      </c>
      <c r="K222" s="115" t="s">
        <v>56</v>
      </c>
      <c r="L222" s="111" t="s">
        <v>73</v>
      </c>
    </row>
    <row r="223" spans="1:12" s="116" customFormat="1" x14ac:dyDescent="0.25">
      <c r="A223" s="109">
        <v>43046</v>
      </c>
      <c r="B223" s="115" t="s">
        <v>502</v>
      </c>
      <c r="C223" s="115" t="s">
        <v>59</v>
      </c>
      <c r="D223" s="115" t="s">
        <v>51</v>
      </c>
      <c r="E223" s="113"/>
      <c r="F223" s="113">
        <v>1000</v>
      </c>
      <c r="G223" s="130">
        <f t="shared" si="3"/>
        <v>8848558</v>
      </c>
      <c r="H223" s="115" t="s">
        <v>82</v>
      </c>
      <c r="I223" s="115" t="s">
        <v>72</v>
      </c>
      <c r="J223" s="115" t="s">
        <v>32</v>
      </c>
      <c r="K223" s="115" t="s">
        <v>56</v>
      </c>
      <c r="L223" s="111" t="s">
        <v>73</v>
      </c>
    </row>
    <row r="224" spans="1:12" s="116" customFormat="1" x14ac:dyDescent="0.25">
      <c r="A224" s="109">
        <v>43046</v>
      </c>
      <c r="B224" s="115" t="s">
        <v>499</v>
      </c>
      <c r="C224" s="115" t="s">
        <v>59</v>
      </c>
      <c r="D224" s="115" t="s">
        <v>51</v>
      </c>
      <c r="E224" s="113"/>
      <c r="F224" s="113">
        <v>1000</v>
      </c>
      <c r="G224" s="130">
        <f t="shared" si="3"/>
        <v>8847558</v>
      </c>
      <c r="H224" s="115" t="s">
        <v>82</v>
      </c>
      <c r="I224" s="115" t="s">
        <v>72</v>
      </c>
      <c r="J224" s="115" t="s">
        <v>32</v>
      </c>
      <c r="K224" s="115" t="s">
        <v>56</v>
      </c>
      <c r="L224" s="111" t="s">
        <v>73</v>
      </c>
    </row>
    <row r="225" spans="1:12" s="116" customFormat="1" x14ac:dyDescent="0.25">
      <c r="A225" s="109">
        <v>43046</v>
      </c>
      <c r="B225" s="115" t="s">
        <v>503</v>
      </c>
      <c r="C225" s="115" t="s">
        <v>205</v>
      </c>
      <c r="D225" s="115" t="s">
        <v>51</v>
      </c>
      <c r="E225" s="113"/>
      <c r="F225" s="113">
        <v>35000</v>
      </c>
      <c r="G225" s="130">
        <f t="shared" si="3"/>
        <v>8812558</v>
      </c>
      <c r="H225" s="115" t="s">
        <v>82</v>
      </c>
      <c r="I225" s="131">
        <v>2232410966344</v>
      </c>
      <c r="J225" s="115" t="s">
        <v>32</v>
      </c>
      <c r="K225" s="115" t="s">
        <v>56</v>
      </c>
      <c r="L225" s="120" t="s">
        <v>57</v>
      </c>
    </row>
    <row r="226" spans="1:12" x14ac:dyDescent="0.25">
      <c r="A226" s="37">
        <v>43046</v>
      </c>
      <c r="B226" s="33" t="s">
        <v>61</v>
      </c>
      <c r="C226" s="33" t="s">
        <v>63</v>
      </c>
      <c r="D226" s="33" t="s">
        <v>51</v>
      </c>
      <c r="E226" s="40">
        <v>153600</v>
      </c>
      <c r="F226" s="40"/>
      <c r="G226" s="130">
        <f t="shared" si="3"/>
        <v>8966158</v>
      </c>
      <c r="H226" s="33" t="s">
        <v>82</v>
      </c>
      <c r="I226" s="33">
        <v>10</v>
      </c>
      <c r="J226" s="33"/>
      <c r="K226" s="33" t="s">
        <v>56</v>
      </c>
      <c r="L226" s="108" t="s">
        <v>57</v>
      </c>
    </row>
    <row r="227" spans="1:12" s="116" customFormat="1" x14ac:dyDescent="0.25">
      <c r="A227" s="109">
        <v>43046</v>
      </c>
      <c r="B227" s="115" t="s">
        <v>561</v>
      </c>
      <c r="C227" s="115" t="s">
        <v>59</v>
      </c>
      <c r="D227" s="115" t="s">
        <v>51</v>
      </c>
      <c r="E227" s="113"/>
      <c r="F227" s="113">
        <v>2000</v>
      </c>
      <c r="G227" s="130">
        <f t="shared" si="3"/>
        <v>8964158</v>
      </c>
      <c r="H227" s="115" t="s">
        <v>560</v>
      </c>
      <c r="I227" s="115" t="s">
        <v>72</v>
      </c>
      <c r="J227" s="115" t="s">
        <v>32</v>
      </c>
      <c r="K227" s="115" t="s">
        <v>56</v>
      </c>
      <c r="L227" s="111" t="s">
        <v>73</v>
      </c>
    </row>
    <row r="228" spans="1:12" s="116" customFormat="1" x14ac:dyDescent="0.25">
      <c r="A228" s="109">
        <v>43046</v>
      </c>
      <c r="B228" s="115" t="s">
        <v>562</v>
      </c>
      <c r="C228" s="111" t="s">
        <v>130</v>
      </c>
      <c r="D228" s="115" t="s">
        <v>51</v>
      </c>
      <c r="E228" s="113"/>
      <c r="F228" s="113">
        <v>1000</v>
      </c>
      <c r="G228" s="130">
        <f t="shared" si="3"/>
        <v>8963158</v>
      </c>
      <c r="H228" s="115" t="s">
        <v>560</v>
      </c>
      <c r="I228" s="115" t="s">
        <v>69</v>
      </c>
      <c r="J228" s="115" t="s">
        <v>32</v>
      </c>
      <c r="K228" s="115" t="s">
        <v>56</v>
      </c>
      <c r="L228" s="120" t="s">
        <v>57</v>
      </c>
    </row>
    <row r="229" spans="1:12" s="116" customFormat="1" x14ac:dyDescent="0.25">
      <c r="A229" s="109">
        <v>43046</v>
      </c>
      <c r="B229" s="115" t="s">
        <v>563</v>
      </c>
      <c r="C229" s="115" t="s">
        <v>59</v>
      </c>
      <c r="D229" s="115" t="s">
        <v>51</v>
      </c>
      <c r="E229" s="113"/>
      <c r="F229" s="113">
        <v>500</v>
      </c>
      <c r="G229" s="130">
        <f t="shared" si="3"/>
        <v>8962658</v>
      </c>
      <c r="H229" s="115" t="s">
        <v>560</v>
      </c>
      <c r="I229" s="115" t="s">
        <v>72</v>
      </c>
      <c r="J229" s="115" t="s">
        <v>32</v>
      </c>
      <c r="K229" s="115" t="s">
        <v>56</v>
      </c>
      <c r="L229" s="111" t="s">
        <v>73</v>
      </c>
    </row>
    <row r="230" spans="1:12" s="116" customFormat="1" x14ac:dyDescent="0.25">
      <c r="A230" s="109">
        <v>43046</v>
      </c>
      <c r="B230" s="115" t="s">
        <v>564</v>
      </c>
      <c r="C230" s="115" t="s">
        <v>59</v>
      </c>
      <c r="D230" s="115" t="s">
        <v>51</v>
      </c>
      <c r="E230" s="113"/>
      <c r="F230" s="113">
        <v>500</v>
      </c>
      <c r="G230" s="130">
        <f t="shared" si="3"/>
        <v>8962158</v>
      </c>
      <c r="H230" s="115" t="s">
        <v>560</v>
      </c>
      <c r="I230" s="115" t="s">
        <v>72</v>
      </c>
      <c r="J230" s="115" t="s">
        <v>32</v>
      </c>
      <c r="K230" s="115" t="s">
        <v>56</v>
      </c>
      <c r="L230" s="111" t="s">
        <v>73</v>
      </c>
    </row>
    <row r="231" spans="1:12" s="116" customFormat="1" x14ac:dyDescent="0.25">
      <c r="A231" s="109">
        <v>43046</v>
      </c>
      <c r="B231" s="115" t="s">
        <v>565</v>
      </c>
      <c r="C231" s="115" t="s">
        <v>59</v>
      </c>
      <c r="D231" s="115" t="s">
        <v>51</v>
      </c>
      <c r="E231" s="113"/>
      <c r="F231" s="113">
        <v>500</v>
      </c>
      <c r="G231" s="130">
        <f t="shared" si="3"/>
        <v>8961658</v>
      </c>
      <c r="H231" s="115" t="s">
        <v>560</v>
      </c>
      <c r="I231" s="115" t="s">
        <v>72</v>
      </c>
      <c r="J231" s="115" t="s">
        <v>32</v>
      </c>
      <c r="K231" s="115" t="s">
        <v>56</v>
      </c>
      <c r="L231" s="111" t="s">
        <v>73</v>
      </c>
    </row>
    <row r="232" spans="1:12" s="116" customFormat="1" x14ac:dyDescent="0.25">
      <c r="A232" s="109">
        <v>43046</v>
      </c>
      <c r="B232" s="115" t="s">
        <v>566</v>
      </c>
      <c r="C232" s="115" t="s">
        <v>59</v>
      </c>
      <c r="D232" s="115" t="s">
        <v>51</v>
      </c>
      <c r="E232" s="113"/>
      <c r="F232" s="113">
        <v>500</v>
      </c>
      <c r="G232" s="130">
        <f t="shared" si="3"/>
        <v>8961158</v>
      </c>
      <c r="H232" s="115" t="s">
        <v>560</v>
      </c>
      <c r="I232" s="115" t="s">
        <v>72</v>
      </c>
      <c r="J232" s="115" t="s">
        <v>32</v>
      </c>
      <c r="K232" s="115" t="s">
        <v>56</v>
      </c>
      <c r="L232" s="111" t="s">
        <v>73</v>
      </c>
    </row>
    <row r="233" spans="1:12" s="116" customFormat="1" x14ac:dyDescent="0.25">
      <c r="A233" s="109">
        <v>43046</v>
      </c>
      <c r="B233" s="115" t="s">
        <v>567</v>
      </c>
      <c r="C233" s="115" t="s">
        <v>59</v>
      </c>
      <c r="D233" s="115" t="s">
        <v>51</v>
      </c>
      <c r="E233" s="113"/>
      <c r="F233" s="113">
        <v>1000</v>
      </c>
      <c r="G233" s="130">
        <f t="shared" si="3"/>
        <v>8960158</v>
      </c>
      <c r="H233" s="115" t="s">
        <v>560</v>
      </c>
      <c r="I233" s="115" t="s">
        <v>72</v>
      </c>
      <c r="J233" s="115" t="s">
        <v>32</v>
      </c>
      <c r="K233" s="115" t="s">
        <v>56</v>
      </c>
      <c r="L233" s="111" t="s">
        <v>73</v>
      </c>
    </row>
    <row r="234" spans="1:12" s="116" customFormat="1" x14ac:dyDescent="0.25">
      <c r="A234" s="109">
        <v>43046</v>
      </c>
      <c r="B234" s="115" t="s">
        <v>568</v>
      </c>
      <c r="C234" s="115" t="s">
        <v>59</v>
      </c>
      <c r="D234" s="115" t="s">
        <v>51</v>
      </c>
      <c r="E234" s="113"/>
      <c r="F234" s="113">
        <v>1000</v>
      </c>
      <c r="G234" s="130">
        <f t="shared" si="3"/>
        <v>8959158</v>
      </c>
      <c r="H234" s="115" t="s">
        <v>560</v>
      </c>
      <c r="I234" s="115" t="s">
        <v>72</v>
      </c>
      <c r="J234" s="115" t="s">
        <v>32</v>
      </c>
      <c r="K234" s="115" t="s">
        <v>56</v>
      </c>
      <c r="L234" s="111" t="s">
        <v>73</v>
      </c>
    </row>
    <row r="235" spans="1:12" s="116" customFormat="1" x14ac:dyDescent="0.25">
      <c r="A235" s="109">
        <v>43046</v>
      </c>
      <c r="B235" s="111" t="s">
        <v>692</v>
      </c>
      <c r="C235" s="111" t="s">
        <v>59</v>
      </c>
      <c r="D235" s="115" t="s">
        <v>52</v>
      </c>
      <c r="E235" s="113"/>
      <c r="F235" s="113">
        <v>1000</v>
      </c>
      <c r="G235" s="130">
        <f t="shared" si="3"/>
        <v>8958158</v>
      </c>
      <c r="H235" s="111" t="s">
        <v>109</v>
      </c>
      <c r="I235" s="111" t="s">
        <v>72</v>
      </c>
      <c r="J235" s="115" t="s">
        <v>32</v>
      </c>
      <c r="K235" s="115" t="s">
        <v>56</v>
      </c>
      <c r="L235" s="118" t="s">
        <v>73</v>
      </c>
    </row>
    <row r="236" spans="1:12" s="116" customFormat="1" x14ac:dyDescent="0.25">
      <c r="A236" s="109">
        <v>43046</v>
      </c>
      <c r="B236" s="111" t="s">
        <v>693</v>
      </c>
      <c r="C236" s="111" t="s">
        <v>59</v>
      </c>
      <c r="D236" s="115" t="s">
        <v>52</v>
      </c>
      <c r="E236" s="113"/>
      <c r="F236" s="113">
        <v>1000</v>
      </c>
      <c r="G236" s="130">
        <f t="shared" si="3"/>
        <v>8957158</v>
      </c>
      <c r="H236" s="111" t="s">
        <v>109</v>
      </c>
      <c r="I236" s="111" t="s">
        <v>72</v>
      </c>
      <c r="J236" s="115" t="s">
        <v>32</v>
      </c>
      <c r="K236" s="115" t="s">
        <v>56</v>
      </c>
      <c r="L236" s="118" t="s">
        <v>73</v>
      </c>
    </row>
    <row r="237" spans="1:12" s="116" customFormat="1" x14ac:dyDescent="0.25">
      <c r="A237" s="109">
        <v>43046</v>
      </c>
      <c r="B237" s="111" t="s">
        <v>694</v>
      </c>
      <c r="C237" s="111" t="s">
        <v>59</v>
      </c>
      <c r="D237" s="115" t="s">
        <v>52</v>
      </c>
      <c r="E237" s="113"/>
      <c r="F237" s="113">
        <v>1000</v>
      </c>
      <c r="G237" s="130">
        <f t="shared" si="3"/>
        <v>8956158</v>
      </c>
      <c r="H237" s="111" t="s">
        <v>109</v>
      </c>
      <c r="I237" s="111" t="s">
        <v>72</v>
      </c>
      <c r="J237" s="115" t="s">
        <v>32</v>
      </c>
      <c r="K237" s="115" t="s">
        <v>56</v>
      </c>
      <c r="L237" s="118" t="s">
        <v>73</v>
      </c>
    </row>
    <row r="238" spans="1:12" s="116" customFormat="1" x14ac:dyDescent="0.25">
      <c r="A238" s="109">
        <v>43046</v>
      </c>
      <c r="B238" s="111" t="s">
        <v>695</v>
      </c>
      <c r="C238" s="111" t="s">
        <v>59</v>
      </c>
      <c r="D238" s="115" t="s">
        <v>52</v>
      </c>
      <c r="E238" s="113"/>
      <c r="F238" s="113">
        <v>1000</v>
      </c>
      <c r="G238" s="130">
        <f t="shared" si="3"/>
        <v>8955158</v>
      </c>
      <c r="H238" s="111" t="s">
        <v>109</v>
      </c>
      <c r="I238" s="111" t="s">
        <v>72</v>
      </c>
      <c r="J238" s="115" t="s">
        <v>32</v>
      </c>
      <c r="K238" s="115" t="s">
        <v>56</v>
      </c>
      <c r="L238" s="118" t="s">
        <v>73</v>
      </c>
    </row>
    <row r="239" spans="1:12" s="116" customFormat="1" x14ac:dyDescent="0.25">
      <c r="A239" s="109">
        <v>43046</v>
      </c>
      <c r="B239" s="111" t="s">
        <v>696</v>
      </c>
      <c r="C239" s="111" t="s">
        <v>59</v>
      </c>
      <c r="D239" s="115" t="s">
        <v>52</v>
      </c>
      <c r="E239" s="113"/>
      <c r="F239" s="113">
        <v>1000</v>
      </c>
      <c r="G239" s="130">
        <f t="shared" si="3"/>
        <v>8954158</v>
      </c>
      <c r="H239" s="111" t="s">
        <v>109</v>
      </c>
      <c r="I239" s="111" t="s">
        <v>72</v>
      </c>
      <c r="J239" s="115" t="s">
        <v>32</v>
      </c>
      <c r="K239" s="115" t="s">
        <v>56</v>
      </c>
      <c r="L239" s="118" t="s">
        <v>73</v>
      </c>
    </row>
    <row r="240" spans="1:12" s="116" customFormat="1" x14ac:dyDescent="0.25">
      <c r="A240" s="117">
        <v>43046</v>
      </c>
      <c r="B240" s="120" t="s">
        <v>790</v>
      </c>
      <c r="C240" s="120" t="s">
        <v>59</v>
      </c>
      <c r="D240" s="120" t="s">
        <v>53</v>
      </c>
      <c r="E240" s="113"/>
      <c r="F240" s="113">
        <v>3000</v>
      </c>
      <c r="G240" s="130">
        <f t="shared" si="3"/>
        <v>8951158</v>
      </c>
      <c r="H240" s="120" t="s">
        <v>783</v>
      </c>
      <c r="I240" s="120" t="s">
        <v>784</v>
      </c>
      <c r="J240" s="121" t="s">
        <v>28</v>
      </c>
      <c r="K240" s="115" t="s">
        <v>56</v>
      </c>
      <c r="L240" s="111" t="s">
        <v>73</v>
      </c>
    </row>
    <row r="241" spans="1:12" x14ac:dyDescent="0.25">
      <c r="A241" s="49">
        <v>43046</v>
      </c>
      <c r="B241" s="35" t="s">
        <v>61</v>
      </c>
      <c r="C241" s="33" t="s">
        <v>63</v>
      </c>
      <c r="D241" s="35" t="s">
        <v>53</v>
      </c>
      <c r="E241" s="40">
        <v>250000</v>
      </c>
      <c r="F241" s="40"/>
      <c r="G241" s="130">
        <f t="shared" si="3"/>
        <v>9201158</v>
      </c>
      <c r="H241" s="35" t="s">
        <v>783</v>
      </c>
      <c r="I241" s="35" t="s">
        <v>341</v>
      </c>
      <c r="J241" s="33"/>
      <c r="K241" s="33" t="s">
        <v>56</v>
      </c>
      <c r="L241" s="108" t="s">
        <v>57</v>
      </c>
    </row>
    <row r="242" spans="1:12" x14ac:dyDescent="0.25">
      <c r="A242" s="49">
        <v>43046</v>
      </c>
      <c r="B242" s="35" t="s">
        <v>167</v>
      </c>
      <c r="C242" s="33" t="s">
        <v>63</v>
      </c>
      <c r="D242" s="35" t="s">
        <v>53</v>
      </c>
      <c r="E242" s="40"/>
      <c r="F242" s="40">
        <v>170000</v>
      </c>
      <c r="G242" s="130">
        <f t="shared" si="3"/>
        <v>9031158</v>
      </c>
      <c r="H242" s="35" t="s">
        <v>783</v>
      </c>
      <c r="I242" s="35" t="s">
        <v>341</v>
      </c>
      <c r="J242" s="33"/>
      <c r="K242" s="33" t="s">
        <v>56</v>
      </c>
      <c r="L242" s="108" t="s">
        <v>57</v>
      </c>
    </row>
    <row r="243" spans="1:12" s="116" customFormat="1" x14ac:dyDescent="0.25">
      <c r="A243" s="117">
        <v>43046</v>
      </c>
      <c r="B243" s="120" t="s">
        <v>1040</v>
      </c>
      <c r="C243" s="120" t="s">
        <v>66</v>
      </c>
      <c r="D243" s="111" t="s">
        <v>49</v>
      </c>
      <c r="E243" s="113"/>
      <c r="F243" s="113">
        <v>6800</v>
      </c>
      <c r="G243" s="130">
        <f t="shared" si="3"/>
        <v>9024358</v>
      </c>
      <c r="H243" s="120" t="s">
        <v>783</v>
      </c>
      <c r="I243" s="120" t="s">
        <v>341</v>
      </c>
      <c r="J243" s="111" t="s">
        <v>32</v>
      </c>
      <c r="K243" s="115" t="s">
        <v>56</v>
      </c>
      <c r="L243" s="120" t="s">
        <v>57</v>
      </c>
    </row>
    <row r="244" spans="1:12" s="116" customFormat="1" x14ac:dyDescent="0.25">
      <c r="A244" s="117">
        <v>43046</v>
      </c>
      <c r="B244" s="120" t="s">
        <v>793</v>
      </c>
      <c r="C244" s="120" t="s">
        <v>59</v>
      </c>
      <c r="D244" s="120" t="s">
        <v>53</v>
      </c>
      <c r="E244" s="113"/>
      <c r="F244" s="113">
        <v>1000</v>
      </c>
      <c r="G244" s="130">
        <f t="shared" si="3"/>
        <v>9023358</v>
      </c>
      <c r="H244" s="120" t="s">
        <v>783</v>
      </c>
      <c r="I244" s="120" t="s">
        <v>784</v>
      </c>
      <c r="J244" s="121" t="s">
        <v>28</v>
      </c>
      <c r="K244" s="115" t="s">
        <v>56</v>
      </c>
      <c r="L244" s="111" t="s">
        <v>73</v>
      </c>
    </row>
    <row r="245" spans="1:12" s="116" customFormat="1" x14ac:dyDescent="0.25">
      <c r="A245" s="117">
        <v>43046</v>
      </c>
      <c r="B245" s="120" t="s">
        <v>794</v>
      </c>
      <c r="C245" s="120" t="s">
        <v>55</v>
      </c>
      <c r="D245" s="120" t="s">
        <v>49</v>
      </c>
      <c r="E245" s="113"/>
      <c r="F245" s="113">
        <v>23743</v>
      </c>
      <c r="G245" s="130">
        <f t="shared" si="3"/>
        <v>8999615</v>
      </c>
      <c r="H245" s="120" t="s">
        <v>783</v>
      </c>
      <c r="I245" s="120" t="s">
        <v>341</v>
      </c>
      <c r="J245" s="111" t="s">
        <v>32</v>
      </c>
      <c r="K245" s="115" t="s">
        <v>56</v>
      </c>
      <c r="L245" s="120" t="s">
        <v>57</v>
      </c>
    </row>
    <row r="246" spans="1:12" s="116" customFormat="1" x14ac:dyDescent="0.25">
      <c r="A246" s="117">
        <v>43046</v>
      </c>
      <c r="B246" s="120" t="s">
        <v>795</v>
      </c>
      <c r="C246" s="120" t="s">
        <v>59</v>
      </c>
      <c r="D246" s="120" t="s">
        <v>53</v>
      </c>
      <c r="E246" s="113"/>
      <c r="F246" s="113">
        <v>1000</v>
      </c>
      <c r="G246" s="130">
        <f t="shared" si="3"/>
        <v>8998615</v>
      </c>
      <c r="H246" s="120" t="s">
        <v>783</v>
      </c>
      <c r="I246" s="120" t="s">
        <v>784</v>
      </c>
      <c r="J246" s="121" t="s">
        <v>28</v>
      </c>
      <c r="K246" s="115" t="s">
        <v>56</v>
      </c>
      <c r="L246" s="111" t="s">
        <v>73</v>
      </c>
    </row>
    <row r="247" spans="1:12" s="116" customFormat="1" x14ac:dyDescent="0.25">
      <c r="A247" s="117">
        <v>43046</v>
      </c>
      <c r="B247" s="120" t="s">
        <v>796</v>
      </c>
      <c r="C247" s="120" t="s">
        <v>797</v>
      </c>
      <c r="D247" s="120" t="s">
        <v>53</v>
      </c>
      <c r="E247" s="113"/>
      <c r="F247" s="113">
        <v>38900</v>
      </c>
      <c r="G247" s="130">
        <f t="shared" si="3"/>
        <v>8959715</v>
      </c>
      <c r="H247" s="120" t="s">
        <v>783</v>
      </c>
      <c r="I247" s="120" t="s">
        <v>341</v>
      </c>
      <c r="J247" s="121" t="s">
        <v>28</v>
      </c>
      <c r="K247" s="115" t="s">
        <v>56</v>
      </c>
      <c r="L247" s="120" t="s">
        <v>57</v>
      </c>
    </row>
    <row r="248" spans="1:12" s="116" customFormat="1" x14ac:dyDescent="0.25">
      <c r="A248" s="117">
        <v>43046</v>
      </c>
      <c r="B248" s="120" t="s">
        <v>798</v>
      </c>
      <c r="C248" s="120" t="s">
        <v>59</v>
      </c>
      <c r="D248" s="120" t="s">
        <v>53</v>
      </c>
      <c r="E248" s="113"/>
      <c r="F248" s="113">
        <v>1000</v>
      </c>
      <c r="G248" s="130">
        <f t="shared" si="3"/>
        <v>8958715</v>
      </c>
      <c r="H248" s="120" t="s">
        <v>783</v>
      </c>
      <c r="I248" s="120" t="s">
        <v>784</v>
      </c>
      <c r="J248" s="121" t="s">
        <v>28</v>
      </c>
      <c r="K248" s="115" t="s">
        <v>56</v>
      </c>
      <c r="L248" s="111" t="s">
        <v>73</v>
      </c>
    </row>
    <row r="249" spans="1:12" s="116" customFormat="1" x14ac:dyDescent="0.25">
      <c r="A249" s="122">
        <v>43046</v>
      </c>
      <c r="B249" s="118" t="s">
        <v>921</v>
      </c>
      <c r="C249" s="118" t="s">
        <v>59</v>
      </c>
      <c r="D249" s="118" t="s">
        <v>51</v>
      </c>
      <c r="E249" s="119"/>
      <c r="F249" s="119">
        <v>2000</v>
      </c>
      <c r="G249" s="130">
        <f t="shared" si="3"/>
        <v>8956715</v>
      </c>
      <c r="H249" s="118" t="s">
        <v>245</v>
      </c>
      <c r="I249" s="118" t="s">
        <v>72</v>
      </c>
      <c r="J249" s="115" t="s">
        <v>32</v>
      </c>
      <c r="K249" s="115" t="s">
        <v>56</v>
      </c>
      <c r="L249" s="120" t="s">
        <v>73</v>
      </c>
    </row>
    <row r="250" spans="1:12" s="116" customFormat="1" x14ac:dyDescent="0.25">
      <c r="A250" s="122">
        <v>43046</v>
      </c>
      <c r="B250" s="118" t="s">
        <v>922</v>
      </c>
      <c r="C250" s="111" t="s">
        <v>334</v>
      </c>
      <c r="D250" s="118" t="s">
        <v>51</v>
      </c>
      <c r="E250" s="119"/>
      <c r="F250" s="119">
        <v>1000</v>
      </c>
      <c r="G250" s="130">
        <f t="shared" si="3"/>
        <v>8955715</v>
      </c>
      <c r="H250" s="118" t="s">
        <v>245</v>
      </c>
      <c r="I250" s="118" t="s">
        <v>72</v>
      </c>
      <c r="J250" s="115" t="s">
        <v>32</v>
      </c>
      <c r="K250" s="115" t="s">
        <v>56</v>
      </c>
      <c r="L250" s="120" t="s">
        <v>73</v>
      </c>
    </row>
    <row r="251" spans="1:12" s="116" customFormat="1" x14ac:dyDescent="0.25">
      <c r="A251" s="117">
        <v>43047</v>
      </c>
      <c r="B251" s="120" t="s">
        <v>791</v>
      </c>
      <c r="C251" s="120" t="s">
        <v>180</v>
      </c>
      <c r="D251" s="120" t="s">
        <v>51</v>
      </c>
      <c r="E251" s="113"/>
      <c r="F251" s="113">
        <v>10000</v>
      </c>
      <c r="G251" s="130">
        <f t="shared" si="3"/>
        <v>8945715</v>
      </c>
      <c r="H251" s="120" t="s">
        <v>783</v>
      </c>
      <c r="I251" s="120" t="s">
        <v>792</v>
      </c>
      <c r="J251" s="115" t="s">
        <v>32</v>
      </c>
      <c r="K251" s="115" t="s">
        <v>56</v>
      </c>
      <c r="L251" s="120" t="s">
        <v>57</v>
      </c>
    </row>
    <row r="252" spans="1:12" x14ac:dyDescent="0.25">
      <c r="A252" s="31">
        <v>43047</v>
      </c>
      <c r="B252" s="32" t="s">
        <v>83</v>
      </c>
      <c r="C252" s="33" t="s">
        <v>63</v>
      </c>
      <c r="D252" s="32" t="s">
        <v>53</v>
      </c>
      <c r="E252" s="34"/>
      <c r="F252" s="34">
        <v>80000</v>
      </c>
      <c r="G252" s="130">
        <f t="shared" si="3"/>
        <v>8865715</v>
      </c>
      <c r="H252" s="32" t="s">
        <v>61</v>
      </c>
      <c r="I252" s="32">
        <v>11</v>
      </c>
      <c r="J252" s="32"/>
      <c r="K252" s="33" t="s">
        <v>56</v>
      </c>
      <c r="L252" s="108" t="s">
        <v>57</v>
      </c>
    </row>
    <row r="253" spans="1:12" s="116" customFormat="1" x14ac:dyDescent="0.25">
      <c r="A253" s="123">
        <v>43047</v>
      </c>
      <c r="B253" s="111" t="s">
        <v>84</v>
      </c>
      <c r="C253" s="111" t="s">
        <v>85</v>
      </c>
      <c r="D253" s="111" t="s">
        <v>52</v>
      </c>
      <c r="E253" s="114"/>
      <c r="F253" s="114">
        <v>135000</v>
      </c>
      <c r="G253" s="130">
        <f t="shared" si="3"/>
        <v>8730715</v>
      </c>
      <c r="H253" s="111" t="s">
        <v>61</v>
      </c>
      <c r="I253" s="111">
        <v>12</v>
      </c>
      <c r="J253" s="115" t="s">
        <v>32</v>
      </c>
      <c r="K253" s="115" t="s">
        <v>56</v>
      </c>
      <c r="L253" s="120" t="s">
        <v>57</v>
      </c>
    </row>
    <row r="254" spans="1:12" s="116" customFormat="1" x14ac:dyDescent="0.25">
      <c r="A254" s="123">
        <v>43047</v>
      </c>
      <c r="B254" s="111" t="s">
        <v>86</v>
      </c>
      <c r="C254" s="111" t="s">
        <v>68</v>
      </c>
      <c r="D254" s="111" t="s">
        <v>49</v>
      </c>
      <c r="E254" s="114"/>
      <c r="F254" s="114">
        <v>100000</v>
      </c>
      <c r="G254" s="130">
        <f t="shared" si="3"/>
        <v>8630715</v>
      </c>
      <c r="H254" s="111" t="s">
        <v>61</v>
      </c>
      <c r="I254" s="111" t="s">
        <v>69</v>
      </c>
      <c r="J254" s="111" t="s">
        <v>32</v>
      </c>
      <c r="K254" s="115" t="s">
        <v>56</v>
      </c>
      <c r="L254" s="120" t="s">
        <v>57</v>
      </c>
    </row>
    <row r="255" spans="1:12" s="116" customFormat="1" x14ac:dyDescent="0.25">
      <c r="A255" s="123">
        <v>43047</v>
      </c>
      <c r="B255" s="111" t="s">
        <v>87</v>
      </c>
      <c r="C255" s="111" t="s">
        <v>68</v>
      </c>
      <c r="D255" s="111" t="s">
        <v>49</v>
      </c>
      <c r="E255" s="114"/>
      <c r="F255" s="114">
        <v>50000</v>
      </c>
      <c r="G255" s="130">
        <f t="shared" si="3"/>
        <v>8580715</v>
      </c>
      <c r="H255" s="111" t="s">
        <v>61</v>
      </c>
      <c r="I255" s="111" t="s">
        <v>69</v>
      </c>
      <c r="J255" s="111" t="s">
        <v>32</v>
      </c>
      <c r="K255" s="115" t="s">
        <v>56</v>
      </c>
      <c r="L255" s="120" t="s">
        <v>57</v>
      </c>
    </row>
    <row r="256" spans="1:12" s="116" customFormat="1" x14ac:dyDescent="0.25">
      <c r="A256" s="123">
        <v>43047</v>
      </c>
      <c r="B256" s="111" t="s">
        <v>88</v>
      </c>
      <c r="C256" s="111" t="s">
        <v>59</v>
      </c>
      <c r="D256" s="111" t="s">
        <v>54</v>
      </c>
      <c r="E256" s="114"/>
      <c r="F256" s="114">
        <v>2000</v>
      </c>
      <c r="G256" s="130">
        <f t="shared" si="3"/>
        <v>8578715</v>
      </c>
      <c r="H256" s="111" t="s">
        <v>61</v>
      </c>
      <c r="I256" s="111" t="s">
        <v>72</v>
      </c>
      <c r="J256" s="128" t="s">
        <v>21</v>
      </c>
      <c r="K256" s="115" t="s">
        <v>56</v>
      </c>
      <c r="L256" s="120" t="s">
        <v>73</v>
      </c>
    </row>
    <row r="257" spans="1:12" s="116" customFormat="1" x14ac:dyDescent="0.25">
      <c r="A257" s="123">
        <v>43047</v>
      </c>
      <c r="B257" s="111" t="s">
        <v>1048</v>
      </c>
      <c r="C257" s="111" t="s">
        <v>89</v>
      </c>
      <c r="D257" s="111" t="s">
        <v>49</v>
      </c>
      <c r="E257" s="114"/>
      <c r="F257" s="114">
        <v>89175</v>
      </c>
      <c r="G257" s="130">
        <f t="shared" si="3"/>
        <v>8489540</v>
      </c>
      <c r="H257" s="111" t="s">
        <v>61</v>
      </c>
      <c r="I257" s="111">
        <v>2.017110810001E+16</v>
      </c>
      <c r="J257" s="111" t="s">
        <v>32</v>
      </c>
      <c r="K257" s="115" t="s">
        <v>56</v>
      </c>
      <c r="L257" s="120" t="s">
        <v>57</v>
      </c>
    </row>
    <row r="258" spans="1:12" s="116" customFormat="1" x14ac:dyDescent="0.25">
      <c r="A258" s="123">
        <v>43047</v>
      </c>
      <c r="B258" s="111" t="s">
        <v>1047</v>
      </c>
      <c r="C258" s="111" t="s">
        <v>89</v>
      </c>
      <c r="D258" s="111" t="s">
        <v>49</v>
      </c>
      <c r="E258" s="114"/>
      <c r="F258" s="114">
        <v>89175</v>
      </c>
      <c r="G258" s="130">
        <f t="shared" si="3"/>
        <v>8400365</v>
      </c>
      <c r="H258" s="111" t="s">
        <v>61</v>
      </c>
      <c r="I258" s="111">
        <v>2.017110810001E+16</v>
      </c>
      <c r="J258" s="111" t="s">
        <v>32</v>
      </c>
      <c r="K258" s="115" t="s">
        <v>56</v>
      </c>
      <c r="L258" s="120" t="s">
        <v>57</v>
      </c>
    </row>
    <row r="259" spans="1:12" s="41" customFormat="1" x14ac:dyDescent="0.25">
      <c r="A259" s="31">
        <v>43047</v>
      </c>
      <c r="B259" s="32" t="s">
        <v>81</v>
      </c>
      <c r="C259" s="33" t="s">
        <v>63</v>
      </c>
      <c r="D259" s="32" t="s">
        <v>51</v>
      </c>
      <c r="E259" s="34"/>
      <c r="F259" s="34">
        <v>100000</v>
      </c>
      <c r="G259" s="130">
        <f t="shared" si="3"/>
        <v>8300365</v>
      </c>
      <c r="H259" s="32" t="s">
        <v>61</v>
      </c>
      <c r="I259" s="32" t="s">
        <v>90</v>
      </c>
      <c r="J259" s="32"/>
      <c r="K259" s="33" t="s">
        <v>56</v>
      </c>
      <c r="L259" s="108" t="s">
        <v>57</v>
      </c>
    </row>
    <row r="260" spans="1:12" s="116" customFormat="1" x14ac:dyDescent="0.25">
      <c r="A260" s="123">
        <v>43047</v>
      </c>
      <c r="B260" s="111" t="s">
        <v>91</v>
      </c>
      <c r="C260" s="111" t="s">
        <v>66</v>
      </c>
      <c r="D260" s="111" t="s">
        <v>49</v>
      </c>
      <c r="E260" s="114"/>
      <c r="F260" s="114">
        <v>4000</v>
      </c>
      <c r="G260" s="130">
        <f t="shared" si="3"/>
        <v>8296365</v>
      </c>
      <c r="H260" s="111" t="s">
        <v>61</v>
      </c>
      <c r="I260" s="111" t="s">
        <v>90</v>
      </c>
      <c r="J260" s="111" t="s">
        <v>32</v>
      </c>
      <c r="K260" s="115" t="s">
        <v>56</v>
      </c>
      <c r="L260" s="120" t="s">
        <v>57</v>
      </c>
    </row>
    <row r="261" spans="1:12" x14ac:dyDescent="0.25">
      <c r="A261" s="31">
        <v>43047</v>
      </c>
      <c r="B261" s="32" t="s">
        <v>92</v>
      </c>
      <c r="C261" s="33" t="s">
        <v>63</v>
      </c>
      <c r="D261" s="32" t="s">
        <v>51</v>
      </c>
      <c r="E261" s="34"/>
      <c r="F261" s="34">
        <v>132800</v>
      </c>
      <c r="G261" s="130">
        <f t="shared" si="3"/>
        <v>8163565</v>
      </c>
      <c r="H261" s="32" t="s">
        <v>61</v>
      </c>
      <c r="I261" s="32" t="s">
        <v>93</v>
      </c>
      <c r="J261" s="32"/>
      <c r="K261" s="33" t="s">
        <v>56</v>
      </c>
      <c r="L261" s="108" t="s">
        <v>57</v>
      </c>
    </row>
    <row r="262" spans="1:12" s="116" customFormat="1" x14ac:dyDescent="0.25">
      <c r="A262" s="123">
        <v>43047</v>
      </c>
      <c r="B262" s="111" t="s">
        <v>94</v>
      </c>
      <c r="C262" s="111" t="s">
        <v>66</v>
      </c>
      <c r="D262" s="111" t="s">
        <v>49</v>
      </c>
      <c r="E262" s="114"/>
      <c r="F262" s="114">
        <v>5315</v>
      </c>
      <c r="G262" s="130">
        <f t="shared" si="3"/>
        <v>8158250</v>
      </c>
      <c r="H262" s="111" t="s">
        <v>61</v>
      </c>
      <c r="I262" s="111" t="s">
        <v>93</v>
      </c>
      <c r="J262" s="111" t="s">
        <v>32</v>
      </c>
      <c r="K262" s="115" t="s">
        <v>56</v>
      </c>
      <c r="L262" s="120" t="s">
        <v>57</v>
      </c>
    </row>
    <row r="263" spans="1:12" s="116" customFormat="1" x14ac:dyDescent="0.25">
      <c r="A263" s="123">
        <v>43047</v>
      </c>
      <c r="B263" s="111" t="s">
        <v>95</v>
      </c>
      <c r="C263" s="111" t="s">
        <v>85</v>
      </c>
      <c r="D263" s="111" t="s">
        <v>51</v>
      </c>
      <c r="E263" s="114"/>
      <c r="F263" s="114">
        <v>20000</v>
      </c>
      <c r="G263" s="130">
        <f t="shared" si="3"/>
        <v>8138250</v>
      </c>
      <c r="H263" s="111" t="s">
        <v>61</v>
      </c>
      <c r="I263" s="111">
        <v>13</v>
      </c>
      <c r="J263" s="115" t="s">
        <v>32</v>
      </c>
      <c r="K263" s="115" t="s">
        <v>56</v>
      </c>
      <c r="L263" s="120" t="s">
        <v>57</v>
      </c>
    </row>
    <row r="264" spans="1:12" s="116" customFormat="1" x14ac:dyDescent="0.25">
      <c r="A264" s="123">
        <v>43047</v>
      </c>
      <c r="B264" s="111" t="s">
        <v>96</v>
      </c>
      <c r="C264" s="111" t="s">
        <v>85</v>
      </c>
      <c r="D264" s="111" t="s">
        <v>52</v>
      </c>
      <c r="E264" s="114"/>
      <c r="F264" s="114">
        <v>10000</v>
      </c>
      <c r="G264" s="130">
        <f t="shared" si="3"/>
        <v>8128250</v>
      </c>
      <c r="H264" s="111" t="s">
        <v>61</v>
      </c>
      <c r="I264" s="111">
        <v>14</v>
      </c>
      <c r="J264" s="115" t="s">
        <v>32</v>
      </c>
      <c r="K264" s="115" t="s">
        <v>56</v>
      </c>
      <c r="L264" s="120" t="s">
        <v>57</v>
      </c>
    </row>
    <row r="265" spans="1:12" s="116" customFormat="1" x14ac:dyDescent="0.25">
      <c r="A265" s="123">
        <v>43047</v>
      </c>
      <c r="B265" s="111" t="s">
        <v>97</v>
      </c>
      <c r="C265" s="111" t="s">
        <v>85</v>
      </c>
      <c r="D265" s="111" t="s">
        <v>53</v>
      </c>
      <c r="E265" s="114"/>
      <c r="F265" s="114">
        <v>5000</v>
      </c>
      <c r="G265" s="130">
        <f t="shared" si="3"/>
        <v>8123250</v>
      </c>
      <c r="H265" s="111" t="s">
        <v>61</v>
      </c>
      <c r="I265" s="111">
        <v>15</v>
      </c>
      <c r="J265" s="121" t="s">
        <v>28</v>
      </c>
      <c r="K265" s="115" t="s">
        <v>56</v>
      </c>
      <c r="L265" s="120" t="s">
        <v>57</v>
      </c>
    </row>
    <row r="266" spans="1:12" s="116" customFormat="1" x14ac:dyDescent="0.25">
      <c r="A266" s="123">
        <v>43047</v>
      </c>
      <c r="B266" s="111" t="s">
        <v>98</v>
      </c>
      <c r="C266" s="111" t="s">
        <v>85</v>
      </c>
      <c r="D266" s="111" t="s">
        <v>53</v>
      </c>
      <c r="E266" s="114"/>
      <c r="F266" s="114">
        <v>10000</v>
      </c>
      <c r="G266" s="130">
        <f t="shared" si="3"/>
        <v>8113250</v>
      </c>
      <c r="H266" s="111" t="s">
        <v>61</v>
      </c>
      <c r="I266" s="111">
        <v>17</v>
      </c>
      <c r="J266" s="121" t="s">
        <v>28</v>
      </c>
      <c r="K266" s="115" t="s">
        <v>56</v>
      </c>
      <c r="L266" s="120" t="s">
        <v>57</v>
      </c>
    </row>
    <row r="267" spans="1:12" s="116" customFormat="1" x14ac:dyDescent="0.25">
      <c r="A267" s="123">
        <v>43047</v>
      </c>
      <c r="B267" s="111" t="s">
        <v>99</v>
      </c>
      <c r="C267" s="111" t="s">
        <v>85</v>
      </c>
      <c r="D267" s="111" t="s">
        <v>53</v>
      </c>
      <c r="E267" s="114"/>
      <c r="F267" s="114">
        <v>15000</v>
      </c>
      <c r="G267" s="130">
        <f t="shared" si="3"/>
        <v>8098250</v>
      </c>
      <c r="H267" s="111" t="s">
        <v>61</v>
      </c>
      <c r="I267" s="111">
        <v>18</v>
      </c>
      <c r="J267" s="121" t="s">
        <v>28</v>
      </c>
      <c r="K267" s="115" t="s">
        <v>56</v>
      </c>
      <c r="L267" s="120" t="s">
        <v>57</v>
      </c>
    </row>
    <row r="268" spans="1:12" s="116" customFormat="1" x14ac:dyDescent="0.25">
      <c r="A268" s="123">
        <v>43047</v>
      </c>
      <c r="B268" s="111" t="s">
        <v>100</v>
      </c>
      <c r="C268" s="111" t="s">
        <v>85</v>
      </c>
      <c r="D268" s="111" t="s">
        <v>53</v>
      </c>
      <c r="E268" s="114"/>
      <c r="F268" s="114">
        <v>12000</v>
      </c>
      <c r="G268" s="130">
        <f t="shared" si="3"/>
        <v>8086250</v>
      </c>
      <c r="H268" s="111" t="s">
        <v>61</v>
      </c>
      <c r="I268" s="111">
        <v>19</v>
      </c>
      <c r="J268" s="121" t="s">
        <v>28</v>
      </c>
      <c r="K268" s="115" t="s">
        <v>56</v>
      </c>
      <c r="L268" s="120" t="s">
        <v>57</v>
      </c>
    </row>
    <row r="269" spans="1:12" s="116" customFormat="1" x14ac:dyDescent="0.25">
      <c r="A269" s="123">
        <v>43047</v>
      </c>
      <c r="B269" s="111" t="s">
        <v>101</v>
      </c>
      <c r="C269" s="111" t="s">
        <v>85</v>
      </c>
      <c r="D269" s="111" t="s">
        <v>51</v>
      </c>
      <c r="E269" s="114"/>
      <c r="F269" s="114">
        <v>10000</v>
      </c>
      <c r="G269" s="130">
        <f t="shared" si="3"/>
        <v>8076250</v>
      </c>
      <c r="H269" s="111" t="s">
        <v>61</v>
      </c>
      <c r="I269" s="111">
        <v>20</v>
      </c>
      <c r="J269" s="115" t="s">
        <v>32</v>
      </c>
      <c r="K269" s="115" t="s">
        <v>56</v>
      </c>
      <c r="L269" s="120" t="s">
        <v>57</v>
      </c>
    </row>
    <row r="270" spans="1:12" s="116" customFormat="1" x14ac:dyDescent="0.25">
      <c r="A270" s="123">
        <v>43047</v>
      </c>
      <c r="B270" s="111" t="s">
        <v>102</v>
      </c>
      <c r="C270" s="111" t="s">
        <v>85</v>
      </c>
      <c r="D270" s="111" t="s">
        <v>54</v>
      </c>
      <c r="E270" s="114"/>
      <c r="F270" s="114">
        <v>15000</v>
      </c>
      <c r="G270" s="130">
        <f t="shared" ref="G270:G333" si="4">+G269+E270-F270</f>
        <v>8061250</v>
      </c>
      <c r="H270" s="111" t="s">
        <v>61</v>
      </c>
      <c r="I270" s="111">
        <v>21</v>
      </c>
      <c r="J270" s="128" t="s">
        <v>21</v>
      </c>
      <c r="K270" s="115" t="s">
        <v>56</v>
      </c>
      <c r="L270" s="120" t="s">
        <v>57</v>
      </c>
    </row>
    <row r="271" spans="1:12" s="116" customFormat="1" x14ac:dyDescent="0.25">
      <c r="A271" s="109">
        <v>43047</v>
      </c>
      <c r="B271" s="110" t="s">
        <v>219</v>
      </c>
      <c r="C271" s="111" t="s">
        <v>193</v>
      </c>
      <c r="D271" s="112" t="s">
        <v>51</v>
      </c>
      <c r="E271" s="113"/>
      <c r="F271" s="113">
        <v>1000</v>
      </c>
      <c r="G271" s="130">
        <f t="shared" si="4"/>
        <v>8060250</v>
      </c>
      <c r="H271" s="111" t="s">
        <v>62</v>
      </c>
      <c r="I271" s="115" t="s">
        <v>72</v>
      </c>
      <c r="J271" s="115" t="s">
        <v>32</v>
      </c>
      <c r="K271" s="115" t="s">
        <v>56</v>
      </c>
      <c r="L271" s="111" t="s">
        <v>73</v>
      </c>
    </row>
    <row r="272" spans="1:12" s="116" customFormat="1" x14ac:dyDescent="0.25">
      <c r="A272" s="109">
        <v>43047</v>
      </c>
      <c r="B272" s="110" t="s">
        <v>220</v>
      </c>
      <c r="C272" s="115" t="s">
        <v>50</v>
      </c>
      <c r="D272" s="112" t="s">
        <v>51</v>
      </c>
      <c r="E272" s="113"/>
      <c r="F272" s="113">
        <v>1000</v>
      </c>
      <c r="G272" s="130">
        <f t="shared" si="4"/>
        <v>8059250</v>
      </c>
      <c r="H272" s="111" t="s">
        <v>62</v>
      </c>
      <c r="I272" s="115" t="s">
        <v>72</v>
      </c>
      <c r="J272" s="115" t="s">
        <v>32</v>
      </c>
      <c r="K272" s="115" t="s">
        <v>56</v>
      </c>
      <c r="L272" s="111" t="s">
        <v>73</v>
      </c>
    </row>
    <row r="273" spans="1:12" s="116" customFormat="1" x14ac:dyDescent="0.25">
      <c r="A273" s="109">
        <v>43047</v>
      </c>
      <c r="B273" s="110" t="s">
        <v>218</v>
      </c>
      <c r="C273" s="111" t="s">
        <v>193</v>
      </c>
      <c r="D273" s="112" t="s">
        <v>51</v>
      </c>
      <c r="E273" s="113"/>
      <c r="F273" s="113">
        <v>1000</v>
      </c>
      <c r="G273" s="130">
        <f t="shared" si="4"/>
        <v>8058250</v>
      </c>
      <c r="H273" s="111" t="s">
        <v>62</v>
      </c>
      <c r="I273" s="115" t="s">
        <v>72</v>
      </c>
      <c r="J273" s="115" t="s">
        <v>32</v>
      </c>
      <c r="K273" s="115" t="s">
        <v>56</v>
      </c>
      <c r="L273" s="111" t="s">
        <v>73</v>
      </c>
    </row>
    <row r="274" spans="1:12" s="116" customFormat="1" x14ac:dyDescent="0.25">
      <c r="A274" s="109">
        <v>43047</v>
      </c>
      <c r="B274" s="115" t="s">
        <v>378</v>
      </c>
      <c r="C274" s="115" t="s">
        <v>59</v>
      </c>
      <c r="D274" s="115" t="s">
        <v>51</v>
      </c>
      <c r="E274" s="113"/>
      <c r="F274" s="113">
        <v>12000</v>
      </c>
      <c r="G274" s="130">
        <f t="shared" si="4"/>
        <v>8046250</v>
      </c>
      <c r="H274" s="115" t="s">
        <v>167</v>
      </c>
      <c r="I274" s="115" t="s">
        <v>379</v>
      </c>
      <c r="J274" s="115" t="s">
        <v>32</v>
      </c>
      <c r="K274" s="115" t="s">
        <v>56</v>
      </c>
      <c r="L274" s="120" t="s">
        <v>57</v>
      </c>
    </row>
    <row r="275" spans="1:12" s="116" customFormat="1" x14ac:dyDescent="0.25">
      <c r="A275" s="109">
        <v>43047</v>
      </c>
      <c r="B275" s="115" t="s">
        <v>382</v>
      </c>
      <c r="C275" s="115" t="s">
        <v>59</v>
      </c>
      <c r="D275" s="115" t="s">
        <v>51</v>
      </c>
      <c r="E275" s="113"/>
      <c r="F275" s="113">
        <v>500</v>
      </c>
      <c r="G275" s="130">
        <f t="shared" si="4"/>
        <v>8045750</v>
      </c>
      <c r="H275" s="115" t="s">
        <v>167</v>
      </c>
      <c r="I275" s="115" t="s">
        <v>72</v>
      </c>
      <c r="J275" s="115" t="s">
        <v>32</v>
      </c>
      <c r="K275" s="115" t="s">
        <v>56</v>
      </c>
      <c r="L275" s="111" t="s">
        <v>73</v>
      </c>
    </row>
    <row r="276" spans="1:12" s="116" customFormat="1" x14ac:dyDescent="0.25">
      <c r="A276" s="109">
        <v>43047</v>
      </c>
      <c r="B276" s="115" t="s">
        <v>383</v>
      </c>
      <c r="C276" s="115" t="s">
        <v>59</v>
      </c>
      <c r="D276" s="115" t="s">
        <v>51</v>
      </c>
      <c r="E276" s="113"/>
      <c r="F276" s="113">
        <v>300</v>
      </c>
      <c r="G276" s="130">
        <f t="shared" si="4"/>
        <v>8045450</v>
      </c>
      <c r="H276" s="115" t="s">
        <v>167</v>
      </c>
      <c r="I276" s="115" t="s">
        <v>72</v>
      </c>
      <c r="J276" s="115" t="s">
        <v>32</v>
      </c>
      <c r="K276" s="115" t="s">
        <v>56</v>
      </c>
      <c r="L276" s="111" t="s">
        <v>73</v>
      </c>
    </row>
    <row r="277" spans="1:12" s="116" customFormat="1" x14ac:dyDescent="0.25">
      <c r="A277" s="109">
        <v>43047</v>
      </c>
      <c r="B277" s="115" t="s">
        <v>384</v>
      </c>
      <c r="C277" s="115" t="s">
        <v>59</v>
      </c>
      <c r="D277" s="115" t="s">
        <v>51</v>
      </c>
      <c r="E277" s="113"/>
      <c r="F277" s="113">
        <v>300</v>
      </c>
      <c r="G277" s="130">
        <f t="shared" si="4"/>
        <v>8045150</v>
      </c>
      <c r="H277" s="115" t="s">
        <v>167</v>
      </c>
      <c r="I277" s="115" t="s">
        <v>72</v>
      </c>
      <c r="J277" s="115" t="s">
        <v>32</v>
      </c>
      <c r="K277" s="115" t="s">
        <v>56</v>
      </c>
      <c r="L277" s="111" t="s">
        <v>73</v>
      </c>
    </row>
    <row r="278" spans="1:12" s="116" customFormat="1" x14ac:dyDescent="0.25">
      <c r="A278" s="109">
        <v>43047</v>
      </c>
      <c r="B278" s="115" t="s">
        <v>385</v>
      </c>
      <c r="C278" s="115" t="s">
        <v>59</v>
      </c>
      <c r="D278" s="115" t="s">
        <v>51</v>
      </c>
      <c r="E278" s="113"/>
      <c r="F278" s="113">
        <v>300</v>
      </c>
      <c r="G278" s="130">
        <f t="shared" si="4"/>
        <v>8044850</v>
      </c>
      <c r="H278" s="115" t="s">
        <v>167</v>
      </c>
      <c r="I278" s="115" t="s">
        <v>72</v>
      </c>
      <c r="J278" s="115" t="s">
        <v>32</v>
      </c>
      <c r="K278" s="115" t="s">
        <v>56</v>
      </c>
      <c r="L278" s="111" t="s">
        <v>73</v>
      </c>
    </row>
    <row r="279" spans="1:12" s="116" customFormat="1" x14ac:dyDescent="0.25">
      <c r="A279" s="109">
        <v>43047</v>
      </c>
      <c r="B279" s="115" t="s">
        <v>386</v>
      </c>
      <c r="C279" s="115" t="s">
        <v>59</v>
      </c>
      <c r="D279" s="115" t="s">
        <v>51</v>
      </c>
      <c r="E279" s="113"/>
      <c r="F279" s="113">
        <v>300</v>
      </c>
      <c r="G279" s="130">
        <f t="shared" si="4"/>
        <v>8044550</v>
      </c>
      <c r="H279" s="115" t="s">
        <v>167</v>
      </c>
      <c r="I279" s="115" t="s">
        <v>72</v>
      </c>
      <c r="J279" s="115" t="s">
        <v>32</v>
      </c>
      <c r="K279" s="115" t="s">
        <v>56</v>
      </c>
      <c r="L279" s="111" t="s">
        <v>73</v>
      </c>
    </row>
    <row r="280" spans="1:12" s="116" customFormat="1" x14ac:dyDescent="0.25">
      <c r="A280" s="109">
        <v>43047</v>
      </c>
      <c r="B280" s="115" t="s">
        <v>342</v>
      </c>
      <c r="C280" s="111" t="s">
        <v>334</v>
      </c>
      <c r="D280" s="115" t="s">
        <v>51</v>
      </c>
      <c r="E280" s="113"/>
      <c r="F280" s="113">
        <v>2000</v>
      </c>
      <c r="G280" s="130">
        <f t="shared" si="4"/>
        <v>8042550</v>
      </c>
      <c r="H280" s="115" t="s">
        <v>167</v>
      </c>
      <c r="I280" s="115" t="s">
        <v>72</v>
      </c>
      <c r="J280" s="115" t="s">
        <v>32</v>
      </c>
      <c r="K280" s="115" t="s">
        <v>56</v>
      </c>
      <c r="L280" s="111" t="s">
        <v>73</v>
      </c>
    </row>
    <row r="281" spans="1:12" s="116" customFormat="1" x14ac:dyDescent="0.25">
      <c r="A281" s="109">
        <v>43047</v>
      </c>
      <c r="B281" s="115" t="s">
        <v>387</v>
      </c>
      <c r="C281" s="115" t="s">
        <v>59</v>
      </c>
      <c r="D281" s="115" t="s">
        <v>51</v>
      </c>
      <c r="E281" s="113"/>
      <c r="F281" s="113">
        <v>300</v>
      </c>
      <c r="G281" s="130">
        <f t="shared" si="4"/>
        <v>8042250</v>
      </c>
      <c r="H281" s="115" t="s">
        <v>167</v>
      </c>
      <c r="I281" s="115" t="s">
        <v>72</v>
      </c>
      <c r="J281" s="115" t="s">
        <v>32</v>
      </c>
      <c r="K281" s="115" t="s">
        <v>56</v>
      </c>
      <c r="L281" s="111" t="s">
        <v>73</v>
      </c>
    </row>
    <row r="282" spans="1:12" s="116" customFormat="1" x14ac:dyDescent="0.25">
      <c r="A282" s="109">
        <v>43047</v>
      </c>
      <c r="B282" s="115" t="s">
        <v>390</v>
      </c>
      <c r="C282" s="115" t="s">
        <v>208</v>
      </c>
      <c r="D282" s="115" t="s">
        <v>51</v>
      </c>
      <c r="E282" s="113"/>
      <c r="F282" s="113">
        <v>90000</v>
      </c>
      <c r="G282" s="130">
        <f t="shared" si="4"/>
        <v>7952250</v>
      </c>
      <c r="H282" s="115" t="s">
        <v>167</v>
      </c>
      <c r="I282" s="115" t="s">
        <v>72</v>
      </c>
      <c r="J282" s="115" t="s">
        <v>32</v>
      </c>
      <c r="K282" s="115" t="s">
        <v>56</v>
      </c>
      <c r="L282" s="111" t="s">
        <v>73</v>
      </c>
    </row>
    <row r="283" spans="1:12" s="116" customFormat="1" x14ac:dyDescent="0.25">
      <c r="A283" s="117">
        <v>43047</v>
      </c>
      <c r="B283" s="118" t="s">
        <v>456</v>
      </c>
      <c r="C283" s="118" t="s">
        <v>59</v>
      </c>
      <c r="D283" s="118" t="s">
        <v>441</v>
      </c>
      <c r="E283" s="119"/>
      <c r="F283" s="119">
        <v>300</v>
      </c>
      <c r="G283" s="130">
        <f t="shared" si="4"/>
        <v>7951950</v>
      </c>
      <c r="H283" s="118" t="s">
        <v>442</v>
      </c>
      <c r="I283" s="115" t="s">
        <v>72</v>
      </c>
      <c r="J283" s="115" t="s">
        <v>32</v>
      </c>
      <c r="K283" s="115" t="s">
        <v>56</v>
      </c>
      <c r="L283" s="111" t="s">
        <v>73</v>
      </c>
    </row>
    <row r="284" spans="1:12" s="116" customFormat="1" x14ac:dyDescent="0.25">
      <c r="A284" s="117">
        <v>43047</v>
      </c>
      <c r="B284" s="118" t="s">
        <v>457</v>
      </c>
      <c r="C284" s="118" t="s">
        <v>59</v>
      </c>
      <c r="D284" s="118" t="s">
        <v>441</v>
      </c>
      <c r="E284" s="119"/>
      <c r="F284" s="119">
        <v>300</v>
      </c>
      <c r="G284" s="130">
        <f t="shared" si="4"/>
        <v>7951650</v>
      </c>
      <c r="H284" s="118" t="s">
        <v>442</v>
      </c>
      <c r="I284" s="115" t="s">
        <v>72</v>
      </c>
      <c r="J284" s="115" t="s">
        <v>32</v>
      </c>
      <c r="K284" s="115" t="s">
        <v>56</v>
      </c>
      <c r="L284" s="111" t="s">
        <v>73</v>
      </c>
    </row>
    <row r="285" spans="1:12" s="116" customFormat="1" x14ac:dyDescent="0.25">
      <c r="A285" s="117">
        <v>43047</v>
      </c>
      <c r="B285" s="118" t="s">
        <v>458</v>
      </c>
      <c r="C285" s="118" t="s">
        <v>59</v>
      </c>
      <c r="D285" s="118" t="s">
        <v>441</v>
      </c>
      <c r="E285" s="119"/>
      <c r="F285" s="119">
        <v>300</v>
      </c>
      <c r="G285" s="130">
        <f t="shared" si="4"/>
        <v>7951350</v>
      </c>
      <c r="H285" s="118" t="s">
        <v>442</v>
      </c>
      <c r="I285" s="115" t="s">
        <v>72</v>
      </c>
      <c r="J285" s="115" t="s">
        <v>32</v>
      </c>
      <c r="K285" s="115" t="s">
        <v>56</v>
      </c>
      <c r="L285" s="111" t="s">
        <v>73</v>
      </c>
    </row>
    <row r="286" spans="1:12" s="116" customFormat="1" x14ac:dyDescent="0.25">
      <c r="A286" s="117">
        <v>43047</v>
      </c>
      <c r="B286" s="118" t="s">
        <v>459</v>
      </c>
      <c r="C286" s="118" t="s">
        <v>59</v>
      </c>
      <c r="D286" s="118" t="s">
        <v>441</v>
      </c>
      <c r="E286" s="119"/>
      <c r="F286" s="119">
        <v>300</v>
      </c>
      <c r="G286" s="130">
        <f t="shared" si="4"/>
        <v>7951050</v>
      </c>
      <c r="H286" s="118" t="s">
        <v>442</v>
      </c>
      <c r="I286" s="115" t="s">
        <v>72</v>
      </c>
      <c r="J286" s="115" t="s">
        <v>32</v>
      </c>
      <c r="K286" s="115" t="s">
        <v>56</v>
      </c>
      <c r="L286" s="111" t="s">
        <v>73</v>
      </c>
    </row>
    <row r="287" spans="1:12" s="116" customFormat="1" x14ac:dyDescent="0.25">
      <c r="A287" s="117">
        <v>43047</v>
      </c>
      <c r="B287" s="118" t="s">
        <v>460</v>
      </c>
      <c r="C287" s="118" t="s">
        <v>59</v>
      </c>
      <c r="D287" s="118" t="s">
        <v>441</v>
      </c>
      <c r="E287" s="119"/>
      <c r="F287" s="119">
        <v>300</v>
      </c>
      <c r="G287" s="130">
        <f t="shared" si="4"/>
        <v>7950750</v>
      </c>
      <c r="H287" s="118" t="s">
        <v>442</v>
      </c>
      <c r="I287" s="115" t="s">
        <v>72</v>
      </c>
      <c r="J287" s="115" t="s">
        <v>32</v>
      </c>
      <c r="K287" s="115" t="s">
        <v>56</v>
      </c>
      <c r="L287" s="111" t="s">
        <v>73</v>
      </c>
    </row>
    <row r="288" spans="1:12" s="116" customFormat="1" x14ac:dyDescent="0.25">
      <c r="A288" s="117">
        <v>43047</v>
      </c>
      <c r="B288" s="118" t="s">
        <v>461</v>
      </c>
      <c r="C288" s="118" t="s">
        <v>226</v>
      </c>
      <c r="D288" s="120" t="s">
        <v>49</v>
      </c>
      <c r="E288" s="119"/>
      <c r="F288" s="119">
        <v>1350</v>
      </c>
      <c r="G288" s="130">
        <f t="shared" si="4"/>
        <v>7949400</v>
      </c>
      <c r="H288" s="118" t="s">
        <v>442</v>
      </c>
      <c r="I288" s="115">
        <v>5</v>
      </c>
      <c r="J288" s="111" t="s">
        <v>32</v>
      </c>
      <c r="K288" s="115" t="s">
        <v>56</v>
      </c>
      <c r="L288" s="120" t="s">
        <v>57</v>
      </c>
    </row>
    <row r="289" spans="1:12" s="116" customFormat="1" x14ac:dyDescent="0.25">
      <c r="A289" s="117">
        <v>43047</v>
      </c>
      <c r="B289" s="118" t="s">
        <v>462</v>
      </c>
      <c r="C289" s="118" t="s">
        <v>59</v>
      </c>
      <c r="D289" s="118" t="s">
        <v>441</v>
      </c>
      <c r="E289" s="119"/>
      <c r="F289" s="119">
        <v>300</v>
      </c>
      <c r="G289" s="130">
        <f t="shared" si="4"/>
        <v>7949100</v>
      </c>
      <c r="H289" s="118" t="s">
        <v>442</v>
      </c>
      <c r="I289" s="115" t="s">
        <v>72</v>
      </c>
      <c r="J289" s="115" t="s">
        <v>32</v>
      </c>
      <c r="K289" s="115" t="s">
        <v>56</v>
      </c>
      <c r="L289" s="111" t="s">
        <v>73</v>
      </c>
    </row>
    <row r="290" spans="1:12" s="116" customFormat="1" x14ac:dyDescent="0.25">
      <c r="A290" s="117">
        <v>43047</v>
      </c>
      <c r="B290" s="118" t="s">
        <v>463</v>
      </c>
      <c r="C290" s="118" t="s">
        <v>59</v>
      </c>
      <c r="D290" s="118" t="s">
        <v>441</v>
      </c>
      <c r="E290" s="119"/>
      <c r="F290" s="119">
        <v>300</v>
      </c>
      <c r="G290" s="130">
        <f t="shared" si="4"/>
        <v>7948800</v>
      </c>
      <c r="H290" s="118" t="s">
        <v>442</v>
      </c>
      <c r="I290" s="115" t="s">
        <v>72</v>
      </c>
      <c r="J290" s="115" t="s">
        <v>32</v>
      </c>
      <c r="K290" s="115" t="s">
        <v>56</v>
      </c>
      <c r="L290" s="111" t="s">
        <v>73</v>
      </c>
    </row>
    <row r="291" spans="1:12" x14ac:dyDescent="0.25">
      <c r="A291" s="49">
        <v>43047</v>
      </c>
      <c r="B291" s="42" t="s">
        <v>61</v>
      </c>
      <c r="C291" s="33" t="s">
        <v>63</v>
      </c>
      <c r="D291" s="42" t="s">
        <v>441</v>
      </c>
      <c r="E291" s="44">
        <v>100000</v>
      </c>
      <c r="F291" s="44"/>
      <c r="G291" s="130">
        <f t="shared" si="4"/>
        <v>8048800</v>
      </c>
      <c r="H291" s="42" t="s">
        <v>442</v>
      </c>
      <c r="I291" s="33"/>
      <c r="J291" s="33"/>
      <c r="K291" s="33" t="s">
        <v>56</v>
      </c>
      <c r="L291" s="108" t="s">
        <v>57</v>
      </c>
    </row>
    <row r="292" spans="1:12" s="116" customFormat="1" x14ac:dyDescent="0.25">
      <c r="A292" s="117">
        <v>43047</v>
      </c>
      <c r="B292" s="118" t="s">
        <v>464</v>
      </c>
      <c r="C292" s="118" t="s">
        <v>59</v>
      </c>
      <c r="D292" s="118" t="s">
        <v>441</v>
      </c>
      <c r="E292" s="119"/>
      <c r="F292" s="119">
        <v>300</v>
      </c>
      <c r="G292" s="130">
        <f t="shared" si="4"/>
        <v>8048500</v>
      </c>
      <c r="H292" s="118" t="s">
        <v>442</v>
      </c>
      <c r="I292" s="115" t="s">
        <v>72</v>
      </c>
      <c r="J292" s="115" t="s">
        <v>32</v>
      </c>
      <c r="K292" s="115" t="s">
        <v>56</v>
      </c>
      <c r="L292" s="111" t="s">
        <v>73</v>
      </c>
    </row>
    <row r="293" spans="1:12" s="116" customFormat="1" x14ac:dyDescent="0.25">
      <c r="A293" s="109">
        <v>43047</v>
      </c>
      <c r="B293" s="115" t="s">
        <v>504</v>
      </c>
      <c r="C293" s="115" t="s">
        <v>59</v>
      </c>
      <c r="D293" s="115" t="s">
        <v>51</v>
      </c>
      <c r="E293" s="113"/>
      <c r="F293" s="113">
        <v>1000</v>
      </c>
      <c r="G293" s="130">
        <f t="shared" si="4"/>
        <v>8047500</v>
      </c>
      <c r="H293" s="115" t="s">
        <v>82</v>
      </c>
      <c r="I293" s="115" t="s">
        <v>72</v>
      </c>
      <c r="J293" s="115" t="s">
        <v>32</v>
      </c>
      <c r="K293" s="115" t="s">
        <v>56</v>
      </c>
      <c r="L293" s="111" t="s">
        <v>73</v>
      </c>
    </row>
    <row r="294" spans="1:12" s="116" customFormat="1" x14ac:dyDescent="0.25">
      <c r="A294" s="109">
        <v>43047</v>
      </c>
      <c r="B294" s="115" t="s">
        <v>505</v>
      </c>
      <c r="C294" s="115" t="s">
        <v>59</v>
      </c>
      <c r="D294" s="115" t="s">
        <v>51</v>
      </c>
      <c r="E294" s="113"/>
      <c r="F294" s="113">
        <v>1000</v>
      </c>
      <c r="G294" s="130">
        <f t="shared" si="4"/>
        <v>8046500</v>
      </c>
      <c r="H294" s="115" t="s">
        <v>82</v>
      </c>
      <c r="I294" s="115" t="s">
        <v>72</v>
      </c>
      <c r="J294" s="115" t="s">
        <v>32</v>
      </c>
      <c r="K294" s="115" t="s">
        <v>56</v>
      </c>
      <c r="L294" s="111" t="s">
        <v>73</v>
      </c>
    </row>
    <row r="295" spans="1:12" s="116" customFormat="1" x14ac:dyDescent="0.25">
      <c r="A295" s="109">
        <v>43047</v>
      </c>
      <c r="B295" s="115" t="s">
        <v>506</v>
      </c>
      <c r="C295" s="115" t="s">
        <v>59</v>
      </c>
      <c r="D295" s="115" t="s">
        <v>51</v>
      </c>
      <c r="E295" s="113"/>
      <c r="F295" s="113">
        <v>2000</v>
      </c>
      <c r="G295" s="130">
        <f t="shared" si="4"/>
        <v>8044500</v>
      </c>
      <c r="H295" s="115" t="s">
        <v>82</v>
      </c>
      <c r="I295" s="115" t="s">
        <v>72</v>
      </c>
      <c r="J295" s="115" t="s">
        <v>32</v>
      </c>
      <c r="K295" s="115" t="s">
        <v>56</v>
      </c>
      <c r="L295" s="111" t="s">
        <v>73</v>
      </c>
    </row>
    <row r="296" spans="1:12" s="116" customFormat="1" x14ac:dyDescent="0.25">
      <c r="A296" s="109">
        <v>43047</v>
      </c>
      <c r="B296" s="115" t="s">
        <v>569</v>
      </c>
      <c r="C296" s="115" t="s">
        <v>59</v>
      </c>
      <c r="D296" s="115" t="s">
        <v>51</v>
      </c>
      <c r="E296" s="113"/>
      <c r="F296" s="113">
        <v>500</v>
      </c>
      <c r="G296" s="130">
        <f t="shared" si="4"/>
        <v>8044000</v>
      </c>
      <c r="H296" s="115" t="s">
        <v>560</v>
      </c>
      <c r="I296" s="115" t="s">
        <v>72</v>
      </c>
      <c r="J296" s="115" t="s">
        <v>32</v>
      </c>
      <c r="K296" s="115" t="s">
        <v>56</v>
      </c>
      <c r="L296" s="111" t="s">
        <v>73</v>
      </c>
    </row>
    <row r="297" spans="1:12" s="116" customFormat="1" x14ac:dyDescent="0.25">
      <c r="A297" s="109">
        <v>43047</v>
      </c>
      <c r="B297" s="115" t="s">
        <v>570</v>
      </c>
      <c r="C297" s="115" t="s">
        <v>59</v>
      </c>
      <c r="D297" s="115" t="s">
        <v>51</v>
      </c>
      <c r="E297" s="113"/>
      <c r="F297" s="113">
        <v>500</v>
      </c>
      <c r="G297" s="130">
        <f t="shared" si="4"/>
        <v>8043500</v>
      </c>
      <c r="H297" s="115" t="s">
        <v>560</v>
      </c>
      <c r="I297" s="115" t="s">
        <v>72</v>
      </c>
      <c r="J297" s="115" t="s">
        <v>32</v>
      </c>
      <c r="K297" s="115" t="s">
        <v>56</v>
      </c>
      <c r="L297" s="111" t="s">
        <v>73</v>
      </c>
    </row>
    <row r="298" spans="1:12" x14ac:dyDescent="0.25">
      <c r="A298" s="37">
        <v>43047</v>
      </c>
      <c r="B298" s="33" t="s">
        <v>61</v>
      </c>
      <c r="C298" s="33" t="s">
        <v>63</v>
      </c>
      <c r="D298" s="33" t="s">
        <v>51</v>
      </c>
      <c r="E298" s="40">
        <v>132800</v>
      </c>
      <c r="F298" s="40"/>
      <c r="G298" s="130">
        <f t="shared" si="4"/>
        <v>8176300</v>
      </c>
      <c r="H298" s="33" t="s">
        <v>560</v>
      </c>
      <c r="I298" s="33" t="s">
        <v>69</v>
      </c>
      <c r="J298" s="33"/>
      <c r="K298" s="33" t="s">
        <v>56</v>
      </c>
      <c r="L298" s="108" t="s">
        <v>57</v>
      </c>
    </row>
    <row r="299" spans="1:12" s="116" customFormat="1" x14ac:dyDescent="0.25">
      <c r="A299" s="109">
        <v>43047</v>
      </c>
      <c r="B299" s="115" t="s">
        <v>571</v>
      </c>
      <c r="C299" s="115" t="s">
        <v>59</v>
      </c>
      <c r="D299" s="115" t="s">
        <v>51</v>
      </c>
      <c r="E299" s="113"/>
      <c r="F299" s="113">
        <v>500</v>
      </c>
      <c r="G299" s="130">
        <f t="shared" si="4"/>
        <v>8175800</v>
      </c>
      <c r="H299" s="115" t="s">
        <v>560</v>
      </c>
      <c r="I299" s="115" t="s">
        <v>72</v>
      </c>
      <c r="J299" s="115" t="s">
        <v>32</v>
      </c>
      <c r="K299" s="115" t="s">
        <v>56</v>
      </c>
      <c r="L299" s="111" t="s">
        <v>73</v>
      </c>
    </row>
    <row r="300" spans="1:12" s="116" customFormat="1" x14ac:dyDescent="0.25">
      <c r="A300" s="109">
        <v>43047</v>
      </c>
      <c r="B300" s="115" t="s">
        <v>573</v>
      </c>
      <c r="C300" s="115" t="s">
        <v>59</v>
      </c>
      <c r="D300" s="115" t="s">
        <v>51</v>
      </c>
      <c r="E300" s="113"/>
      <c r="F300" s="113">
        <v>500</v>
      </c>
      <c r="G300" s="130">
        <f t="shared" si="4"/>
        <v>8175300</v>
      </c>
      <c r="H300" s="115" t="s">
        <v>560</v>
      </c>
      <c r="I300" s="115" t="s">
        <v>72</v>
      </c>
      <c r="J300" s="115" t="s">
        <v>32</v>
      </c>
      <c r="K300" s="115" t="s">
        <v>56</v>
      </c>
      <c r="L300" s="111" t="s">
        <v>73</v>
      </c>
    </row>
    <row r="301" spans="1:12" s="116" customFormat="1" x14ac:dyDescent="0.25">
      <c r="A301" s="109">
        <v>43047</v>
      </c>
      <c r="B301" s="115" t="s">
        <v>574</v>
      </c>
      <c r="C301" s="115" t="s">
        <v>59</v>
      </c>
      <c r="D301" s="115" t="s">
        <v>51</v>
      </c>
      <c r="E301" s="113"/>
      <c r="F301" s="113">
        <v>1000</v>
      </c>
      <c r="G301" s="130">
        <f t="shared" si="4"/>
        <v>8174300</v>
      </c>
      <c r="H301" s="115" t="s">
        <v>560</v>
      </c>
      <c r="I301" s="115" t="s">
        <v>72</v>
      </c>
      <c r="J301" s="115" t="s">
        <v>32</v>
      </c>
      <c r="K301" s="115" t="s">
        <v>56</v>
      </c>
      <c r="L301" s="111" t="s">
        <v>73</v>
      </c>
    </row>
    <row r="302" spans="1:12" s="116" customFormat="1" x14ac:dyDescent="0.25">
      <c r="A302" s="109">
        <v>43047</v>
      </c>
      <c r="B302" s="111" t="s">
        <v>697</v>
      </c>
      <c r="C302" s="111" t="s">
        <v>59</v>
      </c>
      <c r="D302" s="115" t="s">
        <v>52</v>
      </c>
      <c r="E302" s="113"/>
      <c r="F302" s="113">
        <v>1000</v>
      </c>
      <c r="G302" s="130">
        <f t="shared" si="4"/>
        <v>8173300</v>
      </c>
      <c r="H302" s="111" t="s">
        <v>109</v>
      </c>
      <c r="I302" s="111" t="s">
        <v>72</v>
      </c>
      <c r="J302" s="115" t="s">
        <v>32</v>
      </c>
      <c r="K302" s="115" t="s">
        <v>56</v>
      </c>
      <c r="L302" s="118" t="s">
        <v>73</v>
      </c>
    </row>
    <row r="303" spans="1:12" s="116" customFormat="1" x14ac:dyDescent="0.25">
      <c r="A303" s="109">
        <v>43047</v>
      </c>
      <c r="B303" s="111" t="s">
        <v>698</v>
      </c>
      <c r="C303" s="111" t="s">
        <v>59</v>
      </c>
      <c r="D303" s="115" t="s">
        <v>52</v>
      </c>
      <c r="E303" s="113"/>
      <c r="F303" s="113">
        <v>1000</v>
      </c>
      <c r="G303" s="130">
        <f t="shared" si="4"/>
        <v>8172300</v>
      </c>
      <c r="H303" s="111" t="s">
        <v>109</v>
      </c>
      <c r="I303" s="111" t="s">
        <v>72</v>
      </c>
      <c r="J303" s="115" t="s">
        <v>32</v>
      </c>
      <c r="K303" s="115" t="s">
        <v>56</v>
      </c>
      <c r="L303" s="118" t="s">
        <v>73</v>
      </c>
    </row>
    <row r="304" spans="1:12" s="116" customFormat="1" x14ac:dyDescent="0.25">
      <c r="A304" s="109">
        <v>43047</v>
      </c>
      <c r="B304" s="111" t="s">
        <v>699</v>
      </c>
      <c r="C304" s="111" t="s">
        <v>59</v>
      </c>
      <c r="D304" s="115" t="s">
        <v>52</v>
      </c>
      <c r="E304" s="113"/>
      <c r="F304" s="113">
        <v>1000</v>
      </c>
      <c r="G304" s="130">
        <f t="shared" si="4"/>
        <v>8171300</v>
      </c>
      <c r="H304" s="111" t="s">
        <v>109</v>
      </c>
      <c r="I304" s="111" t="s">
        <v>72</v>
      </c>
      <c r="J304" s="115" t="s">
        <v>32</v>
      </c>
      <c r="K304" s="115" t="s">
        <v>56</v>
      </c>
      <c r="L304" s="118" t="s">
        <v>73</v>
      </c>
    </row>
    <row r="305" spans="1:12" s="116" customFormat="1" x14ac:dyDescent="0.25">
      <c r="A305" s="109">
        <v>43047</v>
      </c>
      <c r="B305" s="111" t="s">
        <v>751</v>
      </c>
      <c r="C305" s="111" t="s">
        <v>59</v>
      </c>
      <c r="D305" s="111" t="s">
        <v>53</v>
      </c>
      <c r="E305" s="114"/>
      <c r="F305" s="114">
        <v>2500</v>
      </c>
      <c r="G305" s="130">
        <f t="shared" si="4"/>
        <v>8168800</v>
      </c>
      <c r="H305" s="111" t="s">
        <v>83</v>
      </c>
      <c r="I305" s="112" t="s">
        <v>72</v>
      </c>
      <c r="J305" s="121" t="s">
        <v>28</v>
      </c>
      <c r="K305" s="115" t="s">
        <v>56</v>
      </c>
      <c r="L305" s="111" t="s">
        <v>73</v>
      </c>
    </row>
    <row r="306" spans="1:12" s="116" customFormat="1" x14ac:dyDescent="0.25">
      <c r="A306" s="109">
        <v>43047</v>
      </c>
      <c r="B306" s="111" t="s">
        <v>752</v>
      </c>
      <c r="C306" s="111" t="s">
        <v>59</v>
      </c>
      <c r="D306" s="111" t="s">
        <v>53</v>
      </c>
      <c r="E306" s="114"/>
      <c r="F306" s="114">
        <v>12000</v>
      </c>
      <c r="G306" s="130">
        <f t="shared" si="4"/>
        <v>8156800</v>
      </c>
      <c r="H306" s="111" t="s">
        <v>83</v>
      </c>
      <c r="I306" s="112" t="s">
        <v>753</v>
      </c>
      <c r="J306" s="121" t="s">
        <v>28</v>
      </c>
      <c r="K306" s="115" t="s">
        <v>56</v>
      </c>
      <c r="L306" s="120" t="s">
        <v>57</v>
      </c>
    </row>
    <row r="307" spans="1:12" x14ac:dyDescent="0.25">
      <c r="A307" s="37">
        <v>43047</v>
      </c>
      <c r="B307" s="32" t="s">
        <v>61</v>
      </c>
      <c r="C307" s="33" t="s">
        <v>63</v>
      </c>
      <c r="D307" s="32" t="s">
        <v>53</v>
      </c>
      <c r="E307" s="34">
        <v>80000</v>
      </c>
      <c r="F307" s="34"/>
      <c r="G307" s="130">
        <f t="shared" si="4"/>
        <v>8236800</v>
      </c>
      <c r="H307" s="32" t="s">
        <v>83</v>
      </c>
      <c r="I307" s="39" t="s">
        <v>410</v>
      </c>
      <c r="J307" s="32"/>
      <c r="K307" s="33" t="s">
        <v>56</v>
      </c>
      <c r="L307" s="108" t="s">
        <v>57</v>
      </c>
    </row>
    <row r="308" spans="1:12" s="116" customFormat="1" x14ac:dyDescent="0.25">
      <c r="A308" s="122">
        <v>43047</v>
      </c>
      <c r="B308" s="118" t="s">
        <v>923</v>
      </c>
      <c r="C308" s="118" t="s">
        <v>59</v>
      </c>
      <c r="D308" s="118" t="s">
        <v>51</v>
      </c>
      <c r="E308" s="119"/>
      <c r="F308" s="119">
        <v>2000</v>
      </c>
      <c r="G308" s="130">
        <f t="shared" si="4"/>
        <v>8234800</v>
      </c>
      <c r="H308" s="118" t="s">
        <v>245</v>
      </c>
      <c r="I308" s="118" t="s">
        <v>72</v>
      </c>
      <c r="J308" s="115" t="s">
        <v>32</v>
      </c>
      <c r="K308" s="115" t="s">
        <v>56</v>
      </c>
      <c r="L308" s="120" t="s">
        <v>73</v>
      </c>
    </row>
    <row r="309" spans="1:12" x14ac:dyDescent="0.25">
      <c r="A309" s="31">
        <v>43048</v>
      </c>
      <c r="B309" s="32" t="s">
        <v>103</v>
      </c>
      <c r="C309" s="33" t="s">
        <v>63</v>
      </c>
      <c r="D309" s="32" t="s">
        <v>53</v>
      </c>
      <c r="E309" s="34"/>
      <c r="F309" s="34">
        <v>100000</v>
      </c>
      <c r="G309" s="130">
        <f t="shared" si="4"/>
        <v>8134800</v>
      </c>
      <c r="H309" s="32" t="s">
        <v>61</v>
      </c>
      <c r="I309" s="32">
        <v>22</v>
      </c>
      <c r="J309" s="32"/>
      <c r="K309" s="33" t="s">
        <v>56</v>
      </c>
      <c r="L309" s="108" t="s">
        <v>57</v>
      </c>
    </row>
    <row r="310" spans="1:12" x14ac:dyDescent="0.25">
      <c r="A310" s="31">
        <v>43048</v>
      </c>
      <c r="B310" s="32" t="s">
        <v>104</v>
      </c>
      <c r="C310" s="33" t="s">
        <v>63</v>
      </c>
      <c r="D310" s="32" t="s">
        <v>51</v>
      </c>
      <c r="E310" s="34"/>
      <c r="F310" s="34">
        <v>300000</v>
      </c>
      <c r="G310" s="130">
        <f t="shared" si="4"/>
        <v>7834800</v>
      </c>
      <c r="H310" s="32" t="s">
        <v>61</v>
      </c>
      <c r="I310" s="32">
        <v>23</v>
      </c>
      <c r="J310" s="32"/>
      <c r="K310" s="33" t="s">
        <v>56</v>
      </c>
      <c r="L310" s="108" t="s">
        <v>57</v>
      </c>
    </row>
    <row r="311" spans="1:12" x14ac:dyDescent="0.25">
      <c r="A311" s="31">
        <v>43048</v>
      </c>
      <c r="B311" s="32" t="s">
        <v>62</v>
      </c>
      <c r="C311" s="33" t="s">
        <v>63</v>
      </c>
      <c r="D311" s="32" t="s">
        <v>51</v>
      </c>
      <c r="E311" s="34"/>
      <c r="F311" s="34">
        <v>100000</v>
      </c>
      <c r="G311" s="130">
        <f t="shared" si="4"/>
        <v>7734800</v>
      </c>
      <c r="H311" s="32" t="s">
        <v>61</v>
      </c>
      <c r="I311" s="32">
        <v>24</v>
      </c>
      <c r="J311" s="32"/>
      <c r="K311" s="33" t="s">
        <v>56</v>
      </c>
      <c r="L311" s="108" t="s">
        <v>57</v>
      </c>
    </row>
    <row r="312" spans="1:12" s="116" customFormat="1" x14ac:dyDescent="0.25">
      <c r="A312" s="109">
        <v>43048</v>
      </c>
      <c r="B312" s="110" t="s">
        <v>219</v>
      </c>
      <c r="C312" s="111" t="s">
        <v>193</v>
      </c>
      <c r="D312" s="112" t="s">
        <v>51</v>
      </c>
      <c r="E312" s="113"/>
      <c r="F312" s="113">
        <v>1000</v>
      </c>
      <c r="G312" s="130">
        <f t="shared" si="4"/>
        <v>7733800</v>
      </c>
      <c r="H312" s="111" t="s">
        <v>62</v>
      </c>
      <c r="I312" s="115" t="s">
        <v>72</v>
      </c>
      <c r="J312" s="115" t="s">
        <v>32</v>
      </c>
      <c r="K312" s="115" t="s">
        <v>56</v>
      </c>
      <c r="L312" s="111" t="s">
        <v>73</v>
      </c>
    </row>
    <row r="313" spans="1:12" s="116" customFormat="1" x14ac:dyDescent="0.25">
      <c r="A313" s="109">
        <v>43048</v>
      </c>
      <c r="B313" s="110" t="s">
        <v>220</v>
      </c>
      <c r="C313" s="115" t="s">
        <v>50</v>
      </c>
      <c r="D313" s="112" t="s">
        <v>51</v>
      </c>
      <c r="E313" s="113"/>
      <c r="F313" s="113">
        <v>1000</v>
      </c>
      <c r="G313" s="130">
        <f t="shared" si="4"/>
        <v>7732800</v>
      </c>
      <c r="H313" s="111" t="s">
        <v>62</v>
      </c>
      <c r="I313" s="115" t="s">
        <v>72</v>
      </c>
      <c r="J313" s="115" t="s">
        <v>32</v>
      </c>
      <c r="K313" s="115" t="s">
        <v>56</v>
      </c>
      <c r="L313" s="111" t="s">
        <v>73</v>
      </c>
    </row>
    <row r="314" spans="1:12" s="116" customFormat="1" x14ac:dyDescent="0.25">
      <c r="A314" s="109">
        <v>43048</v>
      </c>
      <c r="B314" s="110" t="s">
        <v>225</v>
      </c>
      <c r="C314" s="111" t="s">
        <v>226</v>
      </c>
      <c r="D314" s="120" t="s">
        <v>49</v>
      </c>
      <c r="E314" s="113"/>
      <c r="F314" s="113">
        <v>22825</v>
      </c>
      <c r="G314" s="130">
        <f t="shared" si="4"/>
        <v>7709975</v>
      </c>
      <c r="H314" s="111" t="s">
        <v>62</v>
      </c>
      <c r="I314" s="115">
        <v>39</v>
      </c>
      <c r="J314" s="111" t="s">
        <v>32</v>
      </c>
      <c r="K314" s="115" t="s">
        <v>56</v>
      </c>
      <c r="L314" s="120" t="s">
        <v>57</v>
      </c>
    </row>
    <row r="315" spans="1:12" x14ac:dyDescent="0.25">
      <c r="A315" s="37">
        <v>43048</v>
      </c>
      <c r="B315" s="38" t="s">
        <v>201</v>
      </c>
      <c r="C315" s="33" t="s">
        <v>63</v>
      </c>
      <c r="D315" s="39" t="s">
        <v>51</v>
      </c>
      <c r="E315" s="40">
        <v>100000</v>
      </c>
      <c r="F315" s="40"/>
      <c r="G315" s="130">
        <f t="shared" si="4"/>
        <v>7809975</v>
      </c>
      <c r="H315" s="32" t="s">
        <v>62</v>
      </c>
      <c r="I315" s="33" t="s">
        <v>206</v>
      </c>
      <c r="J315" s="33"/>
      <c r="K315" s="33" t="s">
        <v>56</v>
      </c>
      <c r="L315" s="108" t="s">
        <v>57</v>
      </c>
    </row>
    <row r="316" spans="1:12" s="116" customFormat="1" x14ac:dyDescent="0.25">
      <c r="A316" s="109">
        <v>43048</v>
      </c>
      <c r="B316" s="110" t="s">
        <v>218</v>
      </c>
      <c r="C316" s="111" t="s">
        <v>193</v>
      </c>
      <c r="D316" s="112" t="s">
        <v>51</v>
      </c>
      <c r="E316" s="113"/>
      <c r="F316" s="113">
        <v>1000</v>
      </c>
      <c r="G316" s="130">
        <f t="shared" si="4"/>
        <v>7808975</v>
      </c>
      <c r="H316" s="111" t="s">
        <v>62</v>
      </c>
      <c r="I316" s="115" t="s">
        <v>72</v>
      </c>
      <c r="J316" s="115" t="s">
        <v>32</v>
      </c>
      <c r="K316" s="115" t="s">
        <v>56</v>
      </c>
      <c r="L316" s="111" t="s">
        <v>73</v>
      </c>
    </row>
    <row r="317" spans="1:12" s="116" customFormat="1" x14ac:dyDescent="0.25">
      <c r="A317" s="109">
        <v>43048</v>
      </c>
      <c r="B317" s="115" t="s">
        <v>388</v>
      </c>
      <c r="C317" s="115" t="s">
        <v>59</v>
      </c>
      <c r="D317" s="115" t="s">
        <v>51</v>
      </c>
      <c r="E317" s="113"/>
      <c r="F317" s="113">
        <v>300</v>
      </c>
      <c r="G317" s="130">
        <f t="shared" si="4"/>
        <v>7808675</v>
      </c>
      <c r="H317" s="115" t="s">
        <v>167</v>
      </c>
      <c r="I317" s="115" t="s">
        <v>72</v>
      </c>
      <c r="J317" s="115" t="s">
        <v>32</v>
      </c>
      <c r="K317" s="115" t="s">
        <v>56</v>
      </c>
      <c r="L317" s="111" t="s">
        <v>73</v>
      </c>
    </row>
    <row r="318" spans="1:12" s="116" customFormat="1" x14ac:dyDescent="0.25">
      <c r="A318" s="109">
        <v>43048</v>
      </c>
      <c r="B318" s="115" t="s">
        <v>389</v>
      </c>
      <c r="C318" s="115" t="s">
        <v>59</v>
      </c>
      <c r="D318" s="115" t="s">
        <v>51</v>
      </c>
      <c r="E318" s="113"/>
      <c r="F318" s="113">
        <v>300</v>
      </c>
      <c r="G318" s="130">
        <f t="shared" si="4"/>
        <v>7808375</v>
      </c>
      <c r="H318" s="115" t="s">
        <v>167</v>
      </c>
      <c r="I318" s="115" t="s">
        <v>72</v>
      </c>
      <c r="J318" s="115" t="s">
        <v>32</v>
      </c>
      <c r="K318" s="115" t="s">
        <v>56</v>
      </c>
      <c r="L318" s="111" t="s">
        <v>73</v>
      </c>
    </row>
    <row r="319" spans="1:12" s="116" customFormat="1" x14ac:dyDescent="0.25">
      <c r="A319" s="117">
        <v>43048</v>
      </c>
      <c r="B319" s="118" t="s">
        <v>456</v>
      </c>
      <c r="C319" s="118" t="s">
        <v>59</v>
      </c>
      <c r="D319" s="118" t="s">
        <v>441</v>
      </c>
      <c r="E319" s="119"/>
      <c r="F319" s="119">
        <v>300</v>
      </c>
      <c r="G319" s="130">
        <f t="shared" si="4"/>
        <v>7808075</v>
      </c>
      <c r="H319" s="118" t="s">
        <v>442</v>
      </c>
      <c r="I319" s="115" t="s">
        <v>72</v>
      </c>
      <c r="J319" s="115" t="s">
        <v>32</v>
      </c>
      <c r="K319" s="115" t="s">
        <v>56</v>
      </c>
      <c r="L319" s="111" t="s">
        <v>73</v>
      </c>
    </row>
    <row r="320" spans="1:12" s="116" customFormat="1" x14ac:dyDescent="0.25">
      <c r="A320" s="117">
        <v>43048</v>
      </c>
      <c r="B320" s="118" t="s">
        <v>465</v>
      </c>
      <c r="C320" s="118" t="s">
        <v>59</v>
      </c>
      <c r="D320" s="118" t="s">
        <v>441</v>
      </c>
      <c r="E320" s="119"/>
      <c r="F320" s="119">
        <v>300</v>
      </c>
      <c r="G320" s="130">
        <f t="shared" si="4"/>
        <v>7807775</v>
      </c>
      <c r="H320" s="118" t="s">
        <v>442</v>
      </c>
      <c r="I320" s="115" t="s">
        <v>72</v>
      </c>
      <c r="J320" s="115" t="s">
        <v>32</v>
      </c>
      <c r="K320" s="115" t="s">
        <v>56</v>
      </c>
      <c r="L320" s="111" t="s">
        <v>73</v>
      </c>
    </row>
    <row r="321" spans="1:12" s="116" customFormat="1" x14ac:dyDescent="0.25">
      <c r="A321" s="117">
        <v>43048</v>
      </c>
      <c r="B321" s="118" t="s">
        <v>460</v>
      </c>
      <c r="C321" s="118" t="s">
        <v>59</v>
      </c>
      <c r="D321" s="118" t="s">
        <v>441</v>
      </c>
      <c r="E321" s="119"/>
      <c r="F321" s="119">
        <v>300</v>
      </c>
      <c r="G321" s="130">
        <f t="shared" si="4"/>
        <v>7807475</v>
      </c>
      <c r="H321" s="118" t="s">
        <v>442</v>
      </c>
      <c r="I321" s="115" t="s">
        <v>72</v>
      </c>
      <c r="J321" s="115" t="s">
        <v>32</v>
      </c>
      <c r="K321" s="115" t="s">
        <v>56</v>
      </c>
      <c r="L321" s="111" t="s">
        <v>73</v>
      </c>
    </row>
    <row r="322" spans="1:12" s="116" customFormat="1" x14ac:dyDescent="0.25">
      <c r="A322" s="117">
        <v>43048</v>
      </c>
      <c r="B322" s="118" t="s">
        <v>466</v>
      </c>
      <c r="C322" s="118" t="s">
        <v>226</v>
      </c>
      <c r="D322" s="120" t="s">
        <v>49</v>
      </c>
      <c r="E322" s="119"/>
      <c r="F322" s="119">
        <v>3250</v>
      </c>
      <c r="G322" s="130">
        <f t="shared" si="4"/>
        <v>7804225</v>
      </c>
      <c r="H322" s="118" t="s">
        <v>442</v>
      </c>
      <c r="I322" s="115">
        <v>7</v>
      </c>
      <c r="J322" s="111" t="s">
        <v>32</v>
      </c>
      <c r="K322" s="115" t="s">
        <v>56</v>
      </c>
      <c r="L322" s="120" t="s">
        <v>57</v>
      </c>
    </row>
    <row r="323" spans="1:12" s="116" customFormat="1" x14ac:dyDescent="0.25">
      <c r="A323" s="117">
        <v>43048</v>
      </c>
      <c r="B323" s="118" t="s">
        <v>467</v>
      </c>
      <c r="C323" s="118" t="s">
        <v>59</v>
      </c>
      <c r="D323" s="118" t="s">
        <v>441</v>
      </c>
      <c r="E323" s="119"/>
      <c r="F323" s="119">
        <v>300</v>
      </c>
      <c r="G323" s="130">
        <f t="shared" si="4"/>
        <v>7803925</v>
      </c>
      <c r="H323" s="118" t="s">
        <v>442</v>
      </c>
      <c r="I323" s="115" t="s">
        <v>72</v>
      </c>
      <c r="J323" s="115" t="s">
        <v>32</v>
      </c>
      <c r="K323" s="115" t="s">
        <v>56</v>
      </c>
      <c r="L323" s="111" t="s">
        <v>73</v>
      </c>
    </row>
    <row r="324" spans="1:12" s="116" customFormat="1" x14ac:dyDescent="0.25">
      <c r="A324" s="117">
        <v>43048</v>
      </c>
      <c r="B324" s="118" t="s">
        <v>468</v>
      </c>
      <c r="C324" s="118" t="s">
        <v>226</v>
      </c>
      <c r="D324" s="120" t="s">
        <v>49</v>
      </c>
      <c r="E324" s="119"/>
      <c r="F324" s="119">
        <v>450</v>
      </c>
      <c r="G324" s="130">
        <f t="shared" si="4"/>
        <v>7803475</v>
      </c>
      <c r="H324" s="118" t="s">
        <v>442</v>
      </c>
      <c r="I324" s="115">
        <v>3</v>
      </c>
      <c r="J324" s="111" t="s">
        <v>32</v>
      </c>
      <c r="K324" s="115" t="s">
        <v>56</v>
      </c>
      <c r="L324" s="120" t="s">
        <v>57</v>
      </c>
    </row>
    <row r="325" spans="1:12" s="116" customFormat="1" x14ac:dyDescent="0.25">
      <c r="A325" s="117">
        <v>43048</v>
      </c>
      <c r="B325" s="118" t="s">
        <v>462</v>
      </c>
      <c r="C325" s="118" t="s">
        <v>59</v>
      </c>
      <c r="D325" s="118" t="s">
        <v>441</v>
      </c>
      <c r="E325" s="119"/>
      <c r="F325" s="119">
        <v>300</v>
      </c>
      <c r="G325" s="130">
        <f t="shared" si="4"/>
        <v>7803175</v>
      </c>
      <c r="H325" s="118" t="s">
        <v>442</v>
      </c>
      <c r="I325" s="115" t="s">
        <v>72</v>
      </c>
      <c r="J325" s="115" t="s">
        <v>32</v>
      </c>
      <c r="K325" s="115" t="s">
        <v>56</v>
      </c>
      <c r="L325" s="111" t="s">
        <v>73</v>
      </c>
    </row>
    <row r="326" spans="1:12" s="116" customFormat="1" x14ac:dyDescent="0.25">
      <c r="A326" s="109">
        <v>43048</v>
      </c>
      <c r="B326" s="115" t="s">
        <v>507</v>
      </c>
      <c r="C326" s="115" t="s">
        <v>59</v>
      </c>
      <c r="D326" s="115" t="s">
        <v>51</v>
      </c>
      <c r="E326" s="113"/>
      <c r="F326" s="113">
        <v>1000</v>
      </c>
      <c r="G326" s="130">
        <f t="shared" si="4"/>
        <v>7802175</v>
      </c>
      <c r="H326" s="115" t="s">
        <v>82</v>
      </c>
      <c r="I326" s="115" t="s">
        <v>72</v>
      </c>
      <c r="J326" s="115" t="s">
        <v>32</v>
      </c>
      <c r="K326" s="115" t="s">
        <v>56</v>
      </c>
      <c r="L326" s="111" t="s">
        <v>73</v>
      </c>
    </row>
    <row r="327" spans="1:12" s="116" customFormat="1" x14ac:dyDescent="0.25">
      <c r="A327" s="109">
        <v>43048</v>
      </c>
      <c r="B327" s="115" t="s">
        <v>508</v>
      </c>
      <c r="C327" s="115" t="s">
        <v>59</v>
      </c>
      <c r="D327" s="115" t="s">
        <v>51</v>
      </c>
      <c r="E327" s="113"/>
      <c r="F327" s="113">
        <v>1000</v>
      </c>
      <c r="G327" s="130">
        <f t="shared" si="4"/>
        <v>7801175</v>
      </c>
      <c r="H327" s="115" t="s">
        <v>82</v>
      </c>
      <c r="I327" s="115" t="s">
        <v>72</v>
      </c>
      <c r="J327" s="115" t="s">
        <v>32</v>
      </c>
      <c r="K327" s="115" t="s">
        <v>56</v>
      </c>
      <c r="L327" s="111" t="s">
        <v>73</v>
      </c>
    </row>
    <row r="328" spans="1:12" s="116" customFormat="1" x14ac:dyDescent="0.25">
      <c r="A328" s="109">
        <v>43048</v>
      </c>
      <c r="B328" s="115" t="s">
        <v>509</v>
      </c>
      <c r="C328" s="115" t="s">
        <v>59</v>
      </c>
      <c r="D328" s="115" t="s">
        <v>51</v>
      </c>
      <c r="E328" s="113"/>
      <c r="F328" s="113">
        <v>1000</v>
      </c>
      <c r="G328" s="130">
        <f t="shared" si="4"/>
        <v>7800175</v>
      </c>
      <c r="H328" s="115" t="s">
        <v>82</v>
      </c>
      <c r="I328" s="115" t="s">
        <v>72</v>
      </c>
      <c r="J328" s="115" t="s">
        <v>32</v>
      </c>
      <c r="K328" s="115" t="s">
        <v>56</v>
      </c>
      <c r="L328" s="111" t="s">
        <v>73</v>
      </c>
    </row>
    <row r="329" spans="1:12" s="116" customFormat="1" x14ac:dyDescent="0.25">
      <c r="A329" s="109">
        <v>43048</v>
      </c>
      <c r="B329" s="115" t="s">
        <v>510</v>
      </c>
      <c r="C329" s="115" t="s">
        <v>59</v>
      </c>
      <c r="D329" s="115" t="s">
        <v>51</v>
      </c>
      <c r="E329" s="113"/>
      <c r="F329" s="113">
        <v>1000</v>
      </c>
      <c r="G329" s="130">
        <f t="shared" si="4"/>
        <v>7799175</v>
      </c>
      <c r="H329" s="115" t="s">
        <v>82</v>
      </c>
      <c r="I329" s="115" t="s">
        <v>72</v>
      </c>
      <c r="J329" s="115" t="s">
        <v>32</v>
      </c>
      <c r="K329" s="115" t="s">
        <v>56</v>
      </c>
      <c r="L329" s="111" t="s">
        <v>73</v>
      </c>
    </row>
    <row r="330" spans="1:12" s="116" customFormat="1" x14ac:dyDescent="0.25">
      <c r="A330" s="109">
        <v>43048</v>
      </c>
      <c r="B330" s="115" t="s">
        <v>511</v>
      </c>
      <c r="C330" s="115" t="s">
        <v>59</v>
      </c>
      <c r="D330" s="115" t="s">
        <v>51</v>
      </c>
      <c r="E330" s="113"/>
      <c r="F330" s="113">
        <v>1000</v>
      </c>
      <c r="G330" s="130">
        <f t="shared" si="4"/>
        <v>7798175</v>
      </c>
      <c r="H330" s="115" t="s">
        <v>82</v>
      </c>
      <c r="I330" s="115" t="s">
        <v>72</v>
      </c>
      <c r="J330" s="115" t="s">
        <v>32</v>
      </c>
      <c r="K330" s="115" t="s">
        <v>56</v>
      </c>
      <c r="L330" s="111" t="s">
        <v>73</v>
      </c>
    </row>
    <row r="331" spans="1:12" s="116" customFormat="1" x14ac:dyDescent="0.25">
      <c r="A331" s="109">
        <v>43048</v>
      </c>
      <c r="B331" s="115" t="s">
        <v>512</v>
      </c>
      <c r="C331" s="115" t="s">
        <v>59</v>
      </c>
      <c r="D331" s="115" t="s">
        <v>51</v>
      </c>
      <c r="E331" s="113"/>
      <c r="F331" s="113">
        <v>1000</v>
      </c>
      <c r="G331" s="130">
        <f t="shared" si="4"/>
        <v>7797175</v>
      </c>
      <c r="H331" s="115" t="s">
        <v>82</v>
      </c>
      <c r="I331" s="115" t="s">
        <v>72</v>
      </c>
      <c r="J331" s="115" t="s">
        <v>32</v>
      </c>
      <c r="K331" s="115" t="s">
        <v>56</v>
      </c>
      <c r="L331" s="111" t="s">
        <v>73</v>
      </c>
    </row>
    <row r="332" spans="1:12" s="116" customFormat="1" x14ac:dyDescent="0.25">
      <c r="A332" s="109">
        <v>43048</v>
      </c>
      <c r="B332" s="115" t="s">
        <v>513</v>
      </c>
      <c r="C332" s="115" t="s">
        <v>59</v>
      </c>
      <c r="D332" s="115" t="s">
        <v>51</v>
      </c>
      <c r="E332" s="113"/>
      <c r="F332" s="113">
        <v>2000</v>
      </c>
      <c r="G332" s="130">
        <f t="shared" si="4"/>
        <v>7795175</v>
      </c>
      <c r="H332" s="115" t="s">
        <v>82</v>
      </c>
      <c r="I332" s="115" t="s">
        <v>72</v>
      </c>
      <c r="J332" s="115" t="s">
        <v>32</v>
      </c>
      <c r="K332" s="115" t="s">
        <v>56</v>
      </c>
      <c r="L332" s="111" t="s">
        <v>73</v>
      </c>
    </row>
    <row r="333" spans="1:12" s="116" customFormat="1" x14ac:dyDescent="0.25">
      <c r="A333" s="109">
        <v>43048</v>
      </c>
      <c r="B333" s="115" t="s">
        <v>567</v>
      </c>
      <c r="C333" s="115" t="s">
        <v>59</v>
      </c>
      <c r="D333" s="115" t="s">
        <v>51</v>
      </c>
      <c r="E333" s="113"/>
      <c r="F333" s="113">
        <v>1000</v>
      </c>
      <c r="G333" s="130">
        <f t="shared" si="4"/>
        <v>7794175</v>
      </c>
      <c r="H333" s="115" t="s">
        <v>560</v>
      </c>
      <c r="I333" s="115" t="s">
        <v>72</v>
      </c>
      <c r="J333" s="115" t="s">
        <v>32</v>
      </c>
      <c r="K333" s="115" t="s">
        <v>56</v>
      </c>
      <c r="L333" s="111" t="s">
        <v>73</v>
      </c>
    </row>
    <row r="334" spans="1:12" s="116" customFormat="1" x14ac:dyDescent="0.25">
      <c r="A334" s="109">
        <v>43048</v>
      </c>
      <c r="B334" s="115" t="s">
        <v>574</v>
      </c>
      <c r="C334" s="115" t="s">
        <v>59</v>
      </c>
      <c r="D334" s="115" t="s">
        <v>51</v>
      </c>
      <c r="E334" s="113"/>
      <c r="F334" s="113">
        <v>1000</v>
      </c>
      <c r="G334" s="130">
        <f t="shared" ref="G334:G397" si="5">+G333+E334-F334</f>
        <v>7793175</v>
      </c>
      <c r="H334" s="115" t="s">
        <v>560</v>
      </c>
      <c r="I334" s="115" t="s">
        <v>72</v>
      </c>
      <c r="J334" s="115" t="s">
        <v>32</v>
      </c>
      <c r="K334" s="115" t="s">
        <v>56</v>
      </c>
      <c r="L334" s="111" t="s">
        <v>73</v>
      </c>
    </row>
    <row r="335" spans="1:12" s="116" customFormat="1" x14ac:dyDescent="0.25">
      <c r="A335" s="109">
        <v>43048</v>
      </c>
      <c r="B335" s="111" t="s">
        <v>692</v>
      </c>
      <c r="C335" s="111" t="s">
        <v>59</v>
      </c>
      <c r="D335" s="115" t="s">
        <v>52</v>
      </c>
      <c r="E335" s="113"/>
      <c r="F335" s="113">
        <v>1000</v>
      </c>
      <c r="G335" s="130">
        <f t="shared" si="5"/>
        <v>7792175</v>
      </c>
      <c r="H335" s="111" t="s">
        <v>109</v>
      </c>
      <c r="I335" s="111" t="s">
        <v>72</v>
      </c>
      <c r="J335" s="115" t="s">
        <v>32</v>
      </c>
      <c r="K335" s="115" t="s">
        <v>56</v>
      </c>
      <c r="L335" s="118" t="s">
        <v>73</v>
      </c>
    </row>
    <row r="336" spans="1:12" s="116" customFormat="1" x14ac:dyDescent="0.25">
      <c r="A336" s="109">
        <v>43048</v>
      </c>
      <c r="B336" s="111" t="s">
        <v>693</v>
      </c>
      <c r="C336" s="111" t="s">
        <v>59</v>
      </c>
      <c r="D336" s="115" t="s">
        <v>52</v>
      </c>
      <c r="E336" s="113"/>
      <c r="F336" s="113">
        <v>1000</v>
      </c>
      <c r="G336" s="130">
        <f t="shared" si="5"/>
        <v>7791175</v>
      </c>
      <c r="H336" s="111" t="s">
        <v>109</v>
      </c>
      <c r="I336" s="111" t="s">
        <v>72</v>
      </c>
      <c r="J336" s="115" t="s">
        <v>32</v>
      </c>
      <c r="K336" s="115" t="s">
        <v>56</v>
      </c>
      <c r="L336" s="118" t="s">
        <v>73</v>
      </c>
    </row>
    <row r="337" spans="1:12" s="116" customFormat="1" x14ac:dyDescent="0.25">
      <c r="A337" s="109">
        <v>43048</v>
      </c>
      <c r="B337" s="111" t="s">
        <v>694</v>
      </c>
      <c r="C337" s="111" t="s">
        <v>59</v>
      </c>
      <c r="D337" s="115" t="s">
        <v>52</v>
      </c>
      <c r="E337" s="113"/>
      <c r="F337" s="113">
        <v>1000</v>
      </c>
      <c r="G337" s="130">
        <f t="shared" si="5"/>
        <v>7790175</v>
      </c>
      <c r="H337" s="111" t="s">
        <v>109</v>
      </c>
      <c r="I337" s="111" t="s">
        <v>72</v>
      </c>
      <c r="J337" s="115" t="s">
        <v>32</v>
      </c>
      <c r="K337" s="115" t="s">
        <v>56</v>
      </c>
      <c r="L337" s="118" t="s">
        <v>73</v>
      </c>
    </row>
    <row r="338" spans="1:12" s="116" customFormat="1" x14ac:dyDescent="0.25">
      <c r="A338" s="109">
        <v>43048</v>
      </c>
      <c r="B338" s="111" t="s">
        <v>695</v>
      </c>
      <c r="C338" s="111" t="s">
        <v>59</v>
      </c>
      <c r="D338" s="115" t="s">
        <v>52</v>
      </c>
      <c r="E338" s="113"/>
      <c r="F338" s="113">
        <v>1000</v>
      </c>
      <c r="G338" s="130">
        <f t="shared" si="5"/>
        <v>7789175</v>
      </c>
      <c r="H338" s="111" t="s">
        <v>109</v>
      </c>
      <c r="I338" s="111" t="s">
        <v>72</v>
      </c>
      <c r="J338" s="115" t="s">
        <v>32</v>
      </c>
      <c r="K338" s="115" t="s">
        <v>56</v>
      </c>
      <c r="L338" s="118" t="s">
        <v>73</v>
      </c>
    </row>
    <row r="339" spans="1:12" s="116" customFormat="1" x14ac:dyDescent="0.25">
      <c r="A339" s="109">
        <v>43048</v>
      </c>
      <c r="B339" s="111" t="s">
        <v>696</v>
      </c>
      <c r="C339" s="111" t="s">
        <v>59</v>
      </c>
      <c r="D339" s="115" t="s">
        <v>52</v>
      </c>
      <c r="E339" s="113"/>
      <c r="F339" s="113">
        <v>1000</v>
      </c>
      <c r="G339" s="130">
        <f t="shared" si="5"/>
        <v>7788175</v>
      </c>
      <c r="H339" s="111" t="s">
        <v>109</v>
      </c>
      <c r="I339" s="111" t="s">
        <v>72</v>
      </c>
      <c r="J339" s="115" t="s">
        <v>32</v>
      </c>
      <c r="K339" s="115" t="s">
        <v>56</v>
      </c>
      <c r="L339" s="118" t="s">
        <v>73</v>
      </c>
    </row>
    <row r="340" spans="1:12" s="116" customFormat="1" x14ac:dyDescent="0.25">
      <c r="A340" s="109">
        <v>43048</v>
      </c>
      <c r="B340" s="111" t="s">
        <v>754</v>
      </c>
      <c r="C340" s="111" t="s">
        <v>59</v>
      </c>
      <c r="D340" s="111" t="s">
        <v>53</v>
      </c>
      <c r="E340" s="114"/>
      <c r="F340" s="114">
        <v>1500</v>
      </c>
      <c r="G340" s="130">
        <f t="shared" si="5"/>
        <v>7786675</v>
      </c>
      <c r="H340" s="111" t="s">
        <v>83</v>
      </c>
      <c r="I340" s="112" t="s">
        <v>72</v>
      </c>
      <c r="J340" s="121" t="s">
        <v>28</v>
      </c>
      <c r="K340" s="115" t="s">
        <v>56</v>
      </c>
      <c r="L340" s="111" t="s">
        <v>73</v>
      </c>
    </row>
    <row r="341" spans="1:12" s="116" customFormat="1" x14ac:dyDescent="0.25">
      <c r="A341" s="109">
        <v>43048</v>
      </c>
      <c r="B341" s="111" t="s">
        <v>755</v>
      </c>
      <c r="C341" s="111" t="s">
        <v>59</v>
      </c>
      <c r="D341" s="111" t="s">
        <v>53</v>
      </c>
      <c r="E341" s="114"/>
      <c r="F341" s="114">
        <v>1000</v>
      </c>
      <c r="G341" s="130">
        <f t="shared" si="5"/>
        <v>7785675</v>
      </c>
      <c r="H341" s="111" t="s">
        <v>83</v>
      </c>
      <c r="I341" s="112" t="s">
        <v>72</v>
      </c>
      <c r="J341" s="121" t="s">
        <v>28</v>
      </c>
      <c r="K341" s="115" t="s">
        <v>56</v>
      </c>
      <c r="L341" s="111" t="s">
        <v>73</v>
      </c>
    </row>
    <row r="342" spans="1:12" s="116" customFormat="1" x14ac:dyDescent="0.25">
      <c r="A342" s="109">
        <v>43048</v>
      </c>
      <c r="B342" s="111" t="s">
        <v>756</v>
      </c>
      <c r="C342" s="111" t="s">
        <v>59</v>
      </c>
      <c r="D342" s="111" t="s">
        <v>53</v>
      </c>
      <c r="E342" s="114"/>
      <c r="F342" s="114">
        <v>1000</v>
      </c>
      <c r="G342" s="130">
        <f t="shared" si="5"/>
        <v>7784675</v>
      </c>
      <c r="H342" s="111" t="s">
        <v>83</v>
      </c>
      <c r="I342" s="112" t="s">
        <v>72</v>
      </c>
      <c r="J342" s="121" t="s">
        <v>28</v>
      </c>
      <c r="K342" s="115" t="s">
        <v>56</v>
      </c>
      <c r="L342" s="111" t="s">
        <v>73</v>
      </c>
    </row>
    <row r="343" spans="1:12" s="116" customFormat="1" x14ac:dyDescent="0.25">
      <c r="A343" s="109">
        <v>43048</v>
      </c>
      <c r="B343" s="111" t="s">
        <v>757</v>
      </c>
      <c r="C343" s="111" t="s">
        <v>744</v>
      </c>
      <c r="D343" s="111" t="s">
        <v>53</v>
      </c>
      <c r="E343" s="114"/>
      <c r="F343" s="114">
        <v>4500</v>
      </c>
      <c r="G343" s="130">
        <f t="shared" si="5"/>
        <v>7780175</v>
      </c>
      <c r="H343" s="111" t="s">
        <v>83</v>
      </c>
      <c r="I343" s="112" t="s">
        <v>72</v>
      </c>
      <c r="J343" s="121" t="s">
        <v>28</v>
      </c>
      <c r="K343" s="115" t="s">
        <v>56</v>
      </c>
      <c r="L343" s="111" t="s">
        <v>73</v>
      </c>
    </row>
    <row r="344" spans="1:12" s="116" customFormat="1" x14ac:dyDescent="0.25">
      <c r="A344" s="117">
        <v>43048</v>
      </c>
      <c r="B344" s="120" t="s">
        <v>799</v>
      </c>
      <c r="C344" s="120" t="s">
        <v>59</v>
      </c>
      <c r="D344" s="120" t="s">
        <v>53</v>
      </c>
      <c r="E344" s="113"/>
      <c r="F344" s="113">
        <v>1000</v>
      </c>
      <c r="G344" s="130">
        <f t="shared" si="5"/>
        <v>7779175</v>
      </c>
      <c r="H344" s="120" t="s">
        <v>783</v>
      </c>
      <c r="I344" s="120" t="s">
        <v>784</v>
      </c>
      <c r="J344" s="121" t="s">
        <v>28</v>
      </c>
      <c r="K344" s="115" t="s">
        <v>56</v>
      </c>
      <c r="L344" s="111" t="s">
        <v>73</v>
      </c>
    </row>
    <row r="345" spans="1:12" s="116" customFormat="1" x14ac:dyDescent="0.25">
      <c r="A345" s="117">
        <v>43048</v>
      </c>
      <c r="B345" s="120" t="s">
        <v>800</v>
      </c>
      <c r="C345" s="120" t="s">
        <v>797</v>
      </c>
      <c r="D345" s="120" t="s">
        <v>53</v>
      </c>
      <c r="E345" s="113"/>
      <c r="F345" s="113">
        <v>5500</v>
      </c>
      <c r="G345" s="130">
        <f t="shared" si="5"/>
        <v>7773675</v>
      </c>
      <c r="H345" s="120" t="s">
        <v>783</v>
      </c>
      <c r="I345" s="120" t="s">
        <v>341</v>
      </c>
      <c r="J345" s="121" t="s">
        <v>28</v>
      </c>
      <c r="K345" s="115" t="s">
        <v>56</v>
      </c>
      <c r="L345" s="120" t="s">
        <v>57</v>
      </c>
    </row>
    <row r="346" spans="1:12" s="116" customFormat="1" x14ac:dyDescent="0.25">
      <c r="A346" s="117">
        <v>43048</v>
      </c>
      <c r="B346" s="120" t="s">
        <v>798</v>
      </c>
      <c r="C346" s="120" t="s">
        <v>59</v>
      </c>
      <c r="D346" s="120" t="s">
        <v>53</v>
      </c>
      <c r="E346" s="113"/>
      <c r="F346" s="113">
        <v>1000</v>
      </c>
      <c r="G346" s="130">
        <f t="shared" si="5"/>
        <v>7772675</v>
      </c>
      <c r="H346" s="120" t="s">
        <v>783</v>
      </c>
      <c r="I346" s="120" t="s">
        <v>784</v>
      </c>
      <c r="J346" s="121" t="s">
        <v>28</v>
      </c>
      <c r="K346" s="115" t="s">
        <v>56</v>
      </c>
      <c r="L346" s="111" t="s">
        <v>73</v>
      </c>
    </row>
    <row r="347" spans="1:12" x14ac:dyDescent="0.25">
      <c r="A347" s="50">
        <v>43048</v>
      </c>
      <c r="B347" s="51" t="s">
        <v>61</v>
      </c>
      <c r="C347" s="33" t="s">
        <v>63</v>
      </c>
      <c r="D347" s="32" t="s">
        <v>53</v>
      </c>
      <c r="E347" s="52">
        <v>100000</v>
      </c>
      <c r="F347" s="52"/>
      <c r="G347" s="130">
        <f t="shared" si="5"/>
        <v>7872675</v>
      </c>
      <c r="H347" s="51" t="s">
        <v>857</v>
      </c>
      <c r="I347" s="51" t="s">
        <v>341</v>
      </c>
      <c r="J347" s="51"/>
      <c r="K347" s="33" t="s">
        <v>56</v>
      </c>
      <c r="L347" s="108" t="s">
        <v>57</v>
      </c>
    </row>
    <row r="348" spans="1:12" s="116" customFormat="1" x14ac:dyDescent="0.25">
      <c r="A348" s="132">
        <v>43048</v>
      </c>
      <c r="B348" s="133" t="s">
        <v>858</v>
      </c>
      <c r="C348" s="133" t="s">
        <v>59</v>
      </c>
      <c r="D348" s="115" t="s">
        <v>53</v>
      </c>
      <c r="E348" s="134"/>
      <c r="F348" s="134">
        <v>1500</v>
      </c>
      <c r="G348" s="130">
        <f t="shared" si="5"/>
        <v>7871175</v>
      </c>
      <c r="H348" s="133" t="s">
        <v>857</v>
      </c>
      <c r="I348" s="133" t="s">
        <v>72</v>
      </c>
      <c r="J348" s="121" t="s">
        <v>28</v>
      </c>
      <c r="K348" s="115" t="s">
        <v>56</v>
      </c>
      <c r="L348" s="111" t="s">
        <v>73</v>
      </c>
    </row>
    <row r="349" spans="1:12" s="116" customFormat="1" x14ac:dyDescent="0.25">
      <c r="A349" s="132">
        <v>43048</v>
      </c>
      <c r="B349" s="133" t="s">
        <v>861</v>
      </c>
      <c r="C349" s="133" t="s">
        <v>59</v>
      </c>
      <c r="D349" s="115" t="s">
        <v>53</v>
      </c>
      <c r="E349" s="134"/>
      <c r="F349" s="134">
        <v>1500</v>
      </c>
      <c r="G349" s="130">
        <f t="shared" si="5"/>
        <v>7869675</v>
      </c>
      <c r="H349" s="133" t="s">
        <v>857</v>
      </c>
      <c r="I349" s="133" t="s">
        <v>72</v>
      </c>
      <c r="J349" s="121" t="s">
        <v>28</v>
      </c>
      <c r="K349" s="115" t="s">
        <v>56</v>
      </c>
      <c r="L349" s="111" t="s">
        <v>73</v>
      </c>
    </row>
    <row r="350" spans="1:12" s="116" customFormat="1" x14ac:dyDescent="0.25">
      <c r="A350" s="122">
        <v>43048</v>
      </c>
      <c r="B350" s="118" t="s">
        <v>924</v>
      </c>
      <c r="C350" s="118" t="s">
        <v>59</v>
      </c>
      <c r="D350" s="118" t="s">
        <v>51</v>
      </c>
      <c r="E350" s="119"/>
      <c r="F350" s="119">
        <v>700</v>
      </c>
      <c r="G350" s="130">
        <f t="shared" si="5"/>
        <v>7868975</v>
      </c>
      <c r="H350" s="118" t="s">
        <v>245</v>
      </c>
      <c r="I350" s="118" t="s">
        <v>72</v>
      </c>
      <c r="J350" s="115" t="s">
        <v>32</v>
      </c>
      <c r="K350" s="115" t="s">
        <v>56</v>
      </c>
      <c r="L350" s="120" t="s">
        <v>73</v>
      </c>
    </row>
    <row r="351" spans="1:12" s="116" customFormat="1" x14ac:dyDescent="0.25">
      <c r="A351" s="122">
        <v>43048</v>
      </c>
      <c r="B351" s="118" t="s">
        <v>925</v>
      </c>
      <c r="C351" s="118" t="s">
        <v>59</v>
      </c>
      <c r="D351" s="118" t="s">
        <v>51</v>
      </c>
      <c r="E351" s="119"/>
      <c r="F351" s="119">
        <v>1700</v>
      </c>
      <c r="G351" s="130">
        <f t="shared" si="5"/>
        <v>7867275</v>
      </c>
      <c r="H351" s="118" t="s">
        <v>245</v>
      </c>
      <c r="I351" s="118" t="s">
        <v>72</v>
      </c>
      <c r="J351" s="115" t="s">
        <v>32</v>
      </c>
      <c r="K351" s="115" t="s">
        <v>56</v>
      </c>
      <c r="L351" s="120" t="s">
        <v>73</v>
      </c>
    </row>
    <row r="352" spans="1:12" x14ac:dyDescent="0.25">
      <c r="A352" s="43">
        <v>43048</v>
      </c>
      <c r="B352" s="42" t="s">
        <v>61</v>
      </c>
      <c r="C352" s="33" t="s">
        <v>63</v>
      </c>
      <c r="D352" s="42" t="s">
        <v>51</v>
      </c>
      <c r="E352" s="44">
        <v>300000</v>
      </c>
      <c r="F352" s="44"/>
      <c r="G352" s="130">
        <f t="shared" si="5"/>
        <v>8167275</v>
      </c>
      <c r="H352" s="42" t="s">
        <v>245</v>
      </c>
      <c r="I352" s="42" t="s">
        <v>69</v>
      </c>
      <c r="J352" s="45"/>
      <c r="K352" s="33" t="s">
        <v>56</v>
      </c>
      <c r="L352" s="108" t="s">
        <v>57</v>
      </c>
    </row>
    <row r="353" spans="1:12" s="116" customFormat="1" x14ac:dyDescent="0.25">
      <c r="A353" s="122">
        <v>43048</v>
      </c>
      <c r="B353" s="118" t="s">
        <v>926</v>
      </c>
      <c r="C353" s="118" t="s">
        <v>59</v>
      </c>
      <c r="D353" s="118" t="s">
        <v>51</v>
      </c>
      <c r="E353" s="119"/>
      <c r="F353" s="119">
        <v>1500</v>
      </c>
      <c r="G353" s="130">
        <f t="shared" si="5"/>
        <v>8165775</v>
      </c>
      <c r="H353" s="118" t="s">
        <v>245</v>
      </c>
      <c r="I353" s="118" t="s">
        <v>72</v>
      </c>
      <c r="J353" s="115" t="s">
        <v>32</v>
      </c>
      <c r="K353" s="115" t="s">
        <v>56</v>
      </c>
      <c r="L353" s="120" t="s">
        <v>73</v>
      </c>
    </row>
    <row r="354" spans="1:12" s="116" customFormat="1" x14ac:dyDescent="0.25">
      <c r="A354" s="123">
        <v>43049</v>
      </c>
      <c r="B354" s="115" t="s">
        <v>27</v>
      </c>
      <c r="C354" s="115"/>
      <c r="D354" s="115"/>
      <c r="E354" s="113">
        <v>10826530</v>
      </c>
      <c r="F354" s="114"/>
      <c r="G354" s="130">
        <f t="shared" si="5"/>
        <v>18992305</v>
      </c>
      <c r="H354" s="125" t="s">
        <v>47</v>
      </c>
      <c r="I354" s="115" t="s">
        <v>19</v>
      </c>
      <c r="J354" s="135" t="s">
        <v>28</v>
      </c>
      <c r="K354" s="115" t="s">
        <v>56</v>
      </c>
      <c r="L354" s="120" t="s">
        <v>57</v>
      </c>
    </row>
    <row r="355" spans="1:12" x14ac:dyDescent="0.25">
      <c r="A355" s="31">
        <v>43049</v>
      </c>
      <c r="B355" s="32" t="s">
        <v>105</v>
      </c>
      <c r="C355" s="33" t="s">
        <v>63</v>
      </c>
      <c r="D355" s="32" t="s">
        <v>53</v>
      </c>
      <c r="E355" s="34"/>
      <c r="F355" s="34">
        <v>15000</v>
      </c>
      <c r="G355" s="130">
        <f t="shared" si="5"/>
        <v>18977305</v>
      </c>
      <c r="H355" s="32" t="s">
        <v>61</v>
      </c>
      <c r="I355" s="32">
        <v>25</v>
      </c>
      <c r="J355" s="32"/>
      <c r="K355" s="33" t="s">
        <v>56</v>
      </c>
      <c r="L355" s="108" t="s">
        <v>57</v>
      </c>
    </row>
    <row r="356" spans="1:12" x14ac:dyDescent="0.25">
      <c r="A356" s="31">
        <v>43049</v>
      </c>
      <c r="B356" s="32" t="s">
        <v>83</v>
      </c>
      <c r="C356" s="33" t="s">
        <v>63</v>
      </c>
      <c r="D356" s="32" t="s">
        <v>53</v>
      </c>
      <c r="E356" s="34"/>
      <c r="F356" s="34">
        <v>30000</v>
      </c>
      <c r="G356" s="130">
        <f t="shared" si="5"/>
        <v>18947305</v>
      </c>
      <c r="H356" s="32" t="s">
        <v>61</v>
      </c>
      <c r="I356" s="32" t="s">
        <v>106</v>
      </c>
      <c r="J356" s="32"/>
      <c r="K356" s="33" t="s">
        <v>56</v>
      </c>
      <c r="L356" s="108" t="s">
        <v>57</v>
      </c>
    </row>
    <row r="357" spans="1:12" s="116" customFormat="1" x14ac:dyDescent="0.25">
      <c r="A357" s="123">
        <v>43049</v>
      </c>
      <c r="B357" s="111" t="s">
        <v>107</v>
      </c>
      <c r="C357" s="111" t="s">
        <v>66</v>
      </c>
      <c r="D357" s="111" t="s">
        <v>49</v>
      </c>
      <c r="E357" s="114"/>
      <c r="F357" s="114">
        <v>1200</v>
      </c>
      <c r="G357" s="130">
        <f t="shared" si="5"/>
        <v>18946105</v>
      </c>
      <c r="H357" s="111" t="s">
        <v>61</v>
      </c>
      <c r="I357" s="111" t="s">
        <v>106</v>
      </c>
      <c r="J357" s="111" t="s">
        <v>32</v>
      </c>
      <c r="K357" s="115" t="s">
        <v>56</v>
      </c>
      <c r="L357" s="120" t="s">
        <v>57</v>
      </c>
    </row>
    <row r="358" spans="1:12" s="116" customFormat="1" x14ac:dyDescent="0.25">
      <c r="A358" s="109">
        <v>43049</v>
      </c>
      <c r="B358" s="110" t="s">
        <v>219</v>
      </c>
      <c r="C358" s="111" t="s">
        <v>193</v>
      </c>
      <c r="D358" s="112" t="s">
        <v>51</v>
      </c>
      <c r="E358" s="113"/>
      <c r="F358" s="113">
        <v>1000</v>
      </c>
      <c r="G358" s="130">
        <f t="shared" si="5"/>
        <v>18945105</v>
      </c>
      <c r="H358" s="111" t="s">
        <v>62</v>
      </c>
      <c r="I358" s="115" t="s">
        <v>72</v>
      </c>
      <c r="J358" s="115" t="s">
        <v>32</v>
      </c>
      <c r="K358" s="115" t="s">
        <v>56</v>
      </c>
      <c r="L358" s="111" t="s">
        <v>73</v>
      </c>
    </row>
    <row r="359" spans="1:12" s="116" customFormat="1" x14ac:dyDescent="0.25">
      <c r="A359" s="109">
        <v>43049</v>
      </c>
      <c r="B359" s="110" t="s">
        <v>218</v>
      </c>
      <c r="C359" s="111" t="s">
        <v>193</v>
      </c>
      <c r="D359" s="112" t="s">
        <v>51</v>
      </c>
      <c r="E359" s="113"/>
      <c r="F359" s="113">
        <v>1000</v>
      </c>
      <c r="G359" s="130">
        <f t="shared" si="5"/>
        <v>18944105</v>
      </c>
      <c r="H359" s="111" t="s">
        <v>62</v>
      </c>
      <c r="I359" s="115" t="s">
        <v>72</v>
      </c>
      <c r="J359" s="115" t="s">
        <v>32</v>
      </c>
      <c r="K359" s="115" t="s">
        <v>56</v>
      </c>
      <c r="L359" s="111" t="s">
        <v>73</v>
      </c>
    </row>
    <row r="360" spans="1:12" s="116" customFormat="1" x14ac:dyDescent="0.25">
      <c r="A360" s="109">
        <v>43049</v>
      </c>
      <c r="B360" s="110" t="s">
        <v>227</v>
      </c>
      <c r="C360" s="111" t="s">
        <v>193</v>
      </c>
      <c r="D360" s="112" t="s">
        <v>51</v>
      </c>
      <c r="E360" s="113"/>
      <c r="F360" s="113">
        <v>1000</v>
      </c>
      <c r="G360" s="130">
        <f t="shared" si="5"/>
        <v>18943105</v>
      </c>
      <c r="H360" s="111" t="s">
        <v>62</v>
      </c>
      <c r="I360" s="115" t="s">
        <v>72</v>
      </c>
      <c r="J360" s="115" t="s">
        <v>32</v>
      </c>
      <c r="K360" s="115" t="s">
        <v>56</v>
      </c>
      <c r="L360" s="111" t="s">
        <v>73</v>
      </c>
    </row>
    <row r="361" spans="1:12" s="116" customFormat="1" x14ac:dyDescent="0.25">
      <c r="A361" s="109">
        <v>43049</v>
      </c>
      <c r="B361" s="110" t="s">
        <v>228</v>
      </c>
      <c r="C361" s="111" t="s">
        <v>193</v>
      </c>
      <c r="D361" s="112" t="s">
        <v>51</v>
      </c>
      <c r="E361" s="113"/>
      <c r="F361" s="113">
        <v>4000</v>
      </c>
      <c r="G361" s="130">
        <f t="shared" si="5"/>
        <v>18939105</v>
      </c>
      <c r="H361" s="111" t="s">
        <v>62</v>
      </c>
      <c r="I361" s="115" t="s">
        <v>72</v>
      </c>
      <c r="J361" s="115" t="s">
        <v>32</v>
      </c>
      <c r="K361" s="115" t="s">
        <v>56</v>
      </c>
      <c r="L361" s="111" t="s">
        <v>73</v>
      </c>
    </row>
    <row r="362" spans="1:12" s="116" customFormat="1" x14ac:dyDescent="0.25">
      <c r="A362" s="109">
        <v>43049</v>
      </c>
      <c r="B362" s="110" t="s">
        <v>229</v>
      </c>
      <c r="C362" s="111" t="s">
        <v>193</v>
      </c>
      <c r="D362" s="112" t="s">
        <v>51</v>
      </c>
      <c r="E362" s="113"/>
      <c r="F362" s="113">
        <v>6000</v>
      </c>
      <c r="G362" s="130">
        <f t="shared" si="5"/>
        <v>18933105</v>
      </c>
      <c r="H362" s="111" t="s">
        <v>62</v>
      </c>
      <c r="I362" s="115" t="s">
        <v>72</v>
      </c>
      <c r="J362" s="115" t="s">
        <v>32</v>
      </c>
      <c r="K362" s="115" t="s">
        <v>56</v>
      </c>
      <c r="L362" s="111" t="s">
        <v>73</v>
      </c>
    </row>
    <row r="363" spans="1:12" s="116" customFormat="1" x14ac:dyDescent="0.25">
      <c r="A363" s="109">
        <v>43049</v>
      </c>
      <c r="B363" s="110" t="s">
        <v>230</v>
      </c>
      <c r="C363" s="111" t="s">
        <v>193</v>
      </c>
      <c r="D363" s="112" t="s">
        <v>51</v>
      </c>
      <c r="E363" s="113"/>
      <c r="F363" s="113">
        <v>500</v>
      </c>
      <c r="G363" s="130">
        <f t="shared" si="5"/>
        <v>18932605</v>
      </c>
      <c r="H363" s="111" t="s">
        <v>62</v>
      </c>
      <c r="I363" s="115" t="s">
        <v>72</v>
      </c>
      <c r="J363" s="115" t="s">
        <v>32</v>
      </c>
      <c r="K363" s="115" t="s">
        <v>56</v>
      </c>
      <c r="L363" s="111" t="s">
        <v>73</v>
      </c>
    </row>
    <row r="364" spans="1:12" s="116" customFormat="1" x14ac:dyDescent="0.25">
      <c r="A364" s="109">
        <v>43049</v>
      </c>
      <c r="B364" s="115" t="s">
        <v>391</v>
      </c>
      <c r="C364" s="115" t="s">
        <v>59</v>
      </c>
      <c r="D364" s="115" t="s">
        <v>51</v>
      </c>
      <c r="E364" s="113"/>
      <c r="F364" s="113">
        <v>300</v>
      </c>
      <c r="G364" s="130">
        <f t="shared" si="5"/>
        <v>18932305</v>
      </c>
      <c r="H364" s="115" t="s">
        <v>167</v>
      </c>
      <c r="I364" s="115" t="s">
        <v>72</v>
      </c>
      <c r="J364" s="115" t="s">
        <v>32</v>
      </c>
      <c r="K364" s="115" t="s">
        <v>56</v>
      </c>
      <c r="L364" s="111" t="s">
        <v>73</v>
      </c>
    </row>
    <row r="365" spans="1:12" s="116" customFormat="1" x14ac:dyDescent="0.25">
      <c r="A365" s="109">
        <v>43049</v>
      </c>
      <c r="B365" s="115" t="s">
        <v>262</v>
      </c>
      <c r="C365" s="111" t="s">
        <v>334</v>
      </c>
      <c r="D365" s="115" t="s">
        <v>51</v>
      </c>
      <c r="E365" s="113"/>
      <c r="F365" s="113">
        <v>1850</v>
      </c>
      <c r="G365" s="130">
        <f t="shared" si="5"/>
        <v>18930455</v>
      </c>
      <c r="H365" s="115" t="s">
        <v>167</v>
      </c>
      <c r="I365" s="115" t="s">
        <v>72</v>
      </c>
      <c r="J365" s="115" t="s">
        <v>32</v>
      </c>
      <c r="K365" s="115" t="s">
        <v>56</v>
      </c>
      <c r="L365" s="111" t="s">
        <v>73</v>
      </c>
    </row>
    <row r="366" spans="1:12" s="116" customFormat="1" x14ac:dyDescent="0.25">
      <c r="A366" s="109">
        <v>43049</v>
      </c>
      <c r="B366" s="115" t="s">
        <v>392</v>
      </c>
      <c r="C366" s="115" t="s">
        <v>59</v>
      </c>
      <c r="D366" s="115" t="s">
        <v>51</v>
      </c>
      <c r="E366" s="113"/>
      <c r="F366" s="113">
        <v>300</v>
      </c>
      <c r="G366" s="130">
        <f t="shared" si="5"/>
        <v>18930155</v>
      </c>
      <c r="H366" s="115" t="s">
        <v>167</v>
      </c>
      <c r="I366" s="115" t="s">
        <v>72</v>
      </c>
      <c r="J366" s="115" t="s">
        <v>32</v>
      </c>
      <c r="K366" s="115" t="s">
        <v>56</v>
      </c>
      <c r="L366" s="111" t="s">
        <v>73</v>
      </c>
    </row>
    <row r="367" spans="1:12" s="116" customFormat="1" x14ac:dyDescent="0.25">
      <c r="A367" s="109">
        <v>43049</v>
      </c>
      <c r="B367" s="115" t="s">
        <v>393</v>
      </c>
      <c r="C367" s="115" t="s">
        <v>59</v>
      </c>
      <c r="D367" s="115" t="s">
        <v>51</v>
      </c>
      <c r="E367" s="113"/>
      <c r="F367" s="113">
        <v>300</v>
      </c>
      <c r="G367" s="130">
        <f t="shared" si="5"/>
        <v>18929855</v>
      </c>
      <c r="H367" s="115" t="s">
        <v>167</v>
      </c>
      <c r="I367" s="115" t="s">
        <v>72</v>
      </c>
      <c r="J367" s="115" t="s">
        <v>32</v>
      </c>
      <c r="K367" s="115" t="s">
        <v>56</v>
      </c>
      <c r="L367" s="111" t="s">
        <v>73</v>
      </c>
    </row>
    <row r="368" spans="1:12" s="116" customFormat="1" x14ac:dyDescent="0.25">
      <c r="A368" s="109">
        <v>43049</v>
      </c>
      <c r="B368" s="115" t="s">
        <v>394</v>
      </c>
      <c r="C368" s="115" t="s">
        <v>208</v>
      </c>
      <c r="D368" s="115" t="s">
        <v>51</v>
      </c>
      <c r="E368" s="113"/>
      <c r="F368" s="113">
        <v>30000</v>
      </c>
      <c r="G368" s="130">
        <f t="shared" si="5"/>
        <v>18899855</v>
      </c>
      <c r="H368" s="115" t="s">
        <v>167</v>
      </c>
      <c r="I368" s="115">
        <v>150</v>
      </c>
      <c r="J368" s="115" t="s">
        <v>32</v>
      </c>
      <c r="K368" s="115" t="s">
        <v>56</v>
      </c>
      <c r="L368" s="120" t="s">
        <v>57</v>
      </c>
    </row>
    <row r="369" spans="1:12" s="116" customFormat="1" x14ac:dyDescent="0.25">
      <c r="A369" s="109">
        <v>43049</v>
      </c>
      <c r="B369" s="115" t="s">
        <v>395</v>
      </c>
      <c r="C369" s="115" t="s">
        <v>59</v>
      </c>
      <c r="D369" s="115" t="s">
        <v>51</v>
      </c>
      <c r="E369" s="113"/>
      <c r="F369" s="113">
        <v>300</v>
      </c>
      <c r="G369" s="130">
        <f t="shared" si="5"/>
        <v>18899555</v>
      </c>
      <c r="H369" s="115" t="s">
        <v>167</v>
      </c>
      <c r="I369" s="115" t="s">
        <v>72</v>
      </c>
      <c r="J369" s="115" t="s">
        <v>32</v>
      </c>
      <c r="K369" s="115" t="s">
        <v>56</v>
      </c>
      <c r="L369" s="111" t="s">
        <v>73</v>
      </c>
    </row>
    <row r="370" spans="1:12" s="116" customFormat="1" x14ac:dyDescent="0.25">
      <c r="A370" s="109">
        <v>43049</v>
      </c>
      <c r="B370" s="115" t="s">
        <v>396</v>
      </c>
      <c r="C370" s="115" t="s">
        <v>59</v>
      </c>
      <c r="D370" s="115" t="s">
        <v>51</v>
      </c>
      <c r="E370" s="113"/>
      <c r="F370" s="113">
        <v>3000</v>
      </c>
      <c r="G370" s="130">
        <f t="shared" si="5"/>
        <v>18896555</v>
      </c>
      <c r="H370" s="115" t="s">
        <v>167</v>
      </c>
      <c r="I370" s="115" t="s">
        <v>72</v>
      </c>
      <c r="J370" s="115" t="s">
        <v>32</v>
      </c>
      <c r="K370" s="115" t="s">
        <v>56</v>
      </c>
      <c r="L370" s="111" t="s">
        <v>73</v>
      </c>
    </row>
    <row r="371" spans="1:12" s="116" customFormat="1" x14ac:dyDescent="0.25">
      <c r="A371" s="109">
        <v>43049</v>
      </c>
      <c r="B371" s="115" t="s">
        <v>397</v>
      </c>
      <c r="C371" s="115" t="s">
        <v>59</v>
      </c>
      <c r="D371" s="115" t="s">
        <v>51</v>
      </c>
      <c r="E371" s="113"/>
      <c r="F371" s="113">
        <v>300</v>
      </c>
      <c r="G371" s="130">
        <f t="shared" si="5"/>
        <v>18896255</v>
      </c>
      <c r="H371" s="115" t="s">
        <v>167</v>
      </c>
      <c r="I371" s="115" t="s">
        <v>72</v>
      </c>
      <c r="J371" s="115" t="s">
        <v>32</v>
      </c>
      <c r="K371" s="115" t="s">
        <v>56</v>
      </c>
      <c r="L371" s="111" t="s">
        <v>73</v>
      </c>
    </row>
    <row r="372" spans="1:12" s="116" customFormat="1" x14ac:dyDescent="0.25">
      <c r="A372" s="109">
        <v>43049</v>
      </c>
      <c r="B372" s="115" t="s">
        <v>398</v>
      </c>
      <c r="C372" s="115" t="s">
        <v>59</v>
      </c>
      <c r="D372" s="115" t="s">
        <v>51</v>
      </c>
      <c r="E372" s="113"/>
      <c r="F372" s="113">
        <v>300</v>
      </c>
      <c r="G372" s="130">
        <f t="shared" si="5"/>
        <v>18895955</v>
      </c>
      <c r="H372" s="115" t="s">
        <v>167</v>
      </c>
      <c r="I372" s="115" t="s">
        <v>72</v>
      </c>
      <c r="J372" s="115" t="s">
        <v>32</v>
      </c>
      <c r="K372" s="115" t="s">
        <v>56</v>
      </c>
      <c r="L372" s="111" t="s">
        <v>73</v>
      </c>
    </row>
    <row r="373" spans="1:12" s="116" customFormat="1" x14ac:dyDescent="0.25">
      <c r="A373" s="109">
        <v>43049</v>
      </c>
      <c r="B373" s="115" t="s">
        <v>399</v>
      </c>
      <c r="C373" s="115" t="s">
        <v>59</v>
      </c>
      <c r="D373" s="115" t="s">
        <v>51</v>
      </c>
      <c r="E373" s="113"/>
      <c r="F373" s="113">
        <v>300</v>
      </c>
      <c r="G373" s="130">
        <f t="shared" si="5"/>
        <v>18895655</v>
      </c>
      <c r="H373" s="115" t="s">
        <v>167</v>
      </c>
      <c r="I373" s="115" t="s">
        <v>72</v>
      </c>
      <c r="J373" s="115" t="s">
        <v>32</v>
      </c>
      <c r="K373" s="115" t="s">
        <v>56</v>
      </c>
      <c r="L373" s="111" t="s">
        <v>73</v>
      </c>
    </row>
    <row r="374" spans="1:12" s="116" customFormat="1" x14ac:dyDescent="0.25">
      <c r="A374" s="109">
        <v>43049</v>
      </c>
      <c r="B374" s="115" t="s">
        <v>398</v>
      </c>
      <c r="C374" s="115" t="s">
        <v>59</v>
      </c>
      <c r="D374" s="115" t="s">
        <v>51</v>
      </c>
      <c r="E374" s="113"/>
      <c r="F374" s="113">
        <v>300</v>
      </c>
      <c r="G374" s="130">
        <f t="shared" si="5"/>
        <v>18895355</v>
      </c>
      <c r="H374" s="115" t="s">
        <v>167</v>
      </c>
      <c r="I374" s="115" t="s">
        <v>72</v>
      </c>
      <c r="J374" s="115" t="s">
        <v>32</v>
      </c>
      <c r="K374" s="115" t="s">
        <v>56</v>
      </c>
      <c r="L374" s="111" t="s">
        <v>73</v>
      </c>
    </row>
    <row r="375" spans="1:12" s="116" customFormat="1" x14ac:dyDescent="0.25">
      <c r="A375" s="109">
        <v>43049</v>
      </c>
      <c r="B375" s="115" t="s">
        <v>400</v>
      </c>
      <c r="C375" s="115" t="s">
        <v>59</v>
      </c>
      <c r="D375" s="115" t="s">
        <v>51</v>
      </c>
      <c r="E375" s="113"/>
      <c r="F375" s="113">
        <v>300</v>
      </c>
      <c r="G375" s="130">
        <f t="shared" si="5"/>
        <v>18895055</v>
      </c>
      <c r="H375" s="115" t="s">
        <v>167</v>
      </c>
      <c r="I375" s="115" t="s">
        <v>72</v>
      </c>
      <c r="J375" s="115" t="s">
        <v>32</v>
      </c>
      <c r="K375" s="115" t="s">
        <v>56</v>
      </c>
      <c r="L375" s="111" t="s">
        <v>73</v>
      </c>
    </row>
    <row r="376" spans="1:12" s="116" customFormat="1" x14ac:dyDescent="0.25">
      <c r="A376" s="109">
        <v>43049</v>
      </c>
      <c r="B376" s="115" t="s">
        <v>398</v>
      </c>
      <c r="C376" s="115" t="s">
        <v>59</v>
      </c>
      <c r="D376" s="115" t="s">
        <v>51</v>
      </c>
      <c r="E376" s="113"/>
      <c r="F376" s="113">
        <v>300</v>
      </c>
      <c r="G376" s="130">
        <f t="shared" si="5"/>
        <v>18894755</v>
      </c>
      <c r="H376" s="115" t="s">
        <v>167</v>
      </c>
      <c r="I376" s="115" t="s">
        <v>72</v>
      </c>
      <c r="J376" s="115" t="s">
        <v>32</v>
      </c>
      <c r="K376" s="115" t="s">
        <v>56</v>
      </c>
      <c r="L376" s="111" t="s">
        <v>73</v>
      </c>
    </row>
    <row r="377" spans="1:12" s="116" customFormat="1" x14ac:dyDescent="0.25">
      <c r="A377" s="109">
        <v>43049</v>
      </c>
      <c r="B377" s="115" t="s">
        <v>401</v>
      </c>
      <c r="C377" s="115" t="s">
        <v>59</v>
      </c>
      <c r="D377" s="115" t="s">
        <v>51</v>
      </c>
      <c r="E377" s="113"/>
      <c r="F377" s="113">
        <v>300</v>
      </c>
      <c r="G377" s="130">
        <f t="shared" si="5"/>
        <v>18894455</v>
      </c>
      <c r="H377" s="115" t="s">
        <v>167</v>
      </c>
      <c r="I377" s="115" t="s">
        <v>72</v>
      </c>
      <c r="J377" s="115" t="s">
        <v>32</v>
      </c>
      <c r="K377" s="115" t="s">
        <v>56</v>
      </c>
      <c r="L377" s="111" t="s">
        <v>73</v>
      </c>
    </row>
    <row r="378" spans="1:12" s="116" customFormat="1" x14ac:dyDescent="0.25">
      <c r="A378" s="109">
        <v>43049</v>
      </c>
      <c r="B378" s="115" t="s">
        <v>402</v>
      </c>
      <c r="C378" s="115" t="s">
        <v>369</v>
      </c>
      <c r="D378" s="120" t="s">
        <v>49</v>
      </c>
      <c r="E378" s="113"/>
      <c r="F378" s="113">
        <v>300</v>
      </c>
      <c r="G378" s="130">
        <f t="shared" si="5"/>
        <v>18894155</v>
      </c>
      <c r="H378" s="115" t="s">
        <v>167</v>
      </c>
      <c r="I378" s="115" t="s">
        <v>341</v>
      </c>
      <c r="J378" s="111" t="s">
        <v>32</v>
      </c>
      <c r="K378" s="115" t="s">
        <v>56</v>
      </c>
      <c r="L378" s="120" t="s">
        <v>57</v>
      </c>
    </row>
    <row r="379" spans="1:12" s="116" customFormat="1" x14ac:dyDescent="0.25">
      <c r="A379" s="117">
        <v>43049</v>
      </c>
      <c r="B379" s="118" t="s">
        <v>469</v>
      </c>
      <c r="C379" s="118" t="s">
        <v>59</v>
      </c>
      <c r="D379" s="118" t="s">
        <v>441</v>
      </c>
      <c r="E379" s="119"/>
      <c r="F379" s="119">
        <v>300</v>
      </c>
      <c r="G379" s="130">
        <f t="shared" si="5"/>
        <v>18893855</v>
      </c>
      <c r="H379" s="118" t="s">
        <v>442</v>
      </c>
      <c r="I379" s="115" t="s">
        <v>72</v>
      </c>
      <c r="J379" s="115" t="s">
        <v>32</v>
      </c>
      <c r="K379" s="115" t="s">
        <v>56</v>
      </c>
      <c r="L379" s="111" t="s">
        <v>73</v>
      </c>
    </row>
    <row r="380" spans="1:12" s="116" customFormat="1" x14ac:dyDescent="0.25">
      <c r="A380" s="117">
        <v>43049</v>
      </c>
      <c r="B380" s="118" t="s">
        <v>470</v>
      </c>
      <c r="C380" s="118" t="s">
        <v>59</v>
      </c>
      <c r="D380" s="118" t="s">
        <v>441</v>
      </c>
      <c r="E380" s="119"/>
      <c r="F380" s="119">
        <v>300</v>
      </c>
      <c r="G380" s="130">
        <f t="shared" si="5"/>
        <v>18893555</v>
      </c>
      <c r="H380" s="118" t="s">
        <v>442</v>
      </c>
      <c r="I380" s="115" t="s">
        <v>72</v>
      </c>
      <c r="J380" s="115" t="s">
        <v>32</v>
      </c>
      <c r="K380" s="115" t="s">
        <v>56</v>
      </c>
      <c r="L380" s="111" t="s">
        <v>73</v>
      </c>
    </row>
    <row r="381" spans="1:12" s="116" customFormat="1" x14ac:dyDescent="0.25">
      <c r="A381" s="117">
        <v>43049</v>
      </c>
      <c r="B381" s="118" t="s">
        <v>471</v>
      </c>
      <c r="C381" s="118" t="s">
        <v>226</v>
      </c>
      <c r="D381" s="120" t="s">
        <v>49</v>
      </c>
      <c r="E381" s="119"/>
      <c r="F381" s="119">
        <v>150</v>
      </c>
      <c r="G381" s="130">
        <f t="shared" si="5"/>
        <v>18893405</v>
      </c>
      <c r="H381" s="118" t="s">
        <v>442</v>
      </c>
      <c r="I381" s="115" t="s">
        <v>72</v>
      </c>
      <c r="J381" s="111" t="s">
        <v>32</v>
      </c>
      <c r="K381" s="115" t="s">
        <v>56</v>
      </c>
      <c r="L381" s="111" t="s">
        <v>73</v>
      </c>
    </row>
    <row r="382" spans="1:12" s="116" customFormat="1" x14ac:dyDescent="0.25">
      <c r="A382" s="117">
        <v>43049</v>
      </c>
      <c r="B382" s="118" t="s">
        <v>472</v>
      </c>
      <c r="C382" s="118" t="s">
        <v>59</v>
      </c>
      <c r="D382" s="118" t="s">
        <v>441</v>
      </c>
      <c r="E382" s="119"/>
      <c r="F382" s="119">
        <v>300</v>
      </c>
      <c r="G382" s="130">
        <f t="shared" si="5"/>
        <v>18893105</v>
      </c>
      <c r="H382" s="118" t="s">
        <v>442</v>
      </c>
      <c r="I382" s="115" t="s">
        <v>72</v>
      </c>
      <c r="J382" s="115" t="s">
        <v>32</v>
      </c>
      <c r="K382" s="115" t="s">
        <v>56</v>
      </c>
      <c r="L382" s="111" t="s">
        <v>73</v>
      </c>
    </row>
    <row r="383" spans="1:12" s="116" customFormat="1" x14ac:dyDescent="0.25">
      <c r="A383" s="117">
        <v>43049</v>
      </c>
      <c r="B383" s="118" t="s">
        <v>473</v>
      </c>
      <c r="C383" s="118" t="s">
        <v>59</v>
      </c>
      <c r="D383" s="118" t="s">
        <v>441</v>
      </c>
      <c r="E383" s="119"/>
      <c r="F383" s="119">
        <v>300</v>
      </c>
      <c r="G383" s="130">
        <f t="shared" si="5"/>
        <v>18892805</v>
      </c>
      <c r="H383" s="118" t="s">
        <v>442</v>
      </c>
      <c r="I383" s="115" t="s">
        <v>72</v>
      </c>
      <c r="J383" s="115" t="s">
        <v>32</v>
      </c>
      <c r="K383" s="115" t="s">
        <v>56</v>
      </c>
      <c r="L383" s="111" t="s">
        <v>73</v>
      </c>
    </row>
    <row r="384" spans="1:12" s="116" customFormat="1" x14ac:dyDescent="0.25">
      <c r="A384" s="117">
        <v>43049</v>
      </c>
      <c r="B384" s="118" t="s">
        <v>465</v>
      </c>
      <c r="C384" s="118" t="s">
        <v>59</v>
      </c>
      <c r="D384" s="118" t="s">
        <v>441</v>
      </c>
      <c r="E384" s="119"/>
      <c r="F384" s="119">
        <v>300</v>
      </c>
      <c r="G384" s="130">
        <f t="shared" si="5"/>
        <v>18892505</v>
      </c>
      <c r="H384" s="118" t="s">
        <v>442</v>
      </c>
      <c r="I384" s="115" t="s">
        <v>72</v>
      </c>
      <c r="J384" s="115" t="s">
        <v>32</v>
      </c>
      <c r="K384" s="115" t="s">
        <v>56</v>
      </c>
      <c r="L384" s="111" t="s">
        <v>73</v>
      </c>
    </row>
    <row r="385" spans="1:12" s="116" customFormat="1" x14ac:dyDescent="0.25">
      <c r="A385" s="117">
        <v>43049</v>
      </c>
      <c r="B385" s="118" t="s">
        <v>475</v>
      </c>
      <c r="C385" s="118" t="s">
        <v>208</v>
      </c>
      <c r="D385" s="118" t="s">
        <v>441</v>
      </c>
      <c r="E385" s="119"/>
      <c r="F385" s="119">
        <v>40000</v>
      </c>
      <c r="G385" s="130">
        <f t="shared" si="5"/>
        <v>18852505</v>
      </c>
      <c r="H385" s="118" t="s">
        <v>442</v>
      </c>
      <c r="I385" s="115" t="s">
        <v>72</v>
      </c>
      <c r="J385" s="115" t="s">
        <v>32</v>
      </c>
      <c r="K385" s="115" t="s">
        <v>56</v>
      </c>
      <c r="L385" s="111" t="s">
        <v>73</v>
      </c>
    </row>
    <row r="386" spans="1:12" s="116" customFormat="1" x14ac:dyDescent="0.25">
      <c r="A386" s="109">
        <v>43049</v>
      </c>
      <c r="B386" s="115" t="s">
        <v>514</v>
      </c>
      <c r="C386" s="115" t="s">
        <v>59</v>
      </c>
      <c r="D386" s="115" t="s">
        <v>51</v>
      </c>
      <c r="E386" s="113"/>
      <c r="F386" s="113">
        <v>1000</v>
      </c>
      <c r="G386" s="130">
        <f t="shared" si="5"/>
        <v>18851505</v>
      </c>
      <c r="H386" s="115" t="s">
        <v>82</v>
      </c>
      <c r="I386" s="115" t="s">
        <v>72</v>
      </c>
      <c r="J386" s="115" t="s">
        <v>32</v>
      </c>
      <c r="K386" s="115" t="s">
        <v>56</v>
      </c>
      <c r="L386" s="111" t="s">
        <v>73</v>
      </c>
    </row>
    <row r="387" spans="1:12" s="116" customFormat="1" x14ac:dyDescent="0.25">
      <c r="A387" s="109">
        <v>43049</v>
      </c>
      <c r="B387" s="115" t="s">
        <v>515</v>
      </c>
      <c r="C387" s="115" t="s">
        <v>59</v>
      </c>
      <c r="D387" s="115" t="s">
        <v>51</v>
      </c>
      <c r="E387" s="113"/>
      <c r="F387" s="113">
        <v>1000</v>
      </c>
      <c r="G387" s="130">
        <f t="shared" si="5"/>
        <v>18850505</v>
      </c>
      <c r="H387" s="115" t="s">
        <v>82</v>
      </c>
      <c r="I387" s="115" t="s">
        <v>72</v>
      </c>
      <c r="J387" s="115" t="s">
        <v>32</v>
      </c>
      <c r="K387" s="115" t="s">
        <v>56</v>
      </c>
      <c r="L387" s="111" t="s">
        <v>73</v>
      </c>
    </row>
    <row r="388" spans="1:12" s="116" customFormat="1" x14ac:dyDescent="0.25">
      <c r="A388" s="109">
        <v>43049</v>
      </c>
      <c r="B388" s="115" t="s">
        <v>516</v>
      </c>
      <c r="C388" s="115" t="s">
        <v>59</v>
      </c>
      <c r="D388" s="115" t="s">
        <v>51</v>
      </c>
      <c r="E388" s="113"/>
      <c r="F388" s="113">
        <v>1000</v>
      </c>
      <c r="G388" s="130">
        <f t="shared" si="5"/>
        <v>18849505</v>
      </c>
      <c r="H388" s="115" t="s">
        <v>82</v>
      </c>
      <c r="I388" s="115" t="s">
        <v>72</v>
      </c>
      <c r="J388" s="115" t="s">
        <v>32</v>
      </c>
      <c r="K388" s="115" t="s">
        <v>56</v>
      </c>
      <c r="L388" s="111" t="s">
        <v>73</v>
      </c>
    </row>
    <row r="389" spans="1:12" s="116" customFormat="1" x14ac:dyDescent="0.25">
      <c r="A389" s="109">
        <v>43049</v>
      </c>
      <c r="B389" s="115" t="s">
        <v>517</v>
      </c>
      <c r="C389" s="115" t="s">
        <v>205</v>
      </c>
      <c r="D389" s="115" t="s">
        <v>51</v>
      </c>
      <c r="E389" s="113"/>
      <c r="F389" s="113">
        <v>35000</v>
      </c>
      <c r="G389" s="130">
        <f t="shared" si="5"/>
        <v>18814505</v>
      </c>
      <c r="H389" s="115" t="s">
        <v>82</v>
      </c>
      <c r="I389" s="131">
        <v>2232410967248</v>
      </c>
      <c r="J389" s="115" t="s">
        <v>32</v>
      </c>
      <c r="K389" s="115" t="s">
        <v>56</v>
      </c>
      <c r="L389" s="120" t="s">
        <v>57</v>
      </c>
    </row>
    <row r="390" spans="1:12" s="116" customFormat="1" x14ac:dyDescent="0.25">
      <c r="A390" s="109">
        <v>43049</v>
      </c>
      <c r="B390" s="115" t="s">
        <v>518</v>
      </c>
      <c r="C390" s="115" t="s">
        <v>59</v>
      </c>
      <c r="D390" s="115" t="s">
        <v>51</v>
      </c>
      <c r="E390" s="113"/>
      <c r="F390" s="113">
        <v>1000</v>
      </c>
      <c r="G390" s="130">
        <f t="shared" si="5"/>
        <v>18813505</v>
      </c>
      <c r="H390" s="115" t="s">
        <v>82</v>
      </c>
      <c r="I390" s="115" t="s">
        <v>72</v>
      </c>
      <c r="J390" s="115" t="s">
        <v>32</v>
      </c>
      <c r="K390" s="115" t="s">
        <v>56</v>
      </c>
      <c r="L390" s="111" t="s">
        <v>73</v>
      </c>
    </row>
    <row r="391" spans="1:12" s="116" customFormat="1" x14ac:dyDescent="0.25">
      <c r="A391" s="109">
        <v>43049</v>
      </c>
      <c r="B391" s="115" t="s">
        <v>519</v>
      </c>
      <c r="C391" s="115" t="s">
        <v>59</v>
      </c>
      <c r="D391" s="115" t="s">
        <v>51</v>
      </c>
      <c r="E391" s="113"/>
      <c r="F391" s="113">
        <v>2000</v>
      </c>
      <c r="G391" s="130">
        <f t="shared" si="5"/>
        <v>18811505</v>
      </c>
      <c r="H391" s="115" t="s">
        <v>82</v>
      </c>
      <c r="I391" s="115" t="s">
        <v>72</v>
      </c>
      <c r="J391" s="115" t="s">
        <v>32</v>
      </c>
      <c r="K391" s="115" t="s">
        <v>56</v>
      </c>
      <c r="L391" s="111" t="s">
        <v>73</v>
      </c>
    </row>
    <row r="392" spans="1:12" s="116" customFormat="1" x14ac:dyDescent="0.25">
      <c r="A392" s="109">
        <v>43049</v>
      </c>
      <c r="B392" s="115" t="s">
        <v>572</v>
      </c>
      <c r="C392" s="115" t="s">
        <v>205</v>
      </c>
      <c r="D392" s="115" t="s">
        <v>51</v>
      </c>
      <c r="E392" s="113"/>
      <c r="F392" s="113">
        <v>65000</v>
      </c>
      <c r="G392" s="130">
        <f t="shared" si="5"/>
        <v>18746505</v>
      </c>
      <c r="H392" s="115" t="s">
        <v>560</v>
      </c>
      <c r="I392" s="115">
        <v>26</v>
      </c>
      <c r="J392" s="115" t="s">
        <v>32</v>
      </c>
      <c r="K392" s="115" t="s">
        <v>56</v>
      </c>
      <c r="L392" s="120" t="s">
        <v>57</v>
      </c>
    </row>
    <row r="393" spans="1:12" s="116" customFormat="1" x14ac:dyDescent="0.25">
      <c r="A393" s="109">
        <v>43049</v>
      </c>
      <c r="B393" s="115" t="s">
        <v>575</v>
      </c>
      <c r="C393" s="115" t="s">
        <v>208</v>
      </c>
      <c r="D393" s="115" t="s">
        <v>51</v>
      </c>
      <c r="E393" s="113"/>
      <c r="F393" s="113">
        <v>45000</v>
      </c>
      <c r="G393" s="130">
        <f t="shared" si="5"/>
        <v>18701505</v>
      </c>
      <c r="H393" s="115" t="s">
        <v>560</v>
      </c>
      <c r="I393" s="115">
        <v>263</v>
      </c>
      <c r="J393" s="115" t="s">
        <v>32</v>
      </c>
      <c r="K393" s="115" t="s">
        <v>56</v>
      </c>
      <c r="L393" s="120" t="s">
        <v>57</v>
      </c>
    </row>
    <row r="394" spans="1:12" s="116" customFormat="1" x14ac:dyDescent="0.25">
      <c r="A394" s="109">
        <v>43049</v>
      </c>
      <c r="B394" s="115" t="s">
        <v>576</v>
      </c>
      <c r="C394" s="115" t="s">
        <v>208</v>
      </c>
      <c r="D394" s="115" t="s">
        <v>51</v>
      </c>
      <c r="E394" s="113"/>
      <c r="F394" s="113">
        <v>40000</v>
      </c>
      <c r="G394" s="130">
        <f t="shared" si="5"/>
        <v>18661505</v>
      </c>
      <c r="H394" s="115" t="s">
        <v>560</v>
      </c>
      <c r="I394" s="115" t="s">
        <v>72</v>
      </c>
      <c r="J394" s="115" t="s">
        <v>32</v>
      </c>
      <c r="K394" s="115" t="s">
        <v>56</v>
      </c>
      <c r="L394" s="111" t="s">
        <v>73</v>
      </c>
    </row>
    <row r="395" spans="1:12" s="116" customFormat="1" x14ac:dyDescent="0.25">
      <c r="A395" s="109">
        <v>43049</v>
      </c>
      <c r="B395" s="115" t="s">
        <v>577</v>
      </c>
      <c r="C395" s="115" t="s">
        <v>59</v>
      </c>
      <c r="D395" s="115" t="s">
        <v>51</v>
      </c>
      <c r="E395" s="113"/>
      <c r="F395" s="113">
        <v>500</v>
      </c>
      <c r="G395" s="130">
        <f t="shared" si="5"/>
        <v>18661005</v>
      </c>
      <c r="H395" s="115" t="s">
        <v>560</v>
      </c>
      <c r="I395" s="115" t="s">
        <v>72</v>
      </c>
      <c r="J395" s="115" t="s">
        <v>32</v>
      </c>
      <c r="K395" s="115" t="s">
        <v>56</v>
      </c>
      <c r="L395" s="111" t="s">
        <v>73</v>
      </c>
    </row>
    <row r="396" spans="1:12" s="116" customFormat="1" x14ac:dyDescent="0.25">
      <c r="A396" s="109">
        <v>43049</v>
      </c>
      <c r="B396" s="115" t="s">
        <v>578</v>
      </c>
      <c r="C396" s="111" t="s">
        <v>130</v>
      </c>
      <c r="D396" s="115" t="s">
        <v>51</v>
      </c>
      <c r="E396" s="113"/>
      <c r="F396" s="113">
        <v>1300</v>
      </c>
      <c r="G396" s="130">
        <f t="shared" si="5"/>
        <v>18659705</v>
      </c>
      <c r="H396" s="115" t="s">
        <v>560</v>
      </c>
      <c r="I396" s="115" t="s">
        <v>69</v>
      </c>
      <c r="J396" s="115" t="s">
        <v>32</v>
      </c>
      <c r="K396" s="115" t="s">
        <v>56</v>
      </c>
      <c r="L396" s="120" t="s">
        <v>57</v>
      </c>
    </row>
    <row r="397" spans="1:12" s="116" customFormat="1" x14ac:dyDescent="0.25">
      <c r="A397" s="109">
        <v>43049</v>
      </c>
      <c r="B397" s="115" t="s">
        <v>217</v>
      </c>
      <c r="C397" s="115" t="s">
        <v>59</v>
      </c>
      <c r="D397" s="115" t="s">
        <v>51</v>
      </c>
      <c r="E397" s="113"/>
      <c r="F397" s="113">
        <v>1000</v>
      </c>
      <c r="G397" s="130">
        <f t="shared" si="5"/>
        <v>18658705</v>
      </c>
      <c r="H397" s="115" t="s">
        <v>560</v>
      </c>
      <c r="I397" s="115" t="s">
        <v>72</v>
      </c>
      <c r="J397" s="115" t="s">
        <v>32</v>
      </c>
      <c r="K397" s="115" t="s">
        <v>56</v>
      </c>
      <c r="L397" s="111" t="s">
        <v>73</v>
      </c>
    </row>
    <row r="398" spans="1:12" s="116" customFormat="1" x14ac:dyDescent="0.25">
      <c r="A398" s="109">
        <v>43049</v>
      </c>
      <c r="B398" s="115" t="s">
        <v>579</v>
      </c>
      <c r="C398" s="115" t="s">
        <v>59</v>
      </c>
      <c r="D398" s="115" t="s">
        <v>51</v>
      </c>
      <c r="E398" s="113"/>
      <c r="F398" s="113">
        <v>3000</v>
      </c>
      <c r="G398" s="130">
        <f t="shared" ref="G398:G461" si="6">+G397+E398-F398</f>
        <v>18655705</v>
      </c>
      <c r="H398" s="115" t="s">
        <v>560</v>
      </c>
      <c r="I398" s="115" t="s">
        <v>72</v>
      </c>
      <c r="J398" s="115" t="s">
        <v>32</v>
      </c>
      <c r="K398" s="115" t="s">
        <v>56</v>
      </c>
      <c r="L398" s="111" t="s">
        <v>73</v>
      </c>
    </row>
    <row r="399" spans="1:12" s="116" customFormat="1" x14ac:dyDescent="0.25">
      <c r="A399" s="136">
        <v>43049</v>
      </c>
      <c r="B399" s="111" t="s">
        <v>758</v>
      </c>
      <c r="C399" s="111" t="s">
        <v>59</v>
      </c>
      <c r="D399" s="111" t="s">
        <v>53</v>
      </c>
      <c r="E399" s="114"/>
      <c r="F399" s="114">
        <v>1000</v>
      </c>
      <c r="G399" s="130">
        <f t="shared" si="6"/>
        <v>18654705</v>
      </c>
      <c r="H399" s="111" t="s">
        <v>83</v>
      </c>
      <c r="I399" s="112" t="s">
        <v>72</v>
      </c>
      <c r="J399" s="121" t="s">
        <v>28</v>
      </c>
      <c r="K399" s="115" t="s">
        <v>56</v>
      </c>
      <c r="L399" s="111" t="s">
        <v>73</v>
      </c>
    </row>
    <row r="400" spans="1:12" s="116" customFormat="1" x14ac:dyDescent="0.25">
      <c r="A400" s="136">
        <v>43049</v>
      </c>
      <c r="B400" s="111" t="s">
        <v>759</v>
      </c>
      <c r="C400" s="111" t="s">
        <v>59</v>
      </c>
      <c r="D400" s="111" t="s">
        <v>53</v>
      </c>
      <c r="E400" s="114"/>
      <c r="F400" s="114">
        <v>1000</v>
      </c>
      <c r="G400" s="130">
        <f t="shared" si="6"/>
        <v>18653705</v>
      </c>
      <c r="H400" s="111" t="s">
        <v>83</v>
      </c>
      <c r="I400" s="112" t="s">
        <v>72</v>
      </c>
      <c r="J400" s="121" t="s">
        <v>28</v>
      </c>
      <c r="K400" s="115" t="s">
        <v>56</v>
      </c>
      <c r="L400" s="111" t="s">
        <v>73</v>
      </c>
    </row>
    <row r="401" spans="1:12" s="116" customFormat="1" x14ac:dyDescent="0.25">
      <c r="A401" s="136">
        <v>43049</v>
      </c>
      <c r="B401" s="111" t="s">
        <v>760</v>
      </c>
      <c r="C401" s="111" t="s">
        <v>744</v>
      </c>
      <c r="D401" s="111" t="s">
        <v>53</v>
      </c>
      <c r="E401" s="114"/>
      <c r="F401" s="114">
        <v>5000</v>
      </c>
      <c r="G401" s="130">
        <f t="shared" si="6"/>
        <v>18648705</v>
      </c>
      <c r="H401" s="111" t="s">
        <v>83</v>
      </c>
      <c r="I401" s="112" t="s">
        <v>72</v>
      </c>
      <c r="J401" s="121" t="s">
        <v>28</v>
      </c>
      <c r="K401" s="115" t="s">
        <v>56</v>
      </c>
      <c r="L401" s="111" t="s">
        <v>73</v>
      </c>
    </row>
    <row r="402" spans="1:12" x14ac:dyDescent="0.25">
      <c r="A402" s="49">
        <v>43049</v>
      </c>
      <c r="B402" s="35" t="s">
        <v>201</v>
      </c>
      <c r="C402" s="33" t="s">
        <v>63</v>
      </c>
      <c r="D402" s="35" t="s">
        <v>53</v>
      </c>
      <c r="E402" s="40">
        <v>15000</v>
      </c>
      <c r="F402" s="40"/>
      <c r="G402" s="130">
        <f t="shared" si="6"/>
        <v>18663705</v>
      </c>
      <c r="H402" s="35" t="s">
        <v>783</v>
      </c>
      <c r="I402" s="35" t="s">
        <v>341</v>
      </c>
      <c r="J402" s="33"/>
      <c r="K402" s="33" t="s">
        <v>56</v>
      </c>
      <c r="L402" s="108" t="s">
        <v>57</v>
      </c>
    </row>
    <row r="403" spans="1:12" s="116" customFormat="1" x14ac:dyDescent="0.25">
      <c r="A403" s="117">
        <v>43049</v>
      </c>
      <c r="B403" s="120" t="s">
        <v>801</v>
      </c>
      <c r="C403" s="120" t="s">
        <v>59</v>
      </c>
      <c r="D403" s="120" t="s">
        <v>53</v>
      </c>
      <c r="E403" s="113"/>
      <c r="F403" s="113">
        <v>1500</v>
      </c>
      <c r="G403" s="130">
        <f t="shared" si="6"/>
        <v>18662205</v>
      </c>
      <c r="H403" s="120" t="s">
        <v>783</v>
      </c>
      <c r="I403" s="120" t="s">
        <v>784</v>
      </c>
      <c r="J403" s="121" t="s">
        <v>28</v>
      </c>
      <c r="K403" s="115" t="s">
        <v>56</v>
      </c>
      <c r="L403" s="111" t="s">
        <v>73</v>
      </c>
    </row>
    <row r="404" spans="1:12" s="116" customFormat="1" x14ac:dyDescent="0.25">
      <c r="A404" s="117">
        <v>43049</v>
      </c>
      <c r="B404" s="120" t="s">
        <v>1045</v>
      </c>
      <c r="C404" s="120" t="s">
        <v>59</v>
      </c>
      <c r="D404" s="120" t="s">
        <v>53</v>
      </c>
      <c r="E404" s="113"/>
      <c r="F404" s="113">
        <v>7000</v>
      </c>
      <c r="G404" s="130">
        <f t="shared" si="6"/>
        <v>18655205</v>
      </c>
      <c r="H404" s="120" t="s">
        <v>783</v>
      </c>
      <c r="I404" s="120" t="s">
        <v>410</v>
      </c>
      <c r="J404" s="121" t="s">
        <v>28</v>
      </c>
      <c r="K404" s="115" t="s">
        <v>56</v>
      </c>
      <c r="L404" s="120" t="s">
        <v>57</v>
      </c>
    </row>
    <row r="405" spans="1:12" s="116" customFormat="1" x14ac:dyDescent="0.25">
      <c r="A405" s="117">
        <v>43049</v>
      </c>
      <c r="B405" s="120" t="s">
        <v>1046</v>
      </c>
      <c r="C405" s="120" t="s">
        <v>59</v>
      </c>
      <c r="D405" s="120" t="s">
        <v>53</v>
      </c>
      <c r="E405" s="113"/>
      <c r="F405" s="113">
        <v>7000</v>
      </c>
      <c r="G405" s="130">
        <f t="shared" si="6"/>
        <v>18648205</v>
      </c>
      <c r="H405" s="120" t="s">
        <v>783</v>
      </c>
      <c r="I405" s="120" t="s">
        <v>410</v>
      </c>
      <c r="J405" s="121" t="s">
        <v>28</v>
      </c>
      <c r="K405" s="115" t="s">
        <v>56</v>
      </c>
      <c r="L405" s="120" t="s">
        <v>57</v>
      </c>
    </row>
    <row r="406" spans="1:12" s="116" customFormat="1" x14ac:dyDescent="0.25">
      <c r="A406" s="117">
        <v>43049</v>
      </c>
      <c r="B406" s="120" t="s">
        <v>802</v>
      </c>
      <c r="C406" s="120" t="s">
        <v>59</v>
      </c>
      <c r="D406" s="120" t="s">
        <v>53</v>
      </c>
      <c r="E406" s="113"/>
      <c r="F406" s="113">
        <v>1000</v>
      </c>
      <c r="G406" s="130">
        <f t="shared" si="6"/>
        <v>18647205</v>
      </c>
      <c r="H406" s="120" t="s">
        <v>783</v>
      </c>
      <c r="I406" s="120" t="s">
        <v>784</v>
      </c>
      <c r="J406" s="121" t="s">
        <v>28</v>
      </c>
      <c r="K406" s="115" t="s">
        <v>56</v>
      </c>
      <c r="L406" s="111" t="s">
        <v>73</v>
      </c>
    </row>
    <row r="407" spans="1:12" s="116" customFormat="1" x14ac:dyDescent="0.25">
      <c r="A407" s="122">
        <v>43049</v>
      </c>
      <c r="B407" s="118" t="s">
        <v>927</v>
      </c>
      <c r="C407" s="118" t="s">
        <v>59</v>
      </c>
      <c r="D407" s="118" t="s">
        <v>51</v>
      </c>
      <c r="E407" s="119"/>
      <c r="F407" s="119">
        <v>1000</v>
      </c>
      <c r="G407" s="130">
        <f t="shared" si="6"/>
        <v>18646205</v>
      </c>
      <c r="H407" s="118" t="s">
        <v>245</v>
      </c>
      <c r="I407" s="118" t="s">
        <v>72</v>
      </c>
      <c r="J407" s="115" t="s">
        <v>32</v>
      </c>
      <c r="K407" s="115" t="s">
        <v>56</v>
      </c>
      <c r="L407" s="120" t="s">
        <v>73</v>
      </c>
    </row>
    <row r="408" spans="1:12" s="116" customFormat="1" x14ac:dyDescent="0.25">
      <c r="A408" s="122">
        <v>43049</v>
      </c>
      <c r="B408" s="118" t="s">
        <v>928</v>
      </c>
      <c r="C408" s="118" t="s">
        <v>59</v>
      </c>
      <c r="D408" s="118" t="s">
        <v>51</v>
      </c>
      <c r="E408" s="119"/>
      <c r="F408" s="119">
        <v>4000</v>
      </c>
      <c r="G408" s="130">
        <f t="shared" si="6"/>
        <v>18642205</v>
      </c>
      <c r="H408" s="118" t="s">
        <v>245</v>
      </c>
      <c r="I408" s="118" t="s">
        <v>72</v>
      </c>
      <c r="J408" s="115" t="s">
        <v>32</v>
      </c>
      <c r="K408" s="115" t="s">
        <v>56</v>
      </c>
      <c r="L408" s="120" t="s">
        <v>73</v>
      </c>
    </row>
    <row r="409" spans="1:12" s="116" customFormat="1" x14ac:dyDescent="0.25">
      <c r="A409" s="122">
        <v>43049</v>
      </c>
      <c r="B409" s="118" t="s">
        <v>929</v>
      </c>
      <c r="C409" s="118" t="s">
        <v>59</v>
      </c>
      <c r="D409" s="118" t="s">
        <v>51</v>
      </c>
      <c r="E409" s="119"/>
      <c r="F409" s="119">
        <v>6000</v>
      </c>
      <c r="G409" s="130">
        <f t="shared" si="6"/>
        <v>18636205</v>
      </c>
      <c r="H409" s="118" t="s">
        <v>245</v>
      </c>
      <c r="I409" s="118" t="s">
        <v>72</v>
      </c>
      <c r="J409" s="115" t="s">
        <v>32</v>
      </c>
      <c r="K409" s="115" t="s">
        <v>56</v>
      </c>
      <c r="L409" s="120" t="s">
        <v>73</v>
      </c>
    </row>
    <row r="410" spans="1:12" s="116" customFormat="1" x14ac:dyDescent="0.25">
      <c r="A410" s="117">
        <v>43050</v>
      </c>
      <c r="B410" s="118" t="s">
        <v>474</v>
      </c>
      <c r="C410" s="118" t="s">
        <v>208</v>
      </c>
      <c r="D410" s="118" t="s">
        <v>441</v>
      </c>
      <c r="E410" s="119"/>
      <c r="F410" s="119">
        <v>60000</v>
      </c>
      <c r="G410" s="130">
        <f t="shared" si="6"/>
        <v>18576205</v>
      </c>
      <c r="H410" s="118" t="s">
        <v>442</v>
      </c>
      <c r="I410" s="115">
        <v>179</v>
      </c>
      <c r="J410" s="115" t="s">
        <v>32</v>
      </c>
      <c r="K410" s="115" t="s">
        <v>56</v>
      </c>
      <c r="L410" s="120" t="s">
        <v>57</v>
      </c>
    </row>
    <row r="411" spans="1:12" s="116" customFormat="1" x14ac:dyDescent="0.25">
      <c r="A411" s="109">
        <v>43050</v>
      </c>
      <c r="B411" s="110" t="s">
        <v>231</v>
      </c>
      <c r="C411" s="111" t="s">
        <v>193</v>
      </c>
      <c r="D411" s="112" t="s">
        <v>51</v>
      </c>
      <c r="E411" s="113"/>
      <c r="F411" s="113">
        <v>300</v>
      </c>
      <c r="G411" s="130">
        <f t="shared" si="6"/>
        <v>18575905</v>
      </c>
      <c r="H411" s="111" t="s">
        <v>62</v>
      </c>
      <c r="I411" s="115" t="s">
        <v>72</v>
      </c>
      <c r="J411" s="115" t="s">
        <v>32</v>
      </c>
      <c r="K411" s="115" t="s">
        <v>56</v>
      </c>
      <c r="L411" s="111" t="s">
        <v>73</v>
      </c>
    </row>
    <row r="412" spans="1:12" s="116" customFormat="1" x14ac:dyDescent="0.25">
      <c r="A412" s="109">
        <v>43050</v>
      </c>
      <c r="B412" s="110" t="s">
        <v>232</v>
      </c>
      <c r="C412" s="111" t="s">
        <v>193</v>
      </c>
      <c r="D412" s="112" t="s">
        <v>60</v>
      </c>
      <c r="E412" s="113"/>
      <c r="F412" s="113">
        <v>15000</v>
      </c>
      <c r="G412" s="130">
        <f t="shared" si="6"/>
        <v>18560905</v>
      </c>
      <c r="H412" s="111" t="s">
        <v>62</v>
      </c>
      <c r="I412" s="115" t="s">
        <v>206</v>
      </c>
      <c r="J412" s="111" t="s">
        <v>32</v>
      </c>
      <c r="K412" s="115" t="s">
        <v>56</v>
      </c>
      <c r="L412" s="120" t="s">
        <v>57</v>
      </c>
    </row>
    <row r="413" spans="1:12" s="116" customFormat="1" x14ac:dyDescent="0.25">
      <c r="A413" s="109">
        <v>43050</v>
      </c>
      <c r="B413" s="115" t="s">
        <v>403</v>
      </c>
      <c r="C413" s="115" t="s">
        <v>59</v>
      </c>
      <c r="D413" s="115" t="s">
        <v>51</v>
      </c>
      <c r="E413" s="113"/>
      <c r="F413" s="113">
        <v>300</v>
      </c>
      <c r="G413" s="130">
        <f t="shared" si="6"/>
        <v>18560605</v>
      </c>
      <c r="H413" s="115" t="s">
        <v>167</v>
      </c>
      <c r="I413" s="115" t="s">
        <v>72</v>
      </c>
      <c r="J413" s="115" t="s">
        <v>32</v>
      </c>
      <c r="K413" s="115" t="s">
        <v>56</v>
      </c>
      <c r="L413" s="111" t="s">
        <v>73</v>
      </c>
    </row>
    <row r="414" spans="1:12" s="116" customFormat="1" x14ac:dyDescent="0.25">
      <c r="A414" s="109">
        <v>43050</v>
      </c>
      <c r="B414" s="115" t="s">
        <v>404</v>
      </c>
      <c r="C414" s="115" t="s">
        <v>59</v>
      </c>
      <c r="D414" s="115" t="s">
        <v>51</v>
      </c>
      <c r="E414" s="113"/>
      <c r="F414" s="113">
        <v>300</v>
      </c>
      <c r="G414" s="130">
        <f t="shared" si="6"/>
        <v>18560305</v>
      </c>
      <c r="H414" s="115" t="s">
        <v>167</v>
      </c>
      <c r="I414" s="115" t="s">
        <v>72</v>
      </c>
      <c r="J414" s="115" t="s">
        <v>32</v>
      </c>
      <c r="K414" s="115" t="s">
        <v>56</v>
      </c>
      <c r="L414" s="111" t="s">
        <v>73</v>
      </c>
    </row>
    <row r="415" spans="1:12" s="116" customFormat="1" x14ac:dyDescent="0.25">
      <c r="A415" s="109">
        <v>43050</v>
      </c>
      <c r="B415" s="115" t="s">
        <v>405</v>
      </c>
      <c r="C415" s="115" t="s">
        <v>59</v>
      </c>
      <c r="D415" s="115" t="s">
        <v>51</v>
      </c>
      <c r="E415" s="113"/>
      <c r="F415" s="113">
        <v>300</v>
      </c>
      <c r="G415" s="130">
        <f t="shared" si="6"/>
        <v>18560005</v>
      </c>
      <c r="H415" s="115" t="s">
        <v>167</v>
      </c>
      <c r="I415" s="115" t="s">
        <v>72</v>
      </c>
      <c r="J415" s="115" t="s">
        <v>32</v>
      </c>
      <c r="K415" s="115" t="s">
        <v>56</v>
      </c>
      <c r="L415" s="111" t="s">
        <v>73</v>
      </c>
    </row>
    <row r="416" spans="1:12" s="116" customFormat="1" x14ac:dyDescent="0.25">
      <c r="A416" s="109">
        <v>43050</v>
      </c>
      <c r="B416" s="115" t="s">
        <v>406</v>
      </c>
      <c r="C416" s="115" t="s">
        <v>59</v>
      </c>
      <c r="D416" s="115" t="s">
        <v>51</v>
      </c>
      <c r="E416" s="113"/>
      <c r="F416" s="113">
        <v>300</v>
      </c>
      <c r="G416" s="130">
        <f t="shared" si="6"/>
        <v>18559705</v>
      </c>
      <c r="H416" s="115" t="s">
        <v>167</v>
      </c>
      <c r="I416" s="115" t="s">
        <v>72</v>
      </c>
      <c r="J416" s="115" t="s">
        <v>32</v>
      </c>
      <c r="K416" s="115" t="s">
        <v>56</v>
      </c>
      <c r="L416" s="111" t="s">
        <v>73</v>
      </c>
    </row>
    <row r="417" spans="1:12" s="116" customFormat="1" x14ac:dyDescent="0.25">
      <c r="A417" s="109">
        <v>43050</v>
      </c>
      <c r="B417" s="115" t="s">
        <v>407</v>
      </c>
      <c r="C417" s="115" t="s">
        <v>59</v>
      </c>
      <c r="D417" s="115" t="s">
        <v>51</v>
      </c>
      <c r="E417" s="113"/>
      <c r="F417" s="113">
        <v>30000</v>
      </c>
      <c r="G417" s="130">
        <f t="shared" si="6"/>
        <v>18529705</v>
      </c>
      <c r="H417" s="115" t="s">
        <v>167</v>
      </c>
      <c r="I417" s="115" t="s">
        <v>72</v>
      </c>
      <c r="J417" s="115" t="s">
        <v>32</v>
      </c>
      <c r="K417" s="115" t="s">
        <v>56</v>
      </c>
      <c r="L417" s="111" t="s">
        <v>73</v>
      </c>
    </row>
    <row r="418" spans="1:12" s="116" customFormat="1" x14ac:dyDescent="0.25">
      <c r="A418" s="117">
        <v>43050</v>
      </c>
      <c r="B418" s="118" t="s">
        <v>476</v>
      </c>
      <c r="C418" s="118" t="s">
        <v>59</v>
      </c>
      <c r="D418" s="118" t="s">
        <v>441</v>
      </c>
      <c r="E418" s="119"/>
      <c r="F418" s="119">
        <v>300</v>
      </c>
      <c r="G418" s="130">
        <f t="shared" si="6"/>
        <v>18529405</v>
      </c>
      <c r="H418" s="118" t="s">
        <v>442</v>
      </c>
      <c r="I418" s="115" t="s">
        <v>72</v>
      </c>
      <c r="J418" s="115" t="s">
        <v>32</v>
      </c>
      <c r="K418" s="115" t="s">
        <v>56</v>
      </c>
      <c r="L418" s="111" t="s">
        <v>73</v>
      </c>
    </row>
    <row r="419" spans="1:12" s="116" customFormat="1" x14ac:dyDescent="0.25">
      <c r="A419" s="117">
        <v>43050</v>
      </c>
      <c r="B419" s="118" t="s">
        <v>477</v>
      </c>
      <c r="C419" s="118" t="s">
        <v>59</v>
      </c>
      <c r="D419" s="118" t="s">
        <v>441</v>
      </c>
      <c r="E419" s="119"/>
      <c r="F419" s="119">
        <v>300</v>
      </c>
      <c r="G419" s="130">
        <f t="shared" si="6"/>
        <v>18529105</v>
      </c>
      <c r="H419" s="118" t="s">
        <v>442</v>
      </c>
      <c r="I419" s="115" t="s">
        <v>72</v>
      </c>
      <c r="J419" s="115" t="s">
        <v>32</v>
      </c>
      <c r="K419" s="115" t="s">
        <v>56</v>
      </c>
      <c r="L419" s="111" t="s">
        <v>73</v>
      </c>
    </row>
    <row r="420" spans="1:12" s="116" customFormat="1" x14ac:dyDescent="0.25">
      <c r="A420" s="117">
        <v>43050</v>
      </c>
      <c r="B420" s="118" t="s">
        <v>476</v>
      </c>
      <c r="C420" s="118" t="s">
        <v>59</v>
      </c>
      <c r="D420" s="118" t="s">
        <v>441</v>
      </c>
      <c r="E420" s="119"/>
      <c r="F420" s="119">
        <v>300</v>
      </c>
      <c r="G420" s="130">
        <f t="shared" si="6"/>
        <v>18528805</v>
      </c>
      <c r="H420" s="118" t="s">
        <v>442</v>
      </c>
      <c r="I420" s="115" t="s">
        <v>72</v>
      </c>
      <c r="J420" s="115" t="s">
        <v>32</v>
      </c>
      <c r="K420" s="115" t="s">
        <v>56</v>
      </c>
      <c r="L420" s="111" t="s">
        <v>73</v>
      </c>
    </row>
    <row r="421" spans="1:12" s="116" customFormat="1" x14ac:dyDescent="0.25">
      <c r="A421" s="117">
        <v>43050</v>
      </c>
      <c r="B421" s="120" t="s">
        <v>478</v>
      </c>
      <c r="C421" s="118" t="s">
        <v>59</v>
      </c>
      <c r="D421" s="118" t="s">
        <v>441</v>
      </c>
      <c r="E421" s="119"/>
      <c r="F421" s="119">
        <v>7000</v>
      </c>
      <c r="G421" s="130">
        <f t="shared" si="6"/>
        <v>18521805</v>
      </c>
      <c r="H421" s="118" t="s">
        <v>442</v>
      </c>
      <c r="I421" s="115" t="s">
        <v>72</v>
      </c>
      <c r="J421" s="115" t="s">
        <v>32</v>
      </c>
      <c r="K421" s="115" t="s">
        <v>56</v>
      </c>
      <c r="L421" s="111" t="s">
        <v>73</v>
      </c>
    </row>
    <row r="422" spans="1:12" s="116" customFormat="1" x14ac:dyDescent="0.25">
      <c r="A422" s="109">
        <v>43050</v>
      </c>
      <c r="B422" s="115" t="s">
        <v>520</v>
      </c>
      <c r="C422" s="115" t="s">
        <v>59</v>
      </c>
      <c r="D422" s="115" t="s">
        <v>51</v>
      </c>
      <c r="E422" s="113"/>
      <c r="F422" s="113">
        <v>1000</v>
      </c>
      <c r="G422" s="130">
        <f t="shared" si="6"/>
        <v>18520805</v>
      </c>
      <c r="H422" s="115" t="s">
        <v>82</v>
      </c>
      <c r="I422" s="115" t="s">
        <v>72</v>
      </c>
      <c r="J422" s="115" t="s">
        <v>32</v>
      </c>
      <c r="K422" s="115" t="s">
        <v>56</v>
      </c>
      <c r="L422" s="111" t="s">
        <v>73</v>
      </c>
    </row>
    <row r="423" spans="1:12" s="116" customFormat="1" x14ac:dyDescent="0.25">
      <c r="A423" s="109">
        <v>43050</v>
      </c>
      <c r="B423" s="115" t="s">
        <v>521</v>
      </c>
      <c r="C423" s="115" t="s">
        <v>208</v>
      </c>
      <c r="D423" s="115" t="s">
        <v>51</v>
      </c>
      <c r="E423" s="113"/>
      <c r="F423" s="113">
        <v>40000</v>
      </c>
      <c r="G423" s="130">
        <f t="shared" si="6"/>
        <v>18480805</v>
      </c>
      <c r="H423" s="115" t="s">
        <v>82</v>
      </c>
      <c r="I423" s="115" t="s">
        <v>72</v>
      </c>
      <c r="J423" s="115" t="s">
        <v>32</v>
      </c>
      <c r="K423" s="115" t="s">
        <v>56</v>
      </c>
      <c r="L423" s="111" t="s">
        <v>73</v>
      </c>
    </row>
    <row r="424" spans="1:12" s="116" customFormat="1" x14ac:dyDescent="0.25">
      <c r="A424" s="109">
        <v>43050</v>
      </c>
      <c r="B424" s="115" t="s">
        <v>522</v>
      </c>
      <c r="C424" s="115" t="s">
        <v>59</v>
      </c>
      <c r="D424" s="115" t="s">
        <v>51</v>
      </c>
      <c r="E424" s="113"/>
      <c r="F424" s="113">
        <v>2500</v>
      </c>
      <c r="G424" s="130">
        <f t="shared" si="6"/>
        <v>18478305</v>
      </c>
      <c r="H424" s="115" t="s">
        <v>82</v>
      </c>
      <c r="I424" s="115" t="s">
        <v>72</v>
      </c>
      <c r="J424" s="115" t="s">
        <v>32</v>
      </c>
      <c r="K424" s="115" t="s">
        <v>56</v>
      </c>
      <c r="L424" s="111" t="s">
        <v>73</v>
      </c>
    </row>
    <row r="425" spans="1:12" s="116" customFormat="1" x14ac:dyDescent="0.25">
      <c r="A425" s="136">
        <v>43050</v>
      </c>
      <c r="B425" s="111" t="s">
        <v>761</v>
      </c>
      <c r="C425" s="111" t="s">
        <v>208</v>
      </c>
      <c r="D425" s="111" t="s">
        <v>53</v>
      </c>
      <c r="E425" s="114"/>
      <c r="F425" s="114">
        <v>30000</v>
      </c>
      <c r="G425" s="130">
        <f t="shared" si="6"/>
        <v>18448305</v>
      </c>
      <c r="H425" s="111" t="s">
        <v>83</v>
      </c>
      <c r="I425" s="112">
        <v>6</v>
      </c>
      <c r="J425" s="121" t="s">
        <v>28</v>
      </c>
      <c r="K425" s="115" t="s">
        <v>56</v>
      </c>
      <c r="L425" s="120" t="s">
        <v>57</v>
      </c>
    </row>
    <row r="426" spans="1:12" s="116" customFormat="1" x14ac:dyDescent="0.25">
      <c r="A426" s="136">
        <v>43050</v>
      </c>
      <c r="B426" s="111" t="s">
        <v>762</v>
      </c>
      <c r="C426" s="111" t="s">
        <v>59</v>
      </c>
      <c r="D426" s="111" t="s">
        <v>53</v>
      </c>
      <c r="E426" s="114"/>
      <c r="F426" s="114">
        <v>1500</v>
      </c>
      <c r="G426" s="130">
        <f t="shared" si="6"/>
        <v>18446805</v>
      </c>
      <c r="H426" s="111" t="s">
        <v>83</v>
      </c>
      <c r="I426" s="112" t="s">
        <v>72</v>
      </c>
      <c r="J426" s="121" t="s">
        <v>28</v>
      </c>
      <c r="K426" s="115" t="s">
        <v>56</v>
      </c>
      <c r="L426" s="111" t="s">
        <v>73</v>
      </c>
    </row>
    <row r="427" spans="1:12" x14ac:dyDescent="0.25">
      <c r="A427" s="47">
        <v>43050</v>
      </c>
      <c r="B427" s="32" t="s">
        <v>61</v>
      </c>
      <c r="C427" s="33" t="s">
        <v>63</v>
      </c>
      <c r="D427" s="32" t="s">
        <v>53</v>
      </c>
      <c r="E427" s="48">
        <v>30000</v>
      </c>
      <c r="F427" s="34"/>
      <c r="G427" s="130">
        <f t="shared" si="6"/>
        <v>18476805</v>
      </c>
      <c r="H427" s="32" t="s">
        <v>83</v>
      </c>
      <c r="I427" s="39" t="s">
        <v>410</v>
      </c>
      <c r="J427" s="32"/>
      <c r="K427" s="33" t="s">
        <v>56</v>
      </c>
      <c r="L427" s="108" t="s">
        <v>57</v>
      </c>
    </row>
    <row r="428" spans="1:12" s="116" customFormat="1" x14ac:dyDescent="0.25">
      <c r="A428" s="136">
        <v>43050</v>
      </c>
      <c r="B428" s="111" t="s">
        <v>763</v>
      </c>
      <c r="C428" s="111" t="s">
        <v>744</v>
      </c>
      <c r="D428" s="111" t="s">
        <v>53</v>
      </c>
      <c r="E428" s="114"/>
      <c r="F428" s="114">
        <v>3500</v>
      </c>
      <c r="G428" s="130">
        <f t="shared" si="6"/>
        <v>18473305</v>
      </c>
      <c r="H428" s="111" t="s">
        <v>83</v>
      </c>
      <c r="I428" s="112" t="s">
        <v>72</v>
      </c>
      <c r="J428" s="121" t="s">
        <v>28</v>
      </c>
      <c r="K428" s="115" t="s">
        <v>56</v>
      </c>
      <c r="L428" s="111" t="s">
        <v>73</v>
      </c>
    </row>
    <row r="429" spans="1:12" s="116" customFormat="1" x14ac:dyDescent="0.25">
      <c r="A429" s="136">
        <v>43050</v>
      </c>
      <c r="B429" s="111" t="s">
        <v>764</v>
      </c>
      <c r="C429" s="111" t="s">
        <v>59</v>
      </c>
      <c r="D429" s="111" t="s">
        <v>53</v>
      </c>
      <c r="E429" s="114"/>
      <c r="F429" s="114">
        <v>1000</v>
      </c>
      <c r="G429" s="130">
        <f t="shared" si="6"/>
        <v>18472305</v>
      </c>
      <c r="H429" s="111" t="s">
        <v>83</v>
      </c>
      <c r="I429" s="112" t="s">
        <v>72</v>
      </c>
      <c r="J429" s="121" t="s">
        <v>28</v>
      </c>
      <c r="K429" s="115" t="s">
        <v>56</v>
      </c>
      <c r="L429" s="111" t="s">
        <v>73</v>
      </c>
    </row>
    <row r="430" spans="1:12" s="116" customFormat="1" x14ac:dyDescent="0.25">
      <c r="A430" s="136">
        <v>43050</v>
      </c>
      <c r="B430" s="111" t="s">
        <v>765</v>
      </c>
      <c r="C430" s="111" t="s">
        <v>59</v>
      </c>
      <c r="D430" s="111" t="s">
        <v>53</v>
      </c>
      <c r="E430" s="114"/>
      <c r="F430" s="114">
        <v>1500</v>
      </c>
      <c r="G430" s="130">
        <f t="shared" si="6"/>
        <v>18470805</v>
      </c>
      <c r="H430" s="111" t="s">
        <v>83</v>
      </c>
      <c r="I430" s="112" t="s">
        <v>72</v>
      </c>
      <c r="J430" s="121" t="s">
        <v>28</v>
      </c>
      <c r="K430" s="115" t="s">
        <v>56</v>
      </c>
      <c r="L430" s="111" t="s">
        <v>73</v>
      </c>
    </row>
    <row r="431" spans="1:12" s="116" customFormat="1" x14ac:dyDescent="0.25">
      <c r="A431" s="136">
        <v>43050</v>
      </c>
      <c r="B431" s="111" t="s">
        <v>766</v>
      </c>
      <c r="C431" s="111" t="s">
        <v>208</v>
      </c>
      <c r="D431" s="111" t="s">
        <v>53</v>
      </c>
      <c r="E431" s="114"/>
      <c r="F431" s="114">
        <v>15000</v>
      </c>
      <c r="G431" s="130">
        <f t="shared" si="6"/>
        <v>18455805</v>
      </c>
      <c r="H431" s="111" t="s">
        <v>83</v>
      </c>
      <c r="I431" s="112" t="s">
        <v>410</v>
      </c>
      <c r="J431" s="121" t="s">
        <v>28</v>
      </c>
      <c r="K431" s="115" t="s">
        <v>56</v>
      </c>
      <c r="L431" s="120" t="s">
        <v>57</v>
      </c>
    </row>
    <row r="432" spans="1:12" s="116" customFormat="1" x14ac:dyDescent="0.25">
      <c r="A432" s="132">
        <v>43050</v>
      </c>
      <c r="B432" s="133" t="s">
        <v>859</v>
      </c>
      <c r="C432" s="133" t="s">
        <v>59</v>
      </c>
      <c r="D432" s="115" t="s">
        <v>53</v>
      </c>
      <c r="E432" s="134"/>
      <c r="F432" s="134">
        <v>13000</v>
      </c>
      <c r="G432" s="130">
        <f t="shared" si="6"/>
        <v>18442805</v>
      </c>
      <c r="H432" s="133" t="s">
        <v>857</v>
      </c>
      <c r="I432" s="133" t="s">
        <v>860</v>
      </c>
      <c r="J432" s="121" t="s">
        <v>28</v>
      </c>
      <c r="K432" s="115" t="s">
        <v>56</v>
      </c>
      <c r="L432" s="120" t="s">
        <v>57</v>
      </c>
    </row>
    <row r="433" spans="1:12" s="116" customFormat="1" x14ac:dyDescent="0.25">
      <c r="A433" s="132">
        <v>43050</v>
      </c>
      <c r="B433" s="133" t="s">
        <v>862</v>
      </c>
      <c r="C433" s="133" t="s">
        <v>59</v>
      </c>
      <c r="D433" s="115" t="s">
        <v>53</v>
      </c>
      <c r="E433" s="134"/>
      <c r="F433" s="134">
        <v>1000</v>
      </c>
      <c r="G433" s="130">
        <f t="shared" si="6"/>
        <v>18441805</v>
      </c>
      <c r="H433" s="133" t="s">
        <v>857</v>
      </c>
      <c r="I433" s="133" t="s">
        <v>72</v>
      </c>
      <c r="J433" s="121" t="s">
        <v>28</v>
      </c>
      <c r="K433" s="115" t="s">
        <v>56</v>
      </c>
      <c r="L433" s="111" t="s">
        <v>73</v>
      </c>
    </row>
    <row r="434" spans="1:12" s="116" customFormat="1" x14ac:dyDescent="0.25">
      <c r="A434" s="122">
        <v>43050</v>
      </c>
      <c r="B434" s="118" t="s">
        <v>930</v>
      </c>
      <c r="C434" s="118" t="s">
        <v>59</v>
      </c>
      <c r="D434" s="118" t="s">
        <v>51</v>
      </c>
      <c r="E434" s="119"/>
      <c r="F434" s="119">
        <v>300</v>
      </c>
      <c r="G434" s="130">
        <f t="shared" si="6"/>
        <v>18441505</v>
      </c>
      <c r="H434" s="118" t="s">
        <v>245</v>
      </c>
      <c r="I434" s="118" t="s">
        <v>72</v>
      </c>
      <c r="J434" s="115" t="s">
        <v>32</v>
      </c>
      <c r="K434" s="115" t="s">
        <v>56</v>
      </c>
      <c r="L434" s="120" t="s">
        <v>73</v>
      </c>
    </row>
    <row r="435" spans="1:12" s="116" customFormat="1" x14ac:dyDescent="0.25">
      <c r="A435" s="122">
        <v>43050</v>
      </c>
      <c r="B435" s="118" t="s">
        <v>932</v>
      </c>
      <c r="C435" s="118" t="s">
        <v>59</v>
      </c>
      <c r="D435" s="118" t="s">
        <v>51</v>
      </c>
      <c r="E435" s="119"/>
      <c r="F435" s="119">
        <v>300</v>
      </c>
      <c r="G435" s="130">
        <f t="shared" si="6"/>
        <v>18441205</v>
      </c>
      <c r="H435" s="118" t="s">
        <v>245</v>
      </c>
      <c r="I435" s="118" t="s">
        <v>72</v>
      </c>
      <c r="J435" s="115" t="s">
        <v>32</v>
      </c>
      <c r="K435" s="115" t="s">
        <v>56</v>
      </c>
      <c r="L435" s="120" t="s">
        <v>73</v>
      </c>
    </row>
    <row r="436" spans="1:12" x14ac:dyDescent="0.25">
      <c r="A436" s="43">
        <v>43050</v>
      </c>
      <c r="B436" s="42" t="s">
        <v>156</v>
      </c>
      <c r="C436" s="33" t="s">
        <v>63</v>
      </c>
      <c r="D436" s="42" t="s">
        <v>51</v>
      </c>
      <c r="E436" s="44"/>
      <c r="F436" s="44">
        <v>100000</v>
      </c>
      <c r="G436" s="130">
        <f t="shared" si="6"/>
        <v>18341205</v>
      </c>
      <c r="H436" s="42" t="s">
        <v>245</v>
      </c>
      <c r="I436" s="42" t="s">
        <v>69</v>
      </c>
      <c r="J436" s="45"/>
      <c r="K436" s="33" t="s">
        <v>56</v>
      </c>
      <c r="L436" s="108" t="s">
        <v>57</v>
      </c>
    </row>
    <row r="437" spans="1:12" s="116" customFormat="1" x14ac:dyDescent="0.25">
      <c r="A437" s="109">
        <v>43051</v>
      </c>
      <c r="B437" s="110" t="s">
        <v>233</v>
      </c>
      <c r="C437" s="111" t="s">
        <v>193</v>
      </c>
      <c r="D437" s="112" t="s">
        <v>51</v>
      </c>
      <c r="E437" s="113"/>
      <c r="F437" s="113">
        <v>300</v>
      </c>
      <c r="G437" s="130">
        <f t="shared" si="6"/>
        <v>18340905</v>
      </c>
      <c r="H437" s="111" t="s">
        <v>62</v>
      </c>
      <c r="I437" s="115" t="s">
        <v>72</v>
      </c>
      <c r="J437" s="115" t="s">
        <v>32</v>
      </c>
      <c r="K437" s="115" t="s">
        <v>56</v>
      </c>
      <c r="L437" s="111" t="s">
        <v>73</v>
      </c>
    </row>
    <row r="438" spans="1:12" s="116" customFormat="1" x14ac:dyDescent="0.25">
      <c r="A438" s="109">
        <v>43051</v>
      </c>
      <c r="B438" s="110" t="s">
        <v>234</v>
      </c>
      <c r="C438" s="111" t="s">
        <v>193</v>
      </c>
      <c r="D438" s="112" t="s">
        <v>51</v>
      </c>
      <c r="E438" s="113"/>
      <c r="F438" s="113">
        <v>300</v>
      </c>
      <c r="G438" s="130">
        <f t="shared" si="6"/>
        <v>18340605</v>
      </c>
      <c r="H438" s="111" t="s">
        <v>62</v>
      </c>
      <c r="I438" s="115" t="s">
        <v>72</v>
      </c>
      <c r="J438" s="115" t="s">
        <v>32</v>
      </c>
      <c r="K438" s="115" t="s">
        <v>56</v>
      </c>
      <c r="L438" s="111" t="s">
        <v>73</v>
      </c>
    </row>
    <row r="439" spans="1:12" s="116" customFormat="1" x14ac:dyDescent="0.25">
      <c r="A439" s="109">
        <v>43051</v>
      </c>
      <c r="B439" s="115" t="s">
        <v>408</v>
      </c>
      <c r="C439" s="115" t="s">
        <v>59</v>
      </c>
      <c r="D439" s="115" t="s">
        <v>51</v>
      </c>
      <c r="E439" s="113"/>
      <c r="F439" s="113">
        <v>300</v>
      </c>
      <c r="G439" s="130">
        <f t="shared" si="6"/>
        <v>18340305</v>
      </c>
      <c r="H439" s="115" t="s">
        <v>167</v>
      </c>
      <c r="I439" s="115" t="s">
        <v>72</v>
      </c>
      <c r="J439" s="115" t="s">
        <v>32</v>
      </c>
      <c r="K439" s="115" t="s">
        <v>56</v>
      </c>
      <c r="L439" s="111" t="s">
        <v>73</v>
      </c>
    </row>
    <row r="440" spans="1:12" s="116" customFormat="1" x14ac:dyDescent="0.25">
      <c r="A440" s="109">
        <v>43051</v>
      </c>
      <c r="B440" s="115" t="s">
        <v>409</v>
      </c>
      <c r="C440" s="115" t="s">
        <v>59</v>
      </c>
      <c r="D440" s="115" t="s">
        <v>51</v>
      </c>
      <c r="E440" s="113"/>
      <c r="F440" s="113">
        <v>300</v>
      </c>
      <c r="G440" s="130">
        <f t="shared" si="6"/>
        <v>18340005</v>
      </c>
      <c r="H440" s="115" t="s">
        <v>167</v>
      </c>
      <c r="I440" s="115" t="s">
        <v>72</v>
      </c>
      <c r="J440" s="115" t="s">
        <v>32</v>
      </c>
      <c r="K440" s="115" t="s">
        <v>56</v>
      </c>
      <c r="L440" s="111" t="s">
        <v>73</v>
      </c>
    </row>
    <row r="441" spans="1:12" s="116" customFormat="1" x14ac:dyDescent="0.25">
      <c r="A441" s="109">
        <v>43051</v>
      </c>
      <c r="B441" s="115" t="s">
        <v>408</v>
      </c>
      <c r="C441" s="115" t="s">
        <v>59</v>
      </c>
      <c r="D441" s="115" t="s">
        <v>51</v>
      </c>
      <c r="E441" s="113"/>
      <c r="F441" s="113">
        <v>300</v>
      </c>
      <c r="G441" s="130">
        <f t="shared" si="6"/>
        <v>18339705</v>
      </c>
      <c r="H441" s="115" t="s">
        <v>167</v>
      </c>
      <c r="I441" s="115" t="s">
        <v>72</v>
      </c>
      <c r="J441" s="115" t="s">
        <v>32</v>
      </c>
      <c r="K441" s="115" t="s">
        <v>56</v>
      </c>
      <c r="L441" s="111" t="s">
        <v>73</v>
      </c>
    </row>
    <row r="442" spans="1:12" s="116" customFormat="1" x14ac:dyDescent="0.25">
      <c r="A442" s="109">
        <v>43051</v>
      </c>
      <c r="B442" s="115" t="s">
        <v>409</v>
      </c>
      <c r="C442" s="115" t="s">
        <v>59</v>
      </c>
      <c r="D442" s="115" t="s">
        <v>51</v>
      </c>
      <c r="E442" s="113"/>
      <c r="F442" s="113">
        <v>300</v>
      </c>
      <c r="G442" s="130">
        <f t="shared" si="6"/>
        <v>18339405</v>
      </c>
      <c r="H442" s="115" t="s">
        <v>167</v>
      </c>
      <c r="I442" s="115" t="s">
        <v>72</v>
      </c>
      <c r="J442" s="115" t="s">
        <v>32</v>
      </c>
      <c r="K442" s="115" t="s">
        <v>56</v>
      </c>
      <c r="L442" s="111" t="s">
        <v>73</v>
      </c>
    </row>
    <row r="443" spans="1:12" x14ac:dyDescent="0.25">
      <c r="A443" s="37">
        <v>43051</v>
      </c>
      <c r="B443" s="33" t="s">
        <v>245</v>
      </c>
      <c r="C443" s="33" t="s">
        <v>63</v>
      </c>
      <c r="D443" s="33" t="s">
        <v>51</v>
      </c>
      <c r="E443" s="40">
        <v>100000</v>
      </c>
      <c r="F443" s="40"/>
      <c r="G443" s="130">
        <f t="shared" si="6"/>
        <v>18439405</v>
      </c>
      <c r="H443" s="33" t="s">
        <v>167</v>
      </c>
      <c r="I443" s="33" t="s">
        <v>410</v>
      </c>
      <c r="J443" s="33"/>
      <c r="K443" s="33" t="s">
        <v>56</v>
      </c>
      <c r="L443" s="108" t="s">
        <v>57</v>
      </c>
    </row>
    <row r="444" spans="1:12" s="116" customFormat="1" x14ac:dyDescent="0.25">
      <c r="A444" s="136">
        <v>43051</v>
      </c>
      <c r="B444" s="111" t="s">
        <v>767</v>
      </c>
      <c r="C444" s="111" t="s">
        <v>59</v>
      </c>
      <c r="D444" s="111" t="s">
        <v>53</v>
      </c>
      <c r="E444" s="114"/>
      <c r="F444" s="114">
        <v>500</v>
      </c>
      <c r="G444" s="130">
        <f t="shared" si="6"/>
        <v>18438905</v>
      </c>
      <c r="H444" s="111" t="s">
        <v>83</v>
      </c>
      <c r="I444" s="112" t="s">
        <v>72</v>
      </c>
      <c r="J444" s="121" t="s">
        <v>28</v>
      </c>
      <c r="K444" s="115" t="s">
        <v>56</v>
      </c>
      <c r="L444" s="111" t="s">
        <v>73</v>
      </c>
    </row>
    <row r="445" spans="1:12" s="116" customFormat="1" x14ac:dyDescent="0.25">
      <c r="A445" s="122">
        <v>43050</v>
      </c>
      <c r="B445" s="118" t="s">
        <v>931</v>
      </c>
      <c r="C445" s="118" t="s">
        <v>85</v>
      </c>
      <c r="D445" s="118" t="s">
        <v>60</v>
      </c>
      <c r="E445" s="119"/>
      <c r="F445" s="119">
        <v>70000</v>
      </c>
      <c r="G445" s="130">
        <f t="shared" si="6"/>
        <v>18368905</v>
      </c>
      <c r="H445" s="118" t="s">
        <v>245</v>
      </c>
      <c r="I445" s="118" t="s">
        <v>69</v>
      </c>
      <c r="J445" s="111" t="s">
        <v>32</v>
      </c>
      <c r="K445" s="115" t="s">
        <v>56</v>
      </c>
      <c r="L445" s="120" t="s">
        <v>57</v>
      </c>
    </row>
    <row r="446" spans="1:12" s="116" customFormat="1" x14ac:dyDescent="0.25">
      <c r="A446" s="136">
        <v>43051</v>
      </c>
      <c r="B446" s="111" t="s">
        <v>768</v>
      </c>
      <c r="C446" s="111" t="s">
        <v>59</v>
      </c>
      <c r="D446" s="111" t="s">
        <v>53</v>
      </c>
      <c r="E446" s="114"/>
      <c r="F446" s="114">
        <v>7000</v>
      </c>
      <c r="G446" s="130">
        <f t="shared" si="6"/>
        <v>18361905</v>
      </c>
      <c r="H446" s="111" t="s">
        <v>83</v>
      </c>
      <c r="I446" s="112" t="s">
        <v>410</v>
      </c>
      <c r="J446" s="121" t="s">
        <v>28</v>
      </c>
      <c r="K446" s="115" t="s">
        <v>56</v>
      </c>
      <c r="L446" s="120" t="s">
        <v>57</v>
      </c>
    </row>
    <row r="447" spans="1:12" s="116" customFormat="1" x14ac:dyDescent="0.25">
      <c r="A447" s="136">
        <v>43051</v>
      </c>
      <c r="B447" s="111" t="s">
        <v>769</v>
      </c>
      <c r="C447" s="111" t="s">
        <v>59</v>
      </c>
      <c r="D447" s="111" t="s">
        <v>53</v>
      </c>
      <c r="E447" s="114"/>
      <c r="F447" s="114">
        <v>1500</v>
      </c>
      <c r="G447" s="130">
        <f t="shared" si="6"/>
        <v>18360405</v>
      </c>
      <c r="H447" s="111" t="s">
        <v>83</v>
      </c>
      <c r="I447" s="112" t="s">
        <v>72</v>
      </c>
      <c r="J447" s="121" t="s">
        <v>28</v>
      </c>
      <c r="K447" s="115" t="s">
        <v>56</v>
      </c>
      <c r="L447" s="111" t="s">
        <v>73</v>
      </c>
    </row>
    <row r="448" spans="1:12" s="116" customFormat="1" x14ac:dyDescent="0.25">
      <c r="A448" s="136">
        <v>43051</v>
      </c>
      <c r="B448" s="111" t="s">
        <v>770</v>
      </c>
      <c r="C448" s="111" t="s">
        <v>208</v>
      </c>
      <c r="D448" s="111" t="s">
        <v>53</v>
      </c>
      <c r="E448" s="114"/>
      <c r="F448" s="114">
        <v>40000</v>
      </c>
      <c r="G448" s="130">
        <f t="shared" si="6"/>
        <v>18320405</v>
      </c>
      <c r="H448" s="111" t="s">
        <v>83</v>
      </c>
      <c r="I448" s="112" t="s">
        <v>72</v>
      </c>
      <c r="J448" s="121" t="s">
        <v>28</v>
      </c>
      <c r="K448" s="115" t="s">
        <v>56</v>
      </c>
      <c r="L448" s="111" t="s">
        <v>73</v>
      </c>
    </row>
    <row r="449" spans="1:12" s="116" customFormat="1" x14ac:dyDescent="0.25">
      <c r="A449" s="132">
        <v>43051</v>
      </c>
      <c r="B449" s="133" t="s">
        <v>863</v>
      </c>
      <c r="C449" s="133" t="s">
        <v>59</v>
      </c>
      <c r="D449" s="115" t="s">
        <v>53</v>
      </c>
      <c r="E449" s="134"/>
      <c r="F449" s="134">
        <v>300</v>
      </c>
      <c r="G449" s="130">
        <f t="shared" si="6"/>
        <v>18320105</v>
      </c>
      <c r="H449" s="133" t="s">
        <v>857</v>
      </c>
      <c r="I449" s="133" t="s">
        <v>72</v>
      </c>
      <c r="J449" s="121" t="s">
        <v>28</v>
      </c>
      <c r="K449" s="115" t="s">
        <v>56</v>
      </c>
      <c r="L449" s="111" t="s">
        <v>73</v>
      </c>
    </row>
    <row r="450" spans="1:12" s="116" customFormat="1" x14ac:dyDescent="0.25">
      <c r="A450" s="132">
        <v>43051</v>
      </c>
      <c r="B450" s="133" t="s">
        <v>864</v>
      </c>
      <c r="C450" s="133" t="s">
        <v>59</v>
      </c>
      <c r="D450" s="115" t="s">
        <v>53</v>
      </c>
      <c r="E450" s="134"/>
      <c r="F450" s="134">
        <v>300</v>
      </c>
      <c r="G450" s="130">
        <f t="shared" si="6"/>
        <v>18319805</v>
      </c>
      <c r="H450" s="133" t="s">
        <v>857</v>
      </c>
      <c r="I450" s="133" t="s">
        <v>72</v>
      </c>
      <c r="J450" s="121" t="s">
        <v>28</v>
      </c>
      <c r="K450" s="115" t="s">
        <v>56</v>
      </c>
      <c r="L450" s="111" t="s">
        <v>73</v>
      </c>
    </row>
    <row r="451" spans="1:12" s="116" customFormat="1" x14ac:dyDescent="0.25">
      <c r="A451" s="132">
        <v>43051</v>
      </c>
      <c r="B451" s="133" t="s">
        <v>865</v>
      </c>
      <c r="C451" s="133" t="s">
        <v>59</v>
      </c>
      <c r="D451" s="115" t="s">
        <v>53</v>
      </c>
      <c r="E451" s="134"/>
      <c r="F451" s="134">
        <v>300</v>
      </c>
      <c r="G451" s="130">
        <f t="shared" si="6"/>
        <v>18319505</v>
      </c>
      <c r="H451" s="133" t="s">
        <v>857</v>
      </c>
      <c r="I451" s="133" t="s">
        <v>72</v>
      </c>
      <c r="J451" s="121" t="s">
        <v>28</v>
      </c>
      <c r="K451" s="115" t="s">
        <v>56</v>
      </c>
      <c r="L451" s="111" t="s">
        <v>73</v>
      </c>
    </row>
    <row r="452" spans="1:12" s="116" customFormat="1" x14ac:dyDescent="0.25">
      <c r="A452" s="122">
        <v>43051</v>
      </c>
      <c r="B452" s="118" t="s">
        <v>933</v>
      </c>
      <c r="C452" s="118" t="s">
        <v>193</v>
      </c>
      <c r="D452" s="118" t="s">
        <v>51</v>
      </c>
      <c r="E452" s="119"/>
      <c r="F452" s="119">
        <v>300</v>
      </c>
      <c r="G452" s="130">
        <f t="shared" si="6"/>
        <v>18319205</v>
      </c>
      <c r="H452" s="118" t="s">
        <v>245</v>
      </c>
      <c r="I452" s="118" t="s">
        <v>72</v>
      </c>
      <c r="J452" s="115" t="s">
        <v>32</v>
      </c>
      <c r="K452" s="115" t="s">
        <v>56</v>
      </c>
      <c r="L452" s="120" t="s">
        <v>73</v>
      </c>
    </row>
    <row r="453" spans="1:12" x14ac:dyDescent="0.25">
      <c r="A453" s="31">
        <v>43052</v>
      </c>
      <c r="B453" s="32" t="s">
        <v>76</v>
      </c>
      <c r="C453" s="33" t="s">
        <v>63</v>
      </c>
      <c r="D453" s="32" t="s">
        <v>53</v>
      </c>
      <c r="E453" s="34"/>
      <c r="F453" s="34">
        <v>100000</v>
      </c>
      <c r="G453" s="130">
        <f t="shared" si="6"/>
        <v>18219205</v>
      </c>
      <c r="H453" s="32" t="s">
        <v>61</v>
      </c>
      <c r="I453" s="32">
        <v>26</v>
      </c>
      <c r="J453" s="32"/>
      <c r="K453" s="33" t="s">
        <v>56</v>
      </c>
      <c r="L453" s="108" t="s">
        <v>57</v>
      </c>
    </row>
    <row r="454" spans="1:12" x14ac:dyDescent="0.25">
      <c r="A454" s="31">
        <v>43052</v>
      </c>
      <c r="B454" s="32" t="s">
        <v>80</v>
      </c>
      <c r="C454" s="33" t="s">
        <v>63</v>
      </c>
      <c r="D454" s="32" t="s">
        <v>51</v>
      </c>
      <c r="E454" s="34"/>
      <c r="F454" s="34">
        <v>30000</v>
      </c>
      <c r="G454" s="130">
        <f t="shared" si="6"/>
        <v>18189205</v>
      </c>
      <c r="H454" s="32" t="s">
        <v>61</v>
      </c>
      <c r="I454" s="32">
        <v>27</v>
      </c>
      <c r="J454" s="32"/>
      <c r="K454" s="33" t="s">
        <v>56</v>
      </c>
      <c r="L454" s="108" t="s">
        <v>57</v>
      </c>
    </row>
    <row r="455" spans="1:12" s="116" customFormat="1" x14ac:dyDescent="0.25">
      <c r="A455" s="123">
        <v>43052</v>
      </c>
      <c r="B455" s="111" t="s">
        <v>108</v>
      </c>
      <c r="C455" s="111" t="s">
        <v>85</v>
      </c>
      <c r="D455" s="111" t="s">
        <v>52</v>
      </c>
      <c r="E455" s="114"/>
      <c r="F455" s="114">
        <v>250000</v>
      </c>
      <c r="G455" s="130">
        <f t="shared" si="6"/>
        <v>17939205</v>
      </c>
      <c r="H455" s="111" t="s">
        <v>61</v>
      </c>
      <c r="I455" s="111">
        <v>28</v>
      </c>
      <c r="J455" s="115" t="s">
        <v>32</v>
      </c>
      <c r="K455" s="115" t="s">
        <v>56</v>
      </c>
      <c r="L455" s="120" t="s">
        <v>57</v>
      </c>
    </row>
    <row r="456" spans="1:12" x14ac:dyDescent="0.25">
      <c r="A456" s="31">
        <v>43052</v>
      </c>
      <c r="B456" s="32" t="s">
        <v>109</v>
      </c>
      <c r="C456" s="33" t="s">
        <v>63</v>
      </c>
      <c r="D456" s="32" t="s">
        <v>52</v>
      </c>
      <c r="E456" s="34"/>
      <c r="F456" s="34">
        <v>20000</v>
      </c>
      <c r="G456" s="130">
        <f t="shared" si="6"/>
        <v>17919205</v>
      </c>
      <c r="H456" s="32" t="s">
        <v>61</v>
      </c>
      <c r="I456" s="32">
        <v>29</v>
      </c>
      <c r="J456" s="32"/>
      <c r="K456" s="33" t="s">
        <v>56</v>
      </c>
      <c r="L456" s="108" t="s">
        <v>57</v>
      </c>
    </row>
    <row r="457" spans="1:12" s="116" customFormat="1" x14ac:dyDescent="0.25">
      <c r="A457" s="123">
        <v>43052</v>
      </c>
      <c r="B457" s="111" t="s">
        <v>110</v>
      </c>
      <c r="C457" s="111" t="s">
        <v>85</v>
      </c>
      <c r="D457" s="111" t="s">
        <v>51</v>
      </c>
      <c r="E457" s="114"/>
      <c r="F457" s="114">
        <v>15000</v>
      </c>
      <c r="G457" s="130">
        <f t="shared" si="6"/>
        <v>17904205</v>
      </c>
      <c r="H457" s="111" t="s">
        <v>61</v>
      </c>
      <c r="I457" s="111">
        <v>30</v>
      </c>
      <c r="J457" s="115" t="s">
        <v>32</v>
      </c>
      <c r="K457" s="115" t="s">
        <v>56</v>
      </c>
      <c r="L457" s="120" t="s">
        <v>57</v>
      </c>
    </row>
    <row r="458" spans="1:12" s="116" customFormat="1" x14ac:dyDescent="0.25">
      <c r="A458" s="123">
        <v>43052</v>
      </c>
      <c r="B458" s="111" t="s">
        <v>111</v>
      </c>
      <c r="C458" s="111" t="s">
        <v>85</v>
      </c>
      <c r="D458" s="111" t="s">
        <v>51</v>
      </c>
      <c r="E458" s="114"/>
      <c r="F458" s="114">
        <v>15000</v>
      </c>
      <c r="G458" s="130">
        <f t="shared" si="6"/>
        <v>17889205</v>
      </c>
      <c r="H458" s="111" t="s">
        <v>61</v>
      </c>
      <c r="I458" s="111">
        <v>31</v>
      </c>
      <c r="J458" s="115" t="s">
        <v>32</v>
      </c>
      <c r="K458" s="115" t="s">
        <v>56</v>
      </c>
      <c r="L458" s="120" t="s">
        <v>57</v>
      </c>
    </row>
    <row r="459" spans="1:12" x14ac:dyDescent="0.25">
      <c r="A459" s="31">
        <v>43052</v>
      </c>
      <c r="B459" s="32" t="s">
        <v>81</v>
      </c>
      <c r="C459" s="33" t="s">
        <v>63</v>
      </c>
      <c r="D459" s="32" t="s">
        <v>51</v>
      </c>
      <c r="E459" s="34"/>
      <c r="F459" s="34">
        <v>100000</v>
      </c>
      <c r="G459" s="130">
        <f t="shared" si="6"/>
        <v>17789205</v>
      </c>
      <c r="H459" s="32" t="s">
        <v>61</v>
      </c>
      <c r="I459" s="32" t="s">
        <v>112</v>
      </c>
      <c r="J459" s="32"/>
      <c r="K459" s="33" t="s">
        <v>56</v>
      </c>
      <c r="L459" s="108" t="s">
        <v>57</v>
      </c>
    </row>
    <row r="460" spans="1:12" s="116" customFormat="1" x14ac:dyDescent="0.25">
      <c r="A460" s="123">
        <v>43052</v>
      </c>
      <c r="B460" s="111" t="s">
        <v>113</v>
      </c>
      <c r="C460" s="111" t="s">
        <v>66</v>
      </c>
      <c r="D460" s="111" t="s">
        <v>49</v>
      </c>
      <c r="E460" s="114"/>
      <c r="F460" s="114">
        <v>4000</v>
      </c>
      <c r="G460" s="130">
        <f t="shared" si="6"/>
        <v>17785205</v>
      </c>
      <c r="H460" s="111" t="s">
        <v>61</v>
      </c>
      <c r="I460" s="111" t="s">
        <v>112</v>
      </c>
      <c r="J460" s="111" t="s">
        <v>32</v>
      </c>
      <c r="K460" s="115" t="s">
        <v>56</v>
      </c>
      <c r="L460" s="120" t="s">
        <v>57</v>
      </c>
    </row>
    <row r="461" spans="1:12" s="116" customFormat="1" x14ac:dyDescent="0.25">
      <c r="A461" s="109">
        <v>43052</v>
      </c>
      <c r="B461" s="110" t="s">
        <v>235</v>
      </c>
      <c r="C461" s="111" t="s">
        <v>193</v>
      </c>
      <c r="D461" s="112" t="s">
        <v>51</v>
      </c>
      <c r="E461" s="113"/>
      <c r="F461" s="113">
        <v>300</v>
      </c>
      <c r="G461" s="130">
        <f t="shared" si="6"/>
        <v>17784905</v>
      </c>
      <c r="H461" s="111" t="s">
        <v>62</v>
      </c>
      <c r="I461" s="115" t="s">
        <v>72</v>
      </c>
      <c r="J461" s="115" t="s">
        <v>32</v>
      </c>
      <c r="K461" s="115" t="s">
        <v>56</v>
      </c>
      <c r="L461" s="111" t="s">
        <v>73</v>
      </c>
    </row>
    <row r="462" spans="1:12" s="116" customFormat="1" x14ac:dyDescent="0.25">
      <c r="A462" s="109">
        <v>43052</v>
      </c>
      <c r="B462" s="110" t="s">
        <v>236</v>
      </c>
      <c r="C462" s="111" t="s">
        <v>193</v>
      </c>
      <c r="D462" s="112" t="s">
        <v>51</v>
      </c>
      <c r="E462" s="113"/>
      <c r="F462" s="113">
        <v>300</v>
      </c>
      <c r="G462" s="130">
        <f t="shared" ref="G462:G525" si="7">+G461+E462-F462</f>
        <v>17784605</v>
      </c>
      <c r="H462" s="111" t="s">
        <v>62</v>
      </c>
      <c r="I462" s="115" t="s">
        <v>72</v>
      </c>
      <c r="J462" s="115" t="s">
        <v>32</v>
      </c>
      <c r="K462" s="115" t="s">
        <v>56</v>
      </c>
      <c r="L462" s="111" t="s">
        <v>73</v>
      </c>
    </row>
    <row r="463" spans="1:12" s="116" customFormat="1" x14ac:dyDescent="0.25">
      <c r="A463" s="109">
        <v>43052</v>
      </c>
      <c r="B463" s="110" t="s">
        <v>237</v>
      </c>
      <c r="C463" s="111" t="s">
        <v>193</v>
      </c>
      <c r="D463" s="112" t="s">
        <v>51</v>
      </c>
      <c r="E463" s="113"/>
      <c r="F463" s="113">
        <v>300</v>
      </c>
      <c r="G463" s="130">
        <f t="shared" si="7"/>
        <v>17784305</v>
      </c>
      <c r="H463" s="111" t="s">
        <v>62</v>
      </c>
      <c r="I463" s="115" t="s">
        <v>72</v>
      </c>
      <c r="J463" s="115" t="s">
        <v>32</v>
      </c>
      <c r="K463" s="115" t="s">
        <v>56</v>
      </c>
      <c r="L463" s="111" t="s">
        <v>73</v>
      </c>
    </row>
    <row r="464" spans="1:12" s="116" customFormat="1" x14ac:dyDescent="0.25">
      <c r="A464" s="109">
        <v>43052</v>
      </c>
      <c r="B464" s="110" t="s">
        <v>234</v>
      </c>
      <c r="C464" s="111" t="s">
        <v>193</v>
      </c>
      <c r="D464" s="112" t="s">
        <v>51</v>
      </c>
      <c r="E464" s="113"/>
      <c r="F464" s="113">
        <v>300</v>
      </c>
      <c r="G464" s="130">
        <f t="shared" si="7"/>
        <v>17784005</v>
      </c>
      <c r="H464" s="111" t="s">
        <v>62</v>
      </c>
      <c r="I464" s="115" t="s">
        <v>72</v>
      </c>
      <c r="J464" s="115" t="s">
        <v>32</v>
      </c>
      <c r="K464" s="115" t="s">
        <v>56</v>
      </c>
      <c r="L464" s="111" t="s">
        <v>73</v>
      </c>
    </row>
    <row r="465" spans="1:12" s="116" customFormat="1" x14ac:dyDescent="0.25">
      <c r="A465" s="109">
        <v>43052</v>
      </c>
      <c r="B465" s="115" t="s">
        <v>408</v>
      </c>
      <c r="C465" s="115" t="s">
        <v>59</v>
      </c>
      <c r="D465" s="115" t="s">
        <v>51</v>
      </c>
      <c r="E465" s="113"/>
      <c r="F465" s="113">
        <v>300</v>
      </c>
      <c r="G465" s="130">
        <f t="shared" si="7"/>
        <v>17783705</v>
      </c>
      <c r="H465" s="115" t="s">
        <v>167</v>
      </c>
      <c r="I465" s="115" t="s">
        <v>72</v>
      </c>
      <c r="J465" s="115" t="s">
        <v>32</v>
      </c>
      <c r="K465" s="115" t="s">
        <v>56</v>
      </c>
      <c r="L465" s="111" t="s">
        <v>73</v>
      </c>
    </row>
    <row r="466" spans="1:12" s="116" customFormat="1" x14ac:dyDescent="0.25">
      <c r="A466" s="109">
        <v>43052</v>
      </c>
      <c r="B466" s="115" t="s">
        <v>411</v>
      </c>
      <c r="C466" s="115" t="s">
        <v>59</v>
      </c>
      <c r="D466" s="115" t="s">
        <v>51</v>
      </c>
      <c r="E466" s="113"/>
      <c r="F466" s="113">
        <v>300</v>
      </c>
      <c r="G466" s="130">
        <f t="shared" si="7"/>
        <v>17783405</v>
      </c>
      <c r="H466" s="115" t="s">
        <v>167</v>
      </c>
      <c r="I466" s="115" t="s">
        <v>72</v>
      </c>
      <c r="J466" s="115" t="s">
        <v>32</v>
      </c>
      <c r="K466" s="115" t="s">
        <v>56</v>
      </c>
      <c r="L466" s="111" t="s">
        <v>73</v>
      </c>
    </row>
    <row r="467" spans="1:12" x14ac:dyDescent="0.25">
      <c r="A467" s="49">
        <v>43052</v>
      </c>
      <c r="B467" s="42" t="s">
        <v>61</v>
      </c>
      <c r="C467" s="33" t="s">
        <v>63</v>
      </c>
      <c r="D467" s="42" t="s">
        <v>441</v>
      </c>
      <c r="E467" s="44">
        <v>100000</v>
      </c>
      <c r="F467" s="44"/>
      <c r="G467" s="130">
        <f t="shared" si="7"/>
        <v>17883405</v>
      </c>
      <c r="H467" s="42" t="s">
        <v>442</v>
      </c>
      <c r="I467" s="33"/>
      <c r="J467" s="33"/>
      <c r="K467" s="33" t="s">
        <v>56</v>
      </c>
      <c r="L467" s="108" t="s">
        <v>57</v>
      </c>
    </row>
    <row r="468" spans="1:12" x14ac:dyDescent="0.25">
      <c r="A468" s="37">
        <v>43052</v>
      </c>
      <c r="B468" s="33" t="s">
        <v>61</v>
      </c>
      <c r="C468" s="33" t="s">
        <v>63</v>
      </c>
      <c r="D468" s="33" t="s">
        <v>51</v>
      </c>
      <c r="E468" s="40">
        <v>30000</v>
      </c>
      <c r="F468" s="40"/>
      <c r="G468" s="130">
        <f t="shared" si="7"/>
        <v>17913405</v>
      </c>
      <c r="H468" s="33" t="s">
        <v>560</v>
      </c>
      <c r="I468" s="33">
        <v>27</v>
      </c>
      <c r="J468" s="33"/>
      <c r="K468" s="33" t="s">
        <v>56</v>
      </c>
      <c r="L468" s="108" t="s">
        <v>57</v>
      </c>
    </row>
    <row r="469" spans="1:12" s="116" customFormat="1" x14ac:dyDescent="0.25">
      <c r="A469" s="109">
        <v>43052</v>
      </c>
      <c r="B469" s="115" t="s">
        <v>580</v>
      </c>
      <c r="C469" s="115" t="s">
        <v>59</v>
      </c>
      <c r="D469" s="115" t="s">
        <v>51</v>
      </c>
      <c r="E469" s="113"/>
      <c r="F469" s="113">
        <v>2000</v>
      </c>
      <c r="G469" s="130">
        <f t="shared" si="7"/>
        <v>17911405</v>
      </c>
      <c r="H469" s="115" t="s">
        <v>560</v>
      </c>
      <c r="I469" s="115" t="s">
        <v>72</v>
      </c>
      <c r="J469" s="115" t="s">
        <v>32</v>
      </c>
      <c r="K469" s="115" t="s">
        <v>56</v>
      </c>
      <c r="L469" s="111" t="s">
        <v>73</v>
      </c>
    </row>
    <row r="470" spans="1:12" s="116" customFormat="1" x14ac:dyDescent="0.25">
      <c r="A470" s="109">
        <v>43052</v>
      </c>
      <c r="B470" s="115" t="s">
        <v>503</v>
      </c>
      <c r="C470" s="115" t="s">
        <v>205</v>
      </c>
      <c r="D470" s="115" t="s">
        <v>51</v>
      </c>
      <c r="E470" s="113"/>
      <c r="F470" s="113">
        <v>38000</v>
      </c>
      <c r="G470" s="130">
        <f t="shared" si="7"/>
        <v>17873405</v>
      </c>
      <c r="H470" s="115" t="s">
        <v>560</v>
      </c>
      <c r="I470" s="115" t="s">
        <v>69</v>
      </c>
      <c r="J470" s="115" t="s">
        <v>32</v>
      </c>
      <c r="K470" s="115" t="s">
        <v>56</v>
      </c>
      <c r="L470" s="120" t="s">
        <v>57</v>
      </c>
    </row>
    <row r="471" spans="1:12" s="116" customFormat="1" x14ac:dyDescent="0.25">
      <c r="A471" s="109">
        <v>43052</v>
      </c>
      <c r="B471" s="111" t="s">
        <v>700</v>
      </c>
      <c r="C471" s="111" t="s">
        <v>369</v>
      </c>
      <c r="D471" s="120" t="s">
        <v>49</v>
      </c>
      <c r="E471" s="113"/>
      <c r="F471" s="113">
        <v>9000</v>
      </c>
      <c r="G471" s="130">
        <f t="shared" si="7"/>
        <v>17864405</v>
      </c>
      <c r="H471" s="111" t="s">
        <v>109</v>
      </c>
      <c r="I471" s="111">
        <v>40</v>
      </c>
      <c r="J471" s="111" t="s">
        <v>32</v>
      </c>
      <c r="K471" s="115" t="s">
        <v>56</v>
      </c>
      <c r="L471" s="120" t="s">
        <v>57</v>
      </c>
    </row>
    <row r="472" spans="1:12" x14ac:dyDescent="0.25">
      <c r="A472" s="37">
        <v>43052</v>
      </c>
      <c r="B472" s="32" t="s">
        <v>61</v>
      </c>
      <c r="C472" s="33" t="s">
        <v>63</v>
      </c>
      <c r="D472" s="33" t="s">
        <v>52</v>
      </c>
      <c r="E472" s="40">
        <v>20000</v>
      </c>
      <c r="F472" s="40"/>
      <c r="G472" s="130">
        <f t="shared" si="7"/>
        <v>17884405</v>
      </c>
      <c r="H472" s="32" t="s">
        <v>109</v>
      </c>
      <c r="I472" s="32">
        <v>29</v>
      </c>
      <c r="J472" s="33"/>
      <c r="K472" s="33" t="s">
        <v>56</v>
      </c>
      <c r="L472" s="108" t="s">
        <v>57</v>
      </c>
    </row>
    <row r="473" spans="1:12" s="116" customFormat="1" x14ac:dyDescent="0.25">
      <c r="A473" s="109">
        <v>43052</v>
      </c>
      <c r="B473" s="111" t="s">
        <v>692</v>
      </c>
      <c r="C473" s="111" t="s">
        <v>59</v>
      </c>
      <c r="D473" s="115" t="s">
        <v>52</v>
      </c>
      <c r="E473" s="113"/>
      <c r="F473" s="113">
        <v>1000</v>
      </c>
      <c r="G473" s="130">
        <f t="shared" si="7"/>
        <v>17883405</v>
      </c>
      <c r="H473" s="111" t="s">
        <v>109</v>
      </c>
      <c r="I473" s="111" t="s">
        <v>72</v>
      </c>
      <c r="J473" s="115" t="s">
        <v>32</v>
      </c>
      <c r="K473" s="115" t="s">
        <v>56</v>
      </c>
      <c r="L473" s="118" t="s">
        <v>73</v>
      </c>
    </row>
    <row r="474" spans="1:12" s="116" customFormat="1" x14ac:dyDescent="0.25">
      <c r="A474" s="109">
        <v>43052</v>
      </c>
      <c r="B474" s="111" t="s">
        <v>701</v>
      </c>
      <c r="C474" s="111" t="s">
        <v>59</v>
      </c>
      <c r="D474" s="115" t="s">
        <v>52</v>
      </c>
      <c r="E474" s="113"/>
      <c r="F474" s="113">
        <v>1000</v>
      </c>
      <c r="G474" s="130">
        <f t="shared" si="7"/>
        <v>17882405</v>
      </c>
      <c r="H474" s="111" t="s">
        <v>109</v>
      </c>
      <c r="I474" s="111" t="s">
        <v>72</v>
      </c>
      <c r="J474" s="115" t="s">
        <v>32</v>
      </c>
      <c r="K474" s="115" t="s">
        <v>56</v>
      </c>
      <c r="L474" s="118" t="s">
        <v>73</v>
      </c>
    </row>
    <row r="475" spans="1:12" s="116" customFormat="1" x14ac:dyDescent="0.25">
      <c r="A475" s="109">
        <v>43052</v>
      </c>
      <c r="B475" s="111" t="s">
        <v>702</v>
      </c>
      <c r="C475" s="111" t="s">
        <v>59</v>
      </c>
      <c r="D475" s="115" t="s">
        <v>52</v>
      </c>
      <c r="E475" s="113"/>
      <c r="F475" s="113">
        <v>1000</v>
      </c>
      <c r="G475" s="130">
        <f t="shared" si="7"/>
        <v>17881405</v>
      </c>
      <c r="H475" s="111" t="s">
        <v>109</v>
      </c>
      <c r="I475" s="111" t="s">
        <v>72</v>
      </c>
      <c r="J475" s="115" t="s">
        <v>32</v>
      </c>
      <c r="K475" s="115" t="s">
        <v>56</v>
      </c>
      <c r="L475" s="118" t="s">
        <v>73</v>
      </c>
    </row>
    <row r="476" spans="1:12" s="116" customFormat="1" x14ac:dyDescent="0.25">
      <c r="A476" s="109">
        <v>43052</v>
      </c>
      <c r="B476" s="111" t="s">
        <v>703</v>
      </c>
      <c r="C476" s="111" t="s">
        <v>59</v>
      </c>
      <c r="D476" s="115" t="s">
        <v>52</v>
      </c>
      <c r="E476" s="113"/>
      <c r="F476" s="113">
        <v>1000</v>
      </c>
      <c r="G476" s="130">
        <f t="shared" si="7"/>
        <v>17880405</v>
      </c>
      <c r="H476" s="111" t="s">
        <v>109</v>
      </c>
      <c r="I476" s="111" t="s">
        <v>72</v>
      </c>
      <c r="J476" s="115" t="s">
        <v>32</v>
      </c>
      <c r="K476" s="115" t="s">
        <v>56</v>
      </c>
      <c r="L476" s="118" t="s">
        <v>73</v>
      </c>
    </row>
    <row r="477" spans="1:12" s="116" customFormat="1" x14ac:dyDescent="0.25">
      <c r="A477" s="109">
        <v>43052</v>
      </c>
      <c r="B477" s="111" t="s">
        <v>704</v>
      </c>
      <c r="C477" s="111" t="s">
        <v>59</v>
      </c>
      <c r="D477" s="115" t="s">
        <v>52</v>
      </c>
      <c r="E477" s="113"/>
      <c r="F477" s="113">
        <v>1000</v>
      </c>
      <c r="G477" s="130">
        <f t="shared" si="7"/>
        <v>17879405</v>
      </c>
      <c r="H477" s="111" t="s">
        <v>109</v>
      </c>
      <c r="I477" s="111" t="s">
        <v>72</v>
      </c>
      <c r="J477" s="115" t="s">
        <v>32</v>
      </c>
      <c r="K477" s="115" t="s">
        <v>56</v>
      </c>
      <c r="L477" s="118" t="s">
        <v>73</v>
      </c>
    </row>
    <row r="478" spans="1:12" s="116" customFormat="1" x14ac:dyDescent="0.25">
      <c r="A478" s="109">
        <v>43052</v>
      </c>
      <c r="B478" s="111" t="s">
        <v>705</v>
      </c>
      <c r="C478" s="111" t="s">
        <v>59</v>
      </c>
      <c r="D478" s="115" t="s">
        <v>52</v>
      </c>
      <c r="E478" s="113"/>
      <c r="F478" s="113">
        <v>1000</v>
      </c>
      <c r="G478" s="130">
        <f t="shared" si="7"/>
        <v>17878405</v>
      </c>
      <c r="H478" s="111" t="s">
        <v>109</v>
      </c>
      <c r="I478" s="111" t="s">
        <v>72</v>
      </c>
      <c r="J478" s="115" t="s">
        <v>32</v>
      </c>
      <c r="K478" s="115" t="s">
        <v>56</v>
      </c>
      <c r="L478" s="118" t="s">
        <v>73</v>
      </c>
    </row>
    <row r="479" spans="1:12" s="116" customFormat="1" x14ac:dyDescent="0.25">
      <c r="A479" s="109">
        <v>43052</v>
      </c>
      <c r="B479" s="111" t="s">
        <v>706</v>
      </c>
      <c r="C479" s="111" t="s">
        <v>59</v>
      </c>
      <c r="D479" s="115" t="s">
        <v>52</v>
      </c>
      <c r="E479" s="113"/>
      <c r="F479" s="113">
        <v>1000</v>
      </c>
      <c r="G479" s="130">
        <f t="shared" si="7"/>
        <v>17877405</v>
      </c>
      <c r="H479" s="111" t="s">
        <v>109</v>
      </c>
      <c r="I479" s="111" t="s">
        <v>72</v>
      </c>
      <c r="J479" s="115" t="s">
        <v>32</v>
      </c>
      <c r="K479" s="115" t="s">
        <v>56</v>
      </c>
      <c r="L479" s="118" t="s">
        <v>73</v>
      </c>
    </row>
    <row r="480" spans="1:12" s="116" customFormat="1" x14ac:dyDescent="0.25">
      <c r="A480" s="109">
        <v>43052</v>
      </c>
      <c r="B480" s="111" t="s">
        <v>707</v>
      </c>
      <c r="C480" s="111" t="s">
        <v>59</v>
      </c>
      <c r="D480" s="115" t="s">
        <v>52</v>
      </c>
      <c r="E480" s="113"/>
      <c r="F480" s="113">
        <v>1000</v>
      </c>
      <c r="G480" s="130">
        <f t="shared" si="7"/>
        <v>17876405</v>
      </c>
      <c r="H480" s="111" t="s">
        <v>109</v>
      </c>
      <c r="I480" s="111" t="s">
        <v>72</v>
      </c>
      <c r="J480" s="115" t="s">
        <v>32</v>
      </c>
      <c r="K480" s="115" t="s">
        <v>56</v>
      </c>
      <c r="L480" s="118" t="s">
        <v>73</v>
      </c>
    </row>
    <row r="481" spans="1:12" s="116" customFormat="1" x14ac:dyDescent="0.25">
      <c r="A481" s="109">
        <v>43052</v>
      </c>
      <c r="B481" s="111" t="s">
        <v>708</v>
      </c>
      <c r="C481" s="111" t="s">
        <v>59</v>
      </c>
      <c r="D481" s="115" t="s">
        <v>52</v>
      </c>
      <c r="E481" s="113"/>
      <c r="F481" s="113">
        <v>1000</v>
      </c>
      <c r="G481" s="130">
        <f t="shared" si="7"/>
        <v>17875405</v>
      </c>
      <c r="H481" s="111" t="s">
        <v>109</v>
      </c>
      <c r="I481" s="111" t="s">
        <v>72</v>
      </c>
      <c r="J481" s="115" t="s">
        <v>32</v>
      </c>
      <c r="K481" s="115" t="s">
        <v>56</v>
      </c>
      <c r="L481" s="118" t="s">
        <v>73</v>
      </c>
    </row>
    <row r="482" spans="1:12" s="116" customFormat="1" x14ac:dyDescent="0.25">
      <c r="A482" s="117">
        <v>43052</v>
      </c>
      <c r="B482" s="120" t="s">
        <v>803</v>
      </c>
      <c r="C482" s="120" t="s">
        <v>59</v>
      </c>
      <c r="D482" s="120" t="s">
        <v>53</v>
      </c>
      <c r="E482" s="113"/>
      <c r="F482" s="113">
        <v>2000</v>
      </c>
      <c r="G482" s="130">
        <f t="shared" si="7"/>
        <v>17873405</v>
      </c>
      <c r="H482" s="120" t="s">
        <v>783</v>
      </c>
      <c r="I482" s="120" t="s">
        <v>784</v>
      </c>
      <c r="J482" s="121" t="s">
        <v>28</v>
      </c>
      <c r="K482" s="115" t="s">
        <v>56</v>
      </c>
      <c r="L482" s="111" t="s">
        <v>73</v>
      </c>
    </row>
    <row r="483" spans="1:12" s="116" customFormat="1" x14ac:dyDescent="0.25">
      <c r="A483" s="117">
        <v>43052</v>
      </c>
      <c r="B483" s="120" t="s">
        <v>804</v>
      </c>
      <c r="C483" s="120" t="s">
        <v>226</v>
      </c>
      <c r="D483" s="120" t="s">
        <v>49</v>
      </c>
      <c r="E483" s="113"/>
      <c r="F483" s="113">
        <v>5700</v>
      </c>
      <c r="G483" s="130">
        <f t="shared" si="7"/>
        <v>17867705</v>
      </c>
      <c r="H483" s="120" t="s">
        <v>783</v>
      </c>
      <c r="I483" s="120" t="s">
        <v>410</v>
      </c>
      <c r="J483" s="111" t="s">
        <v>32</v>
      </c>
      <c r="K483" s="115" t="s">
        <v>56</v>
      </c>
      <c r="L483" s="120" t="s">
        <v>57</v>
      </c>
    </row>
    <row r="484" spans="1:12" s="116" customFormat="1" x14ac:dyDescent="0.25">
      <c r="A484" s="117">
        <v>43052</v>
      </c>
      <c r="B484" s="120" t="s">
        <v>805</v>
      </c>
      <c r="C484" s="120" t="s">
        <v>59</v>
      </c>
      <c r="D484" s="120" t="s">
        <v>53</v>
      </c>
      <c r="E484" s="113"/>
      <c r="F484" s="113">
        <v>1000</v>
      </c>
      <c r="G484" s="130">
        <f t="shared" si="7"/>
        <v>17866705</v>
      </c>
      <c r="H484" s="120" t="s">
        <v>783</v>
      </c>
      <c r="I484" s="120" t="s">
        <v>784</v>
      </c>
      <c r="J484" s="121" t="s">
        <v>28</v>
      </c>
      <c r="K484" s="115" t="s">
        <v>56</v>
      </c>
      <c r="L484" s="111" t="s">
        <v>73</v>
      </c>
    </row>
    <row r="485" spans="1:12" x14ac:dyDescent="0.25">
      <c r="A485" s="49">
        <v>43052</v>
      </c>
      <c r="B485" s="35" t="s">
        <v>61</v>
      </c>
      <c r="C485" s="33" t="s">
        <v>63</v>
      </c>
      <c r="D485" s="35" t="s">
        <v>53</v>
      </c>
      <c r="E485" s="40">
        <v>100000</v>
      </c>
      <c r="F485" s="40"/>
      <c r="G485" s="130">
        <f t="shared" si="7"/>
        <v>17966705</v>
      </c>
      <c r="H485" s="35" t="s">
        <v>783</v>
      </c>
      <c r="I485" s="35" t="s">
        <v>341</v>
      </c>
      <c r="J485" s="33"/>
      <c r="K485" s="33" t="s">
        <v>56</v>
      </c>
      <c r="L485" s="108" t="s">
        <v>57</v>
      </c>
    </row>
    <row r="486" spans="1:12" s="116" customFormat="1" x14ac:dyDescent="0.25">
      <c r="A486" s="117">
        <v>43052</v>
      </c>
      <c r="B486" s="120" t="s">
        <v>806</v>
      </c>
      <c r="C486" s="120" t="s">
        <v>59</v>
      </c>
      <c r="D486" s="120" t="s">
        <v>53</v>
      </c>
      <c r="E486" s="113"/>
      <c r="F486" s="113">
        <v>1000</v>
      </c>
      <c r="G486" s="130">
        <f t="shared" si="7"/>
        <v>17965705</v>
      </c>
      <c r="H486" s="120" t="s">
        <v>783</v>
      </c>
      <c r="I486" s="120" t="s">
        <v>784</v>
      </c>
      <c r="J486" s="121" t="s">
        <v>28</v>
      </c>
      <c r="K486" s="115" t="s">
        <v>56</v>
      </c>
      <c r="L486" s="111" t="s">
        <v>73</v>
      </c>
    </row>
    <row r="487" spans="1:12" s="116" customFormat="1" x14ac:dyDescent="0.25">
      <c r="A487" s="117">
        <v>43052</v>
      </c>
      <c r="B487" s="120" t="s">
        <v>807</v>
      </c>
      <c r="C487" s="120" t="s">
        <v>59</v>
      </c>
      <c r="D487" s="120" t="s">
        <v>53</v>
      </c>
      <c r="E487" s="113"/>
      <c r="F487" s="113">
        <v>1000</v>
      </c>
      <c r="G487" s="130">
        <f t="shared" si="7"/>
        <v>17964705</v>
      </c>
      <c r="H487" s="120" t="s">
        <v>783</v>
      </c>
      <c r="I487" s="120" t="s">
        <v>784</v>
      </c>
      <c r="J487" s="121" t="s">
        <v>28</v>
      </c>
      <c r="K487" s="115" t="s">
        <v>56</v>
      </c>
      <c r="L487" s="111" t="s">
        <v>73</v>
      </c>
    </row>
    <row r="488" spans="1:12" s="116" customFormat="1" x14ac:dyDescent="0.25">
      <c r="A488" s="117">
        <v>43052</v>
      </c>
      <c r="B488" s="120" t="s">
        <v>808</v>
      </c>
      <c r="C488" s="120" t="s">
        <v>205</v>
      </c>
      <c r="D488" s="120" t="s">
        <v>53</v>
      </c>
      <c r="E488" s="113"/>
      <c r="F488" s="113">
        <v>28000</v>
      </c>
      <c r="G488" s="130">
        <f t="shared" si="7"/>
        <v>17936705</v>
      </c>
      <c r="H488" s="120" t="s">
        <v>783</v>
      </c>
      <c r="I488" s="120">
        <v>17331</v>
      </c>
      <c r="J488" s="121" t="s">
        <v>28</v>
      </c>
      <c r="K488" s="115" t="s">
        <v>56</v>
      </c>
      <c r="L488" s="120" t="s">
        <v>57</v>
      </c>
    </row>
    <row r="489" spans="1:12" s="116" customFormat="1" x14ac:dyDescent="0.25">
      <c r="A489" s="117">
        <v>43052</v>
      </c>
      <c r="B489" s="120" t="s">
        <v>809</v>
      </c>
      <c r="C489" s="120" t="s">
        <v>59</v>
      </c>
      <c r="D489" s="120" t="s">
        <v>53</v>
      </c>
      <c r="E489" s="113"/>
      <c r="F489" s="113">
        <v>700</v>
      </c>
      <c r="G489" s="130">
        <f t="shared" si="7"/>
        <v>17936005</v>
      </c>
      <c r="H489" s="120" t="s">
        <v>783</v>
      </c>
      <c r="I489" s="120" t="s">
        <v>784</v>
      </c>
      <c r="J489" s="121" t="s">
        <v>28</v>
      </c>
      <c r="K489" s="115" t="s">
        <v>56</v>
      </c>
      <c r="L489" s="111" t="s">
        <v>73</v>
      </c>
    </row>
    <row r="490" spans="1:12" s="116" customFormat="1" x14ac:dyDescent="0.25">
      <c r="A490" s="132">
        <v>43052</v>
      </c>
      <c r="B490" s="133" t="s">
        <v>866</v>
      </c>
      <c r="C490" s="133" t="s">
        <v>59</v>
      </c>
      <c r="D490" s="115" t="s">
        <v>53</v>
      </c>
      <c r="E490" s="134"/>
      <c r="F490" s="134">
        <v>400</v>
      </c>
      <c r="G490" s="130">
        <f t="shared" si="7"/>
        <v>17935605</v>
      </c>
      <c r="H490" s="133" t="s">
        <v>857</v>
      </c>
      <c r="I490" s="133" t="s">
        <v>72</v>
      </c>
      <c r="J490" s="121" t="s">
        <v>28</v>
      </c>
      <c r="K490" s="115" t="s">
        <v>56</v>
      </c>
      <c r="L490" s="111" t="s">
        <v>73</v>
      </c>
    </row>
    <row r="491" spans="1:12" s="116" customFormat="1" x14ac:dyDescent="0.25">
      <c r="A491" s="132">
        <v>43052</v>
      </c>
      <c r="B491" s="133" t="s">
        <v>867</v>
      </c>
      <c r="C491" s="133" t="s">
        <v>59</v>
      </c>
      <c r="D491" s="115" t="s">
        <v>53</v>
      </c>
      <c r="E491" s="134"/>
      <c r="F491" s="134">
        <v>300</v>
      </c>
      <c r="G491" s="130">
        <f t="shared" si="7"/>
        <v>17935305</v>
      </c>
      <c r="H491" s="133" t="s">
        <v>857</v>
      </c>
      <c r="I491" s="133" t="s">
        <v>72</v>
      </c>
      <c r="J491" s="121" t="s">
        <v>28</v>
      </c>
      <c r="K491" s="115" t="s">
        <v>56</v>
      </c>
      <c r="L491" s="111" t="s">
        <v>73</v>
      </c>
    </row>
    <row r="492" spans="1:12" s="116" customFormat="1" x14ac:dyDescent="0.25">
      <c r="A492" s="132">
        <v>43052</v>
      </c>
      <c r="B492" s="133" t="s">
        <v>868</v>
      </c>
      <c r="C492" s="133" t="s">
        <v>59</v>
      </c>
      <c r="D492" s="115" t="s">
        <v>53</v>
      </c>
      <c r="E492" s="134"/>
      <c r="F492" s="134">
        <v>300</v>
      </c>
      <c r="G492" s="130">
        <f t="shared" si="7"/>
        <v>17935005</v>
      </c>
      <c r="H492" s="133" t="s">
        <v>857</v>
      </c>
      <c r="I492" s="133" t="s">
        <v>72</v>
      </c>
      <c r="J492" s="121" t="s">
        <v>28</v>
      </c>
      <c r="K492" s="115" t="s">
        <v>56</v>
      </c>
      <c r="L492" s="111" t="s">
        <v>73</v>
      </c>
    </row>
    <row r="493" spans="1:12" s="116" customFormat="1" x14ac:dyDescent="0.25">
      <c r="A493" s="132">
        <v>43052</v>
      </c>
      <c r="B493" s="133" t="s">
        <v>869</v>
      </c>
      <c r="C493" s="133" t="s">
        <v>59</v>
      </c>
      <c r="D493" s="115" t="s">
        <v>53</v>
      </c>
      <c r="E493" s="134"/>
      <c r="F493" s="134">
        <v>300</v>
      </c>
      <c r="G493" s="130">
        <f t="shared" si="7"/>
        <v>17934705</v>
      </c>
      <c r="H493" s="133" t="s">
        <v>857</v>
      </c>
      <c r="I493" s="133" t="s">
        <v>72</v>
      </c>
      <c r="J493" s="121" t="s">
        <v>28</v>
      </c>
      <c r="K493" s="115" t="s">
        <v>56</v>
      </c>
      <c r="L493" s="111" t="s">
        <v>73</v>
      </c>
    </row>
    <row r="494" spans="1:12" s="116" customFormat="1" x14ac:dyDescent="0.25">
      <c r="A494" s="122">
        <v>43052</v>
      </c>
      <c r="B494" s="118" t="s">
        <v>934</v>
      </c>
      <c r="C494" s="118" t="s">
        <v>193</v>
      </c>
      <c r="D494" s="118" t="s">
        <v>51</v>
      </c>
      <c r="E494" s="119"/>
      <c r="F494" s="119">
        <v>600</v>
      </c>
      <c r="G494" s="130">
        <f t="shared" si="7"/>
        <v>17934105</v>
      </c>
      <c r="H494" s="118" t="s">
        <v>245</v>
      </c>
      <c r="I494" s="118" t="s">
        <v>72</v>
      </c>
      <c r="J494" s="115" t="s">
        <v>32</v>
      </c>
      <c r="K494" s="115" t="s">
        <v>56</v>
      </c>
      <c r="L494" s="120" t="s">
        <v>73</v>
      </c>
    </row>
    <row r="495" spans="1:12" s="116" customFormat="1" x14ac:dyDescent="0.25">
      <c r="A495" s="122">
        <v>43052</v>
      </c>
      <c r="B495" s="118" t="s">
        <v>935</v>
      </c>
      <c r="C495" s="118" t="s">
        <v>193</v>
      </c>
      <c r="D495" s="118" t="s">
        <v>51</v>
      </c>
      <c r="E495" s="119"/>
      <c r="F495" s="119">
        <v>600</v>
      </c>
      <c r="G495" s="130">
        <f t="shared" si="7"/>
        <v>17933505</v>
      </c>
      <c r="H495" s="118" t="s">
        <v>245</v>
      </c>
      <c r="I495" s="118" t="s">
        <v>72</v>
      </c>
      <c r="J495" s="115" t="s">
        <v>32</v>
      </c>
      <c r="K495" s="115" t="s">
        <v>56</v>
      </c>
      <c r="L495" s="120" t="s">
        <v>73</v>
      </c>
    </row>
    <row r="496" spans="1:12" s="116" customFormat="1" x14ac:dyDescent="0.25">
      <c r="A496" s="122">
        <v>43052</v>
      </c>
      <c r="B496" s="118" t="s">
        <v>936</v>
      </c>
      <c r="C496" s="118" t="s">
        <v>193</v>
      </c>
      <c r="D496" s="118" t="s">
        <v>51</v>
      </c>
      <c r="E496" s="119"/>
      <c r="F496" s="119">
        <v>300</v>
      </c>
      <c r="G496" s="130">
        <f t="shared" si="7"/>
        <v>17933205</v>
      </c>
      <c r="H496" s="118" t="s">
        <v>245</v>
      </c>
      <c r="I496" s="118" t="s">
        <v>72</v>
      </c>
      <c r="J496" s="115" t="s">
        <v>32</v>
      </c>
      <c r="K496" s="115" t="s">
        <v>56</v>
      </c>
      <c r="L496" s="120" t="s">
        <v>73</v>
      </c>
    </row>
    <row r="497" spans="1:12" s="116" customFormat="1" x14ac:dyDescent="0.25">
      <c r="A497" s="123">
        <v>43053</v>
      </c>
      <c r="B497" s="111" t="s">
        <v>114</v>
      </c>
      <c r="C497" s="111" t="s">
        <v>85</v>
      </c>
      <c r="D497" s="111" t="s">
        <v>60</v>
      </c>
      <c r="E497" s="114"/>
      <c r="F497" s="114">
        <v>60000</v>
      </c>
      <c r="G497" s="130">
        <f t="shared" si="7"/>
        <v>17873205</v>
      </c>
      <c r="H497" s="111" t="s">
        <v>61</v>
      </c>
      <c r="I497" s="111">
        <v>32</v>
      </c>
      <c r="J497" s="111" t="s">
        <v>32</v>
      </c>
      <c r="K497" s="115" t="s">
        <v>56</v>
      </c>
      <c r="L497" s="120" t="s">
        <v>57</v>
      </c>
    </row>
    <row r="498" spans="1:12" x14ac:dyDescent="0.25">
      <c r="A498" s="31">
        <v>43053</v>
      </c>
      <c r="B498" s="32" t="s">
        <v>80</v>
      </c>
      <c r="C498" s="33" t="s">
        <v>63</v>
      </c>
      <c r="D498" s="32" t="s">
        <v>51</v>
      </c>
      <c r="E498" s="34"/>
      <c r="F498" s="34">
        <v>70000</v>
      </c>
      <c r="G498" s="130">
        <f t="shared" si="7"/>
        <v>17803205</v>
      </c>
      <c r="H498" s="32" t="s">
        <v>61</v>
      </c>
      <c r="I498" s="32">
        <v>33</v>
      </c>
      <c r="J498" s="32"/>
      <c r="K498" s="33" t="s">
        <v>56</v>
      </c>
      <c r="L498" s="108" t="s">
        <v>57</v>
      </c>
    </row>
    <row r="499" spans="1:12" s="116" customFormat="1" x14ac:dyDescent="0.25">
      <c r="A499" s="123">
        <v>43053</v>
      </c>
      <c r="B499" s="111" t="s">
        <v>115</v>
      </c>
      <c r="C499" s="111" t="s">
        <v>59</v>
      </c>
      <c r="D499" s="111" t="s">
        <v>54</v>
      </c>
      <c r="E499" s="114"/>
      <c r="F499" s="114">
        <v>3000</v>
      </c>
      <c r="G499" s="130">
        <f t="shared" si="7"/>
        <v>17800205</v>
      </c>
      <c r="H499" s="111" t="s">
        <v>61</v>
      </c>
      <c r="I499" s="111" t="s">
        <v>72</v>
      </c>
      <c r="J499" s="128" t="s">
        <v>21</v>
      </c>
      <c r="K499" s="115" t="s">
        <v>56</v>
      </c>
      <c r="L499" s="120" t="s">
        <v>73</v>
      </c>
    </row>
    <row r="500" spans="1:12" s="116" customFormat="1" x14ac:dyDescent="0.25">
      <c r="A500" s="123">
        <v>43053</v>
      </c>
      <c r="B500" s="111" t="s">
        <v>116</v>
      </c>
      <c r="C500" s="111" t="s">
        <v>59</v>
      </c>
      <c r="D500" s="111" t="s">
        <v>54</v>
      </c>
      <c r="E500" s="114"/>
      <c r="F500" s="114">
        <v>2000</v>
      </c>
      <c r="G500" s="130">
        <f t="shared" si="7"/>
        <v>17798205</v>
      </c>
      <c r="H500" s="111" t="s">
        <v>61</v>
      </c>
      <c r="I500" s="111" t="s">
        <v>72</v>
      </c>
      <c r="J500" s="128" t="s">
        <v>21</v>
      </c>
      <c r="K500" s="115" t="s">
        <v>56</v>
      </c>
      <c r="L500" s="120" t="s">
        <v>73</v>
      </c>
    </row>
    <row r="501" spans="1:12" s="116" customFormat="1" x14ac:dyDescent="0.25">
      <c r="A501" s="123">
        <v>43053</v>
      </c>
      <c r="B501" s="111" t="s">
        <v>117</v>
      </c>
      <c r="C501" s="111" t="s">
        <v>68</v>
      </c>
      <c r="D501" s="111" t="s">
        <v>49</v>
      </c>
      <c r="E501" s="114"/>
      <c r="F501" s="114">
        <v>100000</v>
      </c>
      <c r="G501" s="130">
        <f t="shared" si="7"/>
        <v>17698205</v>
      </c>
      <c r="H501" s="111" t="s">
        <v>61</v>
      </c>
      <c r="I501" s="111" t="s">
        <v>69</v>
      </c>
      <c r="J501" s="111" t="s">
        <v>32</v>
      </c>
      <c r="K501" s="115" t="s">
        <v>56</v>
      </c>
      <c r="L501" s="120" t="s">
        <v>57</v>
      </c>
    </row>
    <row r="502" spans="1:12" s="116" customFormat="1" x14ac:dyDescent="0.25">
      <c r="A502" s="109">
        <v>43053</v>
      </c>
      <c r="B502" s="110" t="s">
        <v>235</v>
      </c>
      <c r="C502" s="111" t="s">
        <v>193</v>
      </c>
      <c r="D502" s="112" t="s">
        <v>51</v>
      </c>
      <c r="E502" s="113"/>
      <c r="F502" s="113">
        <v>300</v>
      </c>
      <c r="G502" s="130">
        <f t="shared" si="7"/>
        <v>17697905</v>
      </c>
      <c r="H502" s="111" t="s">
        <v>62</v>
      </c>
      <c r="I502" s="115" t="s">
        <v>72</v>
      </c>
      <c r="J502" s="115" t="s">
        <v>32</v>
      </c>
      <c r="K502" s="115" t="s">
        <v>56</v>
      </c>
      <c r="L502" s="111" t="s">
        <v>73</v>
      </c>
    </row>
    <row r="503" spans="1:12" s="116" customFormat="1" x14ac:dyDescent="0.25">
      <c r="A503" s="109">
        <v>43053</v>
      </c>
      <c r="B503" s="110" t="s">
        <v>238</v>
      </c>
      <c r="C503" s="111" t="s">
        <v>193</v>
      </c>
      <c r="D503" s="112" t="s">
        <v>51</v>
      </c>
      <c r="E503" s="113"/>
      <c r="F503" s="113">
        <v>300</v>
      </c>
      <c r="G503" s="130">
        <f t="shared" si="7"/>
        <v>17697605</v>
      </c>
      <c r="H503" s="111" t="s">
        <v>62</v>
      </c>
      <c r="I503" s="115" t="s">
        <v>72</v>
      </c>
      <c r="J503" s="115" t="s">
        <v>32</v>
      </c>
      <c r="K503" s="115" t="s">
        <v>56</v>
      </c>
      <c r="L503" s="111" t="s">
        <v>73</v>
      </c>
    </row>
    <row r="504" spans="1:12" s="116" customFormat="1" x14ac:dyDescent="0.25">
      <c r="A504" s="109">
        <v>43053</v>
      </c>
      <c r="B504" s="110" t="s">
        <v>239</v>
      </c>
      <c r="C504" s="111" t="s">
        <v>193</v>
      </c>
      <c r="D504" s="112" t="s">
        <v>51</v>
      </c>
      <c r="E504" s="113"/>
      <c r="F504" s="113">
        <v>300</v>
      </c>
      <c r="G504" s="130">
        <f t="shared" si="7"/>
        <v>17697305</v>
      </c>
      <c r="H504" s="111" t="s">
        <v>62</v>
      </c>
      <c r="I504" s="115" t="s">
        <v>72</v>
      </c>
      <c r="J504" s="115" t="s">
        <v>32</v>
      </c>
      <c r="K504" s="115" t="s">
        <v>56</v>
      </c>
      <c r="L504" s="111" t="s">
        <v>73</v>
      </c>
    </row>
    <row r="505" spans="1:12" s="116" customFormat="1" x14ac:dyDescent="0.25">
      <c r="A505" s="109">
        <v>43053</v>
      </c>
      <c r="B505" s="110" t="s">
        <v>240</v>
      </c>
      <c r="C505" s="111" t="s">
        <v>226</v>
      </c>
      <c r="D505" s="120" t="s">
        <v>49</v>
      </c>
      <c r="E505" s="113"/>
      <c r="F505" s="113">
        <v>1000</v>
      </c>
      <c r="G505" s="130">
        <f t="shared" si="7"/>
        <v>17696305</v>
      </c>
      <c r="H505" s="111" t="s">
        <v>62</v>
      </c>
      <c r="I505" s="115">
        <v>2</v>
      </c>
      <c r="J505" s="111" t="s">
        <v>32</v>
      </c>
      <c r="K505" s="115" t="s">
        <v>56</v>
      </c>
      <c r="L505" s="120" t="s">
        <v>57</v>
      </c>
    </row>
    <row r="506" spans="1:12" s="116" customFormat="1" x14ac:dyDescent="0.25">
      <c r="A506" s="109">
        <v>43053</v>
      </c>
      <c r="B506" s="110" t="s">
        <v>241</v>
      </c>
      <c r="C506" s="111" t="s">
        <v>208</v>
      </c>
      <c r="D506" s="112" t="s">
        <v>51</v>
      </c>
      <c r="E506" s="113"/>
      <c r="F506" s="113">
        <v>75000</v>
      </c>
      <c r="G506" s="130">
        <f t="shared" si="7"/>
        <v>17621305</v>
      </c>
      <c r="H506" s="111" t="s">
        <v>62</v>
      </c>
      <c r="I506" s="115">
        <v>130</v>
      </c>
      <c r="J506" s="115" t="s">
        <v>32</v>
      </c>
      <c r="K506" s="115" t="s">
        <v>56</v>
      </c>
      <c r="L506" s="120" t="s">
        <v>57</v>
      </c>
    </row>
    <row r="507" spans="1:12" s="116" customFormat="1" x14ac:dyDescent="0.25">
      <c r="A507" s="109">
        <v>43053</v>
      </c>
      <c r="B507" s="115" t="s">
        <v>412</v>
      </c>
      <c r="C507" s="115" t="s">
        <v>59</v>
      </c>
      <c r="D507" s="115" t="s">
        <v>51</v>
      </c>
      <c r="E507" s="113"/>
      <c r="F507" s="113">
        <v>12000</v>
      </c>
      <c r="G507" s="130">
        <f t="shared" si="7"/>
        <v>17609305</v>
      </c>
      <c r="H507" s="115" t="s">
        <v>167</v>
      </c>
      <c r="I507" s="115" t="s">
        <v>341</v>
      </c>
      <c r="J507" s="115" t="s">
        <v>32</v>
      </c>
      <c r="K507" s="115" t="s">
        <v>56</v>
      </c>
      <c r="L507" s="120" t="s">
        <v>57</v>
      </c>
    </row>
    <row r="508" spans="1:12" s="116" customFormat="1" x14ac:dyDescent="0.25">
      <c r="A508" s="109">
        <v>43053</v>
      </c>
      <c r="B508" s="115" t="s">
        <v>413</v>
      </c>
      <c r="C508" s="115" t="s">
        <v>59</v>
      </c>
      <c r="D508" s="115" t="s">
        <v>51</v>
      </c>
      <c r="E508" s="113"/>
      <c r="F508" s="113">
        <v>1000</v>
      </c>
      <c r="G508" s="130">
        <f t="shared" si="7"/>
        <v>17608305</v>
      </c>
      <c r="H508" s="115" t="s">
        <v>167</v>
      </c>
      <c r="I508" s="115" t="s">
        <v>72</v>
      </c>
      <c r="J508" s="115" t="s">
        <v>32</v>
      </c>
      <c r="K508" s="115" t="s">
        <v>56</v>
      </c>
      <c r="L508" s="111" t="s">
        <v>73</v>
      </c>
    </row>
    <row r="509" spans="1:12" s="116" customFormat="1" x14ac:dyDescent="0.25">
      <c r="A509" s="109">
        <v>43053</v>
      </c>
      <c r="B509" s="115" t="s">
        <v>414</v>
      </c>
      <c r="C509" s="115" t="s">
        <v>208</v>
      </c>
      <c r="D509" s="115" t="s">
        <v>51</v>
      </c>
      <c r="E509" s="113"/>
      <c r="F509" s="113">
        <v>60000</v>
      </c>
      <c r="G509" s="130">
        <f t="shared" si="7"/>
        <v>17548305</v>
      </c>
      <c r="H509" s="115" t="s">
        <v>167</v>
      </c>
      <c r="I509" s="115">
        <v>128</v>
      </c>
      <c r="J509" s="115" t="s">
        <v>32</v>
      </c>
      <c r="K509" s="115" t="s">
        <v>56</v>
      </c>
      <c r="L509" s="120" t="s">
        <v>57</v>
      </c>
    </row>
    <row r="510" spans="1:12" x14ac:dyDescent="0.25">
      <c r="A510" s="37">
        <v>43053</v>
      </c>
      <c r="B510" s="33" t="s">
        <v>61</v>
      </c>
      <c r="C510" s="33" t="s">
        <v>63</v>
      </c>
      <c r="D510" s="33" t="s">
        <v>51</v>
      </c>
      <c r="E510" s="40">
        <v>70000</v>
      </c>
      <c r="F510" s="40"/>
      <c r="G510" s="130">
        <f t="shared" si="7"/>
        <v>17618305</v>
      </c>
      <c r="H510" s="33" t="s">
        <v>560</v>
      </c>
      <c r="I510" s="33">
        <v>33</v>
      </c>
      <c r="J510" s="33"/>
      <c r="K510" s="33" t="s">
        <v>56</v>
      </c>
      <c r="L510" s="108" t="s">
        <v>57</v>
      </c>
    </row>
    <row r="511" spans="1:12" s="116" customFormat="1" x14ac:dyDescent="0.25">
      <c r="A511" s="117">
        <v>43053</v>
      </c>
      <c r="B511" s="120" t="s">
        <v>810</v>
      </c>
      <c r="C511" s="120" t="s">
        <v>59</v>
      </c>
      <c r="D511" s="120" t="s">
        <v>53</v>
      </c>
      <c r="E511" s="113"/>
      <c r="F511" s="113">
        <v>1000</v>
      </c>
      <c r="G511" s="130">
        <f t="shared" si="7"/>
        <v>17617305</v>
      </c>
      <c r="H511" s="120" t="s">
        <v>783</v>
      </c>
      <c r="I511" s="120" t="s">
        <v>784</v>
      </c>
      <c r="J511" s="121" t="s">
        <v>28</v>
      </c>
      <c r="K511" s="115" t="s">
        <v>56</v>
      </c>
      <c r="L511" s="111" t="s">
        <v>73</v>
      </c>
    </row>
    <row r="512" spans="1:12" s="116" customFormat="1" x14ac:dyDescent="0.25">
      <c r="A512" s="117">
        <v>43053</v>
      </c>
      <c r="B512" s="120" t="s">
        <v>811</v>
      </c>
      <c r="C512" s="120" t="s">
        <v>59</v>
      </c>
      <c r="D512" s="120" t="s">
        <v>53</v>
      </c>
      <c r="E512" s="113"/>
      <c r="F512" s="113">
        <v>1000</v>
      </c>
      <c r="G512" s="130">
        <f t="shared" si="7"/>
        <v>17616305</v>
      </c>
      <c r="H512" s="120" t="s">
        <v>783</v>
      </c>
      <c r="I512" s="120" t="s">
        <v>784</v>
      </c>
      <c r="J512" s="121" t="s">
        <v>28</v>
      </c>
      <c r="K512" s="115" t="s">
        <v>56</v>
      </c>
      <c r="L512" s="111" t="s">
        <v>73</v>
      </c>
    </row>
    <row r="513" spans="1:12" s="116" customFormat="1" x14ac:dyDescent="0.25">
      <c r="A513" s="117">
        <v>43053</v>
      </c>
      <c r="B513" s="120" t="s">
        <v>812</v>
      </c>
      <c r="C513" s="120" t="s">
        <v>59</v>
      </c>
      <c r="D513" s="120" t="s">
        <v>53</v>
      </c>
      <c r="E513" s="113"/>
      <c r="F513" s="113">
        <v>700</v>
      </c>
      <c r="G513" s="130">
        <f t="shared" si="7"/>
        <v>17615605</v>
      </c>
      <c r="H513" s="120" t="s">
        <v>783</v>
      </c>
      <c r="I513" s="120" t="s">
        <v>784</v>
      </c>
      <c r="J513" s="121" t="s">
        <v>28</v>
      </c>
      <c r="K513" s="115" t="s">
        <v>56</v>
      </c>
      <c r="L513" s="111" t="s">
        <v>73</v>
      </c>
    </row>
    <row r="514" spans="1:12" s="116" customFormat="1" x14ac:dyDescent="0.25">
      <c r="A514" s="117">
        <v>43053</v>
      </c>
      <c r="B514" s="120" t="s">
        <v>813</v>
      </c>
      <c r="C514" s="111" t="s">
        <v>130</v>
      </c>
      <c r="D514" s="120" t="s">
        <v>53</v>
      </c>
      <c r="E514" s="113"/>
      <c r="F514" s="113">
        <v>1000</v>
      </c>
      <c r="G514" s="130">
        <f t="shared" si="7"/>
        <v>17614605</v>
      </c>
      <c r="H514" s="120" t="s">
        <v>783</v>
      </c>
      <c r="I514" s="120" t="s">
        <v>341</v>
      </c>
      <c r="J514" s="121" t="s">
        <v>28</v>
      </c>
      <c r="K514" s="115" t="s">
        <v>56</v>
      </c>
      <c r="L514" s="120" t="s">
        <v>57</v>
      </c>
    </row>
    <row r="515" spans="1:12" s="116" customFormat="1" x14ac:dyDescent="0.25">
      <c r="A515" s="117">
        <v>43053</v>
      </c>
      <c r="B515" s="120" t="s">
        <v>814</v>
      </c>
      <c r="C515" s="120" t="s">
        <v>59</v>
      </c>
      <c r="D515" s="120" t="s">
        <v>53</v>
      </c>
      <c r="E515" s="113"/>
      <c r="F515" s="113">
        <v>1000</v>
      </c>
      <c r="G515" s="130">
        <f t="shared" si="7"/>
        <v>17613605</v>
      </c>
      <c r="H515" s="120" t="s">
        <v>783</v>
      </c>
      <c r="I515" s="120" t="s">
        <v>784</v>
      </c>
      <c r="J515" s="121" t="s">
        <v>28</v>
      </c>
      <c r="K515" s="115" t="s">
        <v>56</v>
      </c>
      <c r="L515" s="111" t="s">
        <v>73</v>
      </c>
    </row>
    <row r="516" spans="1:12" s="116" customFormat="1" x14ac:dyDescent="0.25">
      <c r="A516" s="117">
        <v>43053</v>
      </c>
      <c r="B516" s="120" t="s">
        <v>815</v>
      </c>
      <c r="C516" s="120" t="s">
        <v>59</v>
      </c>
      <c r="D516" s="120" t="s">
        <v>53</v>
      </c>
      <c r="E516" s="113"/>
      <c r="F516" s="113">
        <v>5000</v>
      </c>
      <c r="G516" s="130">
        <f t="shared" si="7"/>
        <v>17608605</v>
      </c>
      <c r="H516" s="120" t="s">
        <v>783</v>
      </c>
      <c r="I516" s="120" t="s">
        <v>784</v>
      </c>
      <c r="J516" s="121" t="s">
        <v>28</v>
      </c>
      <c r="K516" s="115" t="s">
        <v>56</v>
      </c>
      <c r="L516" s="111" t="s">
        <v>73</v>
      </c>
    </row>
    <row r="517" spans="1:12" s="116" customFormat="1" x14ac:dyDescent="0.25">
      <c r="A517" s="132">
        <v>43053</v>
      </c>
      <c r="B517" s="133" t="s">
        <v>870</v>
      </c>
      <c r="C517" s="133" t="s">
        <v>59</v>
      </c>
      <c r="D517" s="115" t="s">
        <v>53</v>
      </c>
      <c r="E517" s="134"/>
      <c r="F517" s="134">
        <v>300</v>
      </c>
      <c r="G517" s="130">
        <f t="shared" si="7"/>
        <v>17608305</v>
      </c>
      <c r="H517" s="133" t="s">
        <v>857</v>
      </c>
      <c r="I517" s="133" t="s">
        <v>72</v>
      </c>
      <c r="J517" s="121" t="s">
        <v>28</v>
      </c>
      <c r="K517" s="115" t="s">
        <v>56</v>
      </c>
      <c r="L517" s="111" t="s">
        <v>73</v>
      </c>
    </row>
    <row r="518" spans="1:12" s="116" customFormat="1" x14ac:dyDescent="0.25">
      <c r="A518" s="132">
        <v>43053</v>
      </c>
      <c r="B518" s="133" t="s">
        <v>871</v>
      </c>
      <c r="C518" s="133" t="s">
        <v>59</v>
      </c>
      <c r="D518" s="115" t="s">
        <v>53</v>
      </c>
      <c r="E518" s="134"/>
      <c r="F518" s="134">
        <v>600</v>
      </c>
      <c r="G518" s="130">
        <f t="shared" si="7"/>
        <v>17607705</v>
      </c>
      <c r="H518" s="133" t="s">
        <v>857</v>
      </c>
      <c r="I518" s="133" t="s">
        <v>72</v>
      </c>
      <c r="J518" s="121" t="s">
        <v>28</v>
      </c>
      <c r="K518" s="115" t="s">
        <v>56</v>
      </c>
      <c r="L518" s="111" t="s">
        <v>73</v>
      </c>
    </row>
    <row r="519" spans="1:12" s="116" customFormat="1" x14ac:dyDescent="0.25">
      <c r="A519" s="132">
        <v>43053</v>
      </c>
      <c r="B519" s="133" t="s">
        <v>872</v>
      </c>
      <c r="C519" s="133" t="s">
        <v>873</v>
      </c>
      <c r="D519" s="115" t="s">
        <v>53</v>
      </c>
      <c r="E519" s="134"/>
      <c r="F519" s="134">
        <v>5000</v>
      </c>
      <c r="G519" s="130">
        <f t="shared" si="7"/>
        <v>17602705</v>
      </c>
      <c r="H519" s="133" t="s">
        <v>857</v>
      </c>
      <c r="I519" s="133" t="s">
        <v>72</v>
      </c>
      <c r="J519" s="121" t="s">
        <v>28</v>
      </c>
      <c r="K519" s="115" t="s">
        <v>56</v>
      </c>
      <c r="L519" s="111" t="s">
        <v>73</v>
      </c>
    </row>
    <row r="520" spans="1:12" s="116" customFormat="1" x14ac:dyDescent="0.25">
      <c r="A520" s="132">
        <v>43053</v>
      </c>
      <c r="B520" s="133" t="s">
        <v>874</v>
      </c>
      <c r="C520" s="133" t="s">
        <v>59</v>
      </c>
      <c r="D520" s="115" t="s">
        <v>53</v>
      </c>
      <c r="E520" s="134"/>
      <c r="F520" s="134">
        <v>300</v>
      </c>
      <c r="G520" s="130">
        <f t="shared" si="7"/>
        <v>17602405</v>
      </c>
      <c r="H520" s="133" t="s">
        <v>857</v>
      </c>
      <c r="I520" s="133" t="s">
        <v>72</v>
      </c>
      <c r="J520" s="121" t="s">
        <v>28</v>
      </c>
      <c r="K520" s="115" t="s">
        <v>56</v>
      </c>
      <c r="L520" s="111" t="s">
        <v>73</v>
      </c>
    </row>
    <row r="521" spans="1:12" s="116" customFormat="1" x14ac:dyDescent="0.25">
      <c r="A521" s="122">
        <v>43053</v>
      </c>
      <c r="B521" s="118" t="s">
        <v>937</v>
      </c>
      <c r="C521" s="118" t="s">
        <v>193</v>
      </c>
      <c r="D521" s="118" t="s">
        <v>51</v>
      </c>
      <c r="E521" s="119"/>
      <c r="F521" s="119">
        <v>600</v>
      </c>
      <c r="G521" s="130">
        <f t="shared" si="7"/>
        <v>17601805</v>
      </c>
      <c r="H521" s="118" t="s">
        <v>245</v>
      </c>
      <c r="I521" s="118" t="s">
        <v>72</v>
      </c>
      <c r="J521" s="115" t="s">
        <v>32</v>
      </c>
      <c r="K521" s="115" t="s">
        <v>56</v>
      </c>
      <c r="L521" s="120" t="s">
        <v>73</v>
      </c>
    </row>
    <row r="522" spans="1:12" s="116" customFormat="1" x14ac:dyDescent="0.25">
      <c r="A522" s="122">
        <v>43053</v>
      </c>
      <c r="B522" s="118" t="s">
        <v>938</v>
      </c>
      <c r="C522" s="118" t="s">
        <v>208</v>
      </c>
      <c r="D522" s="118" t="s">
        <v>51</v>
      </c>
      <c r="E522" s="119"/>
      <c r="F522" s="119">
        <v>75000</v>
      </c>
      <c r="G522" s="130">
        <f t="shared" si="7"/>
        <v>17526805</v>
      </c>
      <c r="H522" s="118" t="s">
        <v>245</v>
      </c>
      <c r="I522" s="118">
        <v>129</v>
      </c>
      <c r="J522" s="115" t="s">
        <v>32</v>
      </c>
      <c r="K522" s="115" t="s">
        <v>56</v>
      </c>
      <c r="L522" s="120" t="s">
        <v>57</v>
      </c>
    </row>
    <row r="523" spans="1:12" s="116" customFormat="1" x14ac:dyDescent="0.25">
      <c r="A523" s="122">
        <v>43053</v>
      </c>
      <c r="B523" s="118" t="s">
        <v>939</v>
      </c>
      <c r="C523" s="118" t="s">
        <v>940</v>
      </c>
      <c r="D523" s="120" t="s">
        <v>49</v>
      </c>
      <c r="E523" s="119"/>
      <c r="F523" s="119">
        <v>3300</v>
      </c>
      <c r="G523" s="130">
        <f t="shared" si="7"/>
        <v>17523505</v>
      </c>
      <c r="H523" s="118" t="s">
        <v>245</v>
      </c>
      <c r="I523" s="118">
        <v>15</v>
      </c>
      <c r="J523" s="111" t="s">
        <v>32</v>
      </c>
      <c r="K523" s="115" t="s">
        <v>56</v>
      </c>
      <c r="L523" s="120" t="s">
        <v>57</v>
      </c>
    </row>
    <row r="524" spans="1:12" s="116" customFormat="1" x14ac:dyDescent="0.25">
      <c r="A524" s="122">
        <v>43053</v>
      </c>
      <c r="B524" s="118" t="s">
        <v>941</v>
      </c>
      <c r="C524" s="118" t="s">
        <v>193</v>
      </c>
      <c r="D524" s="118" t="s">
        <v>51</v>
      </c>
      <c r="E524" s="119"/>
      <c r="F524" s="119">
        <v>300</v>
      </c>
      <c r="G524" s="130">
        <f t="shared" si="7"/>
        <v>17523205</v>
      </c>
      <c r="H524" s="118" t="s">
        <v>245</v>
      </c>
      <c r="I524" s="118" t="s">
        <v>72</v>
      </c>
      <c r="J524" s="115" t="s">
        <v>32</v>
      </c>
      <c r="K524" s="115" t="s">
        <v>56</v>
      </c>
      <c r="L524" s="120" t="s">
        <v>73</v>
      </c>
    </row>
    <row r="525" spans="1:12" s="116" customFormat="1" x14ac:dyDescent="0.25">
      <c r="A525" s="122">
        <v>43053</v>
      </c>
      <c r="B525" s="118" t="s">
        <v>936</v>
      </c>
      <c r="C525" s="118" t="s">
        <v>193</v>
      </c>
      <c r="D525" s="118" t="s">
        <v>51</v>
      </c>
      <c r="E525" s="119"/>
      <c r="F525" s="119">
        <v>300</v>
      </c>
      <c r="G525" s="130">
        <f t="shared" si="7"/>
        <v>17522905</v>
      </c>
      <c r="H525" s="118" t="s">
        <v>245</v>
      </c>
      <c r="I525" s="118" t="s">
        <v>72</v>
      </c>
      <c r="J525" s="115" t="s">
        <v>32</v>
      </c>
      <c r="K525" s="115" t="s">
        <v>56</v>
      </c>
      <c r="L525" s="120" t="s">
        <v>73</v>
      </c>
    </row>
    <row r="526" spans="1:12" s="116" customFormat="1" x14ac:dyDescent="0.25">
      <c r="A526" s="123">
        <v>43054</v>
      </c>
      <c r="B526" s="115" t="s">
        <v>29</v>
      </c>
      <c r="C526" s="111" t="s">
        <v>48</v>
      </c>
      <c r="D526" s="111" t="s">
        <v>49</v>
      </c>
      <c r="E526" s="114"/>
      <c r="F526" s="114">
        <v>3265</v>
      </c>
      <c r="G526" s="130">
        <f t="shared" ref="G526:G589" si="8">+G525+E526-F526</f>
        <v>17519640</v>
      </c>
      <c r="H526" s="125" t="s">
        <v>47</v>
      </c>
      <c r="I526" s="115">
        <v>3592834</v>
      </c>
      <c r="J526" s="112" t="s">
        <v>21</v>
      </c>
      <c r="K526" s="115" t="s">
        <v>56</v>
      </c>
      <c r="L526" s="120" t="s">
        <v>57</v>
      </c>
    </row>
    <row r="527" spans="1:12" x14ac:dyDescent="0.25">
      <c r="A527" s="31">
        <v>43054</v>
      </c>
      <c r="B527" s="33" t="s">
        <v>30</v>
      </c>
      <c r="C527" s="33" t="s">
        <v>63</v>
      </c>
      <c r="D527" s="33" t="s">
        <v>49</v>
      </c>
      <c r="E527" s="40"/>
      <c r="F527" s="34">
        <v>3000000</v>
      </c>
      <c r="G527" s="130">
        <f t="shared" si="8"/>
        <v>14519640</v>
      </c>
      <c r="H527" s="57" t="s">
        <v>47</v>
      </c>
      <c r="I527" s="33">
        <v>3592834</v>
      </c>
      <c r="J527" s="39"/>
      <c r="K527" s="33" t="s">
        <v>56</v>
      </c>
      <c r="L527" s="108" t="s">
        <v>57</v>
      </c>
    </row>
    <row r="528" spans="1:12" x14ac:dyDescent="0.25">
      <c r="A528" s="31">
        <v>43054</v>
      </c>
      <c r="B528" s="32" t="s">
        <v>62</v>
      </c>
      <c r="C528" s="33" t="s">
        <v>63</v>
      </c>
      <c r="D528" s="32" t="s">
        <v>51</v>
      </c>
      <c r="E528" s="34"/>
      <c r="F528" s="34">
        <v>379000</v>
      </c>
      <c r="G528" s="130">
        <f t="shared" si="8"/>
        <v>14140640</v>
      </c>
      <c r="H528" s="32" t="s">
        <v>61</v>
      </c>
      <c r="I528" s="32" t="s">
        <v>118</v>
      </c>
      <c r="J528" s="32"/>
      <c r="K528" s="33" t="s">
        <v>56</v>
      </c>
      <c r="L528" s="108" t="s">
        <v>57</v>
      </c>
    </row>
    <row r="529" spans="1:12" s="116" customFormat="1" x14ac:dyDescent="0.25">
      <c r="A529" s="123">
        <v>43054</v>
      </c>
      <c r="B529" s="111" t="s">
        <v>119</v>
      </c>
      <c r="C529" s="111" t="s">
        <v>66</v>
      </c>
      <c r="D529" s="111" t="s">
        <v>49</v>
      </c>
      <c r="E529" s="114"/>
      <c r="F529" s="114">
        <v>15160</v>
      </c>
      <c r="G529" s="130">
        <f t="shared" si="8"/>
        <v>14125480</v>
      </c>
      <c r="H529" s="111" t="s">
        <v>61</v>
      </c>
      <c r="I529" s="111" t="s">
        <v>118</v>
      </c>
      <c r="J529" s="111" t="s">
        <v>32</v>
      </c>
      <c r="K529" s="115" t="s">
        <v>56</v>
      </c>
      <c r="L529" s="120" t="s">
        <v>57</v>
      </c>
    </row>
    <row r="530" spans="1:12" x14ac:dyDescent="0.25">
      <c r="A530" s="31">
        <v>43054</v>
      </c>
      <c r="B530" s="32" t="s">
        <v>103</v>
      </c>
      <c r="C530" s="33" t="s">
        <v>63</v>
      </c>
      <c r="D530" s="32" t="s">
        <v>53</v>
      </c>
      <c r="E530" s="34"/>
      <c r="F530" s="34">
        <v>85000</v>
      </c>
      <c r="G530" s="130">
        <f t="shared" si="8"/>
        <v>14040480</v>
      </c>
      <c r="H530" s="32" t="s">
        <v>61</v>
      </c>
      <c r="I530" s="32" t="s">
        <v>120</v>
      </c>
      <c r="J530" s="32"/>
      <c r="K530" s="33" t="s">
        <v>56</v>
      </c>
      <c r="L530" s="108" t="s">
        <v>57</v>
      </c>
    </row>
    <row r="531" spans="1:12" s="116" customFormat="1" x14ac:dyDescent="0.25">
      <c r="A531" s="123">
        <v>43054</v>
      </c>
      <c r="B531" s="111" t="s">
        <v>123</v>
      </c>
      <c r="C531" s="111" t="s">
        <v>66</v>
      </c>
      <c r="D531" s="111" t="s">
        <v>49</v>
      </c>
      <c r="E531" s="114"/>
      <c r="F531" s="114">
        <v>7560</v>
      </c>
      <c r="G531" s="130">
        <f t="shared" si="8"/>
        <v>14032920</v>
      </c>
      <c r="H531" s="111" t="s">
        <v>61</v>
      </c>
      <c r="I531" s="111" t="s">
        <v>122</v>
      </c>
      <c r="J531" s="111" t="s">
        <v>32</v>
      </c>
      <c r="K531" s="115" t="s">
        <v>56</v>
      </c>
      <c r="L531" s="120" t="s">
        <v>57</v>
      </c>
    </row>
    <row r="532" spans="1:12" s="116" customFormat="1" x14ac:dyDescent="0.25">
      <c r="A532" s="123">
        <v>43054</v>
      </c>
      <c r="B532" s="111" t="s">
        <v>121</v>
      </c>
      <c r="C532" s="111" t="s">
        <v>66</v>
      </c>
      <c r="D532" s="111" t="s">
        <v>49</v>
      </c>
      <c r="E532" s="114"/>
      <c r="F532" s="114">
        <v>3400</v>
      </c>
      <c r="G532" s="130">
        <f t="shared" si="8"/>
        <v>14029520</v>
      </c>
      <c r="H532" s="111" t="s">
        <v>61</v>
      </c>
      <c r="I532" s="111" t="s">
        <v>120</v>
      </c>
      <c r="J532" s="111" t="s">
        <v>32</v>
      </c>
      <c r="K532" s="115" t="s">
        <v>56</v>
      </c>
      <c r="L532" s="120" t="s">
        <v>57</v>
      </c>
    </row>
    <row r="533" spans="1:12" x14ac:dyDescent="0.25">
      <c r="A533" s="31">
        <v>43054</v>
      </c>
      <c r="B533" s="32" t="s">
        <v>81</v>
      </c>
      <c r="C533" s="33" t="s">
        <v>63</v>
      </c>
      <c r="D533" s="32" t="s">
        <v>51</v>
      </c>
      <c r="E533" s="34"/>
      <c r="F533" s="34">
        <v>189000</v>
      </c>
      <c r="G533" s="130">
        <f t="shared" si="8"/>
        <v>13840520</v>
      </c>
      <c r="H533" s="32" t="s">
        <v>61</v>
      </c>
      <c r="I533" s="32" t="s">
        <v>122</v>
      </c>
      <c r="J533" s="32"/>
      <c r="K533" s="33" t="s">
        <v>56</v>
      </c>
      <c r="L533" s="108" t="s">
        <v>57</v>
      </c>
    </row>
    <row r="534" spans="1:12" s="116" customFormat="1" x14ac:dyDescent="0.25">
      <c r="A534" s="123">
        <v>43054</v>
      </c>
      <c r="B534" s="111" t="s">
        <v>124</v>
      </c>
      <c r="C534" s="111" t="s">
        <v>59</v>
      </c>
      <c r="D534" s="111" t="s">
        <v>54</v>
      </c>
      <c r="E534" s="114"/>
      <c r="F534" s="114">
        <v>2000</v>
      </c>
      <c r="G534" s="130">
        <f t="shared" si="8"/>
        <v>13838520</v>
      </c>
      <c r="H534" s="111" t="s">
        <v>61</v>
      </c>
      <c r="I534" s="111" t="s">
        <v>72</v>
      </c>
      <c r="J534" s="128" t="s">
        <v>21</v>
      </c>
      <c r="K534" s="115" t="s">
        <v>56</v>
      </c>
      <c r="L534" s="120" t="s">
        <v>73</v>
      </c>
    </row>
    <row r="535" spans="1:12" x14ac:dyDescent="0.25">
      <c r="A535" s="31">
        <v>43054</v>
      </c>
      <c r="B535" s="32" t="s">
        <v>47</v>
      </c>
      <c r="C535" s="33" t="s">
        <v>63</v>
      </c>
      <c r="D535" s="32" t="s">
        <v>54</v>
      </c>
      <c r="E535" s="34">
        <v>3000000</v>
      </c>
      <c r="F535" s="34"/>
      <c r="G535" s="130">
        <f t="shared" si="8"/>
        <v>16838520</v>
      </c>
      <c r="H535" s="32" t="s">
        <v>61</v>
      </c>
      <c r="I535" s="32" t="s">
        <v>69</v>
      </c>
      <c r="J535" s="32"/>
      <c r="K535" s="33" t="s">
        <v>56</v>
      </c>
      <c r="L535" s="108" t="s">
        <v>57</v>
      </c>
    </row>
    <row r="536" spans="1:12" s="116" customFormat="1" x14ac:dyDescent="0.25">
      <c r="A536" s="123">
        <v>43054</v>
      </c>
      <c r="B536" s="111" t="s">
        <v>125</v>
      </c>
      <c r="C536" s="111" t="s">
        <v>59</v>
      </c>
      <c r="D536" s="111" t="s">
        <v>54</v>
      </c>
      <c r="E536" s="114"/>
      <c r="F536" s="114">
        <v>3000</v>
      </c>
      <c r="G536" s="130">
        <f t="shared" si="8"/>
        <v>16835520</v>
      </c>
      <c r="H536" s="111" t="s">
        <v>61</v>
      </c>
      <c r="I536" s="111" t="s">
        <v>72</v>
      </c>
      <c r="J536" s="128" t="s">
        <v>21</v>
      </c>
      <c r="K536" s="115" t="s">
        <v>56</v>
      </c>
      <c r="L536" s="120" t="s">
        <v>73</v>
      </c>
    </row>
    <row r="537" spans="1:12" s="116" customFormat="1" x14ac:dyDescent="0.25">
      <c r="A537" s="123">
        <v>43054</v>
      </c>
      <c r="B537" s="111" t="s">
        <v>126</v>
      </c>
      <c r="C537" s="111" t="s">
        <v>68</v>
      </c>
      <c r="D537" s="111" t="s">
        <v>49</v>
      </c>
      <c r="E537" s="114"/>
      <c r="F537" s="114">
        <v>50000</v>
      </c>
      <c r="G537" s="130">
        <f t="shared" si="8"/>
        <v>16785520</v>
      </c>
      <c r="H537" s="111" t="s">
        <v>61</v>
      </c>
      <c r="I537" s="111" t="s">
        <v>69</v>
      </c>
      <c r="J537" s="111" t="s">
        <v>32</v>
      </c>
      <c r="K537" s="115" t="s">
        <v>56</v>
      </c>
      <c r="L537" s="120" t="s">
        <v>57</v>
      </c>
    </row>
    <row r="538" spans="1:12" s="116" customFormat="1" x14ac:dyDescent="0.25">
      <c r="A538" s="123">
        <v>43054</v>
      </c>
      <c r="B538" s="111" t="s">
        <v>127</v>
      </c>
      <c r="C538" s="115" t="s">
        <v>50</v>
      </c>
      <c r="D538" s="111" t="s">
        <v>53</v>
      </c>
      <c r="E538" s="114"/>
      <c r="F538" s="114">
        <v>180000</v>
      </c>
      <c r="G538" s="130">
        <f t="shared" si="8"/>
        <v>16605520</v>
      </c>
      <c r="H538" s="111" t="s">
        <v>61</v>
      </c>
      <c r="I538" s="111">
        <v>39115728</v>
      </c>
      <c r="J538" s="121" t="s">
        <v>28</v>
      </c>
      <c r="K538" s="115" t="s">
        <v>56</v>
      </c>
      <c r="L538" s="120" t="s">
        <v>57</v>
      </c>
    </row>
    <row r="539" spans="1:12" s="116" customFormat="1" x14ac:dyDescent="0.25">
      <c r="A539" s="123">
        <v>43054</v>
      </c>
      <c r="B539" s="111" t="s">
        <v>128</v>
      </c>
      <c r="C539" s="111" t="s">
        <v>66</v>
      </c>
      <c r="D539" s="111" t="s">
        <v>49</v>
      </c>
      <c r="E539" s="114"/>
      <c r="F539" s="114">
        <v>12885</v>
      </c>
      <c r="G539" s="130">
        <f t="shared" si="8"/>
        <v>16592635</v>
      </c>
      <c r="H539" s="111" t="s">
        <v>61</v>
      </c>
      <c r="I539" s="111">
        <v>39115728</v>
      </c>
      <c r="J539" s="111" t="s">
        <v>32</v>
      </c>
      <c r="K539" s="115" t="s">
        <v>56</v>
      </c>
      <c r="L539" s="120" t="s">
        <v>57</v>
      </c>
    </row>
    <row r="540" spans="1:12" x14ac:dyDescent="0.25">
      <c r="A540" s="31">
        <v>43054</v>
      </c>
      <c r="B540" s="32" t="s">
        <v>109</v>
      </c>
      <c r="C540" s="33" t="s">
        <v>63</v>
      </c>
      <c r="D540" s="32" t="s">
        <v>52</v>
      </c>
      <c r="E540" s="34"/>
      <c r="F540" s="34">
        <v>20000</v>
      </c>
      <c r="G540" s="130">
        <f t="shared" si="8"/>
        <v>16572635</v>
      </c>
      <c r="H540" s="32" t="s">
        <v>61</v>
      </c>
      <c r="I540" s="32">
        <v>34</v>
      </c>
      <c r="J540" s="32"/>
      <c r="K540" s="33" t="s">
        <v>56</v>
      </c>
      <c r="L540" s="108" t="s">
        <v>57</v>
      </c>
    </row>
    <row r="541" spans="1:12" s="116" customFormat="1" x14ac:dyDescent="0.25">
      <c r="A541" s="123">
        <v>43054</v>
      </c>
      <c r="B541" s="111" t="s">
        <v>129</v>
      </c>
      <c r="C541" s="111" t="s">
        <v>48</v>
      </c>
      <c r="D541" s="111" t="s">
        <v>49</v>
      </c>
      <c r="E541" s="114"/>
      <c r="F541" s="114">
        <v>43000</v>
      </c>
      <c r="G541" s="130">
        <f t="shared" si="8"/>
        <v>16529635</v>
      </c>
      <c r="H541" s="111" t="s">
        <v>61</v>
      </c>
      <c r="I541" s="111">
        <v>4010</v>
      </c>
      <c r="J541" s="111" t="s">
        <v>32</v>
      </c>
      <c r="K541" s="115" t="s">
        <v>56</v>
      </c>
      <c r="L541" s="120" t="s">
        <v>57</v>
      </c>
    </row>
    <row r="542" spans="1:12" s="116" customFormat="1" x14ac:dyDescent="0.25">
      <c r="A542" s="109">
        <v>43054</v>
      </c>
      <c r="B542" s="110" t="s">
        <v>235</v>
      </c>
      <c r="C542" s="111" t="s">
        <v>193</v>
      </c>
      <c r="D542" s="112" t="s">
        <v>51</v>
      </c>
      <c r="E542" s="113"/>
      <c r="F542" s="113">
        <v>300</v>
      </c>
      <c r="G542" s="130">
        <f t="shared" si="8"/>
        <v>16529335</v>
      </c>
      <c r="H542" s="111" t="s">
        <v>62</v>
      </c>
      <c r="I542" s="115" t="s">
        <v>72</v>
      </c>
      <c r="J542" s="115" t="s">
        <v>32</v>
      </c>
      <c r="K542" s="115" t="s">
        <v>56</v>
      </c>
      <c r="L542" s="111" t="s">
        <v>73</v>
      </c>
    </row>
    <row r="543" spans="1:12" s="116" customFormat="1" x14ac:dyDescent="0.25">
      <c r="A543" s="109">
        <v>43054</v>
      </c>
      <c r="B543" s="110" t="s">
        <v>242</v>
      </c>
      <c r="C543" s="111" t="s">
        <v>193</v>
      </c>
      <c r="D543" s="112" t="s">
        <v>51</v>
      </c>
      <c r="E543" s="113"/>
      <c r="F543" s="113">
        <v>300</v>
      </c>
      <c r="G543" s="130">
        <f t="shared" si="8"/>
        <v>16529035</v>
      </c>
      <c r="H543" s="111" t="s">
        <v>62</v>
      </c>
      <c r="I543" s="115" t="s">
        <v>72</v>
      </c>
      <c r="J543" s="115" t="s">
        <v>32</v>
      </c>
      <c r="K543" s="115" t="s">
        <v>56</v>
      </c>
      <c r="L543" s="111" t="s">
        <v>73</v>
      </c>
    </row>
    <row r="544" spans="1:12" s="116" customFormat="1" x14ac:dyDescent="0.25">
      <c r="A544" s="109">
        <v>43054</v>
      </c>
      <c r="B544" s="110" t="s">
        <v>243</v>
      </c>
      <c r="C544" s="111" t="s">
        <v>226</v>
      </c>
      <c r="D544" s="120" t="s">
        <v>49</v>
      </c>
      <c r="E544" s="113"/>
      <c r="F544" s="113">
        <v>9550</v>
      </c>
      <c r="G544" s="130">
        <f t="shared" si="8"/>
        <v>16519485</v>
      </c>
      <c r="H544" s="111" t="s">
        <v>62</v>
      </c>
      <c r="I544" s="115" t="s">
        <v>206</v>
      </c>
      <c r="J544" s="111" t="s">
        <v>32</v>
      </c>
      <c r="K544" s="115" t="s">
        <v>56</v>
      </c>
      <c r="L544" s="120" t="s">
        <v>57</v>
      </c>
    </row>
    <row r="545" spans="1:12" x14ac:dyDescent="0.25">
      <c r="A545" s="37">
        <v>43054</v>
      </c>
      <c r="B545" s="38" t="s">
        <v>201</v>
      </c>
      <c r="C545" s="33" t="s">
        <v>63</v>
      </c>
      <c r="D545" s="39" t="s">
        <v>51</v>
      </c>
      <c r="E545" s="40">
        <v>379000</v>
      </c>
      <c r="F545" s="40"/>
      <c r="G545" s="130">
        <f t="shared" si="8"/>
        <v>16898485</v>
      </c>
      <c r="H545" s="32" t="s">
        <v>62</v>
      </c>
      <c r="I545" s="33" t="s">
        <v>206</v>
      </c>
      <c r="J545" s="33"/>
      <c r="K545" s="33" t="s">
        <v>56</v>
      </c>
      <c r="L545" s="108" t="s">
        <v>57</v>
      </c>
    </row>
    <row r="546" spans="1:12" x14ac:dyDescent="0.25">
      <c r="A546" s="37">
        <v>43054</v>
      </c>
      <c r="B546" s="38" t="s">
        <v>244</v>
      </c>
      <c r="C546" s="33" t="s">
        <v>63</v>
      </c>
      <c r="D546" s="39" t="s">
        <v>51</v>
      </c>
      <c r="E546" s="40"/>
      <c r="F546" s="40">
        <v>379000</v>
      </c>
      <c r="G546" s="130">
        <f t="shared" si="8"/>
        <v>16519485</v>
      </c>
      <c r="H546" s="32" t="s">
        <v>62</v>
      </c>
      <c r="I546" s="33" t="s">
        <v>206</v>
      </c>
      <c r="J546" s="33"/>
      <c r="K546" s="33" t="s">
        <v>56</v>
      </c>
      <c r="L546" s="108" t="s">
        <v>57</v>
      </c>
    </row>
    <row r="547" spans="1:12" x14ac:dyDescent="0.25">
      <c r="A547" s="37">
        <v>43054</v>
      </c>
      <c r="B547" s="38" t="s">
        <v>245</v>
      </c>
      <c r="C547" s="33" t="s">
        <v>63</v>
      </c>
      <c r="D547" s="39" t="s">
        <v>51</v>
      </c>
      <c r="E547" s="40">
        <v>150000</v>
      </c>
      <c r="F547" s="40"/>
      <c r="G547" s="130">
        <f t="shared" si="8"/>
        <v>16669485</v>
      </c>
      <c r="H547" s="32" t="s">
        <v>62</v>
      </c>
      <c r="I547" s="33" t="s">
        <v>206</v>
      </c>
      <c r="J547" s="33"/>
      <c r="K547" s="33" t="s">
        <v>56</v>
      </c>
      <c r="L547" s="108" t="s">
        <v>57</v>
      </c>
    </row>
    <row r="548" spans="1:12" s="116" customFormat="1" x14ac:dyDescent="0.25">
      <c r="A548" s="109">
        <v>43054</v>
      </c>
      <c r="B548" s="110" t="s">
        <v>246</v>
      </c>
      <c r="C548" s="111" t="s">
        <v>193</v>
      </c>
      <c r="D548" s="112" t="s">
        <v>51</v>
      </c>
      <c r="E548" s="113"/>
      <c r="F548" s="113">
        <v>12000</v>
      </c>
      <c r="G548" s="130">
        <f t="shared" si="8"/>
        <v>16657485</v>
      </c>
      <c r="H548" s="111" t="s">
        <v>62</v>
      </c>
      <c r="I548" s="115" t="s">
        <v>72</v>
      </c>
      <c r="J548" s="115" t="s">
        <v>32</v>
      </c>
      <c r="K548" s="115" t="s">
        <v>56</v>
      </c>
      <c r="L548" s="111" t="s">
        <v>73</v>
      </c>
    </row>
    <row r="549" spans="1:12" s="116" customFormat="1" x14ac:dyDescent="0.25">
      <c r="A549" s="109">
        <v>43054</v>
      </c>
      <c r="B549" s="110" t="s">
        <v>247</v>
      </c>
      <c r="C549" s="111" t="s">
        <v>193</v>
      </c>
      <c r="D549" s="112" t="s">
        <v>51</v>
      </c>
      <c r="E549" s="113"/>
      <c r="F549" s="113">
        <v>15000</v>
      </c>
      <c r="G549" s="130">
        <f t="shared" si="8"/>
        <v>16642485</v>
      </c>
      <c r="H549" s="111" t="s">
        <v>62</v>
      </c>
      <c r="I549" s="115" t="s">
        <v>206</v>
      </c>
      <c r="J549" s="115" t="s">
        <v>32</v>
      </c>
      <c r="K549" s="115" t="s">
        <v>56</v>
      </c>
      <c r="L549" s="120" t="s">
        <v>57</v>
      </c>
    </row>
    <row r="550" spans="1:12" s="116" customFormat="1" x14ac:dyDescent="0.25">
      <c r="A550" s="109">
        <v>43054</v>
      </c>
      <c r="B550" s="110" t="s">
        <v>248</v>
      </c>
      <c r="C550" s="111" t="s">
        <v>193</v>
      </c>
      <c r="D550" s="112" t="s">
        <v>51</v>
      </c>
      <c r="E550" s="113"/>
      <c r="F550" s="113">
        <v>900</v>
      </c>
      <c r="G550" s="130">
        <f t="shared" si="8"/>
        <v>16641585</v>
      </c>
      <c r="H550" s="111" t="s">
        <v>62</v>
      </c>
      <c r="I550" s="115" t="s">
        <v>72</v>
      </c>
      <c r="J550" s="115" t="s">
        <v>32</v>
      </c>
      <c r="K550" s="115" t="s">
        <v>56</v>
      </c>
      <c r="L550" s="111" t="s">
        <v>73</v>
      </c>
    </row>
    <row r="551" spans="1:12" s="116" customFormat="1" x14ac:dyDescent="0.25">
      <c r="A551" s="109">
        <v>43054</v>
      </c>
      <c r="B551" s="110" t="s">
        <v>249</v>
      </c>
      <c r="C551" s="111" t="s">
        <v>193</v>
      </c>
      <c r="D551" s="112" t="s">
        <v>51</v>
      </c>
      <c r="E551" s="113"/>
      <c r="F551" s="113">
        <v>300</v>
      </c>
      <c r="G551" s="130">
        <f t="shared" si="8"/>
        <v>16641285</v>
      </c>
      <c r="H551" s="111" t="s">
        <v>62</v>
      </c>
      <c r="I551" s="115" t="s">
        <v>72</v>
      </c>
      <c r="J551" s="115" t="s">
        <v>32</v>
      </c>
      <c r="K551" s="115" t="s">
        <v>56</v>
      </c>
      <c r="L551" s="111" t="s">
        <v>73</v>
      </c>
    </row>
    <row r="552" spans="1:12" s="116" customFormat="1" x14ac:dyDescent="0.25">
      <c r="A552" s="109">
        <v>43054</v>
      </c>
      <c r="B552" s="110" t="s">
        <v>250</v>
      </c>
      <c r="C552" s="111" t="s">
        <v>193</v>
      </c>
      <c r="D552" s="112" t="s">
        <v>51</v>
      </c>
      <c r="E552" s="113"/>
      <c r="F552" s="113">
        <v>300</v>
      </c>
      <c r="G552" s="130">
        <f t="shared" si="8"/>
        <v>16640985</v>
      </c>
      <c r="H552" s="111" t="s">
        <v>62</v>
      </c>
      <c r="I552" s="115" t="s">
        <v>72</v>
      </c>
      <c r="J552" s="115" t="s">
        <v>32</v>
      </c>
      <c r="K552" s="115" t="s">
        <v>56</v>
      </c>
      <c r="L552" s="111" t="s">
        <v>73</v>
      </c>
    </row>
    <row r="553" spans="1:12" s="116" customFormat="1" x14ac:dyDescent="0.25">
      <c r="A553" s="109">
        <v>43054</v>
      </c>
      <c r="B553" s="110" t="s">
        <v>251</v>
      </c>
      <c r="C553" s="111" t="s">
        <v>193</v>
      </c>
      <c r="D553" s="112" t="s">
        <v>51</v>
      </c>
      <c r="E553" s="113"/>
      <c r="F553" s="113">
        <v>300</v>
      </c>
      <c r="G553" s="130">
        <f t="shared" si="8"/>
        <v>16640685</v>
      </c>
      <c r="H553" s="111" t="s">
        <v>62</v>
      </c>
      <c r="I553" s="115" t="s">
        <v>72</v>
      </c>
      <c r="J553" s="115" t="s">
        <v>32</v>
      </c>
      <c r="K553" s="115" t="s">
        <v>56</v>
      </c>
      <c r="L553" s="111" t="s">
        <v>73</v>
      </c>
    </row>
    <row r="554" spans="1:12" s="116" customFormat="1" x14ac:dyDescent="0.25">
      <c r="A554" s="109">
        <v>43054</v>
      </c>
      <c r="B554" s="110" t="s">
        <v>252</v>
      </c>
      <c r="C554" s="111" t="s">
        <v>193</v>
      </c>
      <c r="D554" s="112" t="s">
        <v>51</v>
      </c>
      <c r="E554" s="113"/>
      <c r="F554" s="113">
        <v>300</v>
      </c>
      <c r="G554" s="130">
        <f t="shared" si="8"/>
        <v>16640385</v>
      </c>
      <c r="H554" s="111" t="s">
        <v>62</v>
      </c>
      <c r="I554" s="115" t="s">
        <v>72</v>
      </c>
      <c r="J554" s="115" t="s">
        <v>32</v>
      </c>
      <c r="K554" s="115" t="s">
        <v>56</v>
      </c>
      <c r="L554" s="111" t="s">
        <v>73</v>
      </c>
    </row>
    <row r="555" spans="1:12" s="116" customFormat="1" x14ac:dyDescent="0.25">
      <c r="A555" s="109">
        <v>43054</v>
      </c>
      <c r="B555" s="110" t="s">
        <v>253</v>
      </c>
      <c r="C555" s="111" t="s">
        <v>208</v>
      </c>
      <c r="D555" s="112" t="s">
        <v>51</v>
      </c>
      <c r="E555" s="113"/>
      <c r="F555" s="113">
        <v>60000</v>
      </c>
      <c r="G555" s="130">
        <f t="shared" si="8"/>
        <v>16580385</v>
      </c>
      <c r="H555" s="111" t="s">
        <v>62</v>
      </c>
      <c r="I555" s="115" t="s">
        <v>72</v>
      </c>
      <c r="J555" s="115" t="s">
        <v>32</v>
      </c>
      <c r="K555" s="115" t="s">
        <v>56</v>
      </c>
      <c r="L555" s="111" t="s">
        <v>73</v>
      </c>
    </row>
    <row r="556" spans="1:12" s="41" customFormat="1" x14ac:dyDescent="0.25">
      <c r="A556" s="49">
        <v>43054</v>
      </c>
      <c r="B556" s="42" t="s">
        <v>61</v>
      </c>
      <c r="C556" s="33" t="s">
        <v>63</v>
      </c>
      <c r="D556" s="42" t="s">
        <v>441</v>
      </c>
      <c r="E556" s="44">
        <v>189000</v>
      </c>
      <c r="F556" s="44"/>
      <c r="G556" s="130">
        <f t="shared" si="8"/>
        <v>16769385</v>
      </c>
      <c r="H556" s="42" t="s">
        <v>442</v>
      </c>
      <c r="I556" s="33"/>
      <c r="J556" s="33"/>
      <c r="K556" s="33" t="s">
        <v>56</v>
      </c>
      <c r="L556" s="108" t="s">
        <v>57</v>
      </c>
    </row>
    <row r="557" spans="1:12" s="116" customFormat="1" x14ac:dyDescent="0.25">
      <c r="A557" s="109">
        <v>43054</v>
      </c>
      <c r="B557" s="115" t="s">
        <v>523</v>
      </c>
      <c r="C557" s="115" t="s">
        <v>59</v>
      </c>
      <c r="D557" s="115" t="s">
        <v>51</v>
      </c>
      <c r="E557" s="113"/>
      <c r="F557" s="113">
        <v>1000</v>
      </c>
      <c r="G557" s="130">
        <f t="shared" si="8"/>
        <v>16768385</v>
      </c>
      <c r="H557" s="115" t="s">
        <v>82</v>
      </c>
      <c r="I557" s="115" t="s">
        <v>72</v>
      </c>
      <c r="J557" s="115" t="s">
        <v>32</v>
      </c>
      <c r="K557" s="115" t="s">
        <v>56</v>
      </c>
      <c r="L557" s="111" t="s">
        <v>73</v>
      </c>
    </row>
    <row r="558" spans="1:12" s="116" customFormat="1" x14ac:dyDescent="0.25">
      <c r="A558" s="109">
        <v>43054</v>
      </c>
      <c r="B558" s="115" t="s">
        <v>524</v>
      </c>
      <c r="C558" s="115" t="s">
        <v>59</v>
      </c>
      <c r="D558" s="115" t="s">
        <v>51</v>
      </c>
      <c r="E558" s="113"/>
      <c r="F558" s="113">
        <v>500</v>
      </c>
      <c r="G558" s="130">
        <f t="shared" si="8"/>
        <v>16767885</v>
      </c>
      <c r="H558" s="115" t="s">
        <v>82</v>
      </c>
      <c r="I558" s="115" t="s">
        <v>72</v>
      </c>
      <c r="J558" s="115" t="s">
        <v>32</v>
      </c>
      <c r="K558" s="115" t="s">
        <v>56</v>
      </c>
      <c r="L558" s="111" t="s">
        <v>73</v>
      </c>
    </row>
    <row r="559" spans="1:12" s="116" customFormat="1" x14ac:dyDescent="0.25">
      <c r="A559" s="109">
        <v>43054</v>
      </c>
      <c r="B559" s="115" t="s">
        <v>525</v>
      </c>
      <c r="C559" s="115" t="s">
        <v>59</v>
      </c>
      <c r="D559" s="115" t="s">
        <v>51</v>
      </c>
      <c r="E559" s="113"/>
      <c r="F559" s="113">
        <v>1000</v>
      </c>
      <c r="G559" s="130">
        <f t="shared" si="8"/>
        <v>16766885</v>
      </c>
      <c r="H559" s="115" t="s">
        <v>82</v>
      </c>
      <c r="I559" s="115" t="s">
        <v>72</v>
      </c>
      <c r="J559" s="115" t="s">
        <v>32</v>
      </c>
      <c r="K559" s="115" t="s">
        <v>56</v>
      </c>
      <c r="L559" s="111" t="s">
        <v>73</v>
      </c>
    </row>
    <row r="560" spans="1:12" s="116" customFormat="1" x14ac:dyDescent="0.25">
      <c r="A560" s="109">
        <v>43054</v>
      </c>
      <c r="B560" s="115" t="s">
        <v>581</v>
      </c>
      <c r="C560" s="115" t="s">
        <v>59</v>
      </c>
      <c r="D560" s="115" t="s">
        <v>51</v>
      </c>
      <c r="E560" s="113"/>
      <c r="F560" s="113">
        <v>2000</v>
      </c>
      <c r="G560" s="130">
        <f t="shared" si="8"/>
        <v>16764885</v>
      </c>
      <c r="H560" s="115" t="s">
        <v>560</v>
      </c>
      <c r="I560" s="115" t="s">
        <v>72</v>
      </c>
      <c r="J560" s="115" t="s">
        <v>32</v>
      </c>
      <c r="K560" s="115" t="s">
        <v>56</v>
      </c>
      <c r="L560" s="111" t="s">
        <v>73</v>
      </c>
    </row>
    <row r="561" spans="1:12" s="116" customFormat="1" x14ac:dyDescent="0.25">
      <c r="A561" s="109">
        <v>43054</v>
      </c>
      <c r="B561" s="115" t="s">
        <v>582</v>
      </c>
      <c r="C561" s="115" t="s">
        <v>59</v>
      </c>
      <c r="D561" s="115" t="s">
        <v>51</v>
      </c>
      <c r="E561" s="113"/>
      <c r="F561" s="113">
        <v>3000</v>
      </c>
      <c r="G561" s="130">
        <f t="shared" si="8"/>
        <v>16761885</v>
      </c>
      <c r="H561" s="115" t="s">
        <v>560</v>
      </c>
      <c r="I561" s="115" t="s">
        <v>72</v>
      </c>
      <c r="J561" s="115" t="s">
        <v>32</v>
      </c>
      <c r="K561" s="115" t="s">
        <v>56</v>
      </c>
      <c r="L561" s="111" t="s">
        <v>73</v>
      </c>
    </row>
    <row r="562" spans="1:12" s="116" customFormat="1" x14ac:dyDescent="0.25">
      <c r="A562" s="109">
        <v>43054</v>
      </c>
      <c r="B562" s="115" t="s">
        <v>583</v>
      </c>
      <c r="C562" s="115" t="s">
        <v>59</v>
      </c>
      <c r="D562" s="115" t="s">
        <v>51</v>
      </c>
      <c r="E562" s="113"/>
      <c r="F562" s="113">
        <v>5000</v>
      </c>
      <c r="G562" s="130">
        <f t="shared" si="8"/>
        <v>16756885</v>
      </c>
      <c r="H562" s="115" t="s">
        <v>560</v>
      </c>
      <c r="I562" s="115" t="s">
        <v>72</v>
      </c>
      <c r="J562" s="115" t="s">
        <v>32</v>
      </c>
      <c r="K562" s="115" t="s">
        <v>56</v>
      </c>
      <c r="L562" s="111" t="s">
        <v>73</v>
      </c>
    </row>
    <row r="563" spans="1:12" s="116" customFormat="1" x14ac:dyDescent="0.25">
      <c r="A563" s="109">
        <v>43054</v>
      </c>
      <c r="B563" s="115" t="s">
        <v>584</v>
      </c>
      <c r="C563" s="115" t="s">
        <v>59</v>
      </c>
      <c r="D563" s="115" t="s">
        <v>51</v>
      </c>
      <c r="E563" s="113"/>
      <c r="F563" s="113">
        <v>1000</v>
      </c>
      <c r="G563" s="130">
        <f t="shared" si="8"/>
        <v>16755885</v>
      </c>
      <c r="H563" s="115" t="s">
        <v>560</v>
      </c>
      <c r="I563" s="115" t="s">
        <v>72</v>
      </c>
      <c r="J563" s="115" t="s">
        <v>32</v>
      </c>
      <c r="K563" s="115" t="s">
        <v>56</v>
      </c>
      <c r="L563" s="111" t="s">
        <v>73</v>
      </c>
    </row>
    <row r="564" spans="1:12" s="116" customFormat="1" x14ac:dyDescent="0.25">
      <c r="A564" s="109">
        <v>43054</v>
      </c>
      <c r="B564" s="115" t="s">
        <v>585</v>
      </c>
      <c r="C564" s="115" t="s">
        <v>59</v>
      </c>
      <c r="D564" s="115" t="s">
        <v>51</v>
      </c>
      <c r="E564" s="113"/>
      <c r="F564" s="113">
        <v>1400</v>
      </c>
      <c r="G564" s="130">
        <f t="shared" si="8"/>
        <v>16754485</v>
      </c>
      <c r="H564" s="115" t="s">
        <v>560</v>
      </c>
      <c r="I564" s="115" t="s">
        <v>72</v>
      </c>
      <c r="J564" s="115" t="s">
        <v>32</v>
      </c>
      <c r="K564" s="115" t="s">
        <v>56</v>
      </c>
      <c r="L564" s="111" t="s">
        <v>73</v>
      </c>
    </row>
    <row r="565" spans="1:12" s="116" customFormat="1" x14ac:dyDescent="0.25">
      <c r="A565" s="109">
        <v>43054</v>
      </c>
      <c r="B565" s="111" t="s">
        <v>692</v>
      </c>
      <c r="C565" s="111" t="s">
        <v>59</v>
      </c>
      <c r="D565" s="115" t="s">
        <v>52</v>
      </c>
      <c r="E565" s="113"/>
      <c r="F565" s="113">
        <v>1000</v>
      </c>
      <c r="G565" s="130">
        <f t="shared" si="8"/>
        <v>16753485</v>
      </c>
      <c r="H565" s="111" t="s">
        <v>109</v>
      </c>
      <c r="I565" s="111" t="s">
        <v>72</v>
      </c>
      <c r="J565" s="115" t="s">
        <v>32</v>
      </c>
      <c r="K565" s="115" t="s">
        <v>56</v>
      </c>
      <c r="L565" s="118" t="s">
        <v>73</v>
      </c>
    </row>
    <row r="566" spans="1:12" s="116" customFormat="1" x14ac:dyDescent="0.25">
      <c r="A566" s="109">
        <v>43054</v>
      </c>
      <c r="B566" s="111" t="s">
        <v>693</v>
      </c>
      <c r="C566" s="111" t="s">
        <v>59</v>
      </c>
      <c r="D566" s="115" t="s">
        <v>52</v>
      </c>
      <c r="E566" s="113"/>
      <c r="F566" s="113">
        <v>1000</v>
      </c>
      <c r="G566" s="130">
        <f t="shared" si="8"/>
        <v>16752485</v>
      </c>
      <c r="H566" s="111" t="s">
        <v>109</v>
      </c>
      <c r="I566" s="111" t="s">
        <v>72</v>
      </c>
      <c r="J566" s="115" t="s">
        <v>32</v>
      </c>
      <c r="K566" s="115" t="s">
        <v>56</v>
      </c>
      <c r="L566" s="118" t="s">
        <v>73</v>
      </c>
    </row>
    <row r="567" spans="1:12" s="116" customFormat="1" x14ac:dyDescent="0.25">
      <c r="A567" s="109">
        <v>43054</v>
      </c>
      <c r="B567" s="111" t="s">
        <v>694</v>
      </c>
      <c r="C567" s="111" t="s">
        <v>59</v>
      </c>
      <c r="D567" s="115" t="s">
        <v>52</v>
      </c>
      <c r="E567" s="113"/>
      <c r="F567" s="113">
        <v>1000</v>
      </c>
      <c r="G567" s="130">
        <f t="shared" si="8"/>
        <v>16751485</v>
      </c>
      <c r="H567" s="111" t="s">
        <v>109</v>
      </c>
      <c r="I567" s="111" t="s">
        <v>72</v>
      </c>
      <c r="J567" s="115" t="s">
        <v>32</v>
      </c>
      <c r="K567" s="115" t="s">
        <v>56</v>
      </c>
      <c r="L567" s="118" t="s">
        <v>73</v>
      </c>
    </row>
    <row r="568" spans="1:12" s="116" customFormat="1" x14ac:dyDescent="0.25">
      <c r="A568" s="109">
        <v>43054</v>
      </c>
      <c r="B568" s="111" t="s">
        <v>695</v>
      </c>
      <c r="C568" s="111" t="s">
        <v>59</v>
      </c>
      <c r="D568" s="115" t="s">
        <v>52</v>
      </c>
      <c r="E568" s="113"/>
      <c r="F568" s="113">
        <v>1000</v>
      </c>
      <c r="G568" s="130">
        <f t="shared" si="8"/>
        <v>16750485</v>
      </c>
      <c r="H568" s="111" t="s">
        <v>109</v>
      </c>
      <c r="I568" s="111" t="s">
        <v>72</v>
      </c>
      <c r="J568" s="115" t="s">
        <v>32</v>
      </c>
      <c r="K568" s="115" t="s">
        <v>56</v>
      </c>
      <c r="L568" s="118" t="s">
        <v>73</v>
      </c>
    </row>
    <row r="569" spans="1:12" s="116" customFormat="1" x14ac:dyDescent="0.25">
      <c r="A569" s="109">
        <v>43054</v>
      </c>
      <c r="B569" s="111" t="s">
        <v>696</v>
      </c>
      <c r="C569" s="111" t="s">
        <v>59</v>
      </c>
      <c r="D569" s="115" t="s">
        <v>52</v>
      </c>
      <c r="E569" s="113"/>
      <c r="F569" s="113">
        <v>1000</v>
      </c>
      <c r="G569" s="130">
        <f t="shared" si="8"/>
        <v>16749485</v>
      </c>
      <c r="H569" s="111" t="s">
        <v>109</v>
      </c>
      <c r="I569" s="111" t="s">
        <v>72</v>
      </c>
      <c r="J569" s="115" t="s">
        <v>32</v>
      </c>
      <c r="K569" s="115" t="s">
        <v>56</v>
      </c>
      <c r="L569" s="118" t="s">
        <v>73</v>
      </c>
    </row>
    <row r="570" spans="1:12" x14ac:dyDescent="0.25">
      <c r="A570" s="37">
        <v>43054</v>
      </c>
      <c r="B570" s="32" t="s">
        <v>61</v>
      </c>
      <c r="C570" s="33" t="s">
        <v>63</v>
      </c>
      <c r="D570" s="33" t="s">
        <v>52</v>
      </c>
      <c r="E570" s="40">
        <v>20000</v>
      </c>
      <c r="F570" s="40"/>
      <c r="G570" s="130">
        <f t="shared" si="8"/>
        <v>16769485</v>
      </c>
      <c r="H570" s="32" t="s">
        <v>109</v>
      </c>
      <c r="I570" s="32">
        <v>34</v>
      </c>
      <c r="J570" s="33"/>
      <c r="K570" s="33" t="s">
        <v>56</v>
      </c>
      <c r="L570" s="108" t="s">
        <v>57</v>
      </c>
    </row>
    <row r="571" spans="1:12" s="116" customFormat="1" x14ac:dyDescent="0.25">
      <c r="A571" s="117">
        <v>43054</v>
      </c>
      <c r="B571" s="120" t="s">
        <v>816</v>
      </c>
      <c r="C571" s="120" t="s">
        <v>59</v>
      </c>
      <c r="D571" s="120" t="s">
        <v>53</v>
      </c>
      <c r="E571" s="113"/>
      <c r="F571" s="113">
        <v>300</v>
      </c>
      <c r="G571" s="130">
        <f t="shared" si="8"/>
        <v>16769185</v>
      </c>
      <c r="H571" s="120" t="s">
        <v>783</v>
      </c>
      <c r="I571" s="120" t="s">
        <v>784</v>
      </c>
      <c r="J571" s="121" t="s">
        <v>28</v>
      </c>
      <c r="K571" s="115" t="s">
        <v>56</v>
      </c>
      <c r="L571" s="111" t="s">
        <v>73</v>
      </c>
    </row>
    <row r="572" spans="1:12" s="116" customFormat="1" x14ac:dyDescent="0.25">
      <c r="A572" s="117">
        <v>43054</v>
      </c>
      <c r="B572" s="120" t="s">
        <v>817</v>
      </c>
      <c r="C572" s="120" t="s">
        <v>59</v>
      </c>
      <c r="D572" s="120" t="s">
        <v>53</v>
      </c>
      <c r="E572" s="113"/>
      <c r="F572" s="113">
        <v>300</v>
      </c>
      <c r="G572" s="130">
        <f t="shared" si="8"/>
        <v>16768885</v>
      </c>
      <c r="H572" s="120" t="s">
        <v>783</v>
      </c>
      <c r="I572" s="120" t="s">
        <v>784</v>
      </c>
      <c r="J572" s="121" t="s">
        <v>28</v>
      </c>
      <c r="K572" s="115" t="s">
        <v>56</v>
      </c>
      <c r="L572" s="111" t="s">
        <v>73</v>
      </c>
    </row>
    <row r="573" spans="1:12" s="116" customFormat="1" x14ac:dyDescent="0.25">
      <c r="A573" s="117">
        <v>43054</v>
      </c>
      <c r="B573" s="120" t="s">
        <v>818</v>
      </c>
      <c r="C573" s="120" t="s">
        <v>744</v>
      </c>
      <c r="D573" s="120" t="s">
        <v>53</v>
      </c>
      <c r="E573" s="113"/>
      <c r="F573" s="113">
        <v>6000</v>
      </c>
      <c r="G573" s="130">
        <f t="shared" si="8"/>
        <v>16762885</v>
      </c>
      <c r="H573" s="120" t="s">
        <v>783</v>
      </c>
      <c r="I573" s="120" t="s">
        <v>784</v>
      </c>
      <c r="J573" s="121" t="s">
        <v>28</v>
      </c>
      <c r="K573" s="115" t="s">
        <v>56</v>
      </c>
      <c r="L573" s="111" t="s">
        <v>73</v>
      </c>
    </row>
    <row r="574" spans="1:12" s="116" customFormat="1" x14ac:dyDescent="0.25">
      <c r="A574" s="117">
        <v>43054</v>
      </c>
      <c r="B574" s="120" t="s">
        <v>819</v>
      </c>
      <c r="C574" s="120" t="s">
        <v>59</v>
      </c>
      <c r="D574" s="120" t="s">
        <v>53</v>
      </c>
      <c r="E574" s="113"/>
      <c r="F574" s="113">
        <v>300</v>
      </c>
      <c r="G574" s="130">
        <f t="shared" si="8"/>
        <v>16762585</v>
      </c>
      <c r="H574" s="120" t="s">
        <v>783</v>
      </c>
      <c r="I574" s="120" t="s">
        <v>784</v>
      </c>
      <c r="J574" s="121" t="s">
        <v>28</v>
      </c>
      <c r="K574" s="115" t="s">
        <v>56</v>
      </c>
      <c r="L574" s="111" t="s">
        <v>73</v>
      </c>
    </row>
    <row r="575" spans="1:12" s="116" customFormat="1" x14ac:dyDescent="0.25">
      <c r="A575" s="132">
        <v>43054</v>
      </c>
      <c r="B575" s="133" t="s">
        <v>875</v>
      </c>
      <c r="C575" s="133" t="s">
        <v>59</v>
      </c>
      <c r="D575" s="115" t="s">
        <v>53</v>
      </c>
      <c r="E575" s="134"/>
      <c r="F575" s="134">
        <v>300</v>
      </c>
      <c r="G575" s="130">
        <f t="shared" si="8"/>
        <v>16762285</v>
      </c>
      <c r="H575" s="133" t="s">
        <v>857</v>
      </c>
      <c r="I575" s="133" t="s">
        <v>72</v>
      </c>
      <c r="J575" s="121" t="s">
        <v>28</v>
      </c>
      <c r="K575" s="115" t="s">
        <v>56</v>
      </c>
      <c r="L575" s="111" t="s">
        <v>73</v>
      </c>
    </row>
    <row r="576" spans="1:12" s="116" customFormat="1" x14ac:dyDescent="0.25">
      <c r="A576" s="132">
        <v>43054</v>
      </c>
      <c r="B576" s="133" t="s">
        <v>876</v>
      </c>
      <c r="C576" s="133" t="s">
        <v>59</v>
      </c>
      <c r="D576" s="115" t="s">
        <v>53</v>
      </c>
      <c r="E576" s="134"/>
      <c r="F576" s="134">
        <v>300</v>
      </c>
      <c r="G576" s="130">
        <f t="shared" si="8"/>
        <v>16761985</v>
      </c>
      <c r="H576" s="133" t="s">
        <v>857</v>
      </c>
      <c r="I576" s="133" t="s">
        <v>72</v>
      </c>
      <c r="J576" s="121" t="s">
        <v>28</v>
      </c>
      <c r="K576" s="115" t="s">
        <v>56</v>
      </c>
      <c r="L576" s="111" t="s">
        <v>73</v>
      </c>
    </row>
    <row r="577" spans="1:12" s="116" customFormat="1" x14ac:dyDescent="0.25">
      <c r="A577" s="132">
        <v>43054</v>
      </c>
      <c r="B577" s="133" t="s">
        <v>875</v>
      </c>
      <c r="C577" s="133" t="s">
        <v>59</v>
      </c>
      <c r="D577" s="115" t="s">
        <v>53</v>
      </c>
      <c r="E577" s="134"/>
      <c r="F577" s="134">
        <v>300</v>
      </c>
      <c r="G577" s="130">
        <f t="shared" si="8"/>
        <v>16761685</v>
      </c>
      <c r="H577" s="133" t="s">
        <v>857</v>
      </c>
      <c r="I577" s="133" t="s">
        <v>72</v>
      </c>
      <c r="J577" s="121" t="s">
        <v>28</v>
      </c>
      <c r="K577" s="115" t="s">
        <v>56</v>
      </c>
      <c r="L577" s="111" t="s">
        <v>73</v>
      </c>
    </row>
    <row r="578" spans="1:12" s="116" customFormat="1" x14ac:dyDescent="0.25">
      <c r="A578" s="132">
        <v>43054</v>
      </c>
      <c r="B578" s="133" t="s">
        <v>877</v>
      </c>
      <c r="C578" s="133" t="s">
        <v>873</v>
      </c>
      <c r="D578" s="115" t="s">
        <v>53</v>
      </c>
      <c r="E578" s="134"/>
      <c r="F578" s="134">
        <v>4500</v>
      </c>
      <c r="G578" s="130">
        <f t="shared" si="8"/>
        <v>16757185</v>
      </c>
      <c r="H578" s="133" t="s">
        <v>857</v>
      </c>
      <c r="I578" s="133" t="s">
        <v>72</v>
      </c>
      <c r="J578" s="121" t="s">
        <v>28</v>
      </c>
      <c r="K578" s="115" t="s">
        <v>56</v>
      </c>
      <c r="L578" s="111" t="s">
        <v>73</v>
      </c>
    </row>
    <row r="579" spans="1:12" s="116" customFormat="1" x14ac:dyDescent="0.25">
      <c r="A579" s="132">
        <v>43054</v>
      </c>
      <c r="B579" s="133" t="s">
        <v>878</v>
      </c>
      <c r="C579" s="133" t="s">
        <v>59</v>
      </c>
      <c r="D579" s="115" t="s">
        <v>53</v>
      </c>
      <c r="E579" s="134"/>
      <c r="F579" s="134">
        <v>300</v>
      </c>
      <c r="G579" s="130">
        <f t="shared" si="8"/>
        <v>16756885</v>
      </c>
      <c r="H579" s="133" t="s">
        <v>857</v>
      </c>
      <c r="I579" s="133" t="s">
        <v>72</v>
      </c>
      <c r="J579" s="121" t="s">
        <v>28</v>
      </c>
      <c r="K579" s="115" t="s">
        <v>56</v>
      </c>
      <c r="L579" s="111" t="s">
        <v>73</v>
      </c>
    </row>
    <row r="580" spans="1:12" x14ac:dyDescent="0.25">
      <c r="A580" s="53">
        <v>43054</v>
      </c>
      <c r="B580" s="54" t="s">
        <v>61</v>
      </c>
      <c r="C580" s="33" t="s">
        <v>63</v>
      </c>
      <c r="D580" s="33" t="s">
        <v>53</v>
      </c>
      <c r="E580" s="55">
        <v>85000</v>
      </c>
      <c r="F580" s="55"/>
      <c r="G580" s="130">
        <f t="shared" si="8"/>
        <v>16841885</v>
      </c>
      <c r="H580" s="54" t="s">
        <v>857</v>
      </c>
      <c r="I580" s="54" t="s">
        <v>341</v>
      </c>
      <c r="J580" s="54"/>
      <c r="K580" s="33" t="s">
        <v>56</v>
      </c>
      <c r="L580" s="108" t="s">
        <v>57</v>
      </c>
    </row>
    <row r="581" spans="1:12" s="116" customFormat="1" x14ac:dyDescent="0.25">
      <c r="A581" s="132">
        <v>43054</v>
      </c>
      <c r="B581" s="133" t="s">
        <v>879</v>
      </c>
      <c r="C581" s="133" t="s">
        <v>59</v>
      </c>
      <c r="D581" s="115" t="s">
        <v>53</v>
      </c>
      <c r="E581" s="134"/>
      <c r="F581" s="134">
        <v>300</v>
      </c>
      <c r="G581" s="130">
        <f t="shared" si="8"/>
        <v>16841585</v>
      </c>
      <c r="H581" s="133" t="s">
        <v>857</v>
      </c>
      <c r="I581" s="133" t="s">
        <v>72</v>
      </c>
      <c r="J581" s="121" t="s">
        <v>28</v>
      </c>
      <c r="K581" s="115" t="s">
        <v>56</v>
      </c>
      <c r="L581" s="111" t="s">
        <v>73</v>
      </c>
    </row>
    <row r="582" spans="1:12" s="116" customFormat="1" x14ac:dyDescent="0.25">
      <c r="A582" s="132">
        <v>43054</v>
      </c>
      <c r="B582" s="133" t="s">
        <v>1035</v>
      </c>
      <c r="C582" s="133" t="s">
        <v>208</v>
      </c>
      <c r="D582" s="115" t="s">
        <v>53</v>
      </c>
      <c r="E582" s="134"/>
      <c r="F582" s="134">
        <v>80000</v>
      </c>
      <c r="G582" s="130">
        <f t="shared" si="8"/>
        <v>16761585</v>
      </c>
      <c r="H582" s="133" t="s">
        <v>857</v>
      </c>
      <c r="I582" s="133" t="s">
        <v>72</v>
      </c>
      <c r="J582" s="121" t="s">
        <v>28</v>
      </c>
      <c r="K582" s="115" t="s">
        <v>56</v>
      </c>
      <c r="L582" s="111" t="s">
        <v>73</v>
      </c>
    </row>
    <row r="583" spans="1:12" s="116" customFormat="1" x14ac:dyDescent="0.25">
      <c r="A583" s="122">
        <v>43054</v>
      </c>
      <c r="B583" s="118" t="s">
        <v>942</v>
      </c>
      <c r="C583" s="118" t="s">
        <v>208</v>
      </c>
      <c r="D583" s="118" t="s">
        <v>51</v>
      </c>
      <c r="E583" s="119"/>
      <c r="F583" s="119">
        <v>60000</v>
      </c>
      <c r="G583" s="130">
        <f t="shared" si="8"/>
        <v>16701585</v>
      </c>
      <c r="H583" s="118" t="s">
        <v>245</v>
      </c>
      <c r="I583" s="118" t="s">
        <v>72</v>
      </c>
      <c r="J583" s="115" t="s">
        <v>32</v>
      </c>
      <c r="K583" s="115" t="s">
        <v>56</v>
      </c>
      <c r="L583" s="120" t="s">
        <v>73</v>
      </c>
    </row>
    <row r="584" spans="1:12" s="116" customFormat="1" x14ac:dyDescent="0.25">
      <c r="A584" s="122">
        <v>43054</v>
      </c>
      <c r="B584" s="118" t="s">
        <v>943</v>
      </c>
      <c r="C584" s="118" t="s">
        <v>193</v>
      </c>
      <c r="D584" s="118" t="s">
        <v>51</v>
      </c>
      <c r="E584" s="119"/>
      <c r="F584" s="119">
        <v>300</v>
      </c>
      <c r="G584" s="130">
        <f t="shared" si="8"/>
        <v>16701285</v>
      </c>
      <c r="H584" s="118" t="s">
        <v>245</v>
      </c>
      <c r="I584" s="118" t="s">
        <v>72</v>
      </c>
      <c r="J584" s="115" t="s">
        <v>32</v>
      </c>
      <c r="K584" s="115" t="s">
        <v>56</v>
      </c>
      <c r="L584" s="120" t="s">
        <v>73</v>
      </c>
    </row>
    <row r="585" spans="1:12" s="116" customFormat="1" x14ac:dyDescent="0.25">
      <c r="A585" s="122">
        <v>43054</v>
      </c>
      <c r="B585" s="118" t="s">
        <v>944</v>
      </c>
      <c r="C585" s="118" t="s">
        <v>193</v>
      </c>
      <c r="D585" s="118" t="s">
        <v>51</v>
      </c>
      <c r="E585" s="119"/>
      <c r="F585" s="119">
        <v>300</v>
      </c>
      <c r="G585" s="130">
        <f t="shared" si="8"/>
        <v>16700985</v>
      </c>
      <c r="H585" s="118" t="s">
        <v>245</v>
      </c>
      <c r="I585" s="118" t="s">
        <v>72</v>
      </c>
      <c r="J585" s="115" t="s">
        <v>32</v>
      </c>
      <c r="K585" s="115" t="s">
        <v>56</v>
      </c>
      <c r="L585" s="120" t="s">
        <v>73</v>
      </c>
    </row>
    <row r="586" spans="1:12" s="116" customFormat="1" x14ac:dyDescent="0.25">
      <c r="A586" s="122">
        <v>43054</v>
      </c>
      <c r="B586" s="118" t="s">
        <v>945</v>
      </c>
      <c r="C586" s="118" t="s">
        <v>193</v>
      </c>
      <c r="D586" s="118" t="s">
        <v>51</v>
      </c>
      <c r="E586" s="119"/>
      <c r="F586" s="119">
        <v>300</v>
      </c>
      <c r="G586" s="130">
        <f t="shared" si="8"/>
        <v>16700685</v>
      </c>
      <c r="H586" s="118" t="s">
        <v>245</v>
      </c>
      <c r="I586" s="118" t="s">
        <v>72</v>
      </c>
      <c r="J586" s="115" t="s">
        <v>32</v>
      </c>
      <c r="K586" s="115" t="s">
        <v>56</v>
      </c>
      <c r="L586" s="120" t="s">
        <v>73</v>
      </c>
    </row>
    <row r="587" spans="1:12" s="116" customFormat="1" x14ac:dyDescent="0.25">
      <c r="A587" s="122">
        <v>43054</v>
      </c>
      <c r="B587" s="118" t="s">
        <v>946</v>
      </c>
      <c r="C587" s="118" t="s">
        <v>193</v>
      </c>
      <c r="D587" s="118" t="s">
        <v>51</v>
      </c>
      <c r="E587" s="119"/>
      <c r="F587" s="119">
        <v>1000</v>
      </c>
      <c r="G587" s="130">
        <f t="shared" si="8"/>
        <v>16699685</v>
      </c>
      <c r="H587" s="118" t="s">
        <v>245</v>
      </c>
      <c r="I587" s="118" t="s">
        <v>72</v>
      </c>
      <c r="J587" s="115" t="s">
        <v>32</v>
      </c>
      <c r="K587" s="115" t="s">
        <v>56</v>
      </c>
      <c r="L587" s="120" t="s">
        <v>73</v>
      </c>
    </row>
    <row r="588" spans="1:12" x14ac:dyDescent="0.25">
      <c r="A588" s="43">
        <v>43054</v>
      </c>
      <c r="B588" s="42" t="s">
        <v>62</v>
      </c>
      <c r="C588" s="33" t="s">
        <v>63</v>
      </c>
      <c r="D588" s="42" t="s">
        <v>51</v>
      </c>
      <c r="E588" s="44">
        <v>379000</v>
      </c>
      <c r="F588" s="44"/>
      <c r="G588" s="130">
        <f t="shared" si="8"/>
        <v>17078685</v>
      </c>
      <c r="H588" s="42" t="s">
        <v>245</v>
      </c>
      <c r="I588" s="42" t="s">
        <v>69</v>
      </c>
      <c r="J588" s="45"/>
      <c r="K588" s="33" t="s">
        <v>56</v>
      </c>
      <c r="L588" s="108" t="s">
        <v>57</v>
      </c>
    </row>
    <row r="589" spans="1:12" s="41" customFormat="1" x14ac:dyDescent="0.25">
      <c r="A589" s="43">
        <v>43054</v>
      </c>
      <c r="B589" s="42" t="s">
        <v>62</v>
      </c>
      <c r="C589" s="33" t="s">
        <v>63</v>
      </c>
      <c r="D589" s="42" t="s">
        <v>51</v>
      </c>
      <c r="E589" s="44"/>
      <c r="F589" s="44">
        <v>150000</v>
      </c>
      <c r="G589" s="130">
        <f t="shared" si="8"/>
        <v>16928685</v>
      </c>
      <c r="H589" s="42" t="s">
        <v>245</v>
      </c>
      <c r="I589" s="42" t="s">
        <v>69</v>
      </c>
      <c r="J589" s="45"/>
      <c r="K589" s="33" t="s">
        <v>56</v>
      </c>
      <c r="L589" s="108" t="s">
        <v>57</v>
      </c>
    </row>
    <row r="590" spans="1:12" s="116" customFormat="1" x14ac:dyDescent="0.25">
      <c r="A590" s="123">
        <v>43055</v>
      </c>
      <c r="B590" s="115" t="s">
        <v>31</v>
      </c>
      <c r="C590" s="115"/>
      <c r="D590" s="115"/>
      <c r="E590" s="113">
        <v>22188256</v>
      </c>
      <c r="F590" s="114"/>
      <c r="G590" s="130">
        <f t="shared" ref="G590:G653" si="9">+G589+E590-F590</f>
        <v>39116941</v>
      </c>
      <c r="H590" s="125" t="s">
        <v>47</v>
      </c>
      <c r="I590" s="115" t="s">
        <v>19</v>
      </c>
      <c r="J590" s="112" t="s">
        <v>32</v>
      </c>
      <c r="K590" s="115" t="s">
        <v>56</v>
      </c>
      <c r="L590" s="120" t="s">
        <v>57</v>
      </c>
    </row>
    <row r="591" spans="1:12" s="116" customFormat="1" x14ac:dyDescent="0.25">
      <c r="A591" s="109">
        <v>43055</v>
      </c>
      <c r="B591" s="110" t="s">
        <v>254</v>
      </c>
      <c r="C591" s="111" t="s">
        <v>193</v>
      </c>
      <c r="D591" s="112" t="s">
        <v>51</v>
      </c>
      <c r="E591" s="113"/>
      <c r="F591" s="113">
        <v>300</v>
      </c>
      <c r="G591" s="130">
        <f t="shared" si="9"/>
        <v>39116641</v>
      </c>
      <c r="H591" s="111" t="s">
        <v>62</v>
      </c>
      <c r="I591" s="115" t="s">
        <v>72</v>
      </c>
      <c r="J591" s="115" t="s">
        <v>32</v>
      </c>
      <c r="K591" s="115" t="s">
        <v>56</v>
      </c>
      <c r="L591" s="111" t="s">
        <v>73</v>
      </c>
    </row>
    <row r="592" spans="1:12" s="116" customFormat="1" x14ac:dyDescent="0.25">
      <c r="A592" s="109">
        <v>43055</v>
      </c>
      <c r="B592" s="110" t="s">
        <v>255</v>
      </c>
      <c r="C592" s="111" t="s">
        <v>193</v>
      </c>
      <c r="D592" s="112" t="s">
        <v>51</v>
      </c>
      <c r="E592" s="113"/>
      <c r="F592" s="113">
        <v>3000</v>
      </c>
      <c r="G592" s="130">
        <f t="shared" si="9"/>
        <v>39113641</v>
      </c>
      <c r="H592" s="111" t="s">
        <v>62</v>
      </c>
      <c r="I592" s="115" t="s">
        <v>72</v>
      </c>
      <c r="J592" s="115" t="s">
        <v>32</v>
      </c>
      <c r="K592" s="115" t="s">
        <v>56</v>
      </c>
      <c r="L592" s="111" t="s">
        <v>73</v>
      </c>
    </row>
    <row r="593" spans="1:12" s="116" customFormat="1" x14ac:dyDescent="0.25">
      <c r="A593" s="109">
        <v>43055</v>
      </c>
      <c r="B593" s="110" t="s">
        <v>256</v>
      </c>
      <c r="C593" s="111" t="s">
        <v>193</v>
      </c>
      <c r="D593" s="112" t="s">
        <v>51</v>
      </c>
      <c r="E593" s="113"/>
      <c r="F593" s="113">
        <v>500</v>
      </c>
      <c r="G593" s="130">
        <f t="shared" si="9"/>
        <v>39113141</v>
      </c>
      <c r="H593" s="111" t="s">
        <v>62</v>
      </c>
      <c r="I593" s="115" t="s">
        <v>72</v>
      </c>
      <c r="J593" s="115" t="s">
        <v>32</v>
      </c>
      <c r="K593" s="115" t="s">
        <v>56</v>
      </c>
      <c r="L593" s="111" t="s">
        <v>73</v>
      </c>
    </row>
    <row r="594" spans="1:12" s="116" customFormat="1" x14ac:dyDescent="0.25">
      <c r="A594" s="109">
        <v>43055</v>
      </c>
      <c r="B594" s="110" t="s">
        <v>257</v>
      </c>
      <c r="C594" s="111" t="s">
        <v>193</v>
      </c>
      <c r="D594" s="112" t="s">
        <v>51</v>
      </c>
      <c r="E594" s="113"/>
      <c r="F594" s="113">
        <v>300</v>
      </c>
      <c r="G594" s="130">
        <f t="shared" si="9"/>
        <v>39112841</v>
      </c>
      <c r="H594" s="111" t="s">
        <v>62</v>
      </c>
      <c r="I594" s="115" t="s">
        <v>72</v>
      </c>
      <c r="J594" s="115" t="s">
        <v>32</v>
      </c>
      <c r="K594" s="115" t="s">
        <v>56</v>
      </c>
      <c r="L594" s="111" t="s">
        <v>73</v>
      </c>
    </row>
    <row r="595" spans="1:12" s="116" customFormat="1" x14ac:dyDescent="0.25">
      <c r="A595" s="109">
        <v>43055</v>
      </c>
      <c r="B595" s="110" t="s">
        <v>258</v>
      </c>
      <c r="C595" s="111" t="s">
        <v>193</v>
      </c>
      <c r="D595" s="112" t="s">
        <v>51</v>
      </c>
      <c r="E595" s="113"/>
      <c r="F595" s="113">
        <v>300</v>
      </c>
      <c r="G595" s="130">
        <f t="shared" si="9"/>
        <v>39112541</v>
      </c>
      <c r="H595" s="111" t="s">
        <v>62</v>
      </c>
      <c r="I595" s="115" t="s">
        <v>72</v>
      </c>
      <c r="J595" s="115" t="s">
        <v>32</v>
      </c>
      <c r="K595" s="115" t="s">
        <v>56</v>
      </c>
      <c r="L595" s="111" t="s">
        <v>73</v>
      </c>
    </row>
    <row r="596" spans="1:12" s="116" customFormat="1" x14ac:dyDescent="0.25">
      <c r="A596" s="109">
        <v>43055</v>
      </c>
      <c r="B596" s="110" t="s">
        <v>259</v>
      </c>
      <c r="C596" s="111" t="s">
        <v>193</v>
      </c>
      <c r="D596" s="112" t="s">
        <v>51</v>
      </c>
      <c r="E596" s="113"/>
      <c r="F596" s="113">
        <v>300</v>
      </c>
      <c r="G596" s="130">
        <f t="shared" si="9"/>
        <v>39112241</v>
      </c>
      <c r="H596" s="111" t="s">
        <v>62</v>
      </c>
      <c r="I596" s="115" t="s">
        <v>72</v>
      </c>
      <c r="J596" s="115" t="s">
        <v>32</v>
      </c>
      <c r="K596" s="115" t="s">
        <v>56</v>
      </c>
      <c r="L596" s="111" t="s">
        <v>73</v>
      </c>
    </row>
    <row r="597" spans="1:12" s="116" customFormat="1" x14ac:dyDescent="0.25">
      <c r="A597" s="109">
        <v>43055</v>
      </c>
      <c r="B597" s="110" t="s">
        <v>260</v>
      </c>
      <c r="C597" s="111" t="s">
        <v>193</v>
      </c>
      <c r="D597" s="112" t="s">
        <v>51</v>
      </c>
      <c r="E597" s="113"/>
      <c r="F597" s="113">
        <v>300</v>
      </c>
      <c r="G597" s="130">
        <f t="shared" si="9"/>
        <v>39111941</v>
      </c>
      <c r="H597" s="111" t="s">
        <v>62</v>
      </c>
      <c r="I597" s="115" t="s">
        <v>72</v>
      </c>
      <c r="J597" s="115" t="s">
        <v>32</v>
      </c>
      <c r="K597" s="115" t="s">
        <v>56</v>
      </c>
      <c r="L597" s="111" t="s">
        <v>73</v>
      </c>
    </row>
    <row r="598" spans="1:12" s="116" customFormat="1" x14ac:dyDescent="0.25">
      <c r="A598" s="109">
        <v>43055</v>
      </c>
      <c r="B598" s="110" t="s">
        <v>1020</v>
      </c>
      <c r="C598" s="111" t="s">
        <v>78</v>
      </c>
      <c r="D598" s="112" t="s">
        <v>49</v>
      </c>
      <c r="E598" s="113"/>
      <c r="F598" s="113">
        <v>1000</v>
      </c>
      <c r="G598" s="130">
        <f t="shared" si="9"/>
        <v>39110941</v>
      </c>
      <c r="H598" s="111" t="s">
        <v>62</v>
      </c>
      <c r="I598" s="115" t="s">
        <v>206</v>
      </c>
      <c r="J598" s="111" t="s">
        <v>32</v>
      </c>
      <c r="K598" s="115" t="s">
        <v>56</v>
      </c>
      <c r="L598" s="120" t="s">
        <v>57</v>
      </c>
    </row>
    <row r="599" spans="1:12" s="116" customFormat="1" x14ac:dyDescent="0.25">
      <c r="A599" s="109">
        <v>43055</v>
      </c>
      <c r="B599" s="110" t="s">
        <v>261</v>
      </c>
      <c r="C599" s="111" t="s">
        <v>226</v>
      </c>
      <c r="D599" s="120" t="s">
        <v>49</v>
      </c>
      <c r="E599" s="113"/>
      <c r="F599" s="113">
        <v>1000</v>
      </c>
      <c r="G599" s="130">
        <f t="shared" si="9"/>
        <v>39109941</v>
      </c>
      <c r="H599" s="111" t="s">
        <v>62</v>
      </c>
      <c r="I599" s="115">
        <v>24</v>
      </c>
      <c r="J599" s="111" t="s">
        <v>32</v>
      </c>
      <c r="K599" s="115" t="s">
        <v>56</v>
      </c>
      <c r="L599" s="120" t="s">
        <v>57</v>
      </c>
    </row>
    <row r="600" spans="1:12" s="116" customFormat="1" x14ac:dyDescent="0.25">
      <c r="A600" s="109">
        <v>43055</v>
      </c>
      <c r="B600" s="110" t="s">
        <v>262</v>
      </c>
      <c r="C600" s="111" t="s">
        <v>334</v>
      </c>
      <c r="D600" s="112" t="s">
        <v>51</v>
      </c>
      <c r="E600" s="113"/>
      <c r="F600" s="113">
        <v>5400</v>
      </c>
      <c r="G600" s="130">
        <f t="shared" si="9"/>
        <v>39104541</v>
      </c>
      <c r="H600" s="111" t="s">
        <v>62</v>
      </c>
      <c r="I600" s="115" t="s">
        <v>72</v>
      </c>
      <c r="J600" s="115" t="s">
        <v>32</v>
      </c>
      <c r="K600" s="115" t="s">
        <v>56</v>
      </c>
      <c r="L600" s="111" t="s">
        <v>73</v>
      </c>
    </row>
    <row r="601" spans="1:12" s="116" customFormat="1" x14ac:dyDescent="0.25">
      <c r="A601" s="109">
        <v>43055</v>
      </c>
      <c r="B601" s="110" t="s">
        <v>263</v>
      </c>
      <c r="C601" s="111" t="s">
        <v>193</v>
      </c>
      <c r="D601" s="112" t="s">
        <v>51</v>
      </c>
      <c r="E601" s="113"/>
      <c r="F601" s="113">
        <v>300</v>
      </c>
      <c r="G601" s="130">
        <f t="shared" si="9"/>
        <v>39104241</v>
      </c>
      <c r="H601" s="111" t="s">
        <v>62</v>
      </c>
      <c r="I601" s="115" t="s">
        <v>72</v>
      </c>
      <c r="J601" s="115" t="s">
        <v>32</v>
      </c>
      <c r="K601" s="115" t="s">
        <v>56</v>
      </c>
      <c r="L601" s="111" t="s">
        <v>73</v>
      </c>
    </row>
    <row r="602" spans="1:12" s="116" customFormat="1" x14ac:dyDescent="0.25">
      <c r="A602" s="109">
        <v>43055</v>
      </c>
      <c r="B602" s="110" t="s">
        <v>264</v>
      </c>
      <c r="C602" s="111" t="s">
        <v>193</v>
      </c>
      <c r="D602" s="112" t="s">
        <v>51</v>
      </c>
      <c r="E602" s="113"/>
      <c r="F602" s="113">
        <v>300</v>
      </c>
      <c r="G602" s="130">
        <f t="shared" si="9"/>
        <v>39103941</v>
      </c>
      <c r="H602" s="111" t="s">
        <v>62</v>
      </c>
      <c r="I602" s="115" t="s">
        <v>72</v>
      </c>
      <c r="J602" s="115" t="s">
        <v>32</v>
      </c>
      <c r="K602" s="115" t="s">
        <v>56</v>
      </c>
      <c r="L602" s="111" t="s">
        <v>73</v>
      </c>
    </row>
    <row r="603" spans="1:12" s="116" customFormat="1" x14ac:dyDescent="0.25">
      <c r="A603" s="109">
        <v>43055</v>
      </c>
      <c r="B603" s="110" t="s">
        <v>265</v>
      </c>
      <c r="C603" s="111" t="s">
        <v>193</v>
      </c>
      <c r="D603" s="112" t="s">
        <v>51</v>
      </c>
      <c r="E603" s="113"/>
      <c r="F603" s="113">
        <v>300</v>
      </c>
      <c r="G603" s="130">
        <f t="shared" si="9"/>
        <v>39103641</v>
      </c>
      <c r="H603" s="111" t="s">
        <v>62</v>
      </c>
      <c r="I603" s="115" t="s">
        <v>72</v>
      </c>
      <c r="J603" s="115" t="s">
        <v>32</v>
      </c>
      <c r="K603" s="115" t="s">
        <v>56</v>
      </c>
      <c r="L603" s="111" t="s">
        <v>73</v>
      </c>
    </row>
    <row r="604" spans="1:12" s="116" customFormat="1" x14ac:dyDescent="0.25">
      <c r="A604" s="109">
        <v>43055</v>
      </c>
      <c r="B604" s="115" t="s">
        <v>586</v>
      </c>
      <c r="C604" s="115" t="s">
        <v>59</v>
      </c>
      <c r="D604" s="115" t="s">
        <v>51</v>
      </c>
      <c r="E604" s="113"/>
      <c r="F604" s="113">
        <v>700</v>
      </c>
      <c r="G604" s="130">
        <f t="shared" si="9"/>
        <v>39102941</v>
      </c>
      <c r="H604" s="115" t="s">
        <v>560</v>
      </c>
      <c r="I604" s="115" t="s">
        <v>72</v>
      </c>
      <c r="J604" s="115" t="s">
        <v>32</v>
      </c>
      <c r="K604" s="115" t="s">
        <v>56</v>
      </c>
      <c r="L604" s="111" t="s">
        <v>73</v>
      </c>
    </row>
    <row r="605" spans="1:12" s="116" customFormat="1" x14ac:dyDescent="0.25">
      <c r="A605" s="109">
        <v>43055</v>
      </c>
      <c r="B605" s="115" t="s">
        <v>587</v>
      </c>
      <c r="C605" s="115" t="s">
        <v>59</v>
      </c>
      <c r="D605" s="115" t="s">
        <v>51</v>
      </c>
      <c r="E605" s="113"/>
      <c r="F605" s="113">
        <v>1400</v>
      </c>
      <c r="G605" s="130">
        <f t="shared" si="9"/>
        <v>39101541</v>
      </c>
      <c r="H605" s="115" t="s">
        <v>560</v>
      </c>
      <c r="I605" s="115" t="s">
        <v>72</v>
      </c>
      <c r="J605" s="115" t="s">
        <v>32</v>
      </c>
      <c r="K605" s="115" t="s">
        <v>56</v>
      </c>
      <c r="L605" s="111" t="s">
        <v>73</v>
      </c>
    </row>
    <row r="606" spans="1:12" s="116" customFormat="1" x14ac:dyDescent="0.25">
      <c r="A606" s="109">
        <v>43055</v>
      </c>
      <c r="B606" s="115" t="s">
        <v>588</v>
      </c>
      <c r="C606" s="115" t="s">
        <v>59</v>
      </c>
      <c r="D606" s="115" t="s">
        <v>51</v>
      </c>
      <c r="E606" s="113"/>
      <c r="F606" s="113">
        <v>700</v>
      </c>
      <c r="G606" s="130">
        <f t="shared" si="9"/>
        <v>39100841</v>
      </c>
      <c r="H606" s="115" t="s">
        <v>560</v>
      </c>
      <c r="I606" s="115" t="s">
        <v>72</v>
      </c>
      <c r="J606" s="115" t="s">
        <v>32</v>
      </c>
      <c r="K606" s="115" t="s">
        <v>56</v>
      </c>
      <c r="L606" s="111" t="s">
        <v>73</v>
      </c>
    </row>
    <row r="607" spans="1:12" s="116" customFormat="1" x14ac:dyDescent="0.25">
      <c r="A607" s="109">
        <v>43055</v>
      </c>
      <c r="B607" s="115" t="s">
        <v>589</v>
      </c>
      <c r="C607" s="115" t="s">
        <v>59</v>
      </c>
      <c r="D607" s="115" t="s">
        <v>51</v>
      </c>
      <c r="E607" s="113"/>
      <c r="F607" s="113">
        <v>700</v>
      </c>
      <c r="G607" s="130">
        <f t="shared" si="9"/>
        <v>39100141</v>
      </c>
      <c r="H607" s="115" t="s">
        <v>560</v>
      </c>
      <c r="I607" s="115" t="s">
        <v>72</v>
      </c>
      <c r="J607" s="115" t="s">
        <v>32</v>
      </c>
      <c r="K607" s="115" t="s">
        <v>56</v>
      </c>
      <c r="L607" s="111" t="s">
        <v>73</v>
      </c>
    </row>
    <row r="608" spans="1:12" s="116" customFormat="1" x14ac:dyDescent="0.25">
      <c r="A608" s="109">
        <v>43055</v>
      </c>
      <c r="B608" s="115" t="s">
        <v>590</v>
      </c>
      <c r="C608" s="115" t="s">
        <v>59</v>
      </c>
      <c r="D608" s="115" t="s">
        <v>51</v>
      </c>
      <c r="E608" s="113"/>
      <c r="F608" s="113">
        <v>700</v>
      </c>
      <c r="G608" s="130">
        <f t="shared" si="9"/>
        <v>39099441</v>
      </c>
      <c r="H608" s="115" t="s">
        <v>560</v>
      </c>
      <c r="I608" s="115" t="s">
        <v>72</v>
      </c>
      <c r="J608" s="115" t="s">
        <v>32</v>
      </c>
      <c r="K608" s="115" t="s">
        <v>56</v>
      </c>
      <c r="L608" s="111" t="s">
        <v>73</v>
      </c>
    </row>
    <row r="609" spans="1:12" s="116" customFormat="1" x14ac:dyDescent="0.25">
      <c r="A609" s="109">
        <v>43055</v>
      </c>
      <c r="B609" s="115" t="s">
        <v>591</v>
      </c>
      <c r="C609" s="115" t="s">
        <v>208</v>
      </c>
      <c r="D609" s="115" t="s">
        <v>51</v>
      </c>
      <c r="E609" s="113"/>
      <c r="F609" s="113">
        <v>30000</v>
      </c>
      <c r="G609" s="130">
        <f t="shared" si="9"/>
        <v>39069441</v>
      </c>
      <c r="H609" s="115" t="s">
        <v>560</v>
      </c>
      <c r="I609" s="115" t="s">
        <v>69</v>
      </c>
      <c r="J609" s="115" t="s">
        <v>32</v>
      </c>
      <c r="K609" s="115" t="s">
        <v>56</v>
      </c>
      <c r="L609" s="120" t="s">
        <v>57</v>
      </c>
    </row>
    <row r="610" spans="1:12" s="116" customFormat="1" x14ac:dyDescent="0.25">
      <c r="A610" s="109">
        <v>43055</v>
      </c>
      <c r="B610" s="115" t="s">
        <v>592</v>
      </c>
      <c r="C610" s="115" t="s">
        <v>59</v>
      </c>
      <c r="D610" s="115" t="s">
        <v>51</v>
      </c>
      <c r="E610" s="113"/>
      <c r="F610" s="113">
        <v>5000</v>
      </c>
      <c r="G610" s="130">
        <f t="shared" si="9"/>
        <v>39064441</v>
      </c>
      <c r="H610" s="115" t="s">
        <v>560</v>
      </c>
      <c r="I610" s="115" t="s">
        <v>72</v>
      </c>
      <c r="J610" s="115" t="s">
        <v>32</v>
      </c>
      <c r="K610" s="115" t="s">
        <v>56</v>
      </c>
      <c r="L610" s="111" t="s">
        <v>73</v>
      </c>
    </row>
    <row r="611" spans="1:12" s="116" customFormat="1" x14ac:dyDescent="0.25">
      <c r="A611" s="109">
        <v>43055</v>
      </c>
      <c r="B611" s="115" t="s">
        <v>593</v>
      </c>
      <c r="C611" s="115" t="s">
        <v>208</v>
      </c>
      <c r="D611" s="115" t="s">
        <v>51</v>
      </c>
      <c r="E611" s="113"/>
      <c r="F611" s="113">
        <v>20000</v>
      </c>
      <c r="G611" s="130">
        <f t="shared" si="9"/>
        <v>39044441</v>
      </c>
      <c r="H611" s="115" t="s">
        <v>560</v>
      </c>
      <c r="I611" s="115" t="s">
        <v>72</v>
      </c>
      <c r="J611" s="115" t="s">
        <v>32</v>
      </c>
      <c r="K611" s="115" t="s">
        <v>56</v>
      </c>
      <c r="L611" s="111" t="s">
        <v>73</v>
      </c>
    </row>
    <row r="612" spans="1:12" s="116" customFormat="1" x14ac:dyDescent="0.25">
      <c r="A612" s="109">
        <v>43055</v>
      </c>
      <c r="B612" s="115" t="s">
        <v>594</v>
      </c>
      <c r="C612" s="115" t="s">
        <v>59</v>
      </c>
      <c r="D612" s="115" t="s">
        <v>51</v>
      </c>
      <c r="E612" s="113"/>
      <c r="F612" s="113">
        <v>3000</v>
      </c>
      <c r="G612" s="130">
        <f t="shared" si="9"/>
        <v>39041441</v>
      </c>
      <c r="H612" s="115" t="s">
        <v>560</v>
      </c>
      <c r="I612" s="115" t="s">
        <v>72</v>
      </c>
      <c r="J612" s="115" t="s">
        <v>32</v>
      </c>
      <c r="K612" s="115" t="s">
        <v>56</v>
      </c>
      <c r="L612" s="111" t="s">
        <v>73</v>
      </c>
    </row>
    <row r="613" spans="1:12" s="116" customFormat="1" x14ac:dyDescent="0.25">
      <c r="A613" s="109">
        <v>43055</v>
      </c>
      <c r="B613" s="115" t="s">
        <v>595</v>
      </c>
      <c r="C613" s="115" t="s">
        <v>205</v>
      </c>
      <c r="D613" s="115" t="s">
        <v>51</v>
      </c>
      <c r="E613" s="113"/>
      <c r="F613" s="113">
        <v>35000</v>
      </c>
      <c r="G613" s="130">
        <f t="shared" si="9"/>
        <v>39006441</v>
      </c>
      <c r="H613" s="115" t="s">
        <v>560</v>
      </c>
      <c r="I613" s="115" t="s">
        <v>69</v>
      </c>
      <c r="J613" s="115" t="s">
        <v>32</v>
      </c>
      <c r="K613" s="115" t="s">
        <v>56</v>
      </c>
      <c r="L613" s="120" t="s">
        <v>57</v>
      </c>
    </row>
    <row r="614" spans="1:12" s="116" customFormat="1" x14ac:dyDescent="0.25">
      <c r="A614" s="109">
        <v>43055</v>
      </c>
      <c r="B614" s="115" t="s">
        <v>596</v>
      </c>
      <c r="C614" s="115" t="s">
        <v>59</v>
      </c>
      <c r="D614" s="115" t="s">
        <v>51</v>
      </c>
      <c r="E614" s="113"/>
      <c r="F614" s="113">
        <v>1000</v>
      </c>
      <c r="G614" s="130">
        <f t="shared" si="9"/>
        <v>39005441</v>
      </c>
      <c r="H614" s="115" t="s">
        <v>560</v>
      </c>
      <c r="I614" s="115" t="s">
        <v>72</v>
      </c>
      <c r="J614" s="115" t="s">
        <v>32</v>
      </c>
      <c r="K614" s="115" t="s">
        <v>56</v>
      </c>
      <c r="L614" s="111" t="s">
        <v>73</v>
      </c>
    </row>
    <row r="615" spans="1:12" s="116" customFormat="1" x14ac:dyDescent="0.25">
      <c r="A615" s="109">
        <v>43055</v>
      </c>
      <c r="B615" s="115" t="s">
        <v>597</v>
      </c>
      <c r="C615" s="115" t="s">
        <v>208</v>
      </c>
      <c r="D615" s="115" t="s">
        <v>51</v>
      </c>
      <c r="E615" s="113"/>
      <c r="F615" s="113">
        <v>15000</v>
      </c>
      <c r="G615" s="130">
        <f t="shared" si="9"/>
        <v>38990441</v>
      </c>
      <c r="H615" s="115" t="s">
        <v>560</v>
      </c>
      <c r="I615" s="115">
        <v>7</v>
      </c>
      <c r="J615" s="115" t="s">
        <v>32</v>
      </c>
      <c r="K615" s="115" t="s">
        <v>56</v>
      </c>
      <c r="L615" s="120" t="s">
        <v>57</v>
      </c>
    </row>
    <row r="616" spans="1:12" s="116" customFormat="1" x14ac:dyDescent="0.25">
      <c r="A616" s="109">
        <v>43055</v>
      </c>
      <c r="B616" s="115" t="s">
        <v>598</v>
      </c>
      <c r="C616" s="115" t="s">
        <v>59</v>
      </c>
      <c r="D616" s="115" t="s">
        <v>51</v>
      </c>
      <c r="E616" s="113"/>
      <c r="F616" s="113">
        <v>2000</v>
      </c>
      <c r="G616" s="130">
        <f t="shared" si="9"/>
        <v>38988441</v>
      </c>
      <c r="H616" s="115" t="s">
        <v>560</v>
      </c>
      <c r="I616" s="115" t="s">
        <v>72</v>
      </c>
      <c r="J616" s="115" t="s">
        <v>32</v>
      </c>
      <c r="K616" s="115" t="s">
        <v>56</v>
      </c>
      <c r="L616" s="111" t="s">
        <v>73</v>
      </c>
    </row>
    <row r="617" spans="1:12" s="116" customFormat="1" x14ac:dyDescent="0.25">
      <c r="A617" s="117">
        <v>43055</v>
      </c>
      <c r="B617" s="120" t="s">
        <v>820</v>
      </c>
      <c r="C617" s="120" t="s">
        <v>59</v>
      </c>
      <c r="D617" s="120" t="s">
        <v>53</v>
      </c>
      <c r="E617" s="113"/>
      <c r="F617" s="113">
        <v>300</v>
      </c>
      <c r="G617" s="130">
        <f t="shared" si="9"/>
        <v>38988141</v>
      </c>
      <c r="H617" s="120" t="s">
        <v>783</v>
      </c>
      <c r="I617" s="120" t="s">
        <v>784</v>
      </c>
      <c r="J617" s="121" t="s">
        <v>28</v>
      </c>
      <c r="K617" s="115" t="s">
        <v>56</v>
      </c>
      <c r="L617" s="111" t="s">
        <v>73</v>
      </c>
    </row>
    <row r="618" spans="1:12" s="116" customFormat="1" x14ac:dyDescent="0.25">
      <c r="A618" s="117">
        <v>43055</v>
      </c>
      <c r="B618" s="120" t="s">
        <v>818</v>
      </c>
      <c r="C618" s="120" t="s">
        <v>744</v>
      </c>
      <c r="D618" s="120" t="s">
        <v>53</v>
      </c>
      <c r="E618" s="113"/>
      <c r="F618" s="113">
        <v>6000</v>
      </c>
      <c r="G618" s="130">
        <f t="shared" si="9"/>
        <v>38982141</v>
      </c>
      <c r="H618" s="120" t="s">
        <v>783</v>
      </c>
      <c r="I618" s="120" t="s">
        <v>784</v>
      </c>
      <c r="J618" s="121" t="s">
        <v>28</v>
      </c>
      <c r="K618" s="115" t="s">
        <v>56</v>
      </c>
      <c r="L618" s="111" t="s">
        <v>73</v>
      </c>
    </row>
    <row r="619" spans="1:12" s="116" customFormat="1" x14ac:dyDescent="0.25">
      <c r="A619" s="117">
        <v>43055</v>
      </c>
      <c r="B619" s="120" t="s">
        <v>821</v>
      </c>
      <c r="C619" s="120" t="s">
        <v>59</v>
      </c>
      <c r="D619" s="120" t="s">
        <v>53</v>
      </c>
      <c r="E619" s="113"/>
      <c r="F619" s="113">
        <v>300</v>
      </c>
      <c r="G619" s="130">
        <f t="shared" si="9"/>
        <v>38981841</v>
      </c>
      <c r="H619" s="120" t="s">
        <v>783</v>
      </c>
      <c r="I619" s="120" t="s">
        <v>784</v>
      </c>
      <c r="J619" s="121" t="s">
        <v>28</v>
      </c>
      <c r="K619" s="115" t="s">
        <v>56</v>
      </c>
      <c r="L619" s="111" t="s">
        <v>73</v>
      </c>
    </row>
    <row r="620" spans="1:12" s="116" customFormat="1" x14ac:dyDescent="0.25">
      <c r="A620" s="132">
        <v>43055</v>
      </c>
      <c r="B620" s="133" t="s">
        <v>1041</v>
      </c>
      <c r="C620" s="133" t="s">
        <v>208</v>
      </c>
      <c r="D620" s="115" t="s">
        <v>53</v>
      </c>
      <c r="E620" s="134"/>
      <c r="F620" s="134">
        <v>75000</v>
      </c>
      <c r="G620" s="130">
        <f t="shared" si="9"/>
        <v>38906841</v>
      </c>
      <c r="H620" s="133" t="s">
        <v>857</v>
      </c>
      <c r="I620" s="133" t="s">
        <v>880</v>
      </c>
      <c r="J620" s="121" t="s">
        <v>28</v>
      </c>
      <c r="K620" s="115" t="s">
        <v>56</v>
      </c>
      <c r="L620" s="120" t="s">
        <v>57</v>
      </c>
    </row>
    <row r="621" spans="1:12" s="116" customFormat="1" x14ac:dyDescent="0.25">
      <c r="A621" s="132">
        <v>43055</v>
      </c>
      <c r="B621" s="133" t="s">
        <v>881</v>
      </c>
      <c r="C621" s="133" t="s">
        <v>59</v>
      </c>
      <c r="D621" s="115" t="s">
        <v>53</v>
      </c>
      <c r="E621" s="134"/>
      <c r="F621" s="134">
        <v>3500</v>
      </c>
      <c r="G621" s="130">
        <f t="shared" si="9"/>
        <v>38903341</v>
      </c>
      <c r="H621" s="133" t="s">
        <v>857</v>
      </c>
      <c r="I621" s="133" t="s">
        <v>72</v>
      </c>
      <c r="J621" s="121" t="s">
        <v>28</v>
      </c>
      <c r="K621" s="115" t="s">
        <v>56</v>
      </c>
      <c r="L621" s="111" t="s">
        <v>73</v>
      </c>
    </row>
    <row r="622" spans="1:12" s="116" customFormat="1" x14ac:dyDescent="0.25">
      <c r="A622" s="132">
        <v>43055</v>
      </c>
      <c r="B622" s="133" t="s">
        <v>882</v>
      </c>
      <c r="C622" s="133" t="s">
        <v>226</v>
      </c>
      <c r="D622" s="120" t="s">
        <v>49</v>
      </c>
      <c r="E622" s="134"/>
      <c r="F622" s="134">
        <v>100</v>
      </c>
      <c r="G622" s="130">
        <f t="shared" si="9"/>
        <v>38903241</v>
      </c>
      <c r="H622" s="133" t="s">
        <v>857</v>
      </c>
      <c r="I622" s="133" t="s">
        <v>72</v>
      </c>
      <c r="J622" s="111" t="s">
        <v>32</v>
      </c>
      <c r="K622" s="115" t="s">
        <v>56</v>
      </c>
      <c r="L622" s="111" t="s">
        <v>73</v>
      </c>
    </row>
    <row r="623" spans="1:12" s="116" customFormat="1" x14ac:dyDescent="0.25">
      <c r="A623" s="122">
        <v>43055</v>
      </c>
      <c r="B623" s="118" t="s">
        <v>947</v>
      </c>
      <c r="C623" s="118" t="s">
        <v>193</v>
      </c>
      <c r="D623" s="118" t="s">
        <v>51</v>
      </c>
      <c r="E623" s="119"/>
      <c r="F623" s="119">
        <v>500</v>
      </c>
      <c r="G623" s="130">
        <f t="shared" si="9"/>
        <v>38902741</v>
      </c>
      <c r="H623" s="118" t="s">
        <v>245</v>
      </c>
      <c r="I623" s="118" t="s">
        <v>72</v>
      </c>
      <c r="J623" s="115" t="s">
        <v>32</v>
      </c>
      <c r="K623" s="115" t="s">
        <v>56</v>
      </c>
      <c r="L623" s="120" t="s">
        <v>73</v>
      </c>
    </row>
    <row r="624" spans="1:12" s="116" customFormat="1" x14ac:dyDescent="0.25">
      <c r="A624" s="122">
        <v>43055</v>
      </c>
      <c r="B624" s="118" t="s">
        <v>948</v>
      </c>
      <c r="C624" s="111" t="s">
        <v>334</v>
      </c>
      <c r="D624" s="118" t="s">
        <v>51</v>
      </c>
      <c r="E624" s="119"/>
      <c r="F624" s="119">
        <v>2400</v>
      </c>
      <c r="G624" s="130">
        <f t="shared" si="9"/>
        <v>38900341</v>
      </c>
      <c r="H624" s="118" t="s">
        <v>245</v>
      </c>
      <c r="I624" s="118" t="s">
        <v>72</v>
      </c>
      <c r="J624" s="115" t="s">
        <v>32</v>
      </c>
      <c r="K624" s="115" t="s">
        <v>56</v>
      </c>
      <c r="L624" s="120" t="s">
        <v>73</v>
      </c>
    </row>
    <row r="625" spans="1:12" s="116" customFormat="1" x14ac:dyDescent="0.25">
      <c r="A625" s="122">
        <v>43055</v>
      </c>
      <c r="B625" s="118" t="s">
        <v>949</v>
      </c>
      <c r="C625" s="118" t="s">
        <v>193</v>
      </c>
      <c r="D625" s="118" t="s">
        <v>51</v>
      </c>
      <c r="E625" s="119"/>
      <c r="F625" s="119">
        <v>300</v>
      </c>
      <c r="G625" s="130">
        <f t="shared" si="9"/>
        <v>38900041</v>
      </c>
      <c r="H625" s="118" t="s">
        <v>245</v>
      </c>
      <c r="I625" s="118" t="s">
        <v>72</v>
      </c>
      <c r="J625" s="115" t="s">
        <v>32</v>
      </c>
      <c r="K625" s="115" t="s">
        <v>56</v>
      </c>
      <c r="L625" s="120" t="s">
        <v>73</v>
      </c>
    </row>
    <row r="626" spans="1:12" s="116" customFormat="1" x14ac:dyDescent="0.25">
      <c r="A626" s="122">
        <v>43055</v>
      </c>
      <c r="B626" s="118" t="s">
        <v>950</v>
      </c>
      <c r="C626" s="118" t="s">
        <v>193</v>
      </c>
      <c r="D626" s="118" t="s">
        <v>51</v>
      </c>
      <c r="E626" s="119"/>
      <c r="F626" s="119">
        <v>300</v>
      </c>
      <c r="G626" s="130">
        <f t="shared" si="9"/>
        <v>38899741</v>
      </c>
      <c r="H626" s="118" t="s">
        <v>245</v>
      </c>
      <c r="I626" s="118" t="s">
        <v>72</v>
      </c>
      <c r="J626" s="115" t="s">
        <v>32</v>
      </c>
      <c r="K626" s="115" t="s">
        <v>56</v>
      </c>
      <c r="L626" s="120" t="s">
        <v>73</v>
      </c>
    </row>
    <row r="627" spans="1:12" s="116" customFormat="1" x14ac:dyDescent="0.25">
      <c r="A627" s="122">
        <v>43055</v>
      </c>
      <c r="B627" s="118" t="s">
        <v>951</v>
      </c>
      <c r="C627" s="118" t="s">
        <v>193</v>
      </c>
      <c r="D627" s="118" t="s">
        <v>51</v>
      </c>
      <c r="E627" s="119"/>
      <c r="F627" s="119">
        <v>300</v>
      </c>
      <c r="G627" s="130">
        <f t="shared" si="9"/>
        <v>38899441</v>
      </c>
      <c r="H627" s="118" t="s">
        <v>245</v>
      </c>
      <c r="I627" s="118" t="s">
        <v>72</v>
      </c>
      <c r="J627" s="115" t="s">
        <v>32</v>
      </c>
      <c r="K627" s="115" t="s">
        <v>56</v>
      </c>
      <c r="L627" s="120" t="s">
        <v>73</v>
      </c>
    </row>
    <row r="628" spans="1:12" s="116" customFormat="1" x14ac:dyDescent="0.25">
      <c r="A628" s="122">
        <v>43055</v>
      </c>
      <c r="B628" s="118" t="s">
        <v>952</v>
      </c>
      <c r="C628" s="118" t="s">
        <v>953</v>
      </c>
      <c r="D628" s="118" t="s">
        <v>51</v>
      </c>
      <c r="E628" s="119"/>
      <c r="F628" s="119">
        <v>20000</v>
      </c>
      <c r="G628" s="130">
        <f t="shared" si="9"/>
        <v>38879441</v>
      </c>
      <c r="H628" s="118" t="s">
        <v>245</v>
      </c>
      <c r="I628" s="118">
        <v>35</v>
      </c>
      <c r="J628" s="115" t="s">
        <v>32</v>
      </c>
      <c r="K628" s="115" t="s">
        <v>56</v>
      </c>
      <c r="L628" s="120" t="s">
        <v>57</v>
      </c>
    </row>
    <row r="629" spans="1:12" s="116" customFormat="1" x14ac:dyDescent="0.25">
      <c r="A629" s="122">
        <v>43055</v>
      </c>
      <c r="B629" s="118" t="s">
        <v>954</v>
      </c>
      <c r="C629" s="118" t="s">
        <v>193</v>
      </c>
      <c r="D629" s="118" t="s">
        <v>51</v>
      </c>
      <c r="E629" s="119"/>
      <c r="F629" s="119">
        <v>500</v>
      </c>
      <c r="G629" s="130">
        <f t="shared" si="9"/>
        <v>38878941</v>
      </c>
      <c r="H629" s="118" t="s">
        <v>245</v>
      </c>
      <c r="I629" s="118" t="s">
        <v>72</v>
      </c>
      <c r="J629" s="115" t="s">
        <v>32</v>
      </c>
      <c r="K629" s="115" t="s">
        <v>56</v>
      </c>
      <c r="L629" s="120" t="s">
        <v>73</v>
      </c>
    </row>
    <row r="630" spans="1:12" s="116" customFormat="1" x14ac:dyDescent="0.25">
      <c r="A630" s="122">
        <v>43055</v>
      </c>
      <c r="B630" s="118" t="s">
        <v>955</v>
      </c>
      <c r="C630" s="118" t="s">
        <v>193</v>
      </c>
      <c r="D630" s="118" t="s">
        <v>51</v>
      </c>
      <c r="E630" s="119"/>
      <c r="F630" s="119">
        <v>500</v>
      </c>
      <c r="G630" s="130">
        <f t="shared" si="9"/>
        <v>38878441</v>
      </c>
      <c r="H630" s="118" t="s">
        <v>245</v>
      </c>
      <c r="I630" s="118" t="s">
        <v>72</v>
      </c>
      <c r="J630" s="115" t="s">
        <v>32</v>
      </c>
      <c r="K630" s="115" t="s">
        <v>56</v>
      </c>
      <c r="L630" s="120" t="s">
        <v>73</v>
      </c>
    </row>
    <row r="631" spans="1:12" s="116" customFormat="1" x14ac:dyDescent="0.25">
      <c r="A631" s="122">
        <v>43055</v>
      </c>
      <c r="B631" s="118" t="s">
        <v>956</v>
      </c>
      <c r="C631" s="118" t="s">
        <v>193</v>
      </c>
      <c r="D631" s="118" t="s">
        <v>51</v>
      </c>
      <c r="E631" s="119"/>
      <c r="F631" s="119">
        <v>300</v>
      </c>
      <c r="G631" s="130">
        <f t="shared" si="9"/>
        <v>38878141</v>
      </c>
      <c r="H631" s="118" t="s">
        <v>245</v>
      </c>
      <c r="I631" s="118" t="s">
        <v>72</v>
      </c>
      <c r="J631" s="115" t="s">
        <v>32</v>
      </c>
      <c r="K631" s="115" t="s">
        <v>56</v>
      </c>
      <c r="L631" s="120" t="s">
        <v>73</v>
      </c>
    </row>
    <row r="632" spans="1:12" s="116" customFormat="1" x14ac:dyDescent="0.25">
      <c r="A632" s="122">
        <v>43055</v>
      </c>
      <c r="B632" s="118" t="s">
        <v>957</v>
      </c>
      <c r="C632" s="118" t="s">
        <v>193</v>
      </c>
      <c r="D632" s="118" t="s">
        <v>51</v>
      </c>
      <c r="E632" s="119"/>
      <c r="F632" s="119">
        <v>500</v>
      </c>
      <c r="G632" s="130">
        <f t="shared" si="9"/>
        <v>38877641</v>
      </c>
      <c r="H632" s="118" t="s">
        <v>245</v>
      </c>
      <c r="I632" s="118" t="s">
        <v>72</v>
      </c>
      <c r="J632" s="115" t="s">
        <v>32</v>
      </c>
      <c r="K632" s="115" t="s">
        <v>56</v>
      </c>
      <c r="L632" s="120" t="s">
        <v>73</v>
      </c>
    </row>
    <row r="633" spans="1:12" x14ac:dyDescent="0.25">
      <c r="A633" s="31">
        <v>43056</v>
      </c>
      <c r="B633" s="32" t="s">
        <v>76</v>
      </c>
      <c r="C633" s="33" t="s">
        <v>63</v>
      </c>
      <c r="D633" s="32" t="s">
        <v>53</v>
      </c>
      <c r="E633" s="34"/>
      <c r="F633" s="34">
        <v>168000</v>
      </c>
      <c r="G633" s="130">
        <f t="shared" si="9"/>
        <v>38709641</v>
      </c>
      <c r="H633" s="32" t="s">
        <v>61</v>
      </c>
      <c r="I633" s="32" t="s">
        <v>131</v>
      </c>
      <c r="J633" s="32"/>
      <c r="K633" s="33" t="s">
        <v>56</v>
      </c>
      <c r="L633" s="108" t="s">
        <v>57</v>
      </c>
    </row>
    <row r="634" spans="1:12" s="116" customFormat="1" x14ac:dyDescent="0.25">
      <c r="A634" s="117">
        <v>43055</v>
      </c>
      <c r="B634" s="118" t="s">
        <v>480</v>
      </c>
      <c r="C634" s="118" t="s">
        <v>208</v>
      </c>
      <c r="D634" s="118" t="s">
        <v>441</v>
      </c>
      <c r="E634" s="119"/>
      <c r="F634" s="119">
        <v>30000</v>
      </c>
      <c r="G634" s="130">
        <f t="shared" si="9"/>
        <v>38679641</v>
      </c>
      <c r="H634" s="118" t="s">
        <v>442</v>
      </c>
      <c r="I634" s="115">
        <v>18</v>
      </c>
      <c r="J634" s="115" t="s">
        <v>32</v>
      </c>
      <c r="K634" s="115" t="s">
        <v>56</v>
      </c>
      <c r="L634" s="120" t="s">
        <v>57</v>
      </c>
    </row>
    <row r="635" spans="1:12" s="116" customFormat="1" x14ac:dyDescent="0.25">
      <c r="A635" s="123">
        <v>43056</v>
      </c>
      <c r="B635" s="111" t="s">
        <v>132</v>
      </c>
      <c r="C635" s="111" t="s">
        <v>66</v>
      </c>
      <c r="D635" s="111" t="s">
        <v>49</v>
      </c>
      <c r="E635" s="114"/>
      <c r="F635" s="114">
        <v>6720</v>
      </c>
      <c r="G635" s="130">
        <f t="shared" si="9"/>
        <v>38672921</v>
      </c>
      <c r="H635" s="111" t="s">
        <v>61</v>
      </c>
      <c r="I635" s="111" t="s">
        <v>131</v>
      </c>
      <c r="J635" s="111" t="s">
        <v>32</v>
      </c>
      <c r="K635" s="115" t="s">
        <v>56</v>
      </c>
      <c r="L635" s="120" t="s">
        <v>57</v>
      </c>
    </row>
    <row r="636" spans="1:12" s="116" customFormat="1" x14ac:dyDescent="0.25">
      <c r="A636" s="123">
        <v>43056</v>
      </c>
      <c r="B636" s="111" t="s">
        <v>133</v>
      </c>
      <c r="C636" s="115" t="s">
        <v>50</v>
      </c>
      <c r="D636" s="111" t="s">
        <v>70</v>
      </c>
      <c r="E636" s="114"/>
      <c r="F636" s="114">
        <v>200000</v>
      </c>
      <c r="G636" s="130">
        <f t="shared" si="9"/>
        <v>38472921</v>
      </c>
      <c r="H636" s="111" t="s">
        <v>61</v>
      </c>
      <c r="I636" s="111">
        <v>19</v>
      </c>
      <c r="J636" s="128" t="s">
        <v>21</v>
      </c>
      <c r="K636" s="115" t="s">
        <v>56</v>
      </c>
      <c r="L636" s="120" t="s">
        <v>57</v>
      </c>
    </row>
    <row r="637" spans="1:12" x14ac:dyDescent="0.25">
      <c r="A637" s="31">
        <v>43056</v>
      </c>
      <c r="B637" s="32" t="s">
        <v>80</v>
      </c>
      <c r="C637" s="33" t="s">
        <v>63</v>
      </c>
      <c r="D637" s="32" t="s">
        <v>51</v>
      </c>
      <c r="E637" s="34"/>
      <c r="F637" s="34">
        <v>50000</v>
      </c>
      <c r="G637" s="130">
        <f t="shared" si="9"/>
        <v>38422921</v>
      </c>
      <c r="H637" s="32" t="s">
        <v>61</v>
      </c>
      <c r="I637" s="32">
        <v>35</v>
      </c>
      <c r="J637" s="32"/>
      <c r="K637" s="33" t="s">
        <v>56</v>
      </c>
      <c r="L637" s="108" t="s">
        <v>57</v>
      </c>
    </row>
    <row r="638" spans="1:12" x14ac:dyDescent="0.25">
      <c r="A638" s="31">
        <v>43056</v>
      </c>
      <c r="B638" s="32" t="s">
        <v>80</v>
      </c>
      <c r="C638" s="33" t="s">
        <v>63</v>
      </c>
      <c r="D638" s="32" t="s">
        <v>51</v>
      </c>
      <c r="E638" s="34"/>
      <c r="F638" s="34">
        <v>20000</v>
      </c>
      <c r="G638" s="130">
        <f t="shared" si="9"/>
        <v>38402921</v>
      </c>
      <c r="H638" s="32" t="s">
        <v>61</v>
      </c>
      <c r="I638" s="32">
        <v>36</v>
      </c>
      <c r="J638" s="32"/>
      <c r="K638" s="33" t="s">
        <v>56</v>
      </c>
      <c r="L638" s="108" t="s">
        <v>57</v>
      </c>
    </row>
    <row r="639" spans="1:12" s="116" customFormat="1" x14ac:dyDescent="0.25">
      <c r="A639" s="123">
        <v>43056</v>
      </c>
      <c r="B639" s="111" t="s">
        <v>134</v>
      </c>
      <c r="C639" s="115" t="s">
        <v>50</v>
      </c>
      <c r="D639" s="111" t="s">
        <v>51</v>
      </c>
      <c r="E639" s="114"/>
      <c r="F639" s="114">
        <v>38482</v>
      </c>
      <c r="G639" s="130">
        <f t="shared" si="9"/>
        <v>38364439</v>
      </c>
      <c r="H639" s="111" t="s">
        <v>61</v>
      </c>
      <c r="I639" s="111">
        <v>37</v>
      </c>
      <c r="J639" s="115" t="s">
        <v>32</v>
      </c>
      <c r="K639" s="115" t="s">
        <v>56</v>
      </c>
      <c r="L639" s="120" t="s">
        <v>57</v>
      </c>
    </row>
    <row r="640" spans="1:12" s="116" customFormat="1" x14ac:dyDescent="0.25">
      <c r="A640" s="123">
        <v>43056</v>
      </c>
      <c r="B640" s="111" t="s">
        <v>135</v>
      </c>
      <c r="C640" s="111" t="s">
        <v>85</v>
      </c>
      <c r="D640" s="111" t="s">
        <v>51</v>
      </c>
      <c r="E640" s="114"/>
      <c r="F640" s="114">
        <v>15000</v>
      </c>
      <c r="G640" s="130">
        <f t="shared" si="9"/>
        <v>38349439</v>
      </c>
      <c r="H640" s="111" t="s">
        <v>61</v>
      </c>
      <c r="I640" s="111">
        <v>38</v>
      </c>
      <c r="J640" s="115" t="s">
        <v>32</v>
      </c>
      <c r="K640" s="115" t="s">
        <v>56</v>
      </c>
      <c r="L640" s="120" t="s">
        <v>57</v>
      </c>
    </row>
    <row r="641" spans="1:12" s="116" customFormat="1" x14ac:dyDescent="0.25">
      <c r="A641" s="123">
        <v>43056</v>
      </c>
      <c r="B641" s="111" t="s">
        <v>136</v>
      </c>
      <c r="C641" s="111" t="s">
        <v>85</v>
      </c>
      <c r="D641" s="111" t="s">
        <v>52</v>
      </c>
      <c r="E641" s="114"/>
      <c r="F641" s="114">
        <v>260000</v>
      </c>
      <c r="G641" s="130">
        <f t="shared" si="9"/>
        <v>38089439</v>
      </c>
      <c r="H641" s="111" t="s">
        <v>61</v>
      </c>
      <c r="I641" s="111">
        <v>39</v>
      </c>
      <c r="J641" s="115" t="s">
        <v>32</v>
      </c>
      <c r="K641" s="115" t="s">
        <v>56</v>
      </c>
      <c r="L641" s="120" t="s">
        <v>57</v>
      </c>
    </row>
    <row r="642" spans="1:12" x14ac:dyDescent="0.25">
      <c r="A642" s="31">
        <v>43056</v>
      </c>
      <c r="B642" s="32" t="s">
        <v>80</v>
      </c>
      <c r="C642" s="33" t="s">
        <v>63</v>
      </c>
      <c r="D642" s="32" t="s">
        <v>51</v>
      </c>
      <c r="E642" s="34"/>
      <c r="F642" s="34">
        <v>110000</v>
      </c>
      <c r="G642" s="130">
        <f t="shared" si="9"/>
        <v>37979439</v>
      </c>
      <c r="H642" s="32" t="s">
        <v>61</v>
      </c>
      <c r="I642" s="32">
        <v>40</v>
      </c>
      <c r="J642" s="32"/>
      <c r="K642" s="33" t="s">
        <v>56</v>
      </c>
      <c r="L642" s="108" t="s">
        <v>57</v>
      </c>
    </row>
    <row r="643" spans="1:12" x14ac:dyDescent="0.25">
      <c r="A643" s="31">
        <v>43056</v>
      </c>
      <c r="B643" s="32" t="s">
        <v>109</v>
      </c>
      <c r="C643" s="33" t="s">
        <v>63</v>
      </c>
      <c r="D643" s="32" t="s">
        <v>137</v>
      </c>
      <c r="E643" s="34"/>
      <c r="F643" s="34">
        <v>110000</v>
      </c>
      <c r="G643" s="130">
        <f t="shared" si="9"/>
        <v>37869439</v>
      </c>
      <c r="H643" s="32" t="s">
        <v>61</v>
      </c>
      <c r="I643" s="32">
        <v>41</v>
      </c>
      <c r="J643" s="32"/>
      <c r="K643" s="33" t="s">
        <v>56</v>
      </c>
      <c r="L643" s="108" t="s">
        <v>57</v>
      </c>
    </row>
    <row r="644" spans="1:12" s="116" customFormat="1" x14ac:dyDescent="0.25">
      <c r="A644" s="109">
        <v>43056</v>
      </c>
      <c r="B644" s="110" t="s">
        <v>266</v>
      </c>
      <c r="C644" s="111" t="s">
        <v>193</v>
      </c>
      <c r="D644" s="112" t="s">
        <v>51</v>
      </c>
      <c r="E644" s="113"/>
      <c r="F644" s="113">
        <v>300</v>
      </c>
      <c r="G644" s="130">
        <f t="shared" si="9"/>
        <v>37869139</v>
      </c>
      <c r="H644" s="111" t="s">
        <v>62</v>
      </c>
      <c r="I644" s="115" t="s">
        <v>72</v>
      </c>
      <c r="J644" s="115" t="s">
        <v>32</v>
      </c>
      <c r="K644" s="115" t="s">
        <v>56</v>
      </c>
      <c r="L644" s="111" t="s">
        <v>73</v>
      </c>
    </row>
    <row r="645" spans="1:12" s="116" customFormat="1" x14ac:dyDescent="0.25">
      <c r="A645" s="109">
        <v>43056</v>
      </c>
      <c r="B645" s="110" t="s">
        <v>262</v>
      </c>
      <c r="C645" s="111" t="s">
        <v>334</v>
      </c>
      <c r="D645" s="112" t="s">
        <v>51</v>
      </c>
      <c r="E645" s="113"/>
      <c r="F645" s="113">
        <v>3000</v>
      </c>
      <c r="G645" s="130">
        <f t="shared" si="9"/>
        <v>37866139</v>
      </c>
      <c r="H645" s="111" t="s">
        <v>62</v>
      </c>
      <c r="I645" s="115" t="s">
        <v>72</v>
      </c>
      <c r="J645" s="115" t="s">
        <v>32</v>
      </c>
      <c r="K645" s="115" t="s">
        <v>56</v>
      </c>
      <c r="L645" s="111" t="s">
        <v>73</v>
      </c>
    </row>
    <row r="646" spans="1:12" s="116" customFormat="1" x14ac:dyDescent="0.25">
      <c r="A646" s="109">
        <v>43056</v>
      </c>
      <c r="B646" s="110" t="s">
        <v>267</v>
      </c>
      <c r="C646" s="111" t="s">
        <v>193</v>
      </c>
      <c r="D646" s="112" t="s">
        <v>51</v>
      </c>
      <c r="E646" s="113"/>
      <c r="F646" s="113">
        <v>300</v>
      </c>
      <c r="G646" s="130">
        <f t="shared" si="9"/>
        <v>37865839</v>
      </c>
      <c r="H646" s="111" t="s">
        <v>62</v>
      </c>
      <c r="I646" s="115" t="s">
        <v>72</v>
      </c>
      <c r="J646" s="115" t="s">
        <v>32</v>
      </c>
      <c r="K646" s="115" t="s">
        <v>56</v>
      </c>
      <c r="L646" s="111" t="s">
        <v>73</v>
      </c>
    </row>
    <row r="647" spans="1:12" s="116" customFormat="1" x14ac:dyDescent="0.25">
      <c r="A647" s="109">
        <v>43056</v>
      </c>
      <c r="B647" s="110" t="s">
        <v>268</v>
      </c>
      <c r="C647" s="111" t="s">
        <v>193</v>
      </c>
      <c r="D647" s="112" t="s">
        <v>51</v>
      </c>
      <c r="E647" s="113"/>
      <c r="F647" s="113">
        <v>300</v>
      </c>
      <c r="G647" s="130">
        <f t="shared" si="9"/>
        <v>37865539</v>
      </c>
      <c r="H647" s="111" t="s">
        <v>62</v>
      </c>
      <c r="I647" s="115" t="s">
        <v>72</v>
      </c>
      <c r="J647" s="115" t="s">
        <v>32</v>
      </c>
      <c r="K647" s="115" t="s">
        <v>56</v>
      </c>
      <c r="L647" s="111" t="s">
        <v>73</v>
      </c>
    </row>
    <row r="648" spans="1:12" s="116" customFormat="1" x14ac:dyDescent="0.25">
      <c r="A648" s="109">
        <v>43056</v>
      </c>
      <c r="B648" s="110" t="s">
        <v>269</v>
      </c>
      <c r="C648" s="111" t="s">
        <v>193</v>
      </c>
      <c r="D648" s="112" t="s">
        <v>51</v>
      </c>
      <c r="E648" s="113"/>
      <c r="F648" s="113">
        <v>300</v>
      </c>
      <c r="G648" s="130">
        <f t="shared" si="9"/>
        <v>37865239</v>
      </c>
      <c r="H648" s="111" t="s">
        <v>62</v>
      </c>
      <c r="I648" s="115" t="s">
        <v>72</v>
      </c>
      <c r="J648" s="115" t="s">
        <v>32</v>
      </c>
      <c r="K648" s="115" t="s">
        <v>56</v>
      </c>
      <c r="L648" s="111" t="s">
        <v>73</v>
      </c>
    </row>
    <row r="649" spans="1:12" s="116" customFormat="1" x14ac:dyDescent="0.25">
      <c r="A649" s="109">
        <v>43056</v>
      </c>
      <c r="B649" s="110" t="s">
        <v>270</v>
      </c>
      <c r="C649" s="111" t="s">
        <v>193</v>
      </c>
      <c r="D649" s="112" t="s">
        <v>51</v>
      </c>
      <c r="E649" s="113"/>
      <c r="F649" s="113">
        <v>300</v>
      </c>
      <c r="G649" s="130">
        <f t="shared" si="9"/>
        <v>37864939</v>
      </c>
      <c r="H649" s="111" t="s">
        <v>62</v>
      </c>
      <c r="I649" s="115" t="s">
        <v>72</v>
      </c>
      <c r="J649" s="115" t="s">
        <v>32</v>
      </c>
      <c r="K649" s="115" t="s">
        <v>56</v>
      </c>
      <c r="L649" s="111" t="s">
        <v>73</v>
      </c>
    </row>
    <row r="650" spans="1:12" s="116" customFormat="1" x14ac:dyDescent="0.25">
      <c r="A650" s="109">
        <v>43056</v>
      </c>
      <c r="B650" s="110" t="s">
        <v>271</v>
      </c>
      <c r="C650" s="111" t="s">
        <v>208</v>
      </c>
      <c r="D650" s="112" t="s">
        <v>51</v>
      </c>
      <c r="E650" s="113"/>
      <c r="F650" s="113">
        <v>37500</v>
      </c>
      <c r="G650" s="130">
        <f t="shared" si="9"/>
        <v>37827439</v>
      </c>
      <c r="H650" s="111" t="s">
        <v>62</v>
      </c>
      <c r="I650" s="115">
        <v>37</v>
      </c>
      <c r="J650" s="115" t="s">
        <v>32</v>
      </c>
      <c r="K650" s="115" t="s">
        <v>56</v>
      </c>
      <c r="L650" s="120" t="s">
        <v>57</v>
      </c>
    </row>
    <row r="651" spans="1:12" s="116" customFormat="1" x14ac:dyDescent="0.25">
      <c r="A651" s="109">
        <v>43056</v>
      </c>
      <c r="B651" s="110" t="s">
        <v>229</v>
      </c>
      <c r="C651" s="111" t="s">
        <v>193</v>
      </c>
      <c r="D651" s="112" t="s">
        <v>51</v>
      </c>
      <c r="E651" s="113"/>
      <c r="F651" s="113">
        <v>6000</v>
      </c>
      <c r="G651" s="130">
        <f t="shared" si="9"/>
        <v>37821439</v>
      </c>
      <c r="H651" s="111" t="s">
        <v>62</v>
      </c>
      <c r="I651" s="115" t="s">
        <v>72</v>
      </c>
      <c r="J651" s="115" t="s">
        <v>32</v>
      </c>
      <c r="K651" s="115" t="s">
        <v>56</v>
      </c>
      <c r="L651" s="111" t="s">
        <v>73</v>
      </c>
    </row>
    <row r="652" spans="1:12" x14ac:dyDescent="0.25">
      <c r="A652" s="37">
        <v>43056</v>
      </c>
      <c r="B652" s="38" t="s">
        <v>245</v>
      </c>
      <c r="C652" s="33" t="s">
        <v>63</v>
      </c>
      <c r="D652" s="39" t="s">
        <v>51</v>
      </c>
      <c r="E652" s="40">
        <v>50000</v>
      </c>
      <c r="F652" s="40"/>
      <c r="G652" s="130">
        <f t="shared" si="9"/>
        <v>37871439</v>
      </c>
      <c r="H652" s="32" t="s">
        <v>62</v>
      </c>
      <c r="I652" s="33" t="s">
        <v>72</v>
      </c>
      <c r="J652" s="33"/>
      <c r="K652" s="33" t="s">
        <v>56</v>
      </c>
      <c r="L652" s="108" t="s">
        <v>57</v>
      </c>
    </row>
    <row r="653" spans="1:12" s="116" customFormat="1" x14ac:dyDescent="0.25">
      <c r="A653" s="109">
        <v>43056</v>
      </c>
      <c r="B653" s="110" t="s">
        <v>272</v>
      </c>
      <c r="C653" s="111" t="s">
        <v>208</v>
      </c>
      <c r="D653" s="112" t="s">
        <v>51</v>
      </c>
      <c r="E653" s="113"/>
      <c r="F653" s="113">
        <v>20000</v>
      </c>
      <c r="G653" s="130">
        <f t="shared" si="9"/>
        <v>37851439</v>
      </c>
      <c r="H653" s="111" t="s">
        <v>62</v>
      </c>
      <c r="I653" s="115" t="s">
        <v>72</v>
      </c>
      <c r="J653" s="115" t="s">
        <v>32</v>
      </c>
      <c r="K653" s="115" t="s">
        <v>56</v>
      </c>
      <c r="L653" s="111" t="s">
        <v>73</v>
      </c>
    </row>
    <row r="654" spans="1:12" s="116" customFormat="1" x14ac:dyDescent="0.25">
      <c r="A654" s="109">
        <v>43056</v>
      </c>
      <c r="B654" s="110" t="s">
        <v>273</v>
      </c>
      <c r="C654" s="111" t="s">
        <v>193</v>
      </c>
      <c r="D654" s="112" t="s">
        <v>51</v>
      </c>
      <c r="E654" s="113"/>
      <c r="F654" s="113">
        <v>300</v>
      </c>
      <c r="G654" s="130">
        <f t="shared" ref="G654:G717" si="10">+G653+E654-F654</f>
        <v>37851139</v>
      </c>
      <c r="H654" s="111" t="s">
        <v>62</v>
      </c>
      <c r="I654" s="115" t="s">
        <v>72</v>
      </c>
      <c r="J654" s="115" t="s">
        <v>32</v>
      </c>
      <c r="K654" s="115" t="s">
        <v>56</v>
      </c>
      <c r="L654" s="111" t="s">
        <v>73</v>
      </c>
    </row>
    <row r="655" spans="1:12" s="116" customFormat="1" x14ac:dyDescent="0.25">
      <c r="A655" s="109">
        <v>43056</v>
      </c>
      <c r="B655" s="110" t="s">
        <v>274</v>
      </c>
      <c r="C655" s="111" t="s">
        <v>193</v>
      </c>
      <c r="D655" s="112" t="s">
        <v>51</v>
      </c>
      <c r="E655" s="113"/>
      <c r="F655" s="113">
        <v>300</v>
      </c>
      <c r="G655" s="130">
        <f t="shared" si="10"/>
        <v>37850839</v>
      </c>
      <c r="H655" s="111" t="s">
        <v>62</v>
      </c>
      <c r="I655" s="115" t="s">
        <v>72</v>
      </c>
      <c r="J655" s="115" t="s">
        <v>32</v>
      </c>
      <c r="K655" s="115" t="s">
        <v>56</v>
      </c>
      <c r="L655" s="111" t="s">
        <v>73</v>
      </c>
    </row>
    <row r="656" spans="1:12" s="116" customFormat="1" x14ac:dyDescent="0.25">
      <c r="A656" s="117">
        <v>43056</v>
      </c>
      <c r="B656" s="120" t="s">
        <v>479</v>
      </c>
      <c r="C656" s="118" t="s">
        <v>59</v>
      </c>
      <c r="D656" s="118" t="s">
        <v>441</v>
      </c>
      <c r="E656" s="119"/>
      <c r="F656" s="119">
        <v>7000</v>
      </c>
      <c r="G656" s="130">
        <f t="shared" si="10"/>
        <v>37843839</v>
      </c>
      <c r="H656" s="118" t="s">
        <v>442</v>
      </c>
      <c r="I656" s="115" t="s">
        <v>72</v>
      </c>
      <c r="J656" s="115" t="s">
        <v>32</v>
      </c>
      <c r="K656" s="115" t="s">
        <v>56</v>
      </c>
      <c r="L656" s="111" t="s">
        <v>73</v>
      </c>
    </row>
    <row r="657" spans="1:12" s="116" customFormat="1" x14ac:dyDescent="0.25">
      <c r="A657" s="117">
        <v>43056</v>
      </c>
      <c r="B657" s="118" t="s">
        <v>481</v>
      </c>
      <c r="C657" s="118" t="s">
        <v>208</v>
      </c>
      <c r="D657" s="118" t="s">
        <v>441</v>
      </c>
      <c r="E657" s="119"/>
      <c r="F657" s="119">
        <v>70000</v>
      </c>
      <c r="G657" s="130">
        <f t="shared" si="10"/>
        <v>37773839</v>
      </c>
      <c r="H657" s="118" t="s">
        <v>442</v>
      </c>
      <c r="I657" s="115" t="s">
        <v>72</v>
      </c>
      <c r="J657" s="115" t="s">
        <v>32</v>
      </c>
      <c r="K657" s="115" t="s">
        <v>56</v>
      </c>
      <c r="L657" s="111" t="s">
        <v>73</v>
      </c>
    </row>
    <row r="658" spans="1:12" s="116" customFormat="1" x14ac:dyDescent="0.25">
      <c r="A658" s="117">
        <v>43056</v>
      </c>
      <c r="B658" s="118" t="s">
        <v>477</v>
      </c>
      <c r="C658" s="118" t="s">
        <v>59</v>
      </c>
      <c r="D658" s="118" t="s">
        <v>441</v>
      </c>
      <c r="E658" s="119"/>
      <c r="F658" s="119">
        <v>300</v>
      </c>
      <c r="G658" s="130">
        <f t="shared" si="10"/>
        <v>37773539</v>
      </c>
      <c r="H658" s="118" t="s">
        <v>442</v>
      </c>
      <c r="I658" s="115" t="s">
        <v>72</v>
      </c>
      <c r="J658" s="115" t="s">
        <v>32</v>
      </c>
      <c r="K658" s="115" t="s">
        <v>56</v>
      </c>
      <c r="L658" s="111" t="s">
        <v>73</v>
      </c>
    </row>
    <row r="659" spans="1:12" s="116" customFormat="1" x14ac:dyDescent="0.25">
      <c r="A659" s="117">
        <v>43056</v>
      </c>
      <c r="B659" s="118" t="s">
        <v>469</v>
      </c>
      <c r="C659" s="118" t="s">
        <v>59</v>
      </c>
      <c r="D659" s="118" t="s">
        <v>441</v>
      </c>
      <c r="E659" s="119"/>
      <c r="F659" s="119">
        <v>300</v>
      </c>
      <c r="G659" s="130">
        <f t="shared" si="10"/>
        <v>37773239</v>
      </c>
      <c r="H659" s="118" t="s">
        <v>442</v>
      </c>
      <c r="I659" s="115" t="s">
        <v>72</v>
      </c>
      <c r="J659" s="115" t="s">
        <v>32</v>
      </c>
      <c r="K659" s="115" t="s">
        <v>56</v>
      </c>
      <c r="L659" s="111" t="s">
        <v>73</v>
      </c>
    </row>
    <row r="660" spans="1:12" s="116" customFormat="1" x14ac:dyDescent="0.25">
      <c r="A660" s="117">
        <v>43056</v>
      </c>
      <c r="B660" s="118" t="s">
        <v>459</v>
      </c>
      <c r="C660" s="118" t="s">
        <v>59</v>
      </c>
      <c r="D660" s="118" t="s">
        <v>441</v>
      </c>
      <c r="E660" s="119"/>
      <c r="F660" s="119">
        <v>300</v>
      </c>
      <c r="G660" s="130">
        <f t="shared" si="10"/>
        <v>37772939</v>
      </c>
      <c r="H660" s="118" t="s">
        <v>442</v>
      </c>
      <c r="I660" s="115" t="s">
        <v>72</v>
      </c>
      <c r="J660" s="115" t="s">
        <v>32</v>
      </c>
      <c r="K660" s="115" t="s">
        <v>56</v>
      </c>
      <c r="L660" s="111" t="s">
        <v>73</v>
      </c>
    </row>
    <row r="661" spans="1:12" s="116" customFormat="1" x14ac:dyDescent="0.25">
      <c r="A661" s="109">
        <v>43056</v>
      </c>
      <c r="B661" s="115" t="s">
        <v>526</v>
      </c>
      <c r="C661" s="115" t="s">
        <v>59</v>
      </c>
      <c r="D661" s="115" t="s">
        <v>51</v>
      </c>
      <c r="E661" s="113"/>
      <c r="F661" s="113">
        <v>1000</v>
      </c>
      <c r="G661" s="130">
        <f t="shared" si="10"/>
        <v>37771939</v>
      </c>
      <c r="H661" s="115" t="s">
        <v>82</v>
      </c>
      <c r="I661" s="115" t="s">
        <v>72</v>
      </c>
      <c r="J661" s="115" t="s">
        <v>32</v>
      </c>
      <c r="K661" s="115" t="s">
        <v>56</v>
      </c>
      <c r="L661" s="111" t="s">
        <v>73</v>
      </c>
    </row>
    <row r="662" spans="1:12" s="116" customFormat="1" x14ac:dyDescent="0.25">
      <c r="A662" s="109">
        <v>43056</v>
      </c>
      <c r="B662" s="115" t="s">
        <v>527</v>
      </c>
      <c r="C662" s="115" t="s">
        <v>59</v>
      </c>
      <c r="D662" s="115" t="s">
        <v>51</v>
      </c>
      <c r="E662" s="113"/>
      <c r="F662" s="113">
        <v>1000</v>
      </c>
      <c r="G662" s="130">
        <f t="shared" si="10"/>
        <v>37770939</v>
      </c>
      <c r="H662" s="115" t="s">
        <v>82</v>
      </c>
      <c r="I662" s="115" t="s">
        <v>72</v>
      </c>
      <c r="J662" s="115" t="s">
        <v>32</v>
      </c>
      <c r="K662" s="115" t="s">
        <v>56</v>
      </c>
      <c r="L662" s="111" t="s">
        <v>73</v>
      </c>
    </row>
    <row r="663" spans="1:12" s="116" customFormat="1" x14ac:dyDescent="0.25">
      <c r="A663" s="109">
        <v>43056</v>
      </c>
      <c r="B663" s="115" t="s">
        <v>599</v>
      </c>
      <c r="C663" s="115" t="s">
        <v>208</v>
      </c>
      <c r="D663" s="115" t="s">
        <v>51</v>
      </c>
      <c r="E663" s="113"/>
      <c r="F663" s="113">
        <v>10000</v>
      </c>
      <c r="G663" s="130">
        <f t="shared" si="10"/>
        <v>37760939</v>
      </c>
      <c r="H663" s="115" t="s">
        <v>560</v>
      </c>
      <c r="I663" s="115" t="s">
        <v>72</v>
      </c>
      <c r="J663" s="115" t="s">
        <v>32</v>
      </c>
      <c r="K663" s="115" t="s">
        <v>56</v>
      </c>
      <c r="L663" s="111" t="s">
        <v>73</v>
      </c>
    </row>
    <row r="664" spans="1:12" s="116" customFormat="1" x14ac:dyDescent="0.25">
      <c r="A664" s="109">
        <v>43056</v>
      </c>
      <c r="B664" s="115" t="s">
        <v>600</v>
      </c>
      <c r="C664" s="115" t="s">
        <v>59</v>
      </c>
      <c r="D664" s="115" t="s">
        <v>51</v>
      </c>
      <c r="E664" s="113"/>
      <c r="F664" s="113">
        <v>1000</v>
      </c>
      <c r="G664" s="130">
        <f t="shared" si="10"/>
        <v>37759939</v>
      </c>
      <c r="H664" s="115" t="s">
        <v>560</v>
      </c>
      <c r="I664" s="115" t="s">
        <v>72</v>
      </c>
      <c r="J664" s="115" t="s">
        <v>32</v>
      </c>
      <c r="K664" s="115" t="s">
        <v>56</v>
      </c>
      <c r="L664" s="111" t="s">
        <v>73</v>
      </c>
    </row>
    <row r="665" spans="1:12" s="116" customFormat="1" x14ac:dyDescent="0.25">
      <c r="A665" s="109">
        <v>43056</v>
      </c>
      <c r="B665" s="115" t="s">
        <v>601</v>
      </c>
      <c r="C665" s="115" t="s">
        <v>59</v>
      </c>
      <c r="D665" s="115" t="s">
        <v>51</v>
      </c>
      <c r="E665" s="113"/>
      <c r="F665" s="113">
        <v>1000</v>
      </c>
      <c r="G665" s="130">
        <f t="shared" si="10"/>
        <v>37758939</v>
      </c>
      <c r="H665" s="115" t="s">
        <v>560</v>
      </c>
      <c r="I665" s="115" t="s">
        <v>72</v>
      </c>
      <c r="J665" s="115" t="s">
        <v>32</v>
      </c>
      <c r="K665" s="115" t="s">
        <v>56</v>
      </c>
      <c r="L665" s="111" t="s">
        <v>73</v>
      </c>
    </row>
    <row r="666" spans="1:12" x14ac:dyDescent="0.25">
      <c r="A666" s="37">
        <v>43056</v>
      </c>
      <c r="B666" s="33" t="s">
        <v>61</v>
      </c>
      <c r="C666" s="33" t="s">
        <v>63</v>
      </c>
      <c r="D666" s="33" t="s">
        <v>51</v>
      </c>
      <c r="E666" s="40">
        <v>50000</v>
      </c>
      <c r="F666" s="40"/>
      <c r="G666" s="130">
        <f t="shared" si="10"/>
        <v>37808939</v>
      </c>
      <c r="H666" s="33" t="s">
        <v>560</v>
      </c>
      <c r="I666" s="33">
        <v>35</v>
      </c>
      <c r="J666" s="33"/>
      <c r="K666" s="33" t="s">
        <v>56</v>
      </c>
      <c r="L666" s="108" t="s">
        <v>57</v>
      </c>
    </row>
    <row r="667" spans="1:12" x14ac:dyDescent="0.25">
      <c r="A667" s="37">
        <v>43056</v>
      </c>
      <c r="B667" s="33" t="s">
        <v>61</v>
      </c>
      <c r="C667" s="33" t="s">
        <v>63</v>
      </c>
      <c r="D667" s="33" t="s">
        <v>51</v>
      </c>
      <c r="E667" s="40">
        <v>20000</v>
      </c>
      <c r="F667" s="40"/>
      <c r="G667" s="130">
        <f t="shared" si="10"/>
        <v>37828939</v>
      </c>
      <c r="H667" s="33" t="s">
        <v>560</v>
      </c>
      <c r="I667" s="33">
        <v>36</v>
      </c>
      <c r="J667" s="33"/>
      <c r="K667" s="33" t="s">
        <v>56</v>
      </c>
      <c r="L667" s="108" t="s">
        <v>57</v>
      </c>
    </row>
    <row r="668" spans="1:12" s="116" customFormat="1" x14ac:dyDescent="0.25">
      <c r="A668" s="109">
        <v>43056</v>
      </c>
      <c r="B668" s="115" t="s">
        <v>602</v>
      </c>
      <c r="C668" s="115" t="s">
        <v>59</v>
      </c>
      <c r="D668" s="115" t="s">
        <v>51</v>
      </c>
      <c r="E668" s="113"/>
      <c r="F668" s="113">
        <v>3000</v>
      </c>
      <c r="G668" s="130">
        <f t="shared" si="10"/>
        <v>37825939</v>
      </c>
      <c r="H668" s="115" t="s">
        <v>560</v>
      </c>
      <c r="I668" s="115" t="s">
        <v>72</v>
      </c>
      <c r="J668" s="115" t="s">
        <v>32</v>
      </c>
      <c r="K668" s="115" t="s">
        <v>56</v>
      </c>
      <c r="L668" s="111" t="s">
        <v>73</v>
      </c>
    </row>
    <row r="669" spans="1:12" s="116" customFormat="1" x14ac:dyDescent="0.25">
      <c r="A669" s="122">
        <v>43056</v>
      </c>
      <c r="B669" s="118" t="s">
        <v>960</v>
      </c>
      <c r="C669" s="118" t="s">
        <v>208</v>
      </c>
      <c r="D669" s="118" t="s">
        <v>51</v>
      </c>
      <c r="E669" s="119"/>
      <c r="F669" s="119">
        <v>37500</v>
      </c>
      <c r="G669" s="130">
        <f t="shared" si="10"/>
        <v>37788439</v>
      </c>
      <c r="H669" s="118" t="s">
        <v>245</v>
      </c>
      <c r="I669" s="118">
        <v>38</v>
      </c>
      <c r="J669" s="115" t="s">
        <v>32</v>
      </c>
      <c r="K669" s="115" t="s">
        <v>56</v>
      </c>
      <c r="L669" s="120" t="s">
        <v>57</v>
      </c>
    </row>
    <row r="670" spans="1:12" s="116" customFormat="1" x14ac:dyDescent="0.25">
      <c r="A670" s="109">
        <v>43057</v>
      </c>
      <c r="B670" s="115" t="s">
        <v>603</v>
      </c>
      <c r="C670" s="115" t="s">
        <v>59</v>
      </c>
      <c r="D670" s="115" t="s">
        <v>51</v>
      </c>
      <c r="E670" s="113"/>
      <c r="F670" s="113">
        <v>12000</v>
      </c>
      <c r="G670" s="130">
        <f t="shared" si="10"/>
        <v>37776439</v>
      </c>
      <c r="H670" s="115" t="s">
        <v>560</v>
      </c>
      <c r="I670" s="115" t="s">
        <v>604</v>
      </c>
      <c r="J670" s="115" t="s">
        <v>32</v>
      </c>
      <c r="K670" s="115" t="s">
        <v>56</v>
      </c>
      <c r="L670" s="120" t="s">
        <v>57</v>
      </c>
    </row>
    <row r="671" spans="1:12" s="116" customFormat="1" x14ac:dyDescent="0.25">
      <c r="A671" s="109">
        <v>43057</v>
      </c>
      <c r="B671" s="115" t="s">
        <v>605</v>
      </c>
      <c r="C671" s="115" t="s">
        <v>59</v>
      </c>
      <c r="D671" s="115" t="s">
        <v>51</v>
      </c>
      <c r="E671" s="113"/>
      <c r="F671" s="113">
        <v>12000</v>
      </c>
      <c r="G671" s="130">
        <f t="shared" si="10"/>
        <v>37764439</v>
      </c>
      <c r="H671" s="115" t="s">
        <v>560</v>
      </c>
      <c r="I671" s="115" t="s">
        <v>606</v>
      </c>
      <c r="J671" s="115" t="s">
        <v>32</v>
      </c>
      <c r="K671" s="115" t="s">
        <v>56</v>
      </c>
      <c r="L671" s="120" t="s">
        <v>57</v>
      </c>
    </row>
    <row r="672" spans="1:12" x14ac:dyDescent="0.25">
      <c r="A672" s="37">
        <v>43056</v>
      </c>
      <c r="B672" s="33" t="s">
        <v>61</v>
      </c>
      <c r="C672" s="33" t="s">
        <v>63</v>
      </c>
      <c r="D672" s="33" t="s">
        <v>51</v>
      </c>
      <c r="E672" s="40">
        <v>110000</v>
      </c>
      <c r="F672" s="40"/>
      <c r="G672" s="130">
        <f t="shared" si="10"/>
        <v>37874439</v>
      </c>
      <c r="H672" s="33" t="s">
        <v>560</v>
      </c>
      <c r="I672" s="33">
        <v>40</v>
      </c>
      <c r="J672" s="33"/>
      <c r="K672" s="33" t="s">
        <v>56</v>
      </c>
      <c r="L672" s="108" t="s">
        <v>57</v>
      </c>
    </row>
    <row r="673" spans="1:12" s="116" customFormat="1" x14ac:dyDescent="0.25">
      <c r="A673" s="109">
        <v>43056</v>
      </c>
      <c r="B673" s="115" t="s">
        <v>607</v>
      </c>
      <c r="C673" s="115" t="s">
        <v>59</v>
      </c>
      <c r="D673" s="115" t="s">
        <v>51</v>
      </c>
      <c r="E673" s="113"/>
      <c r="F673" s="113">
        <v>3000</v>
      </c>
      <c r="G673" s="130">
        <f t="shared" si="10"/>
        <v>37871439</v>
      </c>
      <c r="H673" s="115" t="s">
        <v>560</v>
      </c>
      <c r="I673" s="115" t="s">
        <v>72</v>
      </c>
      <c r="J673" s="115" t="s">
        <v>32</v>
      </c>
      <c r="K673" s="115" t="s">
        <v>56</v>
      </c>
      <c r="L673" s="111" t="s">
        <v>73</v>
      </c>
    </row>
    <row r="674" spans="1:12" s="116" customFormat="1" x14ac:dyDescent="0.25">
      <c r="A674" s="109">
        <v>43056</v>
      </c>
      <c r="B674" s="111" t="s">
        <v>709</v>
      </c>
      <c r="C674" s="111" t="s">
        <v>59</v>
      </c>
      <c r="D674" s="115" t="s">
        <v>52</v>
      </c>
      <c r="E674" s="113"/>
      <c r="F674" s="113">
        <v>1000</v>
      </c>
      <c r="G674" s="130">
        <f t="shared" si="10"/>
        <v>37870439</v>
      </c>
      <c r="H674" s="111" t="s">
        <v>109</v>
      </c>
      <c r="I674" s="111" t="s">
        <v>72</v>
      </c>
      <c r="J674" s="115" t="s">
        <v>32</v>
      </c>
      <c r="K674" s="115" t="s">
        <v>56</v>
      </c>
      <c r="L674" s="118" t="s">
        <v>73</v>
      </c>
    </row>
    <row r="675" spans="1:12" s="116" customFormat="1" x14ac:dyDescent="0.25">
      <c r="A675" s="109">
        <v>43056</v>
      </c>
      <c r="B675" s="111" t="s">
        <v>710</v>
      </c>
      <c r="C675" s="111" t="s">
        <v>59</v>
      </c>
      <c r="D675" s="115" t="s">
        <v>52</v>
      </c>
      <c r="E675" s="113"/>
      <c r="F675" s="113">
        <v>1000</v>
      </c>
      <c r="G675" s="130">
        <f t="shared" si="10"/>
        <v>37869439</v>
      </c>
      <c r="H675" s="111" t="s">
        <v>109</v>
      </c>
      <c r="I675" s="111" t="s">
        <v>72</v>
      </c>
      <c r="J675" s="115" t="s">
        <v>32</v>
      </c>
      <c r="K675" s="115" t="s">
        <v>56</v>
      </c>
      <c r="L675" s="118" t="s">
        <v>73</v>
      </c>
    </row>
    <row r="676" spans="1:12" s="116" customFormat="1" x14ac:dyDescent="0.25">
      <c r="A676" s="109">
        <v>43056</v>
      </c>
      <c r="B676" s="111" t="s">
        <v>692</v>
      </c>
      <c r="C676" s="111" t="s">
        <v>59</v>
      </c>
      <c r="D676" s="115" t="s">
        <v>52</v>
      </c>
      <c r="E676" s="113"/>
      <c r="F676" s="113">
        <v>1000</v>
      </c>
      <c r="G676" s="130">
        <f t="shared" si="10"/>
        <v>37868439</v>
      </c>
      <c r="H676" s="111" t="s">
        <v>109</v>
      </c>
      <c r="I676" s="111" t="s">
        <v>72</v>
      </c>
      <c r="J676" s="115" t="s">
        <v>32</v>
      </c>
      <c r="K676" s="115" t="s">
        <v>56</v>
      </c>
      <c r="L676" s="118" t="s">
        <v>73</v>
      </c>
    </row>
    <row r="677" spans="1:12" s="116" customFormat="1" x14ac:dyDescent="0.25">
      <c r="A677" s="109">
        <v>43056</v>
      </c>
      <c r="B677" s="111" t="s">
        <v>693</v>
      </c>
      <c r="C677" s="111" t="s">
        <v>59</v>
      </c>
      <c r="D677" s="115" t="s">
        <v>52</v>
      </c>
      <c r="E677" s="113"/>
      <c r="F677" s="113">
        <v>1000</v>
      </c>
      <c r="G677" s="130">
        <f t="shared" si="10"/>
        <v>37867439</v>
      </c>
      <c r="H677" s="111" t="s">
        <v>109</v>
      </c>
      <c r="I677" s="111" t="s">
        <v>72</v>
      </c>
      <c r="J677" s="115" t="s">
        <v>32</v>
      </c>
      <c r="K677" s="115" t="s">
        <v>56</v>
      </c>
      <c r="L677" s="118" t="s">
        <v>73</v>
      </c>
    </row>
    <row r="678" spans="1:12" s="116" customFormat="1" x14ac:dyDescent="0.25">
      <c r="A678" s="109">
        <v>43056</v>
      </c>
      <c r="B678" s="111" t="s">
        <v>703</v>
      </c>
      <c r="C678" s="111" t="s">
        <v>59</v>
      </c>
      <c r="D678" s="115" t="s">
        <v>52</v>
      </c>
      <c r="E678" s="113"/>
      <c r="F678" s="113">
        <v>1000</v>
      </c>
      <c r="G678" s="130">
        <f t="shared" si="10"/>
        <v>37866439</v>
      </c>
      <c r="H678" s="111" t="s">
        <v>109</v>
      </c>
      <c r="I678" s="111" t="s">
        <v>72</v>
      </c>
      <c r="J678" s="115" t="s">
        <v>32</v>
      </c>
      <c r="K678" s="115" t="s">
        <v>56</v>
      </c>
      <c r="L678" s="118" t="s">
        <v>73</v>
      </c>
    </row>
    <row r="679" spans="1:12" s="116" customFormat="1" x14ac:dyDescent="0.25">
      <c r="A679" s="109">
        <v>43056</v>
      </c>
      <c r="B679" s="111" t="s">
        <v>711</v>
      </c>
      <c r="C679" s="111" t="s">
        <v>59</v>
      </c>
      <c r="D679" s="115" t="s">
        <v>52</v>
      </c>
      <c r="E679" s="113"/>
      <c r="F679" s="113">
        <v>1000</v>
      </c>
      <c r="G679" s="130">
        <f t="shared" si="10"/>
        <v>37865439</v>
      </c>
      <c r="H679" s="111" t="s">
        <v>109</v>
      </c>
      <c r="I679" s="111" t="s">
        <v>72</v>
      </c>
      <c r="J679" s="115" t="s">
        <v>32</v>
      </c>
      <c r="K679" s="115" t="s">
        <v>56</v>
      </c>
      <c r="L679" s="118" t="s">
        <v>73</v>
      </c>
    </row>
    <row r="680" spans="1:12" s="116" customFormat="1" x14ac:dyDescent="0.25">
      <c r="A680" s="109">
        <v>43056</v>
      </c>
      <c r="B680" s="111" t="s">
        <v>712</v>
      </c>
      <c r="C680" s="111" t="s">
        <v>59</v>
      </c>
      <c r="D680" s="115" t="s">
        <v>52</v>
      </c>
      <c r="E680" s="113"/>
      <c r="F680" s="113">
        <v>1000</v>
      </c>
      <c r="G680" s="130">
        <f t="shared" si="10"/>
        <v>37864439</v>
      </c>
      <c r="H680" s="111" t="s">
        <v>109</v>
      </c>
      <c r="I680" s="111" t="s">
        <v>72</v>
      </c>
      <c r="J680" s="115" t="s">
        <v>32</v>
      </c>
      <c r="K680" s="115" t="s">
        <v>56</v>
      </c>
      <c r="L680" s="118" t="s">
        <v>73</v>
      </c>
    </row>
    <row r="681" spans="1:12" s="116" customFormat="1" x14ac:dyDescent="0.25">
      <c r="A681" s="109">
        <v>43056</v>
      </c>
      <c r="B681" s="111" t="s">
        <v>713</v>
      </c>
      <c r="C681" s="111" t="s">
        <v>59</v>
      </c>
      <c r="D681" s="115" t="s">
        <v>52</v>
      </c>
      <c r="E681" s="113"/>
      <c r="F681" s="113">
        <v>1000</v>
      </c>
      <c r="G681" s="130">
        <f t="shared" si="10"/>
        <v>37863439</v>
      </c>
      <c r="H681" s="111" t="s">
        <v>109</v>
      </c>
      <c r="I681" s="111" t="s">
        <v>72</v>
      </c>
      <c r="J681" s="115" t="s">
        <v>32</v>
      </c>
      <c r="K681" s="115" t="s">
        <v>56</v>
      </c>
      <c r="L681" s="118" t="s">
        <v>73</v>
      </c>
    </row>
    <row r="682" spans="1:12" s="116" customFormat="1" x14ac:dyDescent="0.25">
      <c r="A682" s="109">
        <v>43056</v>
      </c>
      <c r="B682" s="111" t="s">
        <v>714</v>
      </c>
      <c r="C682" s="111" t="s">
        <v>59</v>
      </c>
      <c r="D682" s="115" t="s">
        <v>52</v>
      </c>
      <c r="E682" s="113"/>
      <c r="F682" s="113">
        <v>1000</v>
      </c>
      <c r="G682" s="130">
        <f t="shared" si="10"/>
        <v>37862439</v>
      </c>
      <c r="H682" s="111" t="s">
        <v>109</v>
      </c>
      <c r="I682" s="111" t="s">
        <v>72</v>
      </c>
      <c r="J682" s="115" t="s">
        <v>32</v>
      </c>
      <c r="K682" s="115" t="s">
        <v>56</v>
      </c>
      <c r="L682" s="118" t="s">
        <v>73</v>
      </c>
    </row>
    <row r="683" spans="1:12" s="116" customFormat="1" x14ac:dyDescent="0.25">
      <c r="A683" s="109">
        <v>43056</v>
      </c>
      <c r="B683" s="111" t="s">
        <v>715</v>
      </c>
      <c r="C683" s="111" t="s">
        <v>59</v>
      </c>
      <c r="D683" s="115" t="s">
        <v>52</v>
      </c>
      <c r="E683" s="113"/>
      <c r="F683" s="113">
        <v>1000</v>
      </c>
      <c r="G683" s="130">
        <f t="shared" si="10"/>
        <v>37861439</v>
      </c>
      <c r="H683" s="111" t="s">
        <v>109</v>
      </c>
      <c r="I683" s="111" t="s">
        <v>72</v>
      </c>
      <c r="J683" s="115" t="s">
        <v>32</v>
      </c>
      <c r="K683" s="115" t="s">
        <v>56</v>
      </c>
      <c r="L683" s="118" t="s">
        <v>73</v>
      </c>
    </row>
    <row r="684" spans="1:12" s="116" customFormat="1" x14ac:dyDescent="0.25">
      <c r="A684" s="109">
        <v>43056</v>
      </c>
      <c r="B684" s="111" t="s">
        <v>716</v>
      </c>
      <c r="C684" s="111" t="s">
        <v>59</v>
      </c>
      <c r="D684" s="115" t="s">
        <v>52</v>
      </c>
      <c r="E684" s="113"/>
      <c r="F684" s="113">
        <v>1000</v>
      </c>
      <c r="G684" s="130">
        <f t="shared" si="10"/>
        <v>37860439</v>
      </c>
      <c r="H684" s="111" t="s">
        <v>109</v>
      </c>
      <c r="I684" s="111" t="s">
        <v>72</v>
      </c>
      <c r="J684" s="115" t="s">
        <v>32</v>
      </c>
      <c r="K684" s="115" t="s">
        <v>56</v>
      </c>
      <c r="L684" s="118" t="s">
        <v>73</v>
      </c>
    </row>
    <row r="685" spans="1:12" s="116" customFormat="1" x14ac:dyDescent="0.25">
      <c r="A685" s="117">
        <v>43056</v>
      </c>
      <c r="B685" s="120" t="s">
        <v>822</v>
      </c>
      <c r="C685" s="120" t="s">
        <v>59</v>
      </c>
      <c r="D685" s="120" t="s">
        <v>53</v>
      </c>
      <c r="E685" s="113"/>
      <c r="F685" s="113">
        <v>300</v>
      </c>
      <c r="G685" s="130">
        <f t="shared" si="10"/>
        <v>37860139</v>
      </c>
      <c r="H685" s="120" t="s">
        <v>783</v>
      </c>
      <c r="I685" s="120" t="s">
        <v>784</v>
      </c>
      <c r="J685" s="121" t="s">
        <v>28</v>
      </c>
      <c r="K685" s="115" t="s">
        <v>56</v>
      </c>
      <c r="L685" s="111" t="s">
        <v>73</v>
      </c>
    </row>
    <row r="686" spans="1:12" s="116" customFormat="1" x14ac:dyDescent="0.25">
      <c r="A686" s="117">
        <v>43056</v>
      </c>
      <c r="B686" s="120" t="s">
        <v>818</v>
      </c>
      <c r="C686" s="120" t="s">
        <v>744</v>
      </c>
      <c r="D686" s="120" t="s">
        <v>53</v>
      </c>
      <c r="E686" s="113"/>
      <c r="F686" s="113">
        <v>4000</v>
      </c>
      <c r="G686" s="130">
        <f t="shared" si="10"/>
        <v>37856139</v>
      </c>
      <c r="H686" s="120" t="s">
        <v>783</v>
      </c>
      <c r="I686" s="120" t="s">
        <v>784</v>
      </c>
      <c r="J686" s="121" t="s">
        <v>28</v>
      </c>
      <c r="K686" s="115" t="s">
        <v>56</v>
      </c>
      <c r="L686" s="111" t="s">
        <v>73</v>
      </c>
    </row>
    <row r="687" spans="1:12" s="41" customFormat="1" x14ac:dyDescent="0.25">
      <c r="A687" s="49">
        <v>43056</v>
      </c>
      <c r="B687" s="35" t="s">
        <v>61</v>
      </c>
      <c r="C687" s="33" t="s">
        <v>63</v>
      </c>
      <c r="D687" s="35" t="s">
        <v>53</v>
      </c>
      <c r="E687" s="40">
        <v>168000</v>
      </c>
      <c r="F687" s="40"/>
      <c r="G687" s="130">
        <f t="shared" si="10"/>
        <v>38024139</v>
      </c>
      <c r="H687" s="35" t="s">
        <v>783</v>
      </c>
      <c r="I687" s="35" t="s">
        <v>341</v>
      </c>
      <c r="J687" s="33"/>
      <c r="K687" s="33" t="s">
        <v>56</v>
      </c>
      <c r="L687" s="108" t="s">
        <v>57</v>
      </c>
    </row>
    <row r="688" spans="1:12" s="116" customFormat="1" x14ac:dyDescent="0.25">
      <c r="A688" s="117">
        <v>43056</v>
      </c>
      <c r="B688" s="120" t="s">
        <v>821</v>
      </c>
      <c r="C688" s="120" t="s">
        <v>59</v>
      </c>
      <c r="D688" s="120" t="s">
        <v>53</v>
      </c>
      <c r="E688" s="113"/>
      <c r="F688" s="113">
        <v>300</v>
      </c>
      <c r="G688" s="130">
        <f t="shared" si="10"/>
        <v>38023839</v>
      </c>
      <c r="H688" s="120" t="s">
        <v>783</v>
      </c>
      <c r="I688" s="120" t="s">
        <v>784</v>
      </c>
      <c r="J688" s="121" t="s">
        <v>28</v>
      </c>
      <c r="K688" s="115" t="s">
        <v>56</v>
      </c>
      <c r="L688" s="111" t="s">
        <v>73</v>
      </c>
    </row>
    <row r="689" spans="1:12" s="116" customFormat="1" x14ac:dyDescent="0.25">
      <c r="A689" s="132">
        <v>43056</v>
      </c>
      <c r="B689" s="133" t="s">
        <v>883</v>
      </c>
      <c r="C689" s="133" t="s">
        <v>873</v>
      </c>
      <c r="D689" s="115" t="s">
        <v>53</v>
      </c>
      <c r="E689" s="134"/>
      <c r="F689" s="134">
        <v>4500</v>
      </c>
      <c r="G689" s="130">
        <f t="shared" si="10"/>
        <v>38019339</v>
      </c>
      <c r="H689" s="133" t="s">
        <v>857</v>
      </c>
      <c r="I689" s="133" t="s">
        <v>72</v>
      </c>
      <c r="J689" s="121" t="s">
        <v>28</v>
      </c>
      <c r="K689" s="115" t="s">
        <v>56</v>
      </c>
      <c r="L689" s="111" t="s">
        <v>73</v>
      </c>
    </row>
    <row r="690" spans="1:12" s="116" customFormat="1" x14ac:dyDescent="0.25">
      <c r="A690" s="122">
        <v>43056</v>
      </c>
      <c r="B690" s="118" t="s">
        <v>958</v>
      </c>
      <c r="C690" s="118" t="s">
        <v>193</v>
      </c>
      <c r="D690" s="118" t="s">
        <v>51</v>
      </c>
      <c r="E690" s="119"/>
      <c r="F690" s="119">
        <v>500</v>
      </c>
      <c r="G690" s="130">
        <f t="shared" si="10"/>
        <v>38018839</v>
      </c>
      <c r="H690" s="118" t="s">
        <v>245</v>
      </c>
      <c r="I690" s="118" t="s">
        <v>72</v>
      </c>
      <c r="J690" s="115" t="s">
        <v>32</v>
      </c>
      <c r="K690" s="115" t="s">
        <v>56</v>
      </c>
      <c r="L690" s="120" t="s">
        <v>73</v>
      </c>
    </row>
    <row r="691" spans="1:12" s="116" customFormat="1" x14ac:dyDescent="0.25">
      <c r="A691" s="122">
        <v>43056</v>
      </c>
      <c r="B691" s="118" t="s">
        <v>959</v>
      </c>
      <c r="C691" s="118" t="s">
        <v>193</v>
      </c>
      <c r="D691" s="118" t="s">
        <v>51</v>
      </c>
      <c r="E691" s="119"/>
      <c r="F691" s="119">
        <v>1000</v>
      </c>
      <c r="G691" s="130">
        <f t="shared" si="10"/>
        <v>38017839</v>
      </c>
      <c r="H691" s="118" t="s">
        <v>245</v>
      </c>
      <c r="I691" s="118" t="s">
        <v>72</v>
      </c>
      <c r="J691" s="115" t="s">
        <v>32</v>
      </c>
      <c r="K691" s="115" t="s">
        <v>56</v>
      </c>
      <c r="L691" s="120" t="s">
        <v>73</v>
      </c>
    </row>
    <row r="692" spans="1:12" s="116" customFormat="1" x14ac:dyDescent="0.25">
      <c r="A692" s="122">
        <v>43056</v>
      </c>
      <c r="B692" s="118" t="s">
        <v>961</v>
      </c>
      <c r="C692" s="118" t="s">
        <v>193</v>
      </c>
      <c r="D692" s="118" t="s">
        <v>51</v>
      </c>
      <c r="E692" s="119"/>
      <c r="F692" s="119">
        <v>500</v>
      </c>
      <c r="G692" s="130">
        <f t="shared" si="10"/>
        <v>38017339</v>
      </c>
      <c r="H692" s="118" t="s">
        <v>245</v>
      </c>
      <c r="I692" s="118" t="s">
        <v>72</v>
      </c>
      <c r="J692" s="115" t="s">
        <v>32</v>
      </c>
      <c r="K692" s="115" t="s">
        <v>56</v>
      </c>
      <c r="L692" s="120" t="s">
        <v>73</v>
      </c>
    </row>
    <row r="693" spans="1:12" s="116" customFormat="1" x14ac:dyDescent="0.25">
      <c r="A693" s="122">
        <v>43056</v>
      </c>
      <c r="B693" s="118" t="s">
        <v>962</v>
      </c>
      <c r="C693" s="118" t="s">
        <v>193</v>
      </c>
      <c r="D693" s="118" t="s">
        <v>51</v>
      </c>
      <c r="E693" s="119"/>
      <c r="F693" s="119">
        <v>6000</v>
      </c>
      <c r="G693" s="130">
        <f t="shared" si="10"/>
        <v>38011339</v>
      </c>
      <c r="H693" s="118" t="s">
        <v>245</v>
      </c>
      <c r="I693" s="118" t="s">
        <v>72</v>
      </c>
      <c r="J693" s="115" t="s">
        <v>32</v>
      </c>
      <c r="K693" s="115" t="s">
        <v>56</v>
      </c>
      <c r="L693" s="120" t="s">
        <v>73</v>
      </c>
    </row>
    <row r="694" spans="1:12" s="116" customFormat="1" x14ac:dyDescent="0.25">
      <c r="A694" s="122">
        <v>43056</v>
      </c>
      <c r="B694" s="118" t="s">
        <v>963</v>
      </c>
      <c r="C694" s="118" t="s">
        <v>193</v>
      </c>
      <c r="D694" s="118" t="s">
        <v>51</v>
      </c>
      <c r="E694" s="119"/>
      <c r="F694" s="119">
        <v>500</v>
      </c>
      <c r="G694" s="130">
        <f t="shared" si="10"/>
        <v>38010839</v>
      </c>
      <c r="H694" s="118" t="s">
        <v>245</v>
      </c>
      <c r="I694" s="118" t="s">
        <v>72</v>
      </c>
      <c r="J694" s="115" t="s">
        <v>32</v>
      </c>
      <c r="K694" s="115" t="s">
        <v>56</v>
      </c>
      <c r="L694" s="120" t="s">
        <v>73</v>
      </c>
    </row>
    <row r="695" spans="1:12" s="116" customFormat="1" x14ac:dyDescent="0.25">
      <c r="A695" s="122">
        <v>43056</v>
      </c>
      <c r="B695" s="118" t="s">
        <v>964</v>
      </c>
      <c r="C695" s="118" t="s">
        <v>193</v>
      </c>
      <c r="D695" s="118" t="s">
        <v>51</v>
      </c>
      <c r="E695" s="119"/>
      <c r="F695" s="119">
        <v>800</v>
      </c>
      <c r="G695" s="130">
        <f t="shared" si="10"/>
        <v>38010039</v>
      </c>
      <c r="H695" s="118" t="s">
        <v>245</v>
      </c>
      <c r="I695" s="118" t="s">
        <v>72</v>
      </c>
      <c r="J695" s="115" t="s">
        <v>32</v>
      </c>
      <c r="K695" s="115" t="s">
        <v>56</v>
      </c>
      <c r="L695" s="120" t="s">
        <v>73</v>
      </c>
    </row>
    <row r="696" spans="1:12" x14ac:dyDescent="0.25">
      <c r="A696" s="43">
        <v>43056</v>
      </c>
      <c r="B696" s="42" t="s">
        <v>965</v>
      </c>
      <c r="C696" s="33" t="s">
        <v>63</v>
      </c>
      <c r="D696" s="42" t="s">
        <v>51</v>
      </c>
      <c r="E696" s="44"/>
      <c r="F696" s="44">
        <v>50000</v>
      </c>
      <c r="G696" s="130">
        <f t="shared" si="10"/>
        <v>37960039</v>
      </c>
      <c r="H696" s="42" t="s">
        <v>245</v>
      </c>
      <c r="I696" s="42" t="s">
        <v>69</v>
      </c>
      <c r="J696" s="45"/>
      <c r="K696" s="33" t="s">
        <v>56</v>
      </c>
      <c r="L696" s="108" t="s">
        <v>57</v>
      </c>
    </row>
    <row r="697" spans="1:12" s="116" customFormat="1" x14ac:dyDescent="0.25">
      <c r="A697" s="122">
        <v>43056</v>
      </c>
      <c r="B697" s="118" t="s">
        <v>966</v>
      </c>
      <c r="C697" s="118" t="s">
        <v>208</v>
      </c>
      <c r="D697" s="118" t="s">
        <v>51</v>
      </c>
      <c r="E697" s="119"/>
      <c r="F697" s="119">
        <v>20000</v>
      </c>
      <c r="G697" s="130">
        <f t="shared" si="10"/>
        <v>37940039</v>
      </c>
      <c r="H697" s="118" t="s">
        <v>245</v>
      </c>
      <c r="I697" s="118" t="s">
        <v>72</v>
      </c>
      <c r="J697" s="115" t="s">
        <v>32</v>
      </c>
      <c r="K697" s="115" t="s">
        <v>56</v>
      </c>
      <c r="L697" s="120" t="s">
        <v>73</v>
      </c>
    </row>
    <row r="698" spans="1:12" s="116" customFormat="1" x14ac:dyDescent="0.25">
      <c r="A698" s="109">
        <v>43057</v>
      </c>
      <c r="B698" s="110" t="s">
        <v>275</v>
      </c>
      <c r="C698" s="111" t="s">
        <v>193</v>
      </c>
      <c r="D698" s="112" t="s">
        <v>51</v>
      </c>
      <c r="E698" s="113"/>
      <c r="F698" s="113">
        <v>300</v>
      </c>
      <c r="G698" s="130">
        <f t="shared" si="10"/>
        <v>37939739</v>
      </c>
      <c r="H698" s="111" t="s">
        <v>62</v>
      </c>
      <c r="I698" s="115" t="s">
        <v>72</v>
      </c>
      <c r="J698" s="115" t="s">
        <v>32</v>
      </c>
      <c r="K698" s="115" t="s">
        <v>56</v>
      </c>
      <c r="L698" s="111" t="s">
        <v>73</v>
      </c>
    </row>
    <row r="699" spans="1:12" s="116" customFormat="1" x14ac:dyDescent="0.25">
      <c r="A699" s="109">
        <v>43057</v>
      </c>
      <c r="B699" s="110" t="s">
        <v>276</v>
      </c>
      <c r="C699" s="111" t="s">
        <v>334</v>
      </c>
      <c r="D699" s="112" t="s">
        <v>51</v>
      </c>
      <c r="E699" s="113"/>
      <c r="F699" s="113">
        <v>3000</v>
      </c>
      <c r="G699" s="130">
        <f t="shared" si="10"/>
        <v>37936739</v>
      </c>
      <c r="H699" s="111" t="s">
        <v>62</v>
      </c>
      <c r="I699" s="115" t="s">
        <v>72</v>
      </c>
      <c r="J699" s="115" t="s">
        <v>32</v>
      </c>
      <c r="K699" s="115" t="s">
        <v>56</v>
      </c>
      <c r="L699" s="111" t="s">
        <v>73</v>
      </c>
    </row>
    <row r="700" spans="1:12" s="116" customFormat="1" x14ac:dyDescent="0.25">
      <c r="A700" s="109">
        <v>43057</v>
      </c>
      <c r="B700" s="110" t="s">
        <v>277</v>
      </c>
      <c r="C700" s="111" t="s">
        <v>193</v>
      </c>
      <c r="D700" s="112" t="s">
        <v>51</v>
      </c>
      <c r="E700" s="113"/>
      <c r="F700" s="113">
        <v>30000</v>
      </c>
      <c r="G700" s="130">
        <f t="shared" si="10"/>
        <v>37906739</v>
      </c>
      <c r="H700" s="111" t="s">
        <v>62</v>
      </c>
      <c r="I700" s="115" t="s">
        <v>72</v>
      </c>
      <c r="J700" s="115" t="s">
        <v>32</v>
      </c>
      <c r="K700" s="115" t="s">
        <v>56</v>
      </c>
      <c r="L700" s="111" t="s">
        <v>73</v>
      </c>
    </row>
    <row r="701" spans="1:12" s="116" customFormat="1" x14ac:dyDescent="0.25">
      <c r="A701" s="109">
        <v>43057</v>
      </c>
      <c r="B701" s="110" t="s">
        <v>278</v>
      </c>
      <c r="C701" s="111" t="s">
        <v>193</v>
      </c>
      <c r="D701" s="112" t="s">
        <v>51</v>
      </c>
      <c r="E701" s="113"/>
      <c r="F701" s="113">
        <v>300</v>
      </c>
      <c r="G701" s="130">
        <f t="shared" si="10"/>
        <v>37906439</v>
      </c>
      <c r="H701" s="111" t="s">
        <v>62</v>
      </c>
      <c r="I701" s="115" t="s">
        <v>72</v>
      </c>
      <c r="J701" s="115" t="s">
        <v>32</v>
      </c>
      <c r="K701" s="115" t="s">
        <v>56</v>
      </c>
      <c r="L701" s="111" t="s">
        <v>73</v>
      </c>
    </row>
    <row r="702" spans="1:12" s="116" customFormat="1" x14ac:dyDescent="0.25">
      <c r="A702" s="109">
        <v>43057</v>
      </c>
      <c r="B702" s="110" t="s">
        <v>279</v>
      </c>
      <c r="C702" s="111" t="s">
        <v>193</v>
      </c>
      <c r="D702" s="112" t="s">
        <v>51</v>
      </c>
      <c r="E702" s="113"/>
      <c r="F702" s="113">
        <v>300</v>
      </c>
      <c r="G702" s="130">
        <f t="shared" si="10"/>
        <v>37906139</v>
      </c>
      <c r="H702" s="111" t="s">
        <v>62</v>
      </c>
      <c r="I702" s="115" t="s">
        <v>72</v>
      </c>
      <c r="J702" s="115" t="s">
        <v>32</v>
      </c>
      <c r="K702" s="115" t="s">
        <v>56</v>
      </c>
      <c r="L702" s="111" t="s">
        <v>73</v>
      </c>
    </row>
    <row r="703" spans="1:12" s="116" customFormat="1" x14ac:dyDescent="0.25">
      <c r="A703" s="109">
        <v>43057</v>
      </c>
      <c r="B703" s="115" t="s">
        <v>608</v>
      </c>
      <c r="C703" s="115" t="s">
        <v>59</v>
      </c>
      <c r="D703" s="115" t="s">
        <v>51</v>
      </c>
      <c r="E703" s="113"/>
      <c r="F703" s="113">
        <v>2000</v>
      </c>
      <c r="G703" s="130">
        <f t="shared" si="10"/>
        <v>37904139</v>
      </c>
      <c r="H703" s="115" t="s">
        <v>560</v>
      </c>
      <c r="I703" s="115" t="s">
        <v>72</v>
      </c>
      <c r="J703" s="115" t="s">
        <v>32</v>
      </c>
      <c r="K703" s="115" t="s">
        <v>56</v>
      </c>
      <c r="L703" s="111" t="s">
        <v>73</v>
      </c>
    </row>
    <row r="704" spans="1:12" s="116" customFormat="1" x14ac:dyDescent="0.25">
      <c r="A704" s="109">
        <v>43057</v>
      </c>
      <c r="B704" s="115" t="s">
        <v>609</v>
      </c>
      <c r="C704" s="115" t="s">
        <v>59</v>
      </c>
      <c r="D704" s="115" t="s">
        <v>51</v>
      </c>
      <c r="E704" s="113"/>
      <c r="F704" s="113">
        <v>600</v>
      </c>
      <c r="G704" s="130">
        <f t="shared" si="10"/>
        <v>37903539</v>
      </c>
      <c r="H704" s="115" t="s">
        <v>560</v>
      </c>
      <c r="I704" s="115" t="s">
        <v>72</v>
      </c>
      <c r="J704" s="115" t="s">
        <v>32</v>
      </c>
      <c r="K704" s="115" t="s">
        <v>56</v>
      </c>
      <c r="L704" s="111" t="s">
        <v>73</v>
      </c>
    </row>
    <row r="705" spans="1:12" s="116" customFormat="1" x14ac:dyDescent="0.25">
      <c r="A705" s="109">
        <v>43057</v>
      </c>
      <c r="B705" s="115" t="s">
        <v>610</v>
      </c>
      <c r="C705" s="115" t="s">
        <v>59</v>
      </c>
      <c r="D705" s="115" t="s">
        <v>51</v>
      </c>
      <c r="E705" s="113"/>
      <c r="F705" s="113">
        <v>600</v>
      </c>
      <c r="G705" s="130">
        <f t="shared" si="10"/>
        <v>37902939</v>
      </c>
      <c r="H705" s="115" t="s">
        <v>560</v>
      </c>
      <c r="I705" s="115" t="s">
        <v>72</v>
      </c>
      <c r="J705" s="115" t="s">
        <v>32</v>
      </c>
      <c r="K705" s="115" t="s">
        <v>56</v>
      </c>
      <c r="L705" s="111" t="s">
        <v>73</v>
      </c>
    </row>
    <row r="706" spans="1:12" s="116" customFormat="1" x14ac:dyDescent="0.25">
      <c r="A706" s="109">
        <v>43057</v>
      </c>
      <c r="B706" s="111" t="s">
        <v>717</v>
      </c>
      <c r="C706" s="111" t="s">
        <v>59</v>
      </c>
      <c r="D706" s="115" t="s">
        <v>52</v>
      </c>
      <c r="E706" s="113"/>
      <c r="F706" s="113">
        <v>1500</v>
      </c>
      <c r="G706" s="130">
        <f t="shared" si="10"/>
        <v>37901439</v>
      </c>
      <c r="H706" s="111" t="s">
        <v>109</v>
      </c>
      <c r="I706" s="111" t="s">
        <v>72</v>
      </c>
      <c r="J706" s="115" t="s">
        <v>32</v>
      </c>
      <c r="K706" s="115" t="s">
        <v>56</v>
      </c>
      <c r="L706" s="118" t="s">
        <v>73</v>
      </c>
    </row>
    <row r="707" spans="1:12" x14ac:dyDescent="0.25">
      <c r="A707" s="37">
        <v>43057</v>
      </c>
      <c r="B707" s="32" t="s">
        <v>201</v>
      </c>
      <c r="C707" s="33" t="s">
        <v>63</v>
      </c>
      <c r="D707" s="33" t="s">
        <v>718</v>
      </c>
      <c r="E707" s="40">
        <v>110000</v>
      </c>
      <c r="F707" s="40"/>
      <c r="G707" s="130">
        <f t="shared" si="10"/>
        <v>38011439</v>
      </c>
      <c r="H707" s="32" t="s">
        <v>109</v>
      </c>
      <c r="I707" s="32">
        <v>41</v>
      </c>
      <c r="J707" s="33"/>
      <c r="K707" s="33" t="s">
        <v>56</v>
      </c>
      <c r="L707" s="108" t="s">
        <v>57</v>
      </c>
    </row>
    <row r="708" spans="1:12" s="116" customFormat="1" x14ac:dyDescent="0.25">
      <c r="A708" s="117">
        <v>43057</v>
      </c>
      <c r="B708" s="120" t="s">
        <v>1044</v>
      </c>
      <c r="C708" s="120" t="s">
        <v>208</v>
      </c>
      <c r="D708" s="120" t="s">
        <v>53</v>
      </c>
      <c r="E708" s="113"/>
      <c r="F708" s="113">
        <v>40000</v>
      </c>
      <c r="G708" s="130">
        <f t="shared" si="10"/>
        <v>37971439</v>
      </c>
      <c r="H708" s="120" t="s">
        <v>783</v>
      </c>
      <c r="I708" s="120" t="s">
        <v>341</v>
      </c>
      <c r="J708" s="121" t="s">
        <v>28</v>
      </c>
      <c r="K708" s="115" t="s">
        <v>56</v>
      </c>
      <c r="L708" s="120" t="s">
        <v>57</v>
      </c>
    </row>
    <row r="709" spans="1:12" s="116" customFormat="1" x14ac:dyDescent="0.25">
      <c r="A709" s="117">
        <v>43057</v>
      </c>
      <c r="B709" s="120" t="s">
        <v>823</v>
      </c>
      <c r="C709" s="120" t="s">
        <v>59</v>
      </c>
      <c r="D709" s="120" t="s">
        <v>53</v>
      </c>
      <c r="E709" s="113"/>
      <c r="F709" s="113">
        <v>10000</v>
      </c>
      <c r="G709" s="130">
        <f t="shared" si="10"/>
        <v>37961439</v>
      </c>
      <c r="H709" s="120" t="s">
        <v>783</v>
      </c>
      <c r="I709" s="120" t="s">
        <v>784</v>
      </c>
      <c r="J709" s="121" t="s">
        <v>28</v>
      </c>
      <c r="K709" s="115" t="s">
        <v>56</v>
      </c>
      <c r="L709" s="111" t="s">
        <v>73</v>
      </c>
    </row>
    <row r="710" spans="1:12" s="116" customFormat="1" x14ac:dyDescent="0.25">
      <c r="A710" s="117">
        <v>43057</v>
      </c>
      <c r="B710" s="120" t="s">
        <v>824</v>
      </c>
      <c r="C710" s="120" t="s">
        <v>59</v>
      </c>
      <c r="D710" s="120" t="s">
        <v>53</v>
      </c>
      <c r="E710" s="113"/>
      <c r="F710" s="113">
        <v>5000</v>
      </c>
      <c r="G710" s="130">
        <f t="shared" si="10"/>
        <v>37956439</v>
      </c>
      <c r="H710" s="120" t="s">
        <v>783</v>
      </c>
      <c r="I710" s="120" t="s">
        <v>784</v>
      </c>
      <c r="J710" s="121" t="s">
        <v>28</v>
      </c>
      <c r="K710" s="115" t="s">
        <v>56</v>
      </c>
      <c r="L710" s="111" t="s">
        <v>73</v>
      </c>
    </row>
    <row r="711" spans="1:12" s="116" customFormat="1" x14ac:dyDescent="0.25">
      <c r="A711" s="117">
        <v>43057</v>
      </c>
      <c r="B711" s="120" t="s">
        <v>825</v>
      </c>
      <c r="C711" s="120" t="s">
        <v>59</v>
      </c>
      <c r="D711" s="120" t="s">
        <v>53</v>
      </c>
      <c r="E711" s="113"/>
      <c r="F711" s="113">
        <v>2000</v>
      </c>
      <c r="G711" s="130">
        <f t="shared" si="10"/>
        <v>37954439</v>
      </c>
      <c r="H711" s="120" t="s">
        <v>783</v>
      </c>
      <c r="I711" s="120" t="s">
        <v>784</v>
      </c>
      <c r="J711" s="121" t="s">
        <v>28</v>
      </c>
      <c r="K711" s="115" t="s">
        <v>56</v>
      </c>
      <c r="L711" s="111" t="s">
        <v>73</v>
      </c>
    </row>
    <row r="712" spans="1:12" s="116" customFormat="1" x14ac:dyDescent="0.25">
      <c r="A712" s="132">
        <v>43057</v>
      </c>
      <c r="B712" s="133" t="s">
        <v>1032</v>
      </c>
      <c r="C712" s="133" t="s">
        <v>208</v>
      </c>
      <c r="D712" s="115" t="s">
        <v>53</v>
      </c>
      <c r="E712" s="134"/>
      <c r="F712" s="134">
        <v>20000</v>
      </c>
      <c r="G712" s="130">
        <f t="shared" si="10"/>
        <v>37934439</v>
      </c>
      <c r="H712" s="133" t="s">
        <v>857</v>
      </c>
      <c r="I712" s="133">
        <v>53</v>
      </c>
      <c r="J712" s="121" t="s">
        <v>28</v>
      </c>
      <c r="K712" s="115" t="s">
        <v>56</v>
      </c>
      <c r="L712" s="120" t="s">
        <v>57</v>
      </c>
    </row>
    <row r="713" spans="1:12" s="116" customFormat="1" x14ac:dyDescent="0.25">
      <c r="A713" s="132">
        <v>43057</v>
      </c>
      <c r="B713" s="133" t="s">
        <v>884</v>
      </c>
      <c r="C713" s="133" t="s">
        <v>59</v>
      </c>
      <c r="D713" s="115" t="s">
        <v>53</v>
      </c>
      <c r="E713" s="134"/>
      <c r="F713" s="134">
        <v>1000</v>
      </c>
      <c r="G713" s="130">
        <f t="shared" si="10"/>
        <v>37933439</v>
      </c>
      <c r="H713" s="133" t="s">
        <v>857</v>
      </c>
      <c r="I713" s="133" t="s">
        <v>72</v>
      </c>
      <c r="J713" s="121" t="s">
        <v>28</v>
      </c>
      <c r="K713" s="115" t="s">
        <v>56</v>
      </c>
      <c r="L713" s="111" t="s">
        <v>73</v>
      </c>
    </row>
    <row r="714" spans="1:12" s="116" customFormat="1" x14ac:dyDescent="0.25">
      <c r="A714" s="132">
        <v>43057</v>
      </c>
      <c r="B714" s="133" t="s">
        <v>885</v>
      </c>
      <c r="C714" s="133" t="s">
        <v>59</v>
      </c>
      <c r="D714" s="115" t="s">
        <v>53</v>
      </c>
      <c r="E714" s="134"/>
      <c r="F714" s="134">
        <v>300</v>
      </c>
      <c r="G714" s="130">
        <f t="shared" si="10"/>
        <v>37933139</v>
      </c>
      <c r="H714" s="133" t="s">
        <v>857</v>
      </c>
      <c r="I714" s="133" t="s">
        <v>72</v>
      </c>
      <c r="J714" s="121" t="s">
        <v>28</v>
      </c>
      <c r="K714" s="115" t="s">
        <v>56</v>
      </c>
      <c r="L714" s="111" t="s">
        <v>73</v>
      </c>
    </row>
    <row r="715" spans="1:12" s="116" customFormat="1" x14ac:dyDescent="0.25">
      <c r="A715" s="132">
        <v>43057</v>
      </c>
      <c r="B715" s="133" t="s">
        <v>886</v>
      </c>
      <c r="C715" s="133" t="s">
        <v>59</v>
      </c>
      <c r="D715" s="115" t="s">
        <v>53</v>
      </c>
      <c r="E715" s="134"/>
      <c r="F715" s="134">
        <v>300</v>
      </c>
      <c r="G715" s="130">
        <f t="shared" si="10"/>
        <v>37932839</v>
      </c>
      <c r="H715" s="133" t="s">
        <v>857</v>
      </c>
      <c r="I715" s="133" t="s">
        <v>72</v>
      </c>
      <c r="J715" s="121" t="s">
        <v>28</v>
      </c>
      <c r="K715" s="115" t="s">
        <v>56</v>
      </c>
      <c r="L715" s="111" t="s">
        <v>73</v>
      </c>
    </row>
    <row r="716" spans="1:12" s="116" customFormat="1" x14ac:dyDescent="0.25">
      <c r="A716" s="132">
        <v>43057</v>
      </c>
      <c r="B716" s="133" t="s">
        <v>887</v>
      </c>
      <c r="C716" s="133" t="s">
        <v>59</v>
      </c>
      <c r="D716" s="115" t="s">
        <v>53</v>
      </c>
      <c r="E716" s="134"/>
      <c r="F716" s="134">
        <v>7000</v>
      </c>
      <c r="G716" s="130">
        <f t="shared" si="10"/>
        <v>37925839</v>
      </c>
      <c r="H716" s="133" t="s">
        <v>857</v>
      </c>
      <c r="I716" s="133" t="s">
        <v>72</v>
      </c>
      <c r="J716" s="121" t="s">
        <v>28</v>
      </c>
      <c r="K716" s="115" t="s">
        <v>56</v>
      </c>
      <c r="L716" s="111" t="s">
        <v>73</v>
      </c>
    </row>
    <row r="717" spans="1:12" s="116" customFormat="1" x14ac:dyDescent="0.25">
      <c r="A717" s="132">
        <v>43057</v>
      </c>
      <c r="B717" s="133" t="s">
        <v>888</v>
      </c>
      <c r="C717" s="133" t="s">
        <v>59</v>
      </c>
      <c r="D717" s="115" t="s">
        <v>53</v>
      </c>
      <c r="E717" s="134"/>
      <c r="F717" s="134">
        <v>1500</v>
      </c>
      <c r="G717" s="130">
        <f t="shared" si="10"/>
        <v>37924339</v>
      </c>
      <c r="H717" s="133" t="s">
        <v>857</v>
      </c>
      <c r="I717" s="133" t="s">
        <v>72</v>
      </c>
      <c r="J717" s="121" t="s">
        <v>28</v>
      </c>
      <c r="K717" s="115" t="s">
        <v>56</v>
      </c>
      <c r="L717" s="111" t="s">
        <v>73</v>
      </c>
    </row>
    <row r="718" spans="1:12" s="116" customFormat="1" x14ac:dyDescent="0.25">
      <c r="A718" s="122">
        <v>43057</v>
      </c>
      <c r="B718" s="118" t="s">
        <v>967</v>
      </c>
      <c r="C718" s="118" t="s">
        <v>193</v>
      </c>
      <c r="D718" s="118" t="s">
        <v>51</v>
      </c>
      <c r="E718" s="119"/>
      <c r="F718" s="119">
        <v>500</v>
      </c>
      <c r="G718" s="130">
        <f t="shared" ref="G718:G781" si="11">+G717+E718-F718</f>
        <v>37923839</v>
      </c>
      <c r="H718" s="118" t="s">
        <v>245</v>
      </c>
      <c r="I718" s="118" t="s">
        <v>72</v>
      </c>
      <c r="J718" s="115" t="s">
        <v>32</v>
      </c>
      <c r="K718" s="115" t="s">
        <v>56</v>
      </c>
      <c r="L718" s="120" t="s">
        <v>73</v>
      </c>
    </row>
    <row r="719" spans="1:12" s="116" customFormat="1" x14ac:dyDescent="0.25">
      <c r="A719" s="122">
        <v>43057</v>
      </c>
      <c r="B719" s="118" t="s">
        <v>968</v>
      </c>
      <c r="C719" s="118" t="s">
        <v>85</v>
      </c>
      <c r="D719" s="118" t="s">
        <v>60</v>
      </c>
      <c r="E719" s="119"/>
      <c r="F719" s="119">
        <v>70000</v>
      </c>
      <c r="G719" s="130">
        <f t="shared" si="11"/>
        <v>37853839</v>
      </c>
      <c r="H719" s="118" t="s">
        <v>245</v>
      </c>
      <c r="I719" s="118" t="s">
        <v>69</v>
      </c>
      <c r="J719" s="111" t="s">
        <v>32</v>
      </c>
      <c r="K719" s="115" t="s">
        <v>56</v>
      </c>
      <c r="L719" s="120" t="s">
        <v>57</v>
      </c>
    </row>
    <row r="720" spans="1:12" s="116" customFormat="1" x14ac:dyDescent="0.25">
      <c r="A720" s="122">
        <v>43057</v>
      </c>
      <c r="B720" s="118" t="s">
        <v>969</v>
      </c>
      <c r="C720" s="118" t="s">
        <v>193</v>
      </c>
      <c r="D720" s="118" t="s">
        <v>60</v>
      </c>
      <c r="E720" s="119"/>
      <c r="F720" s="119">
        <v>9000</v>
      </c>
      <c r="G720" s="130">
        <f t="shared" si="11"/>
        <v>37844839</v>
      </c>
      <c r="H720" s="118" t="s">
        <v>245</v>
      </c>
      <c r="I720" s="118">
        <v>30</v>
      </c>
      <c r="J720" s="111" t="s">
        <v>32</v>
      </c>
      <c r="K720" s="115" t="s">
        <v>56</v>
      </c>
      <c r="L720" s="120" t="s">
        <v>57</v>
      </c>
    </row>
    <row r="721" spans="1:12" s="116" customFormat="1" x14ac:dyDescent="0.25">
      <c r="A721" s="109">
        <v>43058</v>
      </c>
      <c r="B721" s="110" t="s">
        <v>275</v>
      </c>
      <c r="C721" s="111" t="s">
        <v>193</v>
      </c>
      <c r="D721" s="112" t="s">
        <v>51</v>
      </c>
      <c r="E721" s="113"/>
      <c r="F721" s="113">
        <v>300</v>
      </c>
      <c r="G721" s="130">
        <f t="shared" si="11"/>
        <v>37844539</v>
      </c>
      <c r="H721" s="111" t="s">
        <v>62</v>
      </c>
      <c r="I721" s="115" t="s">
        <v>72</v>
      </c>
      <c r="J721" s="115" t="s">
        <v>32</v>
      </c>
      <c r="K721" s="115" t="s">
        <v>56</v>
      </c>
      <c r="L721" s="111" t="s">
        <v>73</v>
      </c>
    </row>
    <row r="722" spans="1:12" s="116" customFormat="1" x14ac:dyDescent="0.25">
      <c r="A722" s="109">
        <v>43058</v>
      </c>
      <c r="B722" s="110" t="s">
        <v>1021</v>
      </c>
      <c r="C722" s="111" t="s">
        <v>334</v>
      </c>
      <c r="D722" s="112" t="s">
        <v>51</v>
      </c>
      <c r="E722" s="113"/>
      <c r="F722" s="113">
        <v>1775</v>
      </c>
      <c r="G722" s="130">
        <f t="shared" si="11"/>
        <v>37842764</v>
      </c>
      <c r="H722" s="111" t="s">
        <v>62</v>
      </c>
      <c r="I722" s="115" t="s">
        <v>206</v>
      </c>
      <c r="J722" s="115" t="s">
        <v>32</v>
      </c>
      <c r="K722" s="115" t="s">
        <v>56</v>
      </c>
      <c r="L722" s="120" t="s">
        <v>57</v>
      </c>
    </row>
    <row r="723" spans="1:12" s="116" customFormat="1" x14ac:dyDescent="0.25">
      <c r="A723" s="109">
        <v>43058</v>
      </c>
      <c r="B723" s="110" t="s">
        <v>234</v>
      </c>
      <c r="C723" s="111" t="s">
        <v>193</v>
      </c>
      <c r="D723" s="112" t="s">
        <v>51</v>
      </c>
      <c r="E723" s="113"/>
      <c r="F723" s="113">
        <v>300</v>
      </c>
      <c r="G723" s="130">
        <f t="shared" si="11"/>
        <v>37842464</v>
      </c>
      <c r="H723" s="111" t="s">
        <v>62</v>
      </c>
      <c r="I723" s="115" t="s">
        <v>72</v>
      </c>
      <c r="J723" s="115" t="s">
        <v>32</v>
      </c>
      <c r="K723" s="115" t="s">
        <v>56</v>
      </c>
      <c r="L723" s="111" t="s">
        <v>73</v>
      </c>
    </row>
    <row r="724" spans="1:12" s="116" customFormat="1" x14ac:dyDescent="0.25">
      <c r="A724" s="109">
        <v>43058</v>
      </c>
      <c r="B724" s="110" t="s">
        <v>235</v>
      </c>
      <c r="C724" s="111" t="s">
        <v>193</v>
      </c>
      <c r="D724" s="112" t="s">
        <v>51</v>
      </c>
      <c r="E724" s="113"/>
      <c r="F724" s="113">
        <v>300</v>
      </c>
      <c r="G724" s="130">
        <f t="shared" si="11"/>
        <v>37842164</v>
      </c>
      <c r="H724" s="111" t="s">
        <v>62</v>
      </c>
      <c r="I724" s="115" t="s">
        <v>72</v>
      </c>
      <c r="J724" s="115" t="s">
        <v>32</v>
      </c>
      <c r="K724" s="115" t="s">
        <v>56</v>
      </c>
      <c r="L724" s="111" t="s">
        <v>73</v>
      </c>
    </row>
    <row r="725" spans="1:12" s="116" customFormat="1" x14ac:dyDescent="0.25">
      <c r="A725" s="109">
        <v>43058</v>
      </c>
      <c r="B725" s="110" t="s">
        <v>234</v>
      </c>
      <c r="C725" s="111" t="s">
        <v>193</v>
      </c>
      <c r="D725" s="112" t="s">
        <v>51</v>
      </c>
      <c r="E725" s="113"/>
      <c r="F725" s="113">
        <v>300</v>
      </c>
      <c r="G725" s="130">
        <f t="shared" si="11"/>
        <v>37841864</v>
      </c>
      <c r="H725" s="111" t="s">
        <v>62</v>
      </c>
      <c r="I725" s="115" t="s">
        <v>72</v>
      </c>
      <c r="J725" s="115" t="s">
        <v>32</v>
      </c>
      <c r="K725" s="115" t="s">
        <v>56</v>
      </c>
      <c r="L725" s="111" t="s">
        <v>73</v>
      </c>
    </row>
    <row r="726" spans="1:12" s="116" customFormat="1" x14ac:dyDescent="0.25">
      <c r="A726" s="109">
        <v>43058</v>
      </c>
      <c r="B726" s="115" t="s">
        <v>611</v>
      </c>
      <c r="C726" s="115" t="s">
        <v>59</v>
      </c>
      <c r="D726" s="115" t="s">
        <v>51</v>
      </c>
      <c r="E726" s="113"/>
      <c r="F726" s="113">
        <v>500</v>
      </c>
      <c r="G726" s="130">
        <f t="shared" si="11"/>
        <v>37841364</v>
      </c>
      <c r="H726" s="115" t="s">
        <v>560</v>
      </c>
      <c r="I726" s="115" t="s">
        <v>72</v>
      </c>
      <c r="J726" s="115" t="s">
        <v>32</v>
      </c>
      <c r="K726" s="115" t="s">
        <v>56</v>
      </c>
      <c r="L726" s="111" t="s">
        <v>73</v>
      </c>
    </row>
    <row r="727" spans="1:12" s="116" customFormat="1" x14ac:dyDescent="0.25">
      <c r="A727" s="109">
        <v>43058</v>
      </c>
      <c r="B727" s="115" t="s">
        <v>612</v>
      </c>
      <c r="C727" s="111" t="s">
        <v>334</v>
      </c>
      <c r="D727" s="115" t="s">
        <v>51</v>
      </c>
      <c r="E727" s="113"/>
      <c r="F727" s="113">
        <v>3500</v>
      </c>
      <c r="G727" s="130">
        <f t="shared" si="11"/>
        <v>37837864</v>
      </c>
      <c r="H727" s="115" t="s">
        <v>560</v>
      </c>
      <c r="I727" s="115" t="s">
        <v>72</v>
      </c>
      <c r="J727" s="115" t="s">
        <v>32</v>
      </c>
      <c r="K727" s="115" t="s">
        <v>56</v>
      </c>
      <c r="L727" s="111" t="s">
        <v>73</v>
      </c>
    </row>
    <row r="728" spans="1:12" s="116" customFormat="1" x14ac:dyDescent="0.25">
      <c r="A728" s="109">
        <v>43058</v>
      </c>
      <c r="B728" s="115" t="s">
        <v>613</v>
      </c>
      <c r="C728" s="115" t="s">
        <v>59</v>
      </c>
      <c r="D728" s="115" t="s">
        <v>51</v>
      </c>
      <c r="E728" s="113"/>
      <c r="F728" s="113">
        <v>500</v>
      </c>
      <c r="G728" s="130">
        <f t="shared" si="11"/>
        <v>37837364</v>
      </c>
      <c r="H728" s="115" t="s">
        <v>560</v>
      </c>
      <c r="I728" s="115" t="s">
        <v>72</v>
      </c>
      <c r="J728" s="115" t="s">
        <v>32</v>
      </c>
      <c r="K728" s="115" t="s">
        <v>56</v>
      </c>
      <c r="L728" s="111" t="s">
        <v>73</v>
      </c>
    </row>
    <row r="729" spans="1:12" s="116" customFormat="1" x14ac:dyDescent="0.25">
      <c r="A729" s="109">
        <v>43058</v>
      </c>
      <c r="B729" s="115" t="s">
        <v>609</v>
      </c>
      <c r="C729" s="115" t="s">
        <v>59</v>
      </c>
      <c r="D729" s="115" t="s">
        <v>51</v>
      </c>
      <c r="E729" s="113"/>
      <c r="F729" s="113">
        <v>600</v>
      </c>
      <c r="G729" s="130">
        <f t="shared" si="11"/>
        <v>37836764</v>
      </c>
      <c r="H729" s="115" t="s">
        <v>560</v>
      </c>
      <c r="I729" s="115" t="s">
        <v>72</v>
      </c>
      <c r="J729" s="115" t="s">
        <v>32</v>
      </c>
      <c r="K729" s="115" t="s">
        <v>56</v>
      </c>
      <c r="L729" s="111" t="s">
        <v>73</v>
      </c>
    </row>
    <row r="730" spans="1:12" s="116" customFormat="1" x14ac:dyDescent="0.25">
      <c r="A730" s="109">
        <v>43058</v>
      </c>
      <c r="B730" s="115" t="s">
        <v>614</v>
      </c>
      <c r="C730" s="115" t="s">
        <v>59</v>
      </c>
      <c r="D730" s="115" t="s">
        <v>51</v>
      </c>
      <c r="E730" s="113"/>
      <c r="F730" s="113">
        <v>600</v>
      </c>
      <c r="G730" s="130">
        <f t="shared" si="11"/>
        <v>37836164</v>
      </c>
      <c r="H730" s="115" t="s">
        <v>560</v>
      </c>
      <c r="I730" s="115" t="s">
        <v>72</v>
      </c>
      <c r="J730" s="115" t="s">
        <v>32</v>
      </c>
      <c r="K730" s="115" t="s">
        <v>56</v>
      </c>
      <c r="L730" s="111" t="s">
        <v>73</v>
      </c>
    </row>
    <row r="731" spans="1:12" s="116" customFormat="1" x14ac:dyDescent="0.25">
      <c r="A731" s="109">
        <v>43058</v>
      </c>
      <c r="B731" s="115" t="s">
        <v>612</v>
      </c>
      <c r="C731" s="111" t="s">
        <v>334</v>
      </c>
      <c r="D731" s="115" t="s">
        <v>51</v>
      </c>
      <c r="E731" s="113"/>
      <c r="F731" s="113">
        <v>2400</v>
      </c>
      <c r="G731" s="130">
        <f t="shared" si="11"/>
        <v>37833764</v>
      </c>
      <c r="H731" s="115" t="s">
        <v>560</v>
      </c>
      <c r="I731" s="115" t="s">
        <v>72</v>
      </c>
      <c r="J731" s="115" t="s">
        <v>32</v>
      </c>
      <c r="K731" s="115" t="s">
        <v>56</v>
      </c>
      <c r="L731" s="111" t="s">
        <v>73</v>
      </c>
    </row>
    <row r="732" spans="1:12" s="116" customFormat="1" x14ac:dyDescent="0.25">
      <c r="A732" s="109">
        <v>43058</v>
      </c>
      <c r="B732" s="111" t="s">
        <v>719</v>
      </c>
      <c r="C732" s="111" t="s">
        <v>59</v>
      </c>
      <c r="D732" s="115" t="s">
        <v>52</v>
      </c>
      <c r="E732" s="113"/>
      <c r="F732" s="113">
        <v>300</v>
      </c>
      <c r="G732" s="130">
        <f t="shared" si="11"/>
        <v>37833464</v>
      </c>
      <c r="H732" s="111" t="s">
        <v>109</v>
      </c>
      <c r="I732" s="111" t="s">
        <v>72</v>
      </c>
      <c r="J732" s="115" t="s">
        <v>32</v>
      </c>
      <c r="K732" s="115" t="s">
        <v>56</v>
      </c>
      <c r="L732" s="118" t="s">
        <v>73</v>
      </c>
    </row>
    <row r="733" spans="1:12" s="116" customFormat="1" x14ac:dyDescent="0.25">
      <c r="A733" s="109">
        <v>43058</v>
      </c>
      <c r="B733" s="111" t="s">
        <v>234</v>
      </c>
      <c r="C733" s="111" t="s">
        <v>59</v>
      </c>
      <c r="D733" s="115" t="s">
        <v>52</v>
      </c>
      <c r="E733" s="113"/>
      <c r="F733" s="113">
        <v>300</v>
      </c>
      <c r="G733" s="130">
        <f t="shared" si="11"/>
        <v>37833164</v>
      </c>
      <c r="H733" s="111" t="s">
        <v>109</v>
      </c>
      <c r="I733" s="111" t="s">
        <v>72</v>
      </c>
      <c r="J733" s="115" t="s">
        <v>32</v>
      </c>
      <c r="K733" s="115" t="s">
        <v>56</v>
      </c>
      <c r="L733" s="118" t="s">
        <v>73</v>
      </c>
    </row>
    <row r="734" spans="1:12" s="116" customFormat="1" x14ac:dyDescent="0.25">
      <c r="A734" s="122">
        <v>43058</v>
      </c>
      <c r="B734" s="118" t="s">
        <v>970</v>
      </c>
      <c r="C734" s="118" t="s">
        <v>193</v>
      </c>
      <c r="D734" s="118" t="s">
        <v>51</v>
      </c>
      <c r="E734" s="119"/>
      <c r="F734" s="119">
        <v>500</v>
      </c>
      <c r="G734" s="130">
        <f t="shared" si="11"/>
        <v>37832664</v>
      </c>
      <c r="H734" s="118" t="s">
        <v>245</v>
      </c>
      <c r="I734" s="118" t="s">
        <v>72</v>
      </c>
      <c r="J734" s="115" t="s">
        <v>32</v>
      </c>
      <c r="K734" s="115" t="s">
        <v>56</v>
      </c>
      <c r="L734" s="120" t="s">
        <v>73</v>
      </c>
    </row>
    <row r="735" spans="1:12" s="116" customFormat="1" x14ac:dyDescent="0.25">
      <c r="A735" s="123">
        <v>43059</v>
      </c>
      <c r="B735" s="111" t="s">
        <v>138</v>
      </c>
      <c r="C735" s="111" t="s">
        <v>59</v>
      </c>
      <c r="D735" s="111" t="s">
        <v>54</v>
      </c>
      <c r="E735" s="114"/>
      <c r="F735" s="114">
        <v>2000</v>
      </c>
      <c r="G735" s="130">
        <f t="shared" si="11"/>
        <v>37830664</v>
      </c>
      <c r="H735" s="111" t="s">
        <v>61</v>
      </c>
      <c r="I735" s="111" t="s">
        <v>72</v>
      </c>
      <c r="J735" s="128" t="s">
        <v>21</v>
      </c>
      <c r="K735" s="115" t="s">
        <v>56</v>
      </c>
      <c r="L735" s="120" t="s">
        <v>73</v>
      </c>
    </row>
    <row r="736" spans="1:12" s="116" customFormat="1" x14ac:dyDescent="0.25">
      <c r="A736" s="123">
        <v>43059</v>
      </c>
      <c r="B736" s="111" t="s">
        <v>139</v>
      </c>
      <c r="C736" s="111" t="s">
        <v>59</v>
      </c>
      <c r="D736" s="111" t="s">
        <v>54</v>
      </c>
      <c r="E736" s="114"/>
      <c r="F736" s="114">
        <v>2000</v>
      </c>
      <c r="G736" s="130">
        <f t="shared" si="11"/>
        <v>37828664</v>
      </c>
      <c r="H736" s="111" t="s">
        <v>61</v>
      </c>
      <c r="I736" s="111" t="s">
        <v>72</v>
      </c>
      <c r="J736" s="128" t="s">
        <v>21</v>
      </c>
      <c r="K736" s="115" t="s">
        <v>56</v>
      </c>
      <c r="L736" s="120" t="s">
        <v>73</v>
      </c>
    </row>
    <row r="737" spans="1:12" x14ac:dyDescent="0.25">
      <c r="A737" s="31">
        <v>43059</v>
      </c>
      <c r="B737" s="32" t="s">
        <v>104</v>
      </c>
      <c r="C737" s="33" t="s">
        <v>63</v>
      </c>
      <c r="D737" s="32" t="s">
        <v>51</v>
      </c>
      <c r="E737" s="34"/>
      <c r="F737" s="34">
        <v>170000</v>
      </c>
      <c r="G737" s="130">
        <f t="shared" si="11"/>
        <v>37658664</v>
      </c>
      <c r="H737" s="32" t="s">
        <v>61</v>
      </c>
      <c r="I737" s="32" t="s">
        <v>64</v>
      </c>
      <c r="J737" s="32"/>
      <c r="K737" s="33" t="s">
        <v>56</v>
      </c>
      <c r="L737" s="108" t="s">
        <v>57</v>
      </c>
    </row>
    <row r="738" spans="1:12" s="116" customFormat="1" x14ac:dyDescent="0.25">
      <c r="A738" s="123">
        <v>43059</v>
      </c>
      <c r="B738" s="111" t="s">
        <v>140</v>
      </c>
      <c r="C738" s="111" t="s">
        <v>66</v>
      </c>
      <c r="D738" s="111" t="s">
        <v>49</v>
      </c>
      <c r="E738" s="114"/>
      <c r="F738" s="114">
        <v>6800</v>
      </c>
      <c r="G738" s="130">
        <f t="shared" si="11"/>
        <v>37651864</v>
      </c>
      <c r="H738" s="111" t="s">
        <v>61</v>
      </c>
      <c r="I738" s="111" t="s">
        <v>141</v>
      </c>
      <c r="J738" s="111" t="s">
        <v>32</v>
      </c>
      <c r="K738" s="115" t="s">
        <v>56</v>
      </c>
      <c r="L738" s="120" t="s">
        <v>57</v>
      </c>
    </row>
    <row r="739" spans="1:12" x14ac:dyDescent="0.25">
      <c r="A739" s="31">
        <v>43059</v>
      </c>
      <c r="B739" s="32" t="s">
        <v>80</v>
      </c>
      <c r="C739" s="33" t="s">
        <v>63</v>
      </c>
      <c r="D739" s="32" t="s">
        <v>51</v>
      </c>
      <c r="E739" s="34"/>
      <c r="F739" s="34">
        <v>100000</v>
      </c>
      <c r="G739" s="130">
        <f t="shared" si="11"/>
        <v>37551864</v>
      </c>
      <c r="H739" s="32" t="s">
        <v>61</v>
      </c>
      <c r="I739" s="32" t="s">
        <v>142</v>
      </c>
      <c r="J739" s="32"/>
      <c r="K739" s="33" t="s">
        <v>56</v>
      </c>
      <c r="L739" s="108" t="s">
        <v>57</v>
      </c>
    </row>
    <row r="740" spans="1:12" s="116" customFormat="1" x14ac:dyDescent="0.25">
      <c r="A740" s="123">
        <v>43059</v>
      </c>
      <c r="B740" s="111" t="s">
        <v>143</v>
      </c>
      <c r="C740" s="111" t="s">
        <v>66</v>
      </c>
      <c r="D740" s="111" t="s">
        <v>49</v>
      </c>
      <c r="E740" s="114"/>
      <c r="F740" s="114">
        <v>4000</v>
      </c>
      <c r="G740" s="130">
        <f t="shared" si="11"/>
        <v>37547864</v>
      </c>
      <c r="H740" s="111" t="s">
        <v>61</v>
      </c>
      <c r="I740" s="111" t="s">
        <v>142</v>
      </c>
      <c r="J740" s="111" t="s">
        <v>32</v>
      </c>
      <c r="K740" s="115" t="s">
        <v>56</v>
      </c>
      <c r="L740" s="120" t="s">
        <v>57</v>
      </c>
    </row>
    <row r="741" spans="1:12" x14ac:dyDescent="0.25">
      <c r="A741" s="31">
        <v>43059</v>
      </c>
      <c r="B741" s="32" t="s">
        <v>62</v>
      </c>
      <c r="C741" s="33" t="s">
        <v>63</v>
      </c>
      <c r="D741" s="32" t="s">
        <v>51</v>
      </c>
      <c r="E741" s="34"/>
      <c r="F741" s="34">
        <v>170000</v>
      </c>
      <c r="G741" s="130">
        <f t="shared" si="11"/>
        <v>37377864</v>
      </c>
      <c r="H741" s="32" t="s">
        <v>61</v>
      </c>
      <c r="I741" s="32" t="s">
        <v>144</v>
      </c>
      <c r="J741" s="32"/>
      <c r="K741" s="33" t="s">
        <v>56</v>
      </c>
      <c r="L741" s="108" t="s">
        <v>57</v>
      </c>
    </row>
    <row r="742" spans="1:12" s="116" customFormat="1" x14ac:dyDescent="0.25">
      <c r="A742" s="123">
        <v>43059</v>
      </c>
      <c r="B742" s="111" t="s">
        <v>119</v>
      </c>
      <c r="C742" s="111" t="s">
        <v>66</v>
      </c>
      <c r="D742" s="111" t="s">
        <v>49</v>
      </c>
      <c r="E742" s="114"/>
      <c r="F742" s="114">
        <v>6800</v>
      </c>
      <c r="G742" s="130">
        <f t="shared" si="11"/>
        <v>37371064</v>
      </c>
      <c r="H742" s="111" t="s">
        <v>61</v>
      </c>
      <c r="I742" s="111" t="s">
        <v>144</v>
      </c>
      <c r="J742" s="111" t="s">
        <v>32</v>
      </c>
      <c r="K742" s="115" t="s">
        <v>56</v>
      </c>
      <c r="L742" s="120" t="s">
        <v>57</v>
      </c>
    </row>
    <row r="743" spans="1:12" s="116" customFormat="1" x14ac:dyDescent="0.25">
      <c r="A743" s="123">
        <v>43059</v>
      </c>
      <c r="B743" s="111" t="s">
        <v>145</v>
      </c>
      <c r="C743" s="111" t="s">
        <v>78</v>
      </c>
      <c r="D743" s="111" t="s">
        <v>49</v>
      </c>
      <c r="E743" s="114"/>
      <c r="F743" s="114">
        <v>10000</v>
      </c>
      <c r="G743" s="130">
        <f t="shared" si="11"/>
        <v>37361064</v>
      </c>
      <c r="H743" s="111" t="s">
        <v>61</v>
      </c>
      <c r="I743" s="111" t="s">
        <v>69</v>
      </c>
      <c r="J743" s="111" t="s">
        <v>32</v>
      </c>
      <c r="K743" s="115" t="s">
        <v>56</v>
      </c>
      <c r="L743" s="120" t="s">
        <v>57</v>
      </c>
    </row>
    <row r="744" spans="1:12" s="116" customFormat="1" x14ac:dyDescent="0.25">
      <c r="A744" s="123">
        <v>43059</v>
      </c>
      <c r="B744" s="111" t="s">
        <v>146</v>
      </c>
      <c r="C744" s="111" t="s">
        <v>85</v>
      </c>
      <c r="D744" s="111" t="s">
        <v>60</v>
      </c>
      <c r="E744" s="114"/>
      <c r="F744" s="114">
        <v>60000</v>
      </c>
      <c r="G744" s="130">
        <f t="shared" si="11"/>
        <v>37301064</v>
      </c>
      <c r="H744" s="111" t="s">
        <v>61</v>
      </c>
      <c r="I744" s="111">
        <v>42</v>
      </c>
      <c r="J744" s="111" t="s">
        <v>32</v>
      </c>
      <c r="K744" s="115" t="s">
        <v>56</v>
      </c>
      <c r="L744" s="120" t="s">
        <v>57</v>
      </c>
    </row>
    <row r="745" spans="1:12" s="116" customFormat="1" x14ac:dyDescent="0.25">
      <c r="A745" s="109">
        <v>43059</v>
      </c>
      <c r="B745" s="110" t="s">
        <v>280</v>
      </c>
      <c r="C745" s="111" t="s">
        <v>193</v>
      </c>
      <c r="D745" s="112" t="s">
        <v>51</v>
      </c>
      <c r="E745" s="113"/>
      <c r="F745" s="113">
        <v>3000</v>
      </c>
      <c r="G745" s="130">
        <f t="shared" si="11"/>
        <v>37298064</v>
      </c>
      <c r="H745" s="111" t="s">
        <v>62</v>
      </c>
      <c r="I745" s="115" t="s">
        <v>72</v>
      </c>
      <c r="J745" s="115" t="s">
        <v>32</v>
      </c>
      <c r="K745" s="115" t="s">
        <v>56</v>
      </c>
      <c r="L745" s="111" t="s">
        <v>73</v>
      </c>
    </row>
    <row r="746" spans="1:12" x14ac:dyDescent="0.25">
      <c r="A746" s="37">
        <v>43059</v>
      </c>
      <c r="B746" s="38" t="s">
        <v>201</v>
      </c>
      <c r="C746" s="33" t="s">
        <v>63</v>
      </c>
      <c r="D746" s="39" t="s">
        <v>51</v>
      </c>
      <c r="E746" s="40">
        <v>170000</v>
      </c>
      <c r="F746" s="40"/>
      <c r="G746" s="130">
        <f t="shared" si="11"/>
        <v>37468064</v>
      </c>
      <c r="H746" s="32" t="s">
        <v>62</v>
      </c>
      <c r="I746" s="33" t="s">
        <v>206</v>
      </c>
      <c r="J746" s="33"/>
      <c r="K746" s="33" t="s">
        <v>56</v>
      </c>
      <c r="L746" s="108" t="s">
        <v>57</v>
      </c>
    </row>
    <row r="747" spans="1:12" s="116" customFormat="1" x14ac:dyDescent="0.25">
      <c r="A747" s="109">
        <v>43059</v>
      </c>
      <c r="B747" s="110" t="s">
        <v>281</v>
      </c>
      <c r="C747" s="111" t="s">
        <v>208</v>
      </c>
      <c r="D747" s="112" t="s">
        <v>51</v>
      </c>
      <c r="E747" s="113"/>
      <c r="F747" s="113">
        <v>45000</v>
      </c>
      <c r="G747" s="130">
        <f t="shared" si="11"/>
        <v>37423064</v>
      </c>
      <c r="H747" s="111" t="s">
        <v>62</v>
      </c>
      <c r="I747" s="115">
        <v>138</v>
      </c>
      <c r="J747" s="115" t="s">
        <v>32</v>
      </c>
      <c r="K747" s="115" t="s">
        <v>56</v>
      </c>
      <c r="L747" s="120" t="s">
        <v>57</v>
      </c>
    </row>
    <row r="748" spans="1:12" s="116" customFormat="1" x14ac:dyDescent="0.25">
      <c r="A748" s="109">
        <v>43059</v>
      </c>
      <c r="B748" s="110" t="s">
        <v>282</v>
      </c>
      <c r="C748" s="111" t="s">
        <v>193</v>
      </c>
      <c r="D748" s="112" t="s">
        <v>51</v>
      </c>
      <c r="E748" s="113"/>
      <c r="F748" s="113">
        <v>300</v>
      </c>
      <c r="G748" s="130">
        <f t="shared" si="11"/>
        <v>37422764</v>
      </c>
      <c r="H748" s="111" t="s">
        <v>62</v>
      </c>
      <c r="I748" s="115" t="s">
        <v>72</v>
      </c>
      <c r="J748" s="115" t="s">
        <v>32</v>
      </c>
      <c r="K748" s="115" t="s">
        <v>56</v>
      </c>
      <c r="L748" s="111" t="s">
        <v>73</v>
      </c>
    </row>
    <row r="749" spans="1:12" s="116" customFormat="1" x14ac:dyDescent="0.25">
      <c r="A749" s="109">
        <v>43059</v>
      </c>
      <c r="B749" s="110" t="s">
        <v>283</v>
      </c>
      <c r="C749" s="111" t="s">
        <v>193</v>
      </c>
      <c r="D749" s="112" t="s">
        <v>51</v>
      </c>
      <c r="E749" s="113"/>
      <c r="F749" s="113">
        <v>300</v>
      </c>
      <c r="G749" s="130">
        <f t="shared" si="11"/>
        <v>37422464</v>
      </c>
      <c r="H749" s="111" t="s">
        <v>62</v>
      </c>
      <c r="I749" s="115" t="s">
        <v>72</v>
      </c>
      <c r="J749" s="115" t="s">
        <v>32</v>
      </c>
      <c r="K749" s="115" t="s">
        <v>56</v>
      </c>
      <c r="L749" s="111" t="s">
        <v>73</v>
      </c>
    </row>
    <row r="750" spans="1:12" s="116" customFormat="1" x14ac:dyDescent="0.25">
      <c r="A750" s="109">
        <v>43059</v>
      </c>
      <c r="B750" s="110" t="s">
        <v>284</v>
      </c>
      <c r="C750" s="111" t="s">
        <v>334</v>
      </c>
      <c r="D750" s="112" t="s">
        <v>51</v>
      </c>
      <c r="E750" s="113"/>
      <c r="F750" s="113">
        <v>2500</v>
      </c>
      <c r="G750" s="130">
        <f t="shared" si="11"/>
        <v>37419964</v>
      </c>
      <c r="H750" s="111" t="s">
        <v>62</v>
      </c>
      <c r="I750" s="115" t="s">
        <v>72</v>
      </c>
      <c r="J750" s="115" t="s">
        <v>32</v>
      </c>
      <c r="K750" s="115" t="s">
        <v>56</v>
      </c>
      <c r="L750" s="111" t="s">
        <v>73</v>
      </c>
    </row>
    <row r="751" spans="1:12" s="116" customFormat="1" x14ac:dyDescent="0.25">
      <c r="A751" s="109">
        <v>43059</v>
      </c>
      <c r="B751" s="110" t="s">
        <v>285</v>
      </c>
      <c r="C751" s="111" t="s">
        <v>193</v>
      </c>
      <c r="D751" s="112" t="s">
        <v>51</v>
      </c>
      <c r="E751" s="113"/>
      <c r="F751" s="113">
        <v>300</v>
      </c>
      <c r="G751" s="130">
        <f t="shared" si="11"/>
        <v>37419664</v>
      </c>
      <c r="H751" s="111" t="s">
        <v>62</v>
      </c>
      <c r="I751" s="115" t="s">
        <v>72</v>
      </c>
      <c r="J751" s="115" t="s">
        <v>32</v>
      </c>
      <c r="K751" s="115" t="s">
        <v>56</v>
      </c>
      <c r="L751" s="111" t="s">
        <v>73</v>
      </c>
    </row>
    <row r="752" spans="1:12" s="116" customFormat="1" x14ac:dyDescent="0.25">
      <c r="A752" s="109">
        <v>43059</v>
      </c>
      <c r="B752" s="110" t="s">
        <v>286</v>
      </c>
      <c r="C752" s="111" t="s">
        <v>193</v>
      </c>
      <c r="D752" s="112" t="s">
        <v>51</v>
      </c>
      <c r="E752" s="113"/>
      <c r="F752" s="113">
        <v>300</v>
      </c>
      <c r="G752" s="130">
        <f t="shared" si="11"/>
        <v>37419364</v>
      </c>
      <c r="H752" s="111" t="s">
        <v>62</v>
      </c>
      <c r="I752" s="115" t="s">
        <v>72</v>
      </c>
      <c r="J752" s="115" t="s">
        <v>32</v>
      </c>
      <c r="K752" s="115" t="s">
        <v>56</v>
      </c>
      <c r="L752" s="111" t="s">
        <v>73</v>
      </c>
    </row>
    <row r="753" spans="1:12" s="116" customFormat="1" x14ac:dyDescent="0.25">
      <c r="A753" s="109">
        <v>43059</v>
      </c>
      <c r="B753" s="110" t="s">
        <v>287</v>
      </c>
      <c r="C753" s="111" t="s">
        <v>193</v>
      </c>
      <c r="D753" s="112" t="s">
        <v>51</v>
      </c>
      <c r="E753" s="113"/>
      <c r="F753" s="113">
        <v>300</v>
      </c>
      <c r="G753" s="130">
        <f t="shared" si="11"/>
        <v>37419064</v>
      </c>
      <c r="H753" s="111" t="s">
        <v>62</v>
      </c>
      <c r="I753" s="115" t="s">
        <v>72</v>
      </c>
      <c r="J753" s="115" t="s">
        <v>32</v>
      </c>
      <c r="K753" s="115" t="s">
        <v>56</v>
      </c>
      <c r="L753" s="111" t="s">
        <v>73</v>
      </c>
    </row>
    <row r="754" spans="1:12" s="116" customFormat="1" x14ac:dyDescent="0.25">
      <c r="A754" s="109">
        <v>43059</v>
      </c>
      <c r="B754" s="110" t="s">
        <v>288</v>
      </c>
      <c r="C754" s="111" t="s">
        <v>193</v>
      </c>
      <c r="D754" s="112" t="s">
        <v>51</v>
      </c>
      <c r="E754" s="113"/>
      <c r="F754" s="113">
        <v>300</v>
      </c>
      <c r="G754" s="130">
        <f t="shared" si="11"/>
        <v>37418764</v>
      </c>
      <c r="H754" s="111" t="s">
        <v>62</v>
      </c>
      <c r="I754" s="115" t="s">
        <v>72</v>
      </c>
      <c r="J754" s="115" t="s">
        <v>32</v>
      </c>
      <c r="K754" s="115" t="s">
        <v>56</v>
      </c>
      <c r="L754" s="111" t="s">
        <v>73</v>
      </c>
    </row>
    <row r="755" spans="1:12" s="116" customFormat="1" x14ac:dyDescent="0.25">
      <c r="A755" s="109">
        <v>43059</v>
      </c>
      <c r="B755" s="110" t="s">
        <v>289</v>
      </c>
      <c r="C755" s="111" t="s">
        <v>193</v>
      </c>
      <c r="D755" s="112" t="s">
        <v>51</v>
      </c>
      <c r="E755" s="113"/>
      <c r="F755" s="113">
        <v>300</v>
      </c>
      <c r="G755" s="130">
        <f t="shared" si="11"/>
        <v>37418464</v>
      </c>
      <c r="H755" s="111" t="s">
        <v>62</v>
      </c>
      <c r="I755" s="115" t="s">
        <v>72</v>
      </c>
      <c r="J755" s="115" t="s">
        <v>32</v>
      </c>
      <c r="K755" s="115" t="s">
        <v>56</v>
      </c>
      <c r="L755" s="111" t="s">
        <v>73</v>
      </c>
    </row>
    <row r="756" spans="1:12" s="116" customFormat="1" x14ac:dyDescent="0.25">
      <c r="A756" s="109">
        <v>43059</v>
      </c>
      <c r="B756" s="110" t="s">
        <v>290</v>
      </c>
      <c r="C756" s="111" t="s">
        <v>208</v>
      </c>
      <c r="D756" s="112" t="s">
        <v>51</v>
      </c>
      <c r="E756" s="113"/>
      <c r="F756" s="113">
        <v>40000</v>
      </c>
      <c r="G756" s="130">
        <f t="shared" si="11"/>
        <v>37378464</v>
      </c>
      <c r="H756" s="111" t="s">
        <v>62</v>
      </c>
      <c r="I756" s="115" t="s">
        <v>72</v>
      </c>
      <c r="J756" s="115" t="s">
        <v>32</v>
      </c>
      <c r="K756" s="115" t="s">
        <v>56</v>
      </c>
      <c r="L756" s="111" t="s">
        <v>73</v>
      </c>
    </row>
    <row r="757" spans="1:12" s="116" customFormat="1" x14ac:dyDescent="0.25">
      <c r="A757" s="109">
        <v>43059</v>
      </c>
      <c r="B757" s="110" t="s">
        <v>289</v>
      </c>
      <c r="C757" s="111" t="s">
        <v>193</v>
      </c>
      <c r="D757" s="112" t="s">
        <v>51</v>
      </c>
      <c r="E757" s="113"/>
      <c r="F757" s="113">
        <v>300</v>
      </c>
      <c r="G757" s="130">
        <f t="shared" si="11"/>
        <v>37378164</v>
      </c>
      <c r="H757" s="111" t="s">
        <v>62</v>
      </c>
      <c r="I757" s="115" t="s">
        <v>72</v>
      </c>
      <c r="J757" s="115" t="s">
        <v>32</v>
      </c>
      <c r="K757" s="115" t="s">
        <v>56</v>
      </c>
      <c r="L757" s="111" t="s">
        <v>73</v>
      </c>
    </row>
    <row r="758" spans="1:12" s="116" customFormat="1" x14ac:dyDescent="0.25">
      <c r="A758" s="109">
        <v>43059</v>
      </c>
      <c r="B758" s="110" t="s">
        <v>291</v>
      </c>
      <c r="C758" s="111" t="s">
        <v>334</v>
      </c>
      <c r="D758" s="112" t="s">
        <v>51</v>
      </c>
      <c r="E758" s="113"/>
      <c r="F758" s="113">
        <v>5700</v>
      </c>
      <c r="G758" s="130">
        <f t="shared" si="11"/>
        <v>37372464</v>
      </c>
      <c r="H758" s="111" t="s">
        <v>62</v>
      </c>
      <c r="I758" s="115" t="s">
        <v>72</v>
      </c>
      <c r="J758" s="115" t="s">
        <v>32</v>
      </c>
      <c r="K758" s="115" t="s">
        <v>56</v>
      </c>
      <c r="L758" s="111" t="s">
        <v>73</v>
      </c>
    </row>
    <row r="759" spans="1:12" s="116" customFormat="1" x14ac:dyDescent="0.25">
      <c r="A759" s="109">
        <v>43059</v>
      </c>
      <c r="B759" s="110" t="s">
        <v>267</v>
      </c>
      <c r="C759" s="111" t="s">
        <v>193</v>
      </c>
      <c r="D759" s="112" t="s">
        <v>51</v>
      </c>
      <c r="E759" s="113"/>
      <c r="F759" s="113">
        <v>300</v>
      </c>
      <c r="G759" s="130">
        <f t="shared" si="11"/>
        <v>37372164</v>
      </c>
      <c r="H759" s="111" t="s">
        <v>62</v>
      </c>
      <c r="I759" s="115" t="s">
        <v>72</v>
      </c>
      <c r="J759" s="115" t="s">
        <v>32</v>
      </c>
      <c r="K759" s="115" t="s">
        <v>56</v>
      </c>
      <c r="L759" s="111" t="s">
        <v>73</v>
      </c>
    </row>
    <row r="760" spans="1:12" s="116" customFormat="1" x14ac:dyDescent="0.25">
      <c r="A760" s="109">
        <v>43059</v>
      </c>
      <c r="B760" s="110" t="s">
        <v>292</v>
      </c>
      <c r="C760" s="111" t="s">
        <v>193</v>
      </c>
      <c r="D760" s="112" t="s">
        <v>51</v>
      </c>
      <c r="E760" s="113"/>
      <c r="F760" s="113">
        <v>300</v>
      </c>
      <c r="G760" s="130">
        <f t="shared" si="11"/>
        <v>37371864</v>
      </c>
      <c r="H760" s="111" t="s">
        <v>62</v>
      </c>
      <c r="I760" s="115" t="s">
        <v>72</v>
      </c>
      <c r="J760" s="115" t="s">
        <v>32</v>
      </c>
      <c r="K760" s="115" t="s">
        <v>56</v>
      </c>
      <c r="L760" s="111" t="s">
        <v>73</v>
      </c>
    </row>
    <row r="761" spans="1:12" s="116" customFormat="1" x14ac:dyDescent="0.25">
      <c r="A761" s="109">
        <v>43059</v>
      </c>
      <c r="B761" s="110" t="s">
        <v>293</v>
      </c>
      <c r="C761" s="111" t="s">
        <v>208</v>
      </c>
      <c r="D761" s="112" t="s">
        <v>51</v>
      </c>
      <c r="E761" s="113"/>
      <c r="F761" s="113">
        <v>15000</v>
      </c>
      <c r="G761" s="130">
        <f t="shared" si="11"/>
        <v>37356864</v>
      </c>
      <c r="H761" s="111" t="s">
        <v>62</v>
      </c>
      <c r="I761" s="115">
        <v>57</v>
      </c>
      <c r="J761" s="115" t="s">
        <v>32</v>
      </c>
      <c r="K761" s="115" t="s">
        <v>56</v>
      </c>
      <c r="L761" s="120" t="s">
        <v>57</v>
      </c>
    </row>
    <row r="762" spans="1:12" s="116" customFormat="1" x14ac:dyDescent="0.25">
      <c r="A762" s="109">
        <v>43059</v>
      </c>
      <c r="B762" s="110" t="s">
        <v>295</v>
      </c>
      <c r="C762" s="111" t="s">
        <v>193</v>
      </c>
      <c r="D762" s="112" t="s">
        <v>51</v>
      </c>
      <c r="E762" s="113"/>
      <c r="F762" s="113">
        <v>300</v>
      </c>
      <c r="G762" s="130">
        <f t="shared" si="11"/>
        <v>37356564</v>
      </c>
      <c r="H762" s="111" t="s">
        <v>62</v>
      </c>
      <c r="I762" s="115" t="s">
        <v>72</v>
      </c>
      <c r="J762" s="115" t="s">
        <v>32</v>
      </c>
      <c r="K762" s="115" t="s">
        <v>56</v>
      </c>
      <c r="L762" s="111" t="s">
        <v>73</v>
      </c>
    </row>
    <row r="763" spans="1:12" s="116" customFormat="1" x14ac:dyDescent="0.25">
      <c r="A763" s="109">
        <v>43059</v>
      </c>
      <c r="B763" s="110" t="s">
        <v>265</v>
      </c>
      <c r="C763" s="111" t="s">
        <v>193</v>
      </c>
      <c r="D763" s="112" t="s">
        <v>51</v>
      </c>
      <c r="E763" s="113"/>
      <c r="F763" s="113">
        <v>300</v>
      </c>
      <c r="G763" s="130">
        <f t="shared" si="11"/>
        <v>37356264</v>
      </c>
      <c r="H763" s="111" t="s">
        <v>62</v>
      </c>
      <c r="I763" s="115" t="s">
        <v>72</v>
      </c>
      <c r="J763" s="115" t="s">
        <v>32</v>
      </c>
      <c r="K763" s="115" t="s">
        <v>56</v>
      </c>
      <c r="L763" s="111" t="s">
        <v>73</v>
      </c>
    </row>
    <row r="764" spans="1:12" s="116" customFormat="1" x14ac:dyDescent="0.25">
      <c r="A764" s="109">
        <v>43059</v>
      </c>
      <c r="B764" s="115" t="s">
        <v>415</v>
      </c>
      <c r="C764" s="115" t="s">
        <v>59</v>
      </c>
      <c r="D764" s="115" t="s">
        <v>51</v>
      </c>
      <c r="E764" s="113"/>
      <c r="F764" s="113">
        <v>1000</v>
      </c>
      <c r="G764" s="130">
        <f t="shared" si="11"/>
        <v>37355264</v>
      </c>
      <c r="H764" s="115" t="s">
        <v>167</v>
      </c>
      <c r="I764" s="115" t="s">
        <v>72</v>
      </c>
      <c r="J764" s="115" t="s">
        <v>32</v>
      </c>
      <c r="K764" s="115" t="s">
        <v>56</v>
      </c>
      <c r="L764" s="111" t="s">
        <v>73</v>
      </c>
    </row>
    <row r="765" spans="1:12" s="116" customFormat="1" x14ac:dyDescent="0.25">
      <c r="A765" s="109">
        <v>43059</v>
      </c>
      <c r="B765" s="115" t="s">
        <v>416</v>
      </c>
      <c r="C765" s="115" t="s">
        <v>59</v>
      </c>
      <c r="D765" s="115" t="s">
        <v>51</v>
      </c>
      <c r="E765" s="113"/>
      <c r="F765" s="113">
        <v>1000</v>
      </c>
      <c r="G765" s="130">
        <f t="shared" si="11"/>
        <v>37354264</v>
      </c>
      <c r="H765" s="115" t="s">
        <v>167</v>
      </c>
      <c r="I765" s="115" t="s">
        <v>72</v>
      </c>
      <c r="J765" s="115" t="s">
        <v>32</v>
      </c>
      <c r="K765" s="115" t="s">
        <v>56</v>
      </c>
      <c r="L765" s="111" t="s">
        <v>73</v>
      </c>
    </row>
    <row r="766" spans="1:12" s="116" customFormat="1" x14ac:dyDescent="0.25">
      <c r="A766" s="117">
        <v>43059</v>
      </c>
      <c r="B766" s="118" t="s">
        <v>469</v>
      </c>
      <c r="C766" s="118" t="s">
        <v>59</v>
      </c>
      <c r="D766" s="118" t="s">
        <v>441</v>
      </c>
      <c r="E766" s="119"/>
      <c r="F766" s="119">
        <v>300</v>
      </c>
      <c r="G766" s="130">
        <f t="shared" si="11"/>
        <v>37353964</v>
      </c>
      <c r="H766" s="118" t="s">
        <v>442</v>
      </c>
      <c r="I766" s="115" t="s">
        <v>72</v>
      </c>
      <c r="J766" s="115" t="s">
        <v>32</v>
      </c>
      <c r="K766" s="115" t="s">
        <v>56</v>
      </c>
      <c r="L766" s="111" t="s">
        <v>73</v>
      </c>
    </row>
    <row r="767" spans="1:12" s="116" customFormat="1" x14ac:dyDescent="0.25">
      <c r="A767" s="117">
        <v>43059</v>
      </c>
      <c r="B767" s="118" t="s">
        <v>459</v>
      </c>
      <c r="C767" s="118" t="s">
        <v>59</v>
      </c>
      <c r="D767" s="118" t="s">
        <v>441</v>
      </c>
      <c r="E767" s="119"/>
      <c r="F767" s="119">
        <v>300</v>
      </c>
      <c r="G767" s="130">
        <f t="shared" si="11"/>
        <v>37353664</v>
      </c>
      <c r="H767" s="118" t="s">
        <v>442</v>
      </c>
      <c r="I767" s="115" t="s">
        <v>72</v>
      </c>
      <c r="J767" s="115" t="s">
        <v>32</v>
      </c>
      <c r="K767" s="115" t="s">
        <v>56</v>
      </c>
      <c r="L767" s="111" t="s">
        <v>73</v>
      </c>
    </row>
    <row r="768" spans="1:12" s="116" customFormat="1" x14ac:dyDescent="0.25">
      <c r="A768" s="109">
        <v>43059</v>
      </c>
      <c r="B768" s="115" t="s">
        <v>528</v>
      </c>
      <c r="C768" s="115" t="s">
        <v>59</v>
      </c>
      <c r="D768" s="115" t="s">
        <v>51</v>
      </c>
      <c r="E768" s="113"/>
      <c r="F768" s="113">
        <v>1000</v>
      </c>
      <c r="G768" s="130">
        <f t="shared" si="11"/>
        <v>37352664</v>
      </c>
      <c r="H768" s="115" t="s">
        <v>82</v>
      </c>
      <c r="I768" s="115" t="s">
        <v>72</v>
      </c>
      <c r="J768" s="115" t="s">
        <v>32</v>
      </c>
      <c r="K768" s="115" t="s">
        <v>56</v>
      </c>
      <c r="L768" s="111" t="s">
        <v>73</v>
      </c>
    </row>
    <row r="769" spans="1:12" s="116" customFormat="1" x14ac:dyDescent="0.25">
      <c r="A769" s="109">
        <v>43059</v>
      </c>
      <c r="B769" s="115" t="s">
        <v>529</v>
      </c>
      <c r="C769" s="115" t="s">
        <v>59</v>
      </c>
      <c r="D769" s="115" t="s">
        <v>51</v>
      </c>
      <c r="E769" s="113"/>
      <c r="F769" s="113">
        <v>500</v>
      </c>
      <c r="G769" s="130">
        <f t="shared" si="11"/>
        <v>37352164</v>
      </c>
      <c r="H769" s="115" t="s">
        <v>82</v>
      </c>
      <c r="I769" s="115" t="s">
        <v>72</v>
      </c>
      <c r="J769" s="115" t="s">
        <v>32</v>
      </c>
      <c r="K769" s="115" t="s">
        <v>56</v>
      </c>
      <c r="L769" s="111" t="s">
        <v>73</v>
      </c>
    </row>
    <row r="770" spans="1:12" s="116" customFormat="1" x14ac:dyDescent="0.25">
      <c r="A770" s="109">
        <v>43059</v>
      </c>
      <c r="B770" s="115" t="s">
        <v>530</v>
      </c>
      <c r="C770" s="115" t="s">
        <v>59</v>
      </c>
      <c r="D770" s="115" t="s">
        <v>51</v>
      </c>
      <c r="E770" s="113"/>
      <c r="F770" s="113">
        <v>1000</v>
      </c>
      <c r="G770" s="130">
        <f t="shared" si="11"/>
        <v>37351164</v>
      </c>
      <c r="H770" s="115" t="s">
        <v>82</v>
      </c>
      <c r="I770" s="115" t="s">
        <v>72</v>
      </c>
      <c r="J770" s="115" t="s">
        <v>32</v>
      </c>
      <c r="K770" s="115" t="s">
        <v>56</v>
      </c>
      <c r="L770" s="111" t="s">
        <v>73</v>
      </c>
    </row>
    <row r="771" spans="1:12" s="116" customFormat="1" x14ac:dyDescent="0.25">
      <c r="A771" s="109">
        <v>43059</v>
      </c>
      <c r="B771" s="115" t="s">
        <v>531</v>
      </c>
      <c r="C771" s="115" t="s">
        <v>59</v>
      </c>
      <c r="D771" s="115" t="s">
        <v>51</v>
      </c>
      <c r="E771" s="113"/>
      <c r="F771" s="113">
        <v>2000</v>
      </c>
      <c r="G771" s="130">
        <f t="shared" si="11"/>
        <v>37349164</v>
      </c>
      <c r="H771" s="115" t="s">
        <v>82</v>
      </c>
      <c r="I771" s="115" t="s">
        <v>72</v>
      </c>
      <c r="J771" s="115" t="s">
        <v>32</v>
      </c>
      <c r="K771" s="115" t="s">
        <v>56</v>
      </c>
      <c r="L771" s="111" t="s">
        <v>73</v>
      </c>
    </row>
    <row r="772" spans="1:12" s="116" customFormat="1" x14ac:dyDescent="0.25">
      <c r="A772" s="109">
        <v>43059</v>
      </c>
      <c r="B772" s="115" t="s">
        <v>611</v>
      </c>
      <c r="C772" s="115" t="s">
        <v>59</v>
      </c>
      <c r="D772" s="115" t="s">
        <v>51</v>
      </c>
      <c r="E772" s="113"/>
      <c r="F772" s="113">
        <v>500</v>
      </c>
      <c r="G772" s="130">
        <f t="shared" si="11"/>
        <v>37348664</v>
      </c>
      <c r="H772" s="115" t="s">
        <v>560</v>
      </c>
      <c r="I772" s="115" t="s">
        <v>72</v>
      </c>
      <c r="J772" s="115" t="s">
        <v>32</v>
      </c>
      <c r="K772" s="115" t="s">
        <v>56</v>
      </c>
      <c r="L772" s="111" t="s">
        <v>73</v>
      </c>
    </row>
    <row r="773" spans="1:12" s="116" customFormat="1" x14ac:dyDescent="0.25">
      <c r="A773" s="109">
        <v>43059</v>
      </c>
      <c r="B773" s="115" t="s">
        <v>615</v>
      </c>
      <c r="C773" s="111" t="s">
        <v>334</v>
      </c>
      <c r="D773" s="115" t="s">
        <v>51</v>
      </c>
      <c r="E773" s="113"/>
      <c r="F773" s="113">
        <v>2500</v>
      </c>
      <c r="G773" s="130">
        <f t="shared" si="11"/>
        <v>37346164</v>
      </c>
      <c r="H773" s="115" t="s">
        <v>560</v>
      </c>
      <c r="I773" s="115" t="s">
        <v>72</v>
      </c>
      <c r="J773" s="115" t="s">
        <v>32</v>
      </c>
      <c r="K773" s="115" t="s">
        <v>56</v>
      </c>
      <c r="L773" s="111" t="s">
        <v>73</v>
      </c>
    </row>
    <row r="774" spans="1:12" s="116" customFormat="1" x14ac:dyDescent="0.25">
      <c r="A774" s="109">
        <v>43059</v>
      </c>
      <c r="B774" s="115" t="s">
        <v>616</v>
      </c>
      <c r="C774" s="115" t="s">
        <v>59</v>
      </c>
      <c r="D774" s="115" t="s">
        <v>51</v>
      </c>
      <c r="E774" s="113"/>
      <c r="F774" s="113">
        <v>600</v>
      </c>
      <c r="G774" s="130">
        <f t="shared" si="11"/>
        <v>37345564</v>
      </c>
      <c r="H774" s="115" t="s">
        <v>560</v>
      </c>
      <c r="I774" s="115" t="s">
        <v>72</v>
      </c>
      <c r="J774" s="115" t="s">
        <v>32</v>
      </c>
      <c r="K774" s="115" t="s">
        <v>56</v>
      </c>
      <c r="L774" s="111" t="s">
        <v>73</v>
      </c>
    </row>
    <row r="775" spans="1:12" x14ac:dyDescent="0.25">
      <c r="A775" s="37">
        <v>43059</v>
      </c>
      <c r="B775" s="33" t="s">
        <v>61</v>
      </c>
      <c r="C775" s="33" t="s">
        <v>63</v>
      </c>
      <c r="D775" s="33" t="s">
        <v>51</v>
      </c>
      <c r="E775" s="40">
        <v>100000</v>
      </c>
      <c r="F775" s="40"/>
      <c r="G775" s="130">
        <f t="shared" si="11"/>
        <v>37445564</v>
      </c>
      <c r="H775" s="33" t="s">
        <v>560</v>
      </c>
      <c r="I775" s="33" t="s">
        <v>69</v>
      </c>
      <c r="J775" s="33"/>
      <c r="K775" s="33" t="s">
        <v>56</v>
      </c>
      <c r="L775" s="108" t="s">
        <v>57</v>
      </c>
    </row>
    <row r="776" spans="1:12" s="116" customFormat="1" x14ac:dyDescent="0.25">
      <c r="A776" s="109">
        <v>43059</v>
      </c>
      <c r="B776" s="115" t="s">
        <v>609</v>
      </c>
      <c r="C776" s="115" t="s">
        <v>59</v>
      </c>
      <c r="D776" s="115" t="s">
        <v>51</v>
      </c>
      <c r="E776" s="113"/>
      <c r="F776" s="113">
        <v>600</v>
      </c>
      <c r="G776" s="130">
        <f t="shared" si="11"/>
        <v>37444964</v>
      </c>
      <c r="H776" s="115" t="s">
        <v>560</v>
      </c>
      <c r="I776" s="115" t="s">
        <v>72</v>
      </c>
      <c r="J776" s="115" t="s">
        <v>32</v>
      </c>
      <c r="K776" s="115" t="s">
        <v>56</v>
      </c>
      <c r="L776" s="111" t="s">
        <v>73</v>
      </c>
    </row>
    <row r="777" spans="1:12" s="116" customFormat="1" x14ac:dyDescent="0.25">
      <c r="A777" s="109">
        <v>43059</v>
      </c>
      <c r="B777" s="115" t="s">
        <v>614</v>
      </c>
      <c r="C777" s="115" t="s">
        <v>59</v>
      </c>
      <c r="D777" s="115" t="s">
        <v>51</v>
      </c>
      <c r="E777" s="113"/>
      <c r="F777" s="113">
        <v>600</v>
      </c>
      <c r="G777" s="130">
        <f t="shared" si="11"/>
        <v>37444364</v>
      </c>
      <c r="H777" s="115" t="s">
        <v>560</v>
      </c>
      <c r="I777" s="115" t="s">
        <v>72</v>
      </c>
      <c r="J777" s="115" t="s">
        <v>32</v>
      </c>
      <c r="K777" s="115" t="s">
        <v>56</v>
      </c>
      <c r="L777" s="111" t="s">
        <v>73</v>
      </c>
    </row>
    <row r="778" spans="1:12" s="116" customFormat="1" x14ac:dyDescent="0.25">
      <c r="A778" s="109">
        <v>43059</v>
      </c>
      <c r="B778" s="115" t="s">
        <v>617</v>
      </c>
      <c r="C778" s="111" t="s">
        <v>334</v>
      </c>
      <c r="D778" s="115" t="s">
        <v>51</v>
      </c>
      <c r="E778" s="113"/>
      <c r="F778" s="113">
        <v>2400</v>
      </c>
      <c r="G778" s="130">
        <f t="shared" si="11"/>
        <v>37441964</v>
      </c>
      <c r="H778" s="115" t="s">
        <v>560</v>
      </c>
      <c r="I778" s="115" t="s">
        <v>72</v>
      </c>
      <c r="J778" s="115" t="s">
        <v>32</v>
      </c>
      <c r="K778" s="115" t="s">
        <v>56</v>
      </c>
      <c r="L778" s="111" t="s">
        <v>73</v>
      </c>
    </row>
    <row r="779" spans="1:12" s="116" customFormat="1" x14ac:dyDescent="0.25">
      <c r="A779" s="109">
        <v>43059</v>
      </c>
      <c r="B779" s="111" t="s">
        <v>720</v>
      </c>
      <c r="C779" s="111" t="s">
        <v>59</v>
      </c>
      <c r="D779" s="115" t="s">
        <v>52</v>
      </c>
      <c r="E779" s="113"/>
      <c r="F779" s="113">
        <v>300</v>
      </c>
      <c r="G779" s="130">
        <f t="shared" si="11"/>
        <v>37441664</v>
      </c>
      <c r="H779" s="111" t="s">
        <v>109</v>
      </c>
      <c r="I779" s="111" t="s">
        <v>72</v>
      </c>
      <c r="J779" s="115" t="s">
        <v>32</v>
      </c>
      <c r="K779" s="115" t="s">
        <v>56</v>
      </c>
      <c r="L779" s="118" t="s">
        <v>73</v>
      </c>
    </row>
    <row r="780" spans="1:12" s="116" customFormat="1" x14ac:dyDescent="0.25">
      <c r="A780" s="109">
        <v>43059</v>
      </c>
      <c r="B780" s="111" t="s">
        <v>721</v>
      </c>
      <c r="C780" s="111" t="s">
        <v>59</v>
      </c>
      <c r="D780" s="115" t="s">
        <v>52</v>
      </c>
      <c r="E780" s="113"/>
      <c r="F780" s="113">
        <v>300</v>
      </c>
      <c r="G780" s="130">
        <f t="shared" si="11"/>
        <v>37441364</v>
      </c>
      <c r="H780" s="111" t="s">
        <v>109</v>
      </c>
      <c r="I780" s="111" t="s">
        <v>72</v>
      </c>
      <c r="J780" s="115" t="s">
        <v>32</v>
      </c>
      <c r="K780" s="115" t="s">
        <v>56</v>
      </c>
      <c r="L780" s="118" t="s">
        <v>73</v>
      </c>
    </row>
    <row r="781" spans="1:12" s="116" customFormat="1" x14ac:dyDescent="0.25">
      <c r="A781" s="109">
        <v>43059</v>
      </c>
      <c r="B781" s="111" t="s">
        <v>722</v>
      </c>
      <c r="C781" s="111" t="s">
        <v>208</v>
      </c>
      <c r="D781" s="115" t="s">
        <v>52</v>
      </c>
      <c r="E781" s="113"/>
      <c r="F781" s="113">
        <v>30000</v>
      </c>
      <c r="G781" s="130">
        <f t="shared" si="11"/>
        <v>37411364</v>
      </c>
      <c r="H781" s="111" t="s">
        <v>109</v>
      </c>
      <c r="I781" s="111" t="s">
        <v>72</v>
      </c>
      <c r="J781" s="115" t="s">
        <v>32</v>
      </c>
      <c r="K781" s="115" t="s">
        <v>56</v>
      </c>
      <c r="L781" s="118" t="s">
        <v>73</v>
      </c>
    </row>
    <row r="782" spans="1:12" s="116" customFormat="1" x14ac:dyDescent="0.25">
      <c r="A782" s="109">
        <v>43059</v>
      </c>
      <c r="B782" s="111" t="s">
        <v>723</v>
      </c>
      <c r="C782" s="111" t="s">
        <v>208</v>
      </c>
      <c r="D782" s="115" t="s">
        <v>52</v>
      </c>
      <c r="E782" s="113"/>
      <c r="F782" s="113">
        <v>30000</v>
      </c>
      <c r="G782" s="130">
        <f t="shared" ref="G782:G845" si="12">+G781+E782-F782</f>
        <v>37381364</v>
      </c>
      <c r="H782" s="111" t="s">
        <v>109</v>
      </c>
      <c r="I782" s="111">
        <v>139</v>
      </c>
      <c r="J782" s="115" t="s">
        <v>32</v>
      </c>
      <c r="K782" s="115" t="s">
        <v>56</v>
      </c>
      <c r="L782" s="120" t="s">
        <v>57</v>
      </c>
    </row>
    <row r="783" spans="1:12" s="116" customFormat="1" x14ac:dyDescent="0.25">
      <c r="A783" s="109">
        <v>43059</v>
      </c>
      <c r="B783" s="111" t="s">
        <v>724</v>
      </c>
      <c r="C783" s="111" t="s">
        <v>59</v>
      </c>
      <c r="D783" s="115" t="s">
        <v>52</v>
      </c>
      <c r="E783" s="113"/>
      <c r="F783" s="113">
        <v>12000</v>
      </c>
      <c r="G783" s="130">
        <f t="shared" si="12"/>
        <v>37369364</v>
      </c>
      <c r="H783" s="111" t="s">
        <v>109</v>
      </c>
      <c r="I783" s="111" t="s">
        <v>69</v>
      </c>
      <c r="J783" s="115" t="s">
        <v>32</v>
      </c>
      <c r="K783" s="115" t="s">
        <v>56</v>
      </c>
      <c r="L783" s="120" t="s">
        <v>57</v>
      </c>
    </row>
    <row r="784" spans="1:12" s="116" customFormat="1" x14ac:dyDescent="0.25">
      <c r="A784" s="117">
        <v>43059</v>
      </c>
      <c r="B784" s="120" t="s">
        <v>826</v>
      </c>
      <c r="C784" s="120" t="s">
        <v>208</v>
      </c>
      <c r="D784" s="120" t="s">
        <v>53</v>
      </c>
      <c r="E784" s="113"/>
      <c r="F784" s="113">
        <v>70000</v>
      </c>
      <c r="G784" s="130">
        <f t="shared" si="12"/>
        <v>37299364</v>
      </c>
      <c r="H784" s="120" t="s">
        <v>783</v>
      </c>
      <c r="I784" s="120" t="s">
        <v>784</v>
      </c>
      <c r="J784" s="121" t="s">
        <v>28</v>
      </c>
      <c r="K784" s="115" t="s">
        <v>56</v>
      </c>
      <c r="L784" s="111" t="s">
        <v>73</v>
      </c>
    </row>
    <row r="785" spans="1:12" s="116" customFormat="1" x14ac:dyDescent="0.25">
      <c r="A785" s="117">
        <v>43059</v>
      </c>
      <c r="B785" s="120" t="s">
        <v>827</v>
      </c>
      <c r="C785" s="120" t="s">
        <v>59</v>
      </c>
      <c r="D785" s="120" t="s">
        <v>53</v>
      </c>
      <c r="E785" s="113"/>
      <c r="F785" s="113">
        <v>1000</v>
      </c>
      <c r="G785" s="130">
        <f t="shared" si="12"/>
        <v>37298364</v>
      </c>
      <c r="H785" s="120" t="s">
        <v>783</v>
      </c>
      <c r="I785" s="120" t="s">
        <v>784</v>
      </c>
      <c r="J785" s="121" t="s">
        <v>28</v>
      </c>
      <c r="K785" s="115" t="s">
        <v>56</v>
      </c>
      <c r="L785" s="111" t="s">
        <v>73</v>
      </c>
    </row>
    <row r="786" spans="1:12" s="116" customFormat="1" x14ac:dyDescent="0.25">
      <c r="A786" s="117">
        <v>43059</v>
      </c>
      <c r="B786" s="120" t="s">
        <v>828</v>
      </c>
      <c r="C786" s="120" t="s">
        <v>59</v>
      </c>
      <c r="D786" s="120" t="s">
        <v>53</v>
      </c>
      <c r="E786" s="113"/>
      <c r="F786" s="113">
        <v>1000</v>
      </c>
      <c r="G786" s="130">
        <f t="shared" si="12"/>
        <v>37297364</v>
      </c>
      <c r="H786" s="120" t="s">
        <v>783</v>
      </c>
      <c r="I786" s="120" t="s">
        <v>784</v>
      </c>
      <c r="J786" s="121" t="s">
        <v>28</v>
      </c>
      <c r="K786" s="115" t="s">
        <v>56</v>
      </c>
      <c r="L786" s="111" t="s">
        <v>73</v>
      </c>
    </row>
    <row r="787" spans="1:12" s="116" customFormat="1" x14ac:dyDescent="0.25">
      <c r="A787" s="132">
        <v>43059</v>
      </c>
      <c r="B787" s="133" t="s">
        <v>889</v>
      </c>
      <c r="C787" s="133" t="s">
        <v>226</v>
      </c>
      <c r="D787" s="120" t="s">
        <v>49</v>
      </c>
      <c r="E787" s="134"/>
      <c r="F787" s="134">
        <v>10000</v>
      </c>
      <c r="G787" s="130">
        <f t="shared" si="12"/>
        <v>37287364</v>
      </c>
      <c r="H787" s="133" t="s">
        <v>857</v>
      </c>
      <c r="I787" s="133">
        <v>45</v>
      </c>
      <c r="J787" s="111" t="s">
        <v>32</v>
      </c>
      <c r="K787" s="115" t="s">
        <v>56</v>
      </c>
      <c r="L787" s="120" t="s">
        <v>57</v>
      </c>
    </row>
    <row r="788" spans="1:12" s="116" customFormat="1" x14ac:dyDescent="0.25">
      <c r="A788" s="132">
        <v>43059</v>
      </c>
      <c r="B788" s="133" t="s">
        <v>890</v>
      </c>
      <c r="C788" s="133" t="s">
        <v>59</v>
      </c>
      <c r="D788" s="115" t="s">
        <v>53</v>
      </c>
      <c r="E788" s="134"/>
      <c r="F788" s="134">
        <v>1700</v>
      </c>
      <c r="G788" s="130">
        <f t="shared" si="12"/>
        <v>37285664</v>
      </c>
      <c r="H788" s="133" t="s">
        <v>857</v>
      </c>
      <c r="I788" s="133" t="s">
        <v>72</v>
      </c>
      <c r="J788" s="121" t="s">
        <v>28</v>
      </c>
      <c r="K788" s="115" t="s">
        <v>56</v>
      </c>
      <c r="L788" s="111" t="s">
        <v>73</v>
      </c>
    </row>
    <row r="789" spans="1:12" s="116" customFormat="1" x14ac:dyDescent="0.25">
      <c r="A789" s="132">
        <v>43059</v>
      </c>
      <c r="B789" s="133" t="s">
        <v>891</v>
      </c>
      <c r="C789" s="133" t="s">
        <v>226</v>
      </c>
      <c r="D789" s="120" t="s">
        <v>49</v>
      </c>
      <c r="E789" s="134"/>
      <c r="F789" s="134">
        <v>3000</v>
      </c>
      <c r="G789" s="130">
        <f t="shared" si="12"/>
        <v>37282664</v>
      </c>
      <c r="H789" s="133" t="s">
        <v>857</v>
      </c>
      <c r="I789" s="133" t="s">
        <v>72</v>
      </c>
      <c r="J789" s="111" t="s">
        <v>32</v>
      </c>
      <c r="K789" s="115" t="s">
        <v>56</v>
      </c>
      <c r="L789" s="111" t="s">
        <v>73</v>
      </c>
    </row>
    <row r="790" spans="1:12" s="116" customFormat="1" x14ac:dyDescent="0.25">
      <c r="A790" s="122">
        <v>43059</v>
      </c>
      <c r="B790" s="118" t="s">
        <v>971</v>
      </c>
      <c r="C790" s="118" t="s">
        <v>193</v>
      </c>
      <c r="D790" s="118" t="s">
        <v>51</v>
      </c>
      <c r="E790" s="119"/>
      <c r="F790" s="119">
        <v>500</v>
      </c>
      <c r="G790" s="130">
        <f t="shared" si="12"/>
        <v>37282164</v>
      </c>
      <c r="H790" s="118" t="s">
        <v>245</v>
      </c>
      <c r="I790" s="118" t="s">
        <v>72</v>
      </c>
      <c r="J790" s="115" t="s">
        <v>32</v>
      </c>
      <c r="K790" s="115" t="s">
        <v>56</v>
      </c>
      <c r="L790" s="120" t="s">
        <v>73</v>
      </c>
    </row>
    <row r="791" spans="1:12" s="116" customFormat="1" x14ac:dyDescent="0.25">
      <c r="A791" s="122">
        <v>43059</v>
      </c>
      <c r="B791" s="118" t="s">
        <v>972</v>
      </c>
      <c r="C791" s="118" t="s">
        <v>193</v>
      </c>
      <c r="D791" s="118" t="s">
        <v>51</v>
      </c>
      <c r="E791" s="119"/>
      <c r="F791" s="119">
        <v>1000</v>
      </c>
      <c r="G791" s="130">
        <f t="shared" si="12"/>
        <v>37281164</v>
      </c>
      <c r="H791" s="118" t="s">
        <v>245</v>
      </c>
      <c r="I791" s="118" t="s">
        <v>72</v>
      </c>
      <c r="J791" s="115" t="s">
        <v>32</v>
      </c>
      <c r="K791" s="115" t="s">
        <v>56</v>
      </c>
      <c r="L791" s="120" t="s">
        <v>73</v>
      </c>
    </row>
    <row r="792" spans="1:12" x14ac:dyDescent="0.25">
      <c r="A792" s="43">
        <v>43059</v>
      </c>
      <c r="B792" s="42" t="s">
        <v>201</v>
      </c>
      <c r="C792" s="33" t="s">
        <v>63</v>
      </c>
      <c r="D792" s="42" t="s">
        <v>51</v>
      </c>
      <c r="E792" s="44">
        <v>170000</v>
      </c>
      <c r="F792" s="44"/>
      <c r="G792" s="130">
        <f t="shared" si="12"/>
        <v>37451164</v>
      </c>
      <c r="H792" s="42" t="s">
        <v>245</v>
      </c>
      <c r="I792" s="42" t="s">
        <v>69</v>
      </c>
      <c r="J792" s="45"/>
      <c r="K792" s="33" t="s">
        <v>56</v>
      </c>
      <c r="L792" s="108" t="s">
        <v>57</v>
      </c>
    </row>
    <row r="793" spans="1:12" s="116" customFormat="1" x14ac:dyDescent="0.25">
      <c r="A793" s="122">
        <v>43059</v>
      </c>
      <c r="B793" s="118" t="s">
        <v>973</v>
      </c>
      <c r="C793" s="118" t="s">
        <v>193</v>
      </c>
      <c r="D793" s="118" t="s">
        <v>51</v>
      </c>
      <c r="E793" s="119"/>
      <c r="F793" s="119">
        <v>500</v>
      </c>
      <c r="G793" s="130">
        <f t="shared" si="12"/>
        <v>37450664</v>
      </c>
      <c r="H793" s="118" t="s">
        <v>245</v>
      </c>
      <c r="I793" s="118" t="s">
        <v>72</v>
      </c>
      <c r="J793" s="115" t="s">
        <v>32</v>
      </c>
      <c r="K793" s="115" t="s">
        <v>56</v>
      </c>
      <c r="L793" s="120" t="s">
        <v>73</v>
      </c>
    </row>
    <row r="794" spans="1:12" s="116" customFormat="1" x14ac:dyDescent="0.25">
      <c r="A794" s="123">
        <v>43060</v>
      </c>
      <c r="B794" s="115" t="s">
        <v>33</v>
      </c>
      <c r="C794" s="111" t="s">
        <v>48</v>
      </c>
      <c r="D794" s="111" t="s">
        <v>49</v>
      </c>
      <c r="E794" s="113"/>
      <c r="F794" s="114">
        <v>6257</v>
      </c>
      <c r="G794" s="130">
        <f t="shared" si="12"/>
        <v>37444407</v>
      </c>
      <c r="H794" s="125" t="s">
        <v>47</v>
      </c>
      <c r="I794" s="115" t="s">
        <v>19</v>
      </c>
      <c r="J794" s="112" t="s">
        <v>21</v>
      </c>
      <c r="K794" s="115" t="s">
        <v>56</v>
      </c>
      <c r="L794" s="120" t="s">
        <v>57</v>
      </c>
    </row>
    <row r="795" spans="1:12" s="116" customFormat="1" x14ac:dyDescent="0.25">
      <c r="A795" s="123">
        <v>43060</v>
      </c>
      <c r="B795" s="111" t="s">
        <v>147</v>
      </c>
      <c r="C795" s="111" t="s">
        <v>85</v>
      </c>
      <c r="D795" s="111" t="s">
        <v>60</v>
      </c>
      <c r="E795" s="114"/>
      <c r="F795" s="114">
        <v>20000</v>
      </c>
      <c r="G795" s="130">
        <f t="shared" si="12"/>
        <v>37424407</v>
      </c>
      <c r="H795" s="111" t="s">
        <v>61</v>
      </c>
      <c r="I795" s="111">
        <v>43</v>
      </c>
      <c r="J795" s="111" t="s">
        <v>32</v>
      </c>
      <c r="K795" s="115" t="s">
        <v>56</v>
      </c>
      <c r="L795" s="120" t="s">
        <v>57</v>
      </c>
    </row>
    <row r="796" spans="1:12" x14ac:dyDescent="0.25">
      <c r="A796" s="31">
        <v>43060</v>
      </c>
      <c r="B796" s="32" t="s">
        <v>103</v>
      </c>
      <c r="C796" s="33" t="s">
        <v>63</v>
      </c>
      <c r="D796" s="32" t="s">
        <v>53</v>
      </c>
      <c r="E796" s="34"/>
      <c r="F796" s="34">
        <v>80000</v>
      </c>
      <c r="G796" s="130">
        <f t="shared" si="12"/>
        <v>37344407</v>
      </c>
      <c r="H796" s="32" t="s">
        <v>61</v>
      </c>
      <c r="I796" s="32">
        <v>44</v>
      </c>
      <c r="J796" s="32"/>
      <c r="K796" s="33" t="s">
        <v>56</v>
      </c>
      <c r="L796" s="108" t="s">
        <v>57</v>
      </c>
    </row>
    <row r="797" spans="1:12" s="116" customFormat="1" x14ac:dyDescent="0.25">
      <c r="A797" s="123">
        <v>43060</v>
      </c>
      <c r="B797" s="111" t="s">
        <v>148</v>
      </c>
      <c r="C797" s="111" t="s">
        <v>85</v>
      </c>
      <c r="D797" s="111" t="s">
        <v>52</v>
      </c>
      <c r="E797" s="114"/>
      <c r="F797" s="114">
        <v>20000</v>
      </c>
      <c r="G797" s="130">
        <f t="shared" si="12"/>
        <v>37324407</v>
      </c>
      <c r="H797" s="111" t="s">
        <v>61</v>
      </c>
      <c r="I797" s="111">
        <v>45</v>
      </c>
      <c r="J797" s="115" t="s">
        <v>32</v>
      </c>
      <c r="K797" s="115" t="s">
        <v>56</v>
      </c>
      <c r="L797" s="120" t="s">
        <v>57</v>
      </c>
    </row>
    <row r="798" spans="1:12" x14ac:dyDescent="0.25">
      <c r="A798" s="31">
        <v>43060</v>
      </c>
      <c r="B798" s="32" t="s">
        <v>82</v>
      </c>
      <c r="C798" s="33" t="s">
        <v>63</v>
      </c>
      <c r="D798" s="32" t="s">
        <v>51</v>
      </c>
      <c r="E798" s="34"/>
      <c r="F798" s="34">
        <v>127000</v>
      </c>
      <c r="G798" s="130">
        <f t="shared" si="12"/>
        <v>37197407</v>
      </c>
      <c r="H798" s="32" t="s">
        <v>61</v>
      </c>
      <c r="I798" s="32">
        <v>47</v>
      </c>
      <c r="J798" s="32"/>
      <c r="K798" s="33" t="s">
        <v>56</v>
      </c>
      <c r="L798" s="108" t="s">
        <v>57</v>
      </c>
    </row>
    <row r="799" spans="1:12" x14ac:dyDescent="0.25">
      <c r="A799" s="31">
        <v>43060</v>
      </c>
      <c r="B799" s="32" t="s">
        <v>62</v>
      </c>
      <c r="C799" s="33" t="s">
        <v>63</v>
      </c>
      <c r="D799" s="32" t="s">
        <v>51</v>
      </c>
      <c r="E799" s="34"/>
      <c r="F799" s="34">
        <v>100000</v>
      </c>
      <c r="G799" s="130">
        <f t="shared" si="12"/>
        <v>37097407</v>
      </c>
      <c r="H799" s="32" t="s">
        <v>61</v>
      </c>
      <c r="I799" s="32">
        <v>48</v>
      </c>
      <c r="J799" s="32"/>
      <c r="K799" s="33" t="s">
        <v>56</v>
      </c>
      <c r="L799" s="108" t="s">
        <v>57</v>
      </c>
    </row>
    <row r="800" spans="1:12" x14ac:dyDescent="0.25">
      <c r="A800" s="31">
        <v>43060</v>
      </c>
      <c r="B800" s="32" t="s">
        <v>81</v>
      </c>
      <c r="C800" s="33" t="s">
        <v>63</v>
      </c>
      <c r="D800" s="32" t="s">
        <v>51</v>
      </c>
      <c r="E800" s="34"/>
      <c r="F800" s="34">
        <v>196000</v>
      </c>
      <c r="G800" s="130">
        <f t="shared" si="12"/>
        <v>36901407</v>
      </c>
      <c r="H800" s="32" t="s">
        <v>61</v>
      </c>
      <c r="I800" s="32" t="s">
        <v>150</v>
      </c>
      <c r="J800" s="32"/>
      <c r="K800" s="33" t="s">
        <v>56</v>
      </c>
      <c r="L800" s="108" t="s">
        <v>57</v>
      </c>
    </row>
    <row r="801" spans="1:12" s="116" customFormat="1" x14ac:dyDescent="0.25">
      <c r="A801" s="123">
        <v>43060</v>
      </c>
      <c r="B801" s="111" t="s">
        <v>151</v>
      </c>
      <c r="C801" s="111" t="s">
        <v>66</v>
      </c>
      <c r="D801" s="111" t="s">
        <v>49</v>
      </c>
      <c r="E801" s="114"/>
      <c r="F801" s="114">
        <v>7840</v>
      </c>
      <c r="G801" s="130">
        <f t="shared" si="12"/>
        <v>36893567</v>
      </c>
      <c r="H801" s="111" t="s">
        <v>61</v>
      </c>
      <c r="I801" s="111" t="s">
        <v>150</v>
      </c>
      <c r="J801" s="111" t="s">
        <v>32</v>
      </c>
      <c r="K801" s="115" t="s">
        <v>56</v>
      </c>
      <c r="L801" s="120" t="s">
        <v>57</v>
      </c>
    </row>
    <row r="802" spans="1:12" s="116" customFormat="1" x14ac:dyDescent="0.25">
      <c r="A802" s="123">
        <v>43060</v>
      </c>
      <c r="B802" s="111" t="s">
        <v>152</v>
      </c>
      <c r="C802" s="111" t="s">
        <v>59</v>
      </c>
      <c r="D802" s="111" t="s">
        <v>54</v>
      </c>
      <c r="E802" s="114"/>
      <c r="F802" s="114">
        <v>3000</v>
      </c>
      <c r="G802" s="130">
        <f t="shared" si="12"/>
        <v>36890567</v>
      </c>
      <c r="H802" s="111" t="s">
        <v>61</v>
      </c>
      <c r="I802" s="111" t="s">
        <v>72</v>
      </c>
      <c r="J802" s="128" t="s">
        <v>21</v>
      </c>
      <c r="K802" s="115" t="s">
        <v>56</v>
      </c>
      <c r="L802" s="120" t="s">
        <v>73</v>
      </c>
    </row>
    <row r="803" spans="1:12" x14ac:dyDescent="0.25">
      <c r="A803" s="31">
        <v>43060</v>
      </c>
      <c r="B803" s="32" t="s">
        <v>76</v>
      </c>
      <c r="C803" s="33" t="s">
        <v>63</v>
      </c>
      <c r="D803" s="32" t="s">
        <v>53</v>
      </c>
      <c r="E803" s="34"/>
      <c r="F803" s="34">
        <v>150000</v>
      </c>
      <c r="G803" s="130">
        <f t="shared" si="12"/>
        <v>36740567</v>
      </c>
      <c r="H803" s="32" t="s">
        <v>61</v>
      </c>
      <c r="I803" s="32" t="s">
        <v>153</v>
      </c>
      <c r="J803" s="32"/>
      <c r="K803" s="33" t="s">
        <v>56</v>
      </c>
      <c r="L803" s="108" t="s">
        <v>57</v>
      </c>
    </row>
    <row r="804" spans="1:12" s="116" customFormat="1" x14ac:dyDescent="0.25">
      <c r="A804" s="123">
        <v>43060</v>
      </c>
      <c r="B804" s="111" t="s">
        <v>154</v>
      </c>
      <c r="C804" s="111" t="s">
        <v>66</v>
      </c>
      <c r="D804" s="111" t="s">
        <v>49</v>
      </c>
      <c r="E804" s="114"/>
      <c r="F804" s="114">
        <v>6000</v>
      </c>
      <c r="G804" s="130">
        <f t="shared" si="12"/>
        <v>36734567</v>
      </c>
      <c r="H804" s="111" t="s">
        <v>61</v>
      </c>
      <c r="I804" s="111" t="s">
        <v>153</v>
      </c>
      <c r="J804" s="111" t="s">
        <v>32</v>
      </c>
      <c r="K804" s="115" t="s">
        <v>56</v>
      </c>
      <c r="L804" s="120" t="s">
        <v>57</v>
      </c>
    </row>
    <row r="805" spans="1:12" x14ac:dyDescent="0.25">
      <c r="A805" s="31">
        <v>43060</v>
      </c>
      <c r="B805" s="32" t="s">
        <v>47</v>
      </c>
      <c r="C805" s="33" t="s">
        <v>63</v>
      </c>
      <c r="D805" s="32" t="s">
        <v>54</v>
      </c>
      <c r="E805" s="34">
        <v>3000000</v>
      </c>
      <c r="F805" s="34"/>
      <c r="G805" s="130">
        <f t="shared" si="12"/>
        <v>39734567</v>
      </c>
      <c r="H805" s="32" t="s">
        <v>61</v>
      </c>
      <c r="I805" s="32" t="s">
        <v>69</v>
      </c>
      <c r="J805" s="32"/>
      <c r="K805" s="33" t="s">
        <v>56</v>
      </c>
      <c r="L805" s="108" t="s">
        <v>57</v>
      </c>
    </row>
    <row r="806" spans="1:12" s="116" customFormat="1" x14ac:dyDescent="0.25">
      <c r="A806" s="109">
        <v>43060</v>
      </c>
      <c r="B806" s="110" t="s">
        <v>294</v>
      </c>
      <c r="C806" s="111" t="s">
        <v>193</v>
      </c>
      <c r="D806" s="112" t="s">
        <v>51</v>
      </c>
      <c r="E806" s="113"/>
      <c r="F806" s="113">
        <v>10000</v>
      </c>
      <c r="G806" s="130">
        <f t="shared" si="12"/>
        <v>39724567</v>
      </c>
      <c r="H806" s="111" t="s">
        <v>62</v>
      </c>
      <c r="I806" s="115">
        <v>27</v>
      </c>
      <c r="J806" s="115" t="s">
        <v>32</v>
      </c>
      <c r="K806" s="115" t="s">
        <v>56</v>
      </c>
      <c r="L806" s="120" t="s">
        <v>57</v>
      </c>
    </row>
    <row r="807" spans="1:12" s="116" customFormat="1" x14ac:dyDescent="0.25">
      <c r="A807" s="109">
        <v>43060</v>
      </c>
      <c r="B807" s="110" t="s">
        <v>296</v>
      </c>
      <c r="C807" s="111" t="s">
        <v>193</v>
      </c>
      <c r="D807" s="112" t="s">
        <v>51</v>
      </c>
      <c r="E807" s="113"/>
      <c r="F807" s="113">
        <v>300</v>
      </c>
      <c r="G807" s="130">
        <f t="shared" si="12"/>
        <v>39724267</v>
      </c>
      <c r="H807" s="111" t="s">
        <v>62</v>
      </c>
      <c r="I807" s="115" t="s">
        <v>72</v>
      </c>
      <c r="J807" s="115" t="s">
        <v>32</v>
      </c>
      <c r="K807" s="115" t="s">
        <v>56</v>
      </c>
      <c r="L807" s="111" t="s">
        <v>73</v>
      </c>
    </row>
    <row r="808" spans="1:12" s="116" customFormat="1" x14ac:dyDescent="0.25">
      <c r="A808" s="109">
        <v>43060</v>
      </c>
      <c r="B808" s="110" t="s">
        <v>297</v>
      </c>
      <c r="C808" s="111" t="s">
        <v>193</v>
      </c>
      <c r="D808" s="112" t="s">
        <v>51</v>
      </c>
      <c r="E808" s="113"/>
      <c r="F808" s="113">
        <v>1500</v>
      </c>
      <c r="G808" s="130">
        <f t="shared" si="12"/>
        <v>39722767</v>
      </c>
      <c r="H808" s="111" t="s">
        <v>62</v>
      </c>
      <c r="I808" s="115" t="s">
        <v>72</v>
      </c>
      <c r="J808" s="115" t="s">
        <v>32</v>
      </c>
      <c r="K808" s="115" t="s">
        <v>56</v>
      </c>
      <c r="L808" s="111" t="s">
        <v>73</v>
      </c>
    </row>
    <row r="809" spans="1:12" s="116" customFormat="1" x14ac:dyDescent="0.25">
      <c r="A809" s="109">
        <v>43060</v>
      </c>
      <c r="B809" s="110" t="s">
        <v>218</v>
      </c>
      <c r="C809" s="111" t="s">
        <v>193</v>
      </c>
      <c r="D809" s="112" t="s">
        <v>51</v>
      </c>
      <c r="E809" s="113"/>
      <c r="F809" s="113">
        <v>1000</v>
      </c>
      <c r="G809" s="130">
        <f t="shared" si="12"/>
        <v>39721767</v>
      </c>
      <c r="H809" s="111" t="s">
        <v>62</v>
      </c>
      <c r="I809" s="115" t="s">
        <v>72</v>
      </c>
      <c r="J809" s="115" t="s">
        <v>32</v>
      </c>
      <c r="K809" s="115" t="s">
        <v>56</v>
      </c>
      <c r="L809" s="111" t="s">
        <v>73</v>
      </c>
    </row>
    <row r="810" spans="1:12" x14ac:dyDescent="0.25">
      <c r="A810" s="37">
        <v>43060</v>
      </c>
      <c r="B810" s="38" t="s">
        <v>201</v>
      </c>
      <c r="C810" s="33" t="s">
        <v>63</v>
      </c>
      <c r="D810" s="39" t="s">
        <v>51</v>
      </c>
      <c r="E810" s="40">
        <v>100000</v>
      </c>
      <c r="F810" s="40"/>
      <c r="G810" s="130">
        <f t="shared" si="12"/>
        <v>39821767</v>
      </c>
      <c r="H810" s="32" t="s">
        <v>62</v>
      </c>
      <c r="I810" s="33" t="s">
        <v>206</v>
      </c>
      <c r="J810" s="33"/>
      <c r="K810" s="33" t="s">
        <v>56</v>
      </c>
      <c r="L810" s="108" t="s">
        <v>57</v>
      </c>
    </row>
    <row r="811" spans="1:12" s="116" customFormat="1" x14ac:dyDescent="0.25">
      <c r="A811" s="117">
        <v>43060</v>
      </c>
      <c r="B811" s="118" t="s">
        <v>469</v>
      </c>
      <c r="C811" s="118" t="s">
        <v>59</v>
      </c>
      <c r="D811" s="118" t="s">
        <v>441</v>
      </c>
      <c r="E811" s="119"/>
      <c r="F811" s="119">
        <v>300</v>
      </c>
      <c r="G811" s="130">
        <f t="shared" si="12"/>
        <v>39821467</v>
      </c>
      <c r="H811" s="118" t="s">
        <v>442</v>
      </c>
      <c r="I811" s="115" t="s">
        <v>72</v>
      </c>
      <c r="J811" s="115" t="s">
        <v>32</v>
      </c>
      <c r="K811" s="115" t="s">
        <v>56</v>
      </c>
      <c r="L811" s="111" t="s">
        <v>73</v>
      </c>
    </row>
    <row r="812" spans="1:12" s="116" customFormat="1" x14ac:dyDescent="0.25">
      <c r="A812" s="117">
        <v>43060</v>
      </c>
      <c r="B812" s="118" t="s">
        <v>459</v>
      </c>
      <c r="C812" s="118" t="s">
        <v>59</v>
      </c>
      <c r="D812" s="118" t="s">
        <v>441</v>
      </c>
      <c r="E812" s="119"/>
      <c r="F812" s="119">
        <v>300</v>
      </c>
      <c r="G812" s="130">
        <f t="shared" si="12"/>
        <v>39821167</v>
      </c>
      <c r="H812" s="118" t="s">
        <v>442</v>
      </c>
      <c r="I812" s="115" t="s">
        <v>72</v>
      </c>
      <c r="J812" s="115" t="s">
        <v>32</v>
      </c>
      <c r="K812" s="115" t="s">
        <v>56</v>
      </c>
      <c r="L812" s="111" t="s">
        <v>73</v>
      </c>
    </row>
    <row r="813" spans="1:12" x14ac:dyDescent="0.25">
      <c r="A813" s="49">
        <v>43060</v>
      </c>
      <c r="B813" s="42" t="s">
        <v>61</v>
      </c>
      <c r="C813" s="33" t="s">
        <v>63</v>
      </c>
      <c r="D813" s="42" t="s">
        <v>441</v>
      </c>
      <c r="E813" s="44">
        <v>196000</v>
      </c>
      <c r="F813" s="44"/>
      <c r="G813" s="130">
        <f t="shared" si="12"/>
        <v>40017167</v>
      </c>
      <c r="H813" s="42" t="s">
        <v>442</v>
      </c>
      <c r="I813" s="33"/>
      <c r="J813" s="33"/>
      <c r="K813" s="33" t="s">
        <v>56</v>
      </c>
      <c r="L813" s="108" t="s">
        <v>57</v>
      </c>
    </row>
    <row r="814" spans="1:12" x14ac:dyDescent="0.25">
      <c r="A814" s="37">
        <v>43060</v>
      </c>
      <c r="B814" s="33" t="s">
        <v>61</v>
      </c>
      <c r="C814" s="33" t="s">
        <v>63</v>
      </c>
      <c r="D814" s="33" t="s">
        <v>51</v>
      </c>
      <c r="E814" s="40">
        <v>127000</v>
      </c>
      <c r="F814" s="40"/>
      <c r="G814" s="130">
        <f t="shared" si="12"/>
        <v>40144167</v>
      </c>
      <c r="H814" s="33" t="s">
        <v>82</v>
      </c>
      <c r="I814" s="33">
        <v>47</v>
      </c>
      <c r="J814" s="33"/>
      <c r="K814" s="33" t="s">
        <v>56</v>
      </c>
      <c r="L814" s="108" t="s">
        <v>57</v>
      </c>
    </row>
    <row r="815" spans="1:12" s="116" customFormat="1" x14ac:dyDescent="0.25">
      <c r="A815" s="109">
        <v>43060</v>
      </c>
      <c r="B815" s="115" t="s">
        <v>618</v>
      </c>
      <c r="C815" s="115" t="s">
        <v>59</v>
      </c>
      <c r="D815" s="115" t="s">
        <v>51</v>
      </c>
      <c r="E815" s="113"/>
      <c r="F815" s="113">
        <v>500</v>
      </c>
      <c r="G815" s="130">
        <f t="shared" si="12"/>
        <v>40143667</v>
      </c>
      <c r="H815" s="115" t="s">
        <v>560</v>
      </c>
      <c r="I815" s="115" t="s">
        <v>72</v>
      </c>
      <c r="J815" s="115" t="s">
        <v>32</v>
      </c>
      <c r="K815" s="115" t="s">
        <v>56</v>
      </c>
      <c r="L815" s="111" t="s">
        <v>73</v>
      </c>
    </row>
    <row r="816" spans="1:12" s="116" customFormat="1" x14ac:dyDescent="0.25">
      <c r="A816" s="109">
        <v>43060</v>
      </c>
      <c r="B816" s="115" t="s">
        <v>619</v>
      </c>
      <c r="C816" s="115" t="s">
        <v>59</v>
      </c>
      <c r="D816" s="115" t="s">
        <v>51</v>
      </c>
      <c r="E816" s="113"/>
      <c r="F816" s="113">
        <v>600</v>
      </c>
      <c r="G816" s="130">
        <f t="shared" si="12"/>
        <v>40143067</v>
      </c>
      <c r="H816" s="115" t="s">
        <v>560</v>
      </c>
      <c r="I816" s="115" t="s">
        <v>72</v>
      </c>
      <c r="J816" s="115" t="s">
        <v>32</v>
      </c>
      <c r="K816" s="115" t="s">
        <v>56</v>
      </c>
      <c r="L816" s="111" t="s">
        <v>73</v>
      </c>
    </row>
    <row r="817" spans="1:12" s="116" customFormat="1" x14ac:dyDescent="0.25">
      <c r="A817" s="109">
        <v>43060</v>
      </c>
      <c r="B817" s="115" t="s">
        <v>620</v>
      </c>
      <c r="C817" s="111" t="s">
        <v>334</v>
      </c>
      <c r="D817" s="115" t="s">
        <v>51</v>
      </c>
      <c r="E817" s="113"/>
      <c r="F817" s="113">
        <v>1700</v>
      </c>
      <c r="G817" s="130">
        <f t="shared" si="12"/>
        <v>40141367</v>
      </c>
      <c r="H817" s="115" t="s">
        <v>560</v>
      </c>
      <c r="I817" s="115" t="s">
        <v>72</v>
      </c>
      <c r="J817" s="115" t="s">
        <v>32</v>
      </c>
      <c r="K817" s="115" t="s">
        <v>56</v>
      </c>
      <c r="L817" s="111" t="s">
        <v>73</v>
      </c>
    </row>
    <row r="818" spans="1:12" s="116" customFormat="1" x14ac:dyDescent="0.25">
      <c r="A818" s="109">
        <v>43060</v>
      </c>
      <c r="B818" s="115" t="s">
        <v>621</v>
      </c>
      <c r="C818" s="115" t="s">
        <v>59</v>
      </c>
      <c r="D818" s="115" t="s">
        <v>51</v>
      </c>
      <c r="E818" s="113"/>
      <c r="F818" s="113">
        <v>500</v>
      </c>
      <c r="G818" s="130">
        <f t="shared" si="12"/>
        <v>40140867</v>
      </c>
      <c r="H818" s="115" t="s">
        <v>560</v>
      </c>
      <c r="I818" s="115" t="s">
        <v>72</v>
      </c>
      <c r="J818" s="115" t="s">
        <v>32</v>
      </c>
      <c r="K818" s="115" t="s">
        <v>56</v>
      </c>
      <c r="L818" s="111" t="s">
        <v>73</v>
      </c>
    </row>
    <row r="819" spans="1:12" s="116" customFormat="1" x14ac:dyDescent="0.25">
      <c r="A819" s="109">
        <v>43060</v>
      </c>
      <c r="B819" s="115" t="s">
        <v>609</v>
      </c>
      <c r="C819" s="115" t="s">
        <v>59</v>
      </c>
      <c r="D819" s="115" t="s">
        <v>51</v>
      </c>
      <c r="E819" s="113"/>
      <c r="F819" s="113">
        <v>600</v>
      </c>
      <c r="G819" s="130">
        <f t="shared" si="12"/>
        <v>40140267</v>
      </c>
      <c r="H819" s="115" t="s">
        <v>560</v>
      </c>
      <c r="I819" s="115" t="s">
        <v>72</v>
      </c>
      <c r="J819" s="115" t="s">
        <v>32</v>
      </c>
      <c r="K819" s="115" t="s">
        <v>56</v>
      </c>
      <c r="L819" s="111" t="s">
        <v>73</v>
      </c>
    </row>
    <row r="820" spans="1:12" s="116" customFormat="1" x14ac:dyDescent="0.25">
      <c r="A820" s="117">
        <v>43060</v>
      </c>
      <c r="B820" s="118" t="s">
        <v>1018</v>
      </c>
      <c r="C820" s="115" t="s">
        <v>50</v>
      </c>
      <c r="D820" s="118" t="s">
        <v>54</v>
      </c>
      <c r="E820" s="129"/>
      <c r="F820" s="129">
        <v>2000</v>
      </c>
      <c r="G820" s="130">
        <f t="shared" si="12"/>
        <v>40138267</v>
      </c>
      <c r="H820" s="120" t="s">
        <v>677</v>
      </c>
      <c r="I820" s="115" t="s">
        <v>69</v>
      </c>
      <c r="J820" s="128" t="s">
        <v>21</v>
      </c>
      <c r="K820" s="115" t="s">
        <v>56</v>
      </c>
      <c r="L820" s="120" t="s">
        <v>57</v>
      </c>
    </row>
    <row r="821" spans="1:12" s="116" customFormat="1" x14ac:dyDescent="0.25">
      <c r="A821" s="109">
        <v>43060</v>
      </c>
      <c r="B821" s="111" t="s">
        <v>692</v>
      </c>
      <c r="C821" s="111" t="s">
        <v>59</v>
      </c>
      <c r="D821" s="115" t="s">
        <v>52</v>
      </c>
      <c r="E821" s="113"/>
      <c r="F821" s="113">
        <v>1000</v>
      </c>
      <c r="G821" s="130">
        <f t="shared" si="12"/>
        <v>40137267</v>
      </c>
      <c r="H821" s="111" t="s">
        <v>109</v>
      </c>
      <c r="I821" s="111" t="s">
        <v>72</v>
      </c>
      <c r="J821" s="115" t="s">
        <v>32</v>
      </c>
      <c r="K821" s="115" t="s">
        <v>56</v>
      </c>
      <c r="L821" s="118" t="s">
        <v>73</v>
      </c>
    </row>
    <row r="822" spans="1:12" s="116" customFormat="1" x14ac:dyDescent="0.25">
      <c r="A822" s="109">
        <v>43060</v>
      </c>
      <c r="B822" s="111" t="s">
        <v>725</v>
      </c>
      <c r="C822" s="111" t="s">
        <v>59</v>
      </c>
      <c r="D822" s="115" t="s">
        <v>52</v>
      </c>
      <c r="E822" s="113"/>
      <c r="F822" s="113">
        <v>1000</v>
      </c>
      <c r="G822" s="130">
        <f t="shared" si="12"/>
        <v>40136267</v>
      </c>
      <c r="H822" s="111" t="s">
        <v>109</v>
      </c>
      <c r="I822" s="111" t="s">
        <v>72</v>
      </c>
      <c r="J822" s="115" t="s">
        <v>32</v>
      </c>
      <c r="K822" s="115" t="s">
        <v>56</v>
      </c>
      <c r="L822" s="118" t="s">
        <v>73</v>
      </c>
    </row>
    <row r="823" spans="1:12" s="116" customFormat="1" x14ac:dyDescent="0.25">
      <c r="A823" s="109">
        <v>43060</v>
      </c>
      <c r="B823" s="111" t="s">
        <v>726</v>
      </c>
      <c r="C823" s="111" t="s">
        <v>59</v>
      </c>
      <c r="D823" s="115" t="s">
        <v>52</v>
      </c>
      <c r="E823" s="113"/>
      <c r="F823" s="113">
        <v>1000</v>
      </c>
      <c r="G823" s="130">
        <f t="shared" si="12"/>
        <v>40135267</v>
      </c>
      <c r="H823" s="111" t="s">
        <v>109</v>
      </c>
      <c r="I823" s="111" t="s">
        <v>72</v>
      </c>
      <c r="J823" s="115" t="s">
        <v>32</v>
      </c>
      <c r="K823" s="115" t="s">
        <v>56</v>
      </c>
      <c r="L823" s="118" t="s">
        <v>73</v>
      </c>
    </row>
    <row r="824" spans="1:12" s="116" customFormat="1" x14ac:dyDescent="0.25">
      <c r="A824" s="109">
        <v>43060</v>
      </c>
      <c r="B824" s="111" t="s">
        <v>727</v>
      </c>
      <c r="C824" s="111" t="s">
        <v>59</v>
      </c>
      <c r="D824" s="115" t="s">
        <v>52</v>
      </c>
      <c r="E824" s="113"/>
      <c r="F824" s="113">
        <v>1000</v>
      </c>
      <c r="G824" s="130">
        <f t="shared" si="12"/>
        <v>40134267</v>
      </c>
      <c r="H824" s="111" t="s">
        <v>109</v>
      </c>
      <c r="I824" s="111" t="s">
        <v>72</v>
      </c>
      <c r="J824" s="115" t="s">
        <v>32</v>
      </c>
      <c r="K824" s="115" t="s">
        <v>56</v>
      </c>
      <c r="L824" s="118" t="s">
        <v>73</v>
      </c>
    </row>
    <row r="825" spans="1:12" s="116" customFormat="1" x14ac:dyDescent="0.25">
      <c r="A825" s="117">
        <v>43060</v>
      </c>
      <c r="B825" s="120" t="s">
        <v>829</v>
      </c>
      <c r="C825" s="120" t="s">
        <v>59</v>
      </c>
      <c r="D825" s="120" t="s">
        <v>53</v>
      </c>
      <c r="E825" s="113"/>
      <c r="F825" s="113">
        <v>2000</v>
      </c>
      <c r="G825" s="130">
        <f t="shared" si="12"/>
        <v>40132267</v>
      </c>
      <c r="H825" s="120" t="s">
        <v>783</v>
      </c>
      <c r="I825" s="120" t="s">
        <v>784</v>
      </c>
      <c r="J825" s="121" t="s">
        <v>28</v>
      </c>
      <c r="K825" s="115" t="s">
        <v>56</v>
      </c>
      <c r="L825" s="111" t="s">
        <v>73</v>
      </c>
    </row>
    <row r="826" spans="1:12" x14ac:dyDescent="0.25">
      <c r="A826" s="49">
        <v>43060</v>
      </c>
      <c r="B826" s="35" t="s">
        <v>61</v>
      </c>
      <c r="C826" s="33" t="s">
        <v>63</v>
      </c>
      <c r="D826" s="35" t="s">
        <v>53</v>
      </c>
      <c r="E826" s="40">
        <v>150000</v>
      </c>
      <c r="F826" s="40"/>
      <c r="G826" s="130">
        <f t="shared" si="12"/>
        <v>40282267</v>
      </c>
      <c r="H826" s="35" t="s">
        <v>783</v>
      </c>
      <c r="I826" s="35" t="s">
        <v>341</v>
      </c>
      <c r="J826" s="33"/>
      <c r="K826" s="33" t="s">
        <v>56</v>
      </c>
      <c r="L826" s="108" t="s">
        <v>57</v>
      </c>
    </row>
    <row r="827" spans="1:12" s="116" customFormat="1" x14ac:dyDescent="0.25">
      <c r="A827" s="117">
        <v>43060</v>
      </c>
      <c r="B827" s="120" t="s">
        <v>830</v>
      </c>
      <c r="C827" s="120" t="s">
        <v>59</v>
      </c>
      <c r="D827" s="120" t="s">
        <v>53</v>
      </c>
      <c r="E827" s="113"/>
      <c r="F827" s="113">
        <v>1500</v>
      </c>
      <c r="G827" s="130">
        <f t="shared" si="12"/>
        <v>40280767</v>
      </c>
      <c r="H827" s="120" t="s">
        <v>783</v>
      </c>
      <c r="I827" s="120" t="s">
        <v>784</v>
      </c>
      <c r="J827" s="121" t="s">
        <v>28</v>
      </c>
      <c r="K827" s="115" t="s">
        <v>56</v>
      </c>
      <c r="L827" s="111" t="s">
        <v>73</v>
      </c>
    </row>
    <row r="828" spans="1:12" s="116" customFormat="1" x14ac:dyDescent="0.25">
      <c r="A828" s="117">
        <v>43060</v>
      </c>
      <c r="B828" s="120" t="s">
        <v>831</v>
      </c>
      <c r="C828" s="120" t="s">
        <v>59</v>
      </c>
      <c r="D828" s="120" t="s">
        <v>53</v>
      </c>
      <c r="E828" s="113"/>
      <c r="F828" s="113">
        <v>1000</v>
      </c>
      <c r="G828" s="130">
        <f t="shared" si="12"/>
        <v>40279767</v>
      </c>
      <c r="H828" s="120" t="s">
        <v>783</v>
      </c>
      <c r="I828" s="120" t="s">
        <v>784</v>
      </c>
      <c r="J828" s="121" t="s">
        <v>28</v>
      </c>
      <c r="K828" s="115" t="s">
        <v>56</v>
      </c>
      <c r="L828" s="111" t="s">
        <v>73</v>
      </c>
    </row>
    <row r="829" spans="1:12" x14ac:dyDescent="0.25">
      <c r="A829" s="53">
        <v>43060</v>
      </c>
      <c r="B829" s="54" t="s">
        <v>61</v>
      </c>
      <c r="C829" s="33" t="s">
        <v>63</v>
      </c>
      <c r="D829" s="33" t="s">
        <v>53</v>
      </c>
      <c r="E829" s="55">
        <v>80000</v>
      </c>
      <c r="F829" s="55"/>
      <c r="G829" s="130">
        <f t="shared" si="12"/>
        <v>40359767</v>
      </c>
      <c r="H829" s="54" t="s">
        <v>857</v>
      </c>
      <c r="I829" s="54" t="s">
        <v>341</v>
      </c>
      <c r="J829" s="54"/>
      <c r="K829" s="33" t="s">
        <v>56</v>
      </c>
      <c r="L829" s="108" t="s">
        <v>57</v>
      </c>
    </row>
    <row r="830" spans="1:12" s="116" customFormat="1" x14ac:dyDescent="0.25">
      <c r="A830" s="132">
        <v>43060</v>
      </c>
      <c r="B830" s="133" t="s">
        <v>892</v>
      </c>
      <c r="C830" s="133" t="s">
        <v>59</v>
      </c>
      <c r="D830" s="115" t="s">
        <v>53</v>
      </c>
      <c r="E830" s="134"/>
      <c r="F830" s="134">
        <v>1700</v>
      </c>
      <c r="G830" s="130">
        <f t="shared" si="12"/>
        <v>40358067</v>
      </c>
      <c r="H830" s="133" t="s">
        <v>857</v>
      </c>
      <c r="I830" s="133" t="s">
        <v>72</v>
      </c>
      <c r="J830" s="121" t="s">
        <v>28</v>
      </c>
      <c r="K830" s="115" t="s">
        <v>56</v>
      </c>
      <c r="L830" s="111" t="s">
        <v>73</v>
      </c>
    </row>
    <row r="831" spans="1:12" s="116" customFormat="1" x14ac:dyDescent="0.25">
      <c r="A831" s="132">
        <v>43060</v>
      </c>
      <c r="B831" s="133" t="s">
        <v>893</v>
      </c>
      <c r="C831" s="133" t="s">
        <v>205</v>
      </c>
      <c r="D831" s="115" t="s">
        <v>53</v>
      </c>
      <c r="E831" s="134"/>
      <c r="F831" s="134">
        <v>36000</v>
      </c>
      <c r="G831" s="130">
        <f t="shared" si="12"/>
        <v>40322067</v>
      </c>
      <c r="H831" s="133" t="s">
        <v>857</v>
      </c>
      <c r="I831" s="133" t="s">
        <v>341</v>
      </c>
      <c r="J831" s="121" t="s">
        <v>28</v>
      </c>
      <c r="K831" s="115" t="s">
        <v>56</v>
      </c>
      <c r="L831" s="120" t="s">
        <v>57</v>
      </c>
    </row>
    <row r="832" spans="1:12" s="116" customFormat="1" x14ac:dyDescent="0.25">
      <c r="A832" s="132">
        <v>43060</v>
      </c>
      <c r="B832" s="133" t="s">
        <v>894</v>
      </c>
      <c r="C832" s="133" t="s">
        <v>205</v>
      </c>
      <c r="D832" s="115" t="s">
        <v>53</v>
      </c>
      <c r="E832" s="134"/>
      <c r="F832" s="134">
        <v>36000</v>
      </c>
      <c r="G832" s="130">
        <f t="shared" si="12"/>
        <v>40286067</v>
      </c>
      <c r="H832" s="133" t="s">
        <v>857</v>
      </c>
      <c r="I832" s="133" t="s">
        <v>341</v>
      </c>
      <c r="J832" s="121" t="s">
        <v>28</v>
      </c>
      <c r="K832" s="115" t="s">
        <v>56</v>
      </c>
      <c r="L832" s="120" t="s">
        <v>57</v>
      </c>
    </row>
    <row r="833" spans="1:12" s="116" customFormat="1" x14ac:dyDescent="0.25">
      <c r="A833" s="122">
        <v>43060</v>
      </c>
      <c r="B833" s="118" t="s">
        <v>974</v>
      </c>
      <c r="C833" s="118" t="s">
        <v>193</v>
      </c>
      <c r="D833" s="118" t="s">
        <v>51</v>
      </c>
      <c r="E833" s="119"/>
      <c r="F833" s="119">
        <v>500</v>
      </c>
      <c r="G833" s="130">
        <f t="shared" si="12"/>
        <v>40285567</v>
      </c>
      <c r="H833" s="118" t="s">
        <v>245</v>
      </c>
      <c r="I833" s="118" t="s">
        <v>72</v>
      </c>
      <c r="J833" s="115" t="s">
        <v>32</v>
      </c>
      <c r="K833" s="115" t="s">
        <v>56</v>
      </c>
      <c r="L833" s="120" t="s">
        <v>73</v>
      </c>
    </row>
    <row r="834" spans="1:12" s="116" customFormat="1" x14ac:dyDescent="0.25">
      <c r="A834" s="122">
        <v>43060</v>
      </c>
      <c r="B834" s="118" t="s">
        <v>975</v>
      </c>
      <c r="C834" s="111" t="s">
        <v>334</v>
      </c>
      <c r="D834" s="118" t="s">
        <v>51</v>
      </c>
      <c r="E834" s="119"/>
      <c r="F834" s="119">
        <v>1900</v>
      </c>
      <c r="G834" s="130">
        <f t="shared" si="12"/>
        <v>40283667</v>
      </c>
      <c r="H834" s="118" t="s">
        <v>245</v>
      </c>
      <c r="I834" s="118" t="s">
        <v>72</v>
      </c>
      <c r="J834" s="115" t="s">
        <v>32</v>
      </c>
      <c r="K834" s="115" t="s">
        <v>56</v>
      </c>
      <c r="L834" s="120" t="s">
        <v>73</v>
      </c>
    </row>
    <row r="835" spans="1:12" s="116" customFormat="1" x14ac:dyDescent="0.25">
      <c r="A835" s="122">
        <v>43060</v>
      </c>
      <c r="B835" s="118" t="s">
        <v>976</v>
      </c>
      <c r="C835" s="118" t="s">
        <v>193</v>
      </c>
      <c r="D835" s="118" t="s">
        <v>60</v>
      </c>
      <c r="E835" s="119"/>
      <c r="F835" s="119">
        <v>15000</v>
      </c>
      <c r="G835" s="130">
        <f t="shared" si="12"/>
        <v>40268667</v>
      </c>
      <c r="H835" s="118" t="s">
        <v>245</v>
      </c>
      <c r="I835" s="118">
        <v>38</v>
      </c>
      <c r="J835" s="135" t="s">
        <v>28</v>
      </c>
      <c r="K835" s="115" t="s">
        <v>56</v>
      </c>
      <c r="L835" s="120" t="s">
        <v>57</v>
      </c>
    </row>
    <row r="836" spans="1:12" s="116" customFormat="1" x14ac:dyDescent="0.25">
      <c r="A836" s="122">
        <v>43060</v>
      </c>
      <c r="B836" s="118" t="s">
        <v>977</v>
      </c>
      <c r="C836" s="118" t="s">
        <v>193</v>
      </c>
      <c r="D836" s="118" t="s">
        <v>51</v>
      </c>
      <c r="E836" s="119"/>
      <c r="F836" s="119">
        <v>500</v>
      </c>
      <c r="G836" s="130">
        <f t="shared" si="12"/>
        <v>40268167</v>
      </c>
      <c r="H836" s="118" t="s">
        <v>245</v>
      </c>
      <c r="I836" s="118" t="s">
        <v>72</v>
      </c>
      <c r="J836" s="115" t="s">
        <v>32</v>
      </c>
      <c r="K836" s="115" t="s">
        <v>56</v>
      </c>
      <c r="L836" s="120" t="s">
        <v>73</v>
      </c>
    </row>
    <row r="837" spans="1:12" s="116" customFormat="1" x14ac:dyDescent="0.25">
      <c r="A837" s="123">
        <v>43061</v>
      </c>
      <c r="B837" s="115" t="s">
        <v>34</v>
      </c>
      <c r="C837" s="111" t="s">
        <v>48</v>
      </c>
      <c r="D837" s="111" t="s">
        <v>49</v>
      </c>
      <c r="E837" s="114"/>
      <c r="F837" s="114">
        <v>3265</v>
      </c>
      <c r="G837" s="130">
        <f t="shared" si="12"/>
        <v>40264902</v>
      </c>
      <c r="H837" s="125" t="s">
        <v>47</v>
      </c>
      <c r="I837" s="115">
        <v>3592835</v>
      </c>
      <c r="J837" s="112" t="s">
        <v>21</v>
      </c>
      <c r="K837" s="115" t="s">
        <v>56</v>
      </c>
      <c r="L837" s="120" t="s">
        <v>57</v>
      </c>
    </row>
    <row r="838" spans="1:12" s="41" customFormat="1" x14ac:dyDescent="0.25">
      <c r="A838" s="31">
        <v>43061</v>
      </c>
      <c r="B838" s="33" t="s">
        <v>35</v>
      </c>
      <c r="C838" s="33" t="s">
        <v>63</v>
      </c>
      <c r="D838" s="33" t="s">
        <v>49</v>
      </c>
      <c r="E838" s="40"/>
      <c r="F838" s="34">
        <v>3000000</v>
      </c>
      <c r="G838" s="130">
        <f t="shared" si="12"/>
        <v>37264902</v>
      </c>
      <c r="H838" s="57" t="s">
        <v>47</v>
      </c>
      <c r="I838" s="33">
        <v>3592835</v>
      </c>
      <c r="J838" s="39"/>
      <c r="K838" s="33" t="s">
        <v>56</v>
      </c>
      <c r="L838" s="108" t="s">
        <v>57</v>
      </c>
    </row>
    <row r="839" spans="1:12" s="116" customFormat="1" x14ac:dyDescent="0.25">
      <c r="A839" s="123">
        <v>43061</v>
      </c>
      <c r="B839" s="111" t="s">
        <v>149</v>
      </c>
      <c r="C839" s="111" t="s">
        <v>78</v>
      </c>
      <c r="D839" s="111" t="s">
        <v>49</v>
      </c>
      <c r="E839" s="114"/>
      <c r="F839" s="114">
        <v>5000</v>
      </c>
      <c r="G839" s="130">
        <f t="shared" si="12"/>
        <v>37259902</v>
      </c>
      <c r="H839" s="111" t="s">
        <v>61</v>
      </c>
      <c r="I839" s="111">
        <v>49</v>
      </c>
      <c r="J839" s="111" t="s">
        <v>32</v>
      </c>
      <c r="K839" s="115" t="s">
        <v>56</v>
      </c>
      <c r="L839" s="120" t="s">
        <v>57</v>
      </c>
    </row>
    <row r="840" spans="1:12" x14ac:dyDescent="0.25">
      <c r="A840" s="31">
        <v>43061</v>
      </c>
      <c r="B840" s="32" t="s">
        <v>103</v>
      </c>
      <c r="C840" s="33" t="s">
        <v>63</v>
      </c>
      <c r="D840" s="32" t="s">
        <v>53</v>
      </c>
      <c r="E840" s="34"/>
      <c r="F840" s="34">
        <v>40000</v>
      </c>
      <c r="G840" s="130">
        <f t="shared" si="12"/>
        <v>37219902</v>
      </c>
      <c r="H840" s="32" t="s">
        <v>61</v>
      </c>
      <c r="I840" s="32">
        <v>50</v>
      </c>
      <c r="J840" s="32"/>
      <c r="K840" s="33" t="s">
        <v>56</v>
      </c>
      <c r="L840" s="108" t="s">
        <v>57</v>
      </c>
    </row>
    <row r="841" spans="1:12" s="116" customFormat="1" x14ac:dyDescent="0.25">
      <c r="A841" s="123">
        <v>43061</v>
      </c>
      <c r="B841" s="111" t="s">
        <v>155</v>
      </c>
      <c r="C841" s="111" t="s">
        <v>78</v>
      </c>
      <c r="D841" s="111" t="s">
        <v>49</v>
      </c>
      <c r="E841" s="114"/>
      <c r="F841" s="114">
        <v>7000</v>
      </c>
      <c r="G841" s="130">
        <f t="shared" si="12"/>
        <v>37212902</v>
      </c>
      <c r="H841" s="111" t="s">
        <v>61</v>
      </c>
      <c r="I841" s="111">
        <v>13</v>
      </c>
      <c r="J841" s="111" t="s">
        <v>32</v>
      </c>
      <c r="K841" s="115" t="s">
        <v>56</v>
      </c>
      <c r="L841" s="120" t="s">
        <v>57</v>
      </c>
    </row>
    <row r="842" spans="1:12" x14ac:dyDescent="0.25">
      <c r="A842" s="31">
        <v>43061</v>
      </c>
      <c r="B842" s="32" t="s">
        <v>167</v>
      </c>
      <c r="C842" s="33" t="s">
        <v>63</v>
      </c>
      <c r="D842" s="32" t="s">
        <v>51</v>
      </c>
      <c r="E842" s="34"/>
      <c r="F842" s="34">
        <v>100000</v>
      </c>
      <c r="G842" s="130">
        <f t="shared" si="12"/>
        <v>37112902</v>
      </c>
      <c r="H842" s="32" t="s">
        <v>61</v>
      </c>
      <c r="I842" s="32">
        <v>1</v>
      </c>
      <c r="J842" s="32"/>
      <c r="K842" s="33" t="s">
        <v>56</v>
      </c>
      <c r="L842" s="108" t="s">
        <v>57</v>
      </c>
    </row>
    <row r="843" spans="1:12" s="116" customFormat="1" x14ac:dyDescent="0.25">
      <c r="A843" s="109">
        <v>43061</v>
      </c>
      <c r="B843" s="110" t="s">
        <v>219</v>
      </c>
      <c r="C843" s="111" t="s">
        <v>193</v>
      </c>
      <c r="D843" s="112" t="s">
        <v>51</v>
      </c>
      <c r="E843" s="113"/>
      <c r="F843" s="113">
        <v>1000</v>
      </c>
      <c r="G843" s="130">
        <f t="shared" si="12"/>
        <v>37111902</v>
      </c>
      <c r="H843" s="111" t="s">
        <v>62</v>
      </c>
      <c r="I843" s="115" t="s">
        <v>72</v>
      </c>
      <c r="J843" s="115" t="s">
        <v>32</v>
      </c>
      <c r="K843" s="115" t="s">
        <v>56</v>
      </c>
      <c r="L843" s="111" t="s">
        <v>73</v>
      </c>
    </row>
    <row r="844" spans="1:12" s="116" customFormat="1" x14ac:dyDescent="0.25">
      <c r="A844" s="109">
        <v>43061</v>
      </c>
      <c r="B844" s="110" t="s">
        <v>298</v>
      </c>
      <c r="C844" s="111" t="s">
        <v>130</v>
      </c>
      <c r="D844" s="112" t="s">
        <v>51</v>
      </c>
      <c r="E844" s="113"/>
      <c r="F844" s="113">
        <v>1000</v>
      </c>
      <c r="G844" s="130">
        <f t="shared" si="12"/>
        <v>37110902</v>
      </c>
      <c r="H844" s="111" t="s">
        <v>62</v>
      </c>
      <c r="I844" s="115" t="s">
        <v>72</v>
      </c>
      <c r="J844" s="115" t="s">
        <v>32</v>
      </c>
      <c r="K844" s="115" t="s">
        <v>56</v>
      </c>
      <c r="L844" s="120" t="s">
        <v>57</v>
      </c>
    </row>
    <row r="845" spans="1:12" s="116" customFormat="1" x14ac:dyDescent="0.25">
      <c r="A845" s="109">
        <v>43061</v>
      </c>
      <c r="B845" s="110" t="s">
        <v>299</v>
      </c>
      <c r="C845" s="111" t="s">
        <v>193</v>
      </c>
      <c r="D845" s="112" t="s">
        <v>51</v>
      </c>
      <c r="E845" s="113"/>
      <c r="F845" s="113">
        <v>1000</v>
      </c>
      <c r="G845" s="130">
        <f t="shared" si="12"/>
        <v>37109902</v>
      </c>
      <c r="H845" s="111" t="s">
        <v>62</v>
      </c>
      <c r="I845" s="115" t="s">
        <v>72</v>
      </c>
      <c r="J845" s="115" t="s">
        <v>32</v>
      </c>
      <c r="K845" s="115" t="s">
        <v>56</v>
      </c>
      <c r="L845" s="111" t="s">
        <v>73</v>
      </c>
    </row>
    <row r="846" spans="1:12" s="116" customFormat="1" x14ac:dyDescent="0.25">
      <c r="A846" s="109">
        <v>43061</v>
      </c>
      <c r="B846" s="110" t="s">
        <v>300</v>
      </c>
      <c r="C846" s="111" t="s">
        <v>193</v>
      </c>
      <c r="D846" s="112" t="s">
        <v>51</v>
      </c>
      <c r="E846" s="113"/>
      <c r="F846" s="113">
        <v>1500</v>
      </c>
      <c r="G846" s="130">
        <f t="shared" ref="G846:G909" si="13">+G845+E846-F846</f>
        <v>37108402</v>
      </c>
      <c r="H846" s="111" t="s">
        <v>62</v>
      </c>
      <c r="I846" s="115" t="s">
        <v>72</v>
      </c>
      <c r="J846" s="115" t="s">
        <v>32</v>
      </c>
      <c r="K846" s="115" t="s">
        <v>56</v>
      </c>
      <c r="L846" s="111" t="s">
        <v>73</v>
      </c>
    </row>
    <row r="847" spans="1:12" s="116" customFormat="1" x14ac:dyDescent="0.25">
      <c r="A847" s="109">
        <v>43061</v>
      </c>
      <c r="B847" s="110" t="s">
        <v>301</v>
      </c>
      <c r="C847" s="111" t="s">
        <v>193</v>
      </c>
      <c r="D847" s="112" t="s">
        <v>51</v>
      </c>
      <c r="E847" s="113"/>
      <c r="F847" s="113">
        <v>5000</v>
      </c>
      <c r="G847" s="130">
        <f t="shared" si="13"/>
        <v>37103402</v>
      </c>
      <c r="H847" s="111" t="s">
        <v>62</v>
      </c>
      <c r="I847" s="115">
        <v>1080</v>
      </c>
      <c r="J847" s="115" t="s">
        <v>32</v>
      </c>
      <c r="K847" s="115" t="s">
        <v>56</v>
      </c>
      <c r="L847" s="120" t="s">
        <v>57</v>
      </c>
    </row>
    <row r="848" spans="1:12" s="116" customFormat="1" x14ac:dyDescent="0.25">
      <c r="A848" s="109">
        <v>43061</v>
      </c>
      <c r="B848" s="110" t="s">
        <v>302</v>
      </c>
      <c r="C848" s="111" t="s">
        <v>193</v>
      </c>
      <c r="D848" s="112" t="s">
        <v>51</v>
      </c>
      <c r="E848" s="113"/>
      <c r="F848" s="113">
        <v>700</v>
      </c>
      <c r="G848" s="130">
        <f t="shared" si="13"/>
        <v>37102702</v>
      </c>
      <c r="H848" s="111" t="s">
        <v>62</v>
      </c>
      <c r="I848" s="115" t="s">
        <v>72</v>
      </c>
      <c r="J848" s="115" t="s">
        <v>32</v>
      </c>
      <c r="K848" s="115" t="s">
        <v>56</v>
      </c>
      <c r="L848" s="111" t="s">
        <v>73</v>
      </c>
    </row>
    <row r="849" spans="1:12" x14ac:dyDescent="0.25">
      <c r="A849" s="37">
        <v>43061</v>
      </c>
      <c r="B849" s="33" t="s">
        <v>61</v>
      </c>
      <c r="C849" s="33" t="s">
        <v>63</v>
      </c>
      <c r="D849" s="33" t="s">
        <v>51</v>
      </c>
      <c r="E849" s="40">
        <v>100000</v>
      </c>
      <c r="F849" s="40"/>
      <c r="G849" s="130">
        <f t="shared" si="13"/>
        <v>37202702</v>
      </c>
      <c r="H849" s="33" t="s">
        <v>167</v>
      </c>
      <c r="I849" s="33" t="s">
        <v>341</v>
      </c>
      <c r="J849" s="33"/>
      <c r="K849" s="33" t="s">
        <v>56</v>
      </c>
      <c r="L849" s="108" t="s">
        <v>57</v>
      </c>
    </row>
    <row r="850" spans="1:12" s="116" customFormat="1" x14ac:dyDescent="0.25">
      <c r="A850" s="117">
        <v>43061</v>
      </c>
      <c r="B850" s="118" t="s">
        <v>469</v>
      </c>
      <c r="C850" s="118" t="s">
        <v>59</v>
      </c>
      <c r="D850" s="118" t="s">
        <v>441</v>
      </c>
      <c r="E850" s="119"/>
      <c r="F850" s="119">
        <v>300</v>
      </c>
      <c r="G850" s="130">
        <f t="shared" si="13"/>
        <v>37202402</v>
      </c>
      <c r="H850" s="118" t="s">
        <v>442</v>
      </c>
      <c r="I850" s="115" t="s">
        <v>72</v>
      </c>
      <c r="J850" s="115" t="s">
        <v>32</v>
      </c>
      <c r="K850" s="115" t="s">
        <v>56</v>
      </c>
      <c r="L850" s="111" t="s">
        <v>73</v>
      </c>
    </row>
    <row r="851" spans="1:12" s="116" customFormat="1" x14ac:dyDescent="0.25">
      <c r="A851" s="117">
        <v>43061</v>
      </c>
      <c r="B851" s="118" t="s">
        <v>459</v>
      </c>
      <c r="C851" s="118" t="s">
        <v>59</v>
      </c>
      <c r="D851" s="118" t="s">
        <v>441</v>
      </c>
      <c r="E851" s="119"/>
      <c r="F851" s="119">
        <v>300</v>
      </c>
      <c r="G851" s="130">
        <f t="shared" si="13"/>
        <v>37202102</v>
      </c>
      <c r="H851" s="118" t="s">
        <v>442</v>
      </c>
      <c r="I851" s="115" t="s">
        <v>72</v>
      </c>
      <c r="J851" s="115" t="s">
        <v>32</v>
      </c>
      <c r="K851" s="115" t="s">
        <v>56</v>
      </c>
      <c r="L851" s="111" t="s">
        <v>73</v>
      </c>
    </row>
    <row r="852" spans="1:12" s="116" customFormat="1" x14ac:dyDescent="0.25">
      <c r="A852" s="109">
        <v>43061</v>
      </c>
      <c r="B852" s="115" t="s">
        <v>532</v>
      </c>
      <c r="C852" s="115" t="s">
        <v>59</v>
      </c>
      <c r="D852" s="115" t="s">
        <v>51</v>
      </c>
      <c r="E852" s="113"/>
      <c r="F852" s="113">
        <v>1000</v>
      </c>
      <c r="G852" s="130">
        <f t="shared" si="13"/>
        <v>37201102</v>
      </c>
      <c r="H852" s="115" t="s">
        <v>82</v>
      </c>
      <c r="I852" s="115" t="s">
        <v>72</v>
      </c>
      <c r="J852" s="115" t="s">
        <v>32</v>
      </c>
      <c r="K852" s="115" t="s">
        <v>56</v>
      </c>
      <c r="L852" s="111" t="s">
        <v>73</v>
      </c>
    </row>
    <row r="853" spans="1:12" s="116" customFormat="1" x14ac:dyDescent="0.25">
      <c r="A853" s="109">
        <v>43061</v>
      </c>
      <c r="B853" s="115" t="s">
        <v>533</v>
      </c>
      <c r="C853" s="115" t="s">
        <v>59</v>
      </c>
      <c r="D853" s="115" t="s">
        <v>51</v>
      </c>
      <c r="E853" s="113"/>
      <c r="F853" s="113">
        <v>1000</v>
      </c>
      <c r="G853" s="130">
        <f t="shared" si="13"/>
        <v>37200102</v>
      </c>
      <c r="H853" s="115" t="s">
        <v>82</v>
      </c>
      <c r="I853" s="115" t="s">
        <v>72</v>
      </c>
      <c r="J853" s="115" t="s">
        <v>32</v>
      </c>
      <c r="K853" s="115" t="s">
        <v>56</v>
      </c>
      <c r="L853" s="111" t="s">
        <v>73</v>
      </c>
    </row>
    <row r="854" spans="1:12" s="116" customFormat="1" x14ac:dyDescent="0.25">
      <c r="A854" s="109">
        <v>43061</v>
      </c>
      <c r="B854" s="115" t="s">
        <v>534</v>
      </c>
      <c r="C854" s="115" t="s">
        <v>59</v>
      </c>
      <c r="D854" s="115" t="s">
        <v>51</v>
      </c>
      <c r="E854" s="113"/>
      <c r="F854" s="113">
        <v>2000</v>
      </c>
      <c r="G854" s="130">
        <f t="shared" si="13"/>
        <v>37198102</v>
      </c>
      <c r="H854" s="115" t="s">
        <v>82</v>
      </c>
      <c r="I854" s="115" t="s">
        <v>72</v>
      </c>
      <c r="J854" s="115" t="s">
        <v>32</v>
      </c>
      <c r="K854" s="115" t="s">
        <v>56</v>
      </c>
      <c r="L854" s="111" t="s">
        <v>73</v>
      </c>
    </row>
    <row r="855" spans="1:12" s="116" customFormat="1" x14ac:dyDescent="0.25">
      <c r="A855" s="109">
        <v>43061</v>
      </c>
      <c r="B855" s="115" t="s">
        <v>618</v>
      </c>
      <c r="C855" s="115" t="s">
        <v>59</v>
      </c>
      <c r="D855" s="115" t="s">
        <v>51</v>
      </c>
      <c r="E855" s="113"/>
      <c r="F855" s="113">
        <v>300</v>
      </c>
      <c r="G855" s="130">
        <f t="shared" si="13"/>
        <v>37197802</v>
      </c>
      <c r="H855" s="115" t="s">
        <v>560</v>
      </c>
      <c r="I855" s="115" t="s">
        <v>72</v>
      </c>
      <c r="J855" s="115" t="s">
        <v>32</v>
      </c>
      <c r="K855" s="115" t="s">
        <v>56</v>
      </c>
      <c r="L855" s="111" t="s">
        <v>73</v>
      </c>
    </row>
    <row r="856" spans="1:12" s="116" customFormat="1" x14ac:dyDescent="0.25">
      <c r="A856" s="109">
        <v>43061</v>
      </c>
      <c r="B856" s="115" t="s">
        <v>622</v>
      </c>
      <c r="C856" s="111" t="s">
        <v>334</v>
      </c>
      <c r="D856" s="115" t="s">
        <v>51</v>
      </c>
      <c r="E856" s="113"/>
      <c r="F856" s="113">
        <v>3000</v>
      </c>
      <c r="G856" s="130">
        <f t="shared" si="13"/>
        <v>37194802</v>
      </c>
      <c r="H856" s="115" t="s">
        <v>560</v>
      </c>
      <c r="I856" s="115" t="s">
        <v>72</v>
      </c>
      <c r="J856" s="115" t="s">
        <v>32</v>
      </c>
      <c r="K856" s="115" t="s">
        <v>56</v>
      </c>
      <c r="L856" s="111" t="s">
        <v>73</v>
      </c>
    </row>
    <row r="857" spans="1:12" s="116" customFormat="1" x14ac:dyDescent="0.25">
      <c r="A857" s="109">
        <v>43061</v>
      </c>
      <c r="B857" s="115" t="s">
        <v>274</v>
      </c>
      <c r="C857" s="115" t="s">
        <v>59</v>
      </c>
      <c r="D857" s="115" t="s">
        <v>51</v>
      </c>
      <c r="E857" s="113"/>
      <c r="F857" s="113">
        <v>300</v>
      </c>
      <c r="G857" s="130">
        <f t="shared" si="13"/>
        <v>37194502</v>
      </c>
      <c r="H857" s="115" t="s">
        <v>560</v>
      </c>
      <c r="I857" s="115" t="s">
        <v>72</v>
      </c>
      <c r="J857" s="115" t="s">
        <v>32</v>
      </c>
      <c r="K857" s="115" t="s">
        <v>56</v>
      </c>
      <c r="L857" s="111" t="s">
        <v>73</v>
      </c>
    </row>
    <row r="858" spans="1:12" s="116" customFormat="1" x14ac:dyDescent="0.25">
      <c r="A858" s="109">
        <v>43061</v>
      </c>
      <c r="B858" s="115" t="s">
        <v>609</v>
      </c>
      <c r="C858" s="115" t="s">
        <v>59</v>
      </c>
      <c r="D858" s="115" t="s">
        <v>51</v>
      </c>
      <c r="E858" s="113"/>
      <c r="F858" s="113">
        <v>600</v>
      </c>
      <c r="G858" s="130">
        <f t="shared" si="13"/>
        <v>37193902</v>
      </c>
      <c r="H858" s="115" t="s">
        <v>560</v>
      </c>
      <c r="I858" s="115" t="s">
        <v>72</v>
      </c>
      <c r="J858" s="115" t="s">
        <v>32</v>
      </c>
      <c r="K858" s="115" t="s">
        <v>56</v>
      </c>
      <c r="L858" s="111" t="s">
        <v>73</v>
      </c>
    </row>
    <row r="859" spans="1:12" s="116" customFormat="1" x14ac:dyDescent="0.25">
      <c r="A859" s="109">
        <v>43061</v>
      </c>
      <c r="B859" s="115" t="s">
        <v>623</v>
      </c>
      <c r="C859" s="115" t="s">
        <v>59</v>
      </c>
      <c r="D859" s="115" t="s">
        <v>51</v>
      </c>
      <c r="E859" s="113"/>
      <c r="F859" s="113">
        <v>600</v>
      </c>
      <c r="G859" s="130">
        <f t="shared" si="13"/>
        <v>37193302</v>
      </c>
      <c r="H859" s="115" t="s">
        <v>560</v>
      </c>
      <c r="I859" s="115" t="s">
        <v>72</v>
      </c>
      <c r="J859" s="115" t="s">
        <v>32</v>
      </c>
      <c r="K859" s="115" t="s">
        <v>56</v>
      </c>
      <c r="L859" s="111" t="s">
        <v>73</v>
      </c>
    </row>
    <row r="860" spans="1:12" s="116" customFormat="1" x14ac:dyDescent="0.25">
      <c r="A860" s="109">
        <v>43061</v>
      </c>
      <c r="B860" s="115" t="s">
        <v>624</v>
      </c>
      <c r="C860" s="111" t="s">
        <v>334</v>
      </c>
      <c r="D860" s="115" t="s">
        <v>51</v>
      </c>
      <c r="E860" s="113"/>
      <c r="F860" s="113">
        <v>5100</v>
      </c>
      <c r="G860" s="130">
        <f t="shared" si="13"/>
        <v>37188202</v>
      </c>
      <c r="H860" s="115" t="s">
        <v>560</v>
      </c>
      <c r="I860" s="115" t="s">
        <v>72</v>
      </c>
      <c r="J860" s="115" t="s">
        <v>32</v>
      </c>
      <c r="K860" s="115" t="s">
        <v>56</v>
      </c>
      <c r="L860" s="111" t="s">
        <v>73</v>
      </c>
    </row>
    <row r="861" spans="1:12" s="116" customFormat="1" x14ac:dyDescent="0.25">
      <c r="A861" s="117">
        <v>43061</v>
      </c>
      <c r="B861" s="118" t="s">
        <v>684</v>
      </c>
      <c r="C861" s="118" t="s">
        <v>59</v>
      </c>
      <c r="D861" s="118" t="s">
        <v>676</v>
      </c>
      <c r="E861" s="129"/>
      <c r="F861" s="129">
        <v>2000</v>
      </c>
      <c r="G861" s="130">
        <f t="shared" si="13"/>
        <v>37186202</v>
      </c>
      <c r="H861" s="120" t="s">
        <v>677</v>
      </c>
      <c r="I861" s="115" t="s">
        <v>72</v>
      </c>
      <c r="J861" s="128" t="s">
        <v>21</v>
      </c>
      <c r="K861" s="115" t="s">
        <v>56</v>
      </c>
      <c r="L861" s="115" t="s">
        <v>73</v>
      </c>
    </row>
    <row r="862" spans="1:12" s="116" customFormat="1" x14ac:dyDescent="0.25">
      <c r="A862" s="117">
        <v>43061</v>
      </c>
      <c r="B862" s="118" t="s">
        <v>685</v>
      </c>
      <c r="C862" s="118" t="s">
        <v>59</v>
      </c>
      <c r="D862" s="118" t="s">
        <v>676</v>
      </c>
      <c r="E862" s="129"/>
      <c r="F862" s="129">
        <v>1500</v>
      </c>
      <c r="G862" s="130">
        <f t="shared" si="13"/>
        <v>37184702</v>
      </c>
      <c r="H862" s="120" t="s">
        <v>677</v>
      </c>
      <c r="I862" s="115" t="s">
        <v>72</v>
      </c>
      <c r="J862" s="128" t="s">
        <v>21</v>
      </c>
      <c r="K862" s="115" t="s">
        <v>56</v>
      </c>
      <c r="L862" s="115" t="s">
        <v>73</v>
      </c>
    </row>
    <row r="863" spans="1:12" s="116" customFormat="1" x14ac:dyDescent="0.25">
      <c r="A863" s="109">
        <v>43061</v>
      </c>
      <c r="B863" s="111" t="s">
        <v>728</v>
      </c>
      <c r="C863" s="111" t="s">
        <v>369</v>
      </c>
      <c r="D863" s="120" t="s">
        <v>49</v>
      </c>
      <c r="E863" s="113"/>
      <c r="F863" s="113">
        <v>14000</v>
      </c>
      <c r="G863" s="130">
        <f t="shared" si="13"/>
        <v>37170702</v>
      </c>
      <c r="H863" s="111" t="s">
        <v>109</v>
      </c>
      <c r="I863" s="111">
        <v>46</v>
      </c>
      <c r="J863" s="111" t="s">
        <v>32</v>
      </c>
      <c r="K863" s="115" t="s">
        <v>56</v>
      </c>
      <c r="L863" s="120" t="s">
        <v>57</v>
      </c>
    </row>
    <row r="864" spans="1:12" s="116" customFormat="1" x14ac:dyDescent="0.25">
      <c r="A864" s="117">
        <v>43061</v>
      </c>
      <c r="B864" s="120" t="s">
        <v>832</v>
      </c>
      <c r="C864" s="120" t="s">
        <v>59</v>
      </c>
      <c r="D864" s="120" t="s">
        <v>53</v>
      </c>
      <c r="E864" s="113"/>
      <c r="F864" s="113">
        <v>1000</v>
      </c>
      <c r="G864" s="130">
        <f t="shared" si="13"/>
        <v>37169702</v>
      </c>
      <c r="H864" s="120" t="s">
        <v>783</v>
      </c>
      <c r="I864" s="120" t="s">
        <v>784</v>
      </c>
      <c r="J864" s="121" t="s">
        <v>28</v>
      </c>
      <c r="K864" s="115" t="s">
        <v>56</v>
      </c>
      <c r="L864" s="111" t="s">
        <v>73</v>
      </c>
    </row>
    <row r="865" spans="1:12" s="116" customFormat="1" x14ac:dyDescent="0.25">
      <c r="A865" s="117">
        <v>43061</v>
      </c>
      <c r="B865" s="120" t="s">
        <v>833</v>
      </c>
      <c r="C865" s="120" t="s">
        <v>59</v>
      </c>
      <c r="D865" s="120" t="s">
        <v>53</v>
      </c>
      <c r="E865" s="113"/>
      <c r="F865" s="113">
        <v>1000</v>
      </c>
      <c r="G865" s="130">
        <f t="shared" si="13"/>
        <v>37168702</v>
      </c>
      <c r="H865" s="120" t="s">
        <v>783</v>
      </c>
      <c r="I865" s="120" t="s">
        <v>784</v>
      </c>
      <c r="J865" s="121" t="s">
        <v>28</v>
      </c>
      <c r="K865" s="115" t="s">
        <v>56</v>
      </c>
      <c r="L865" s="111" t="s">
        <v>73</v>
      </c>
    </row>
    <row r="866" spans="1:12" s="116" customFormat="1" x14ac:dyDescent="0.25">
      <c r="A866" s="117">
        <v>43061</v>
      </c>
      <c r="B866" s="120" t="s">
        <v>834</v>
      </c>
      <c r="C866" s="120" t="s">
        <v>59</v>
      </c>
      <c r="D866" s="120" t="s">
        <v>53</v>
      </c>
      <c r="E866" s="113"/>
      <c r="F866" s="113">
        <v>5000</v>
      </c>
      <c r="G866" s="130">
        <f t="shared" si="13"/>
        <v>37163702</v>
      </c>
      <c r="H866" s="120" t="s">
        <v>783</v>
      </c>
      <c r="I866" s="120">
        <v>616</v>
      </c>
      <c r="J866" s="121" t="s">
        <v>28</v>
      </c>
      <c r="K866" s="115" t="s">
        <v>56</v>
      </c>
      <c r="L866" s="120" t="s">
        <v>57</v>
      </c>
    </row>
    <row r="867" spans="1:12" x14ac:dyDescent="0.25">
      <c r="A867" s="53">
        <v>43061</v>
      </c>
      <c r="B867" s="54" t="s">
        <v>61</v>
      </c>
      <c r="C867" s="33" t="s">
        <v>63</v>
      </c>
      <c r="D867" s="33" t="s">
        <v>53</v>
      </c>
      <c r="E867" s="55">
        <v>40000</v>
      </c>
      <c r="F867" s="55"/>
      <c r="G867" s="130">
        <f t="shared" si="13"/>
        <v>37203702</v>
      </c>
      <c r="H867" s="54" t="s">
        <v>857</v>
      </c>
      <c r="I867" s="54" t="s">
        <v>341</v>
      </c>
      <c r="J867" s="54"/>
      <c r="K867" s="33" t="s">
        <v>56</v>
      </c>
      <c r="L867" s="108" t="s">
        <v>57</v>
      </c>
    </row>
    <row r="868" spans="1:12" s="116" customFormat="1" x14ac:dyDescent="0.25">
      <c r="A868" s="132">
        <v>43061</v>
      </c>
      <c r="B868" s="133" t="s">
        <v>895</v>
      </c>
      <c r="C868" s="133" t="s">
        <v>59</v>
      </c>
      <c r="D868" s="115" t="s">
        <v>53</v>
      </c>
      <c r="E868" s="134"/>
      <c r="F868" s="134">
        <v>1700</v>
      </c>
      <c r="G868" s="130">
        <f t="shared" si="13"/>
        <v>37202002</v>
      </c>
      <c r="H868" s="133" t="s">
        <v>857</v>
      </c>
      <c r="I868" s="133" t="s">
        <v>72</v>
      </c>
      <c r="J868" s="121" t="s">
        <v>28</v>
      </c>
      <c r="K868" s="115" t="s">
        <v>56</v>
      </c>
      <c r="L868" s="111" t="s">
        <v>73</v>
      </c>
    </row>
    <row r="869" spans="1:12" s="116" customFormat="1" x14ac:dyDescent="0.25">
      <c r="A869" s="132">
        <v>43061</v>
      </c>
      <c r="B869" s="133" t="s">
        <v>896</v>
      </c>
      <c r="C869" s="133" t="s">
        <v>205</v>
      </c>
      <c r="D869" s="115" t="s">
        <v>53</v>
      </c>
      <c r="E869" s="134"/>
      <c r="F869" s="134">
        <v>36000</v>
      </c>
      <c r="G869" s="130">
        <f t="shared" si="13"/>
        <v>37166002</v>
      </c>
      <c r="H869" s="133" t="s">
        <v>857</v>
      </c>
      <c r="I869" s="133" t="s">
        <v>341</v>
      </c>
      <c r="J869" s="121" t="s">
        <v>28</v>
      </c>
      <c r="K869" s="115" t="s">
        <v>56</v>
      </c>
      <c r="L869" s="120" t="s">
        <v>57</v>
      </c>
    </row>
    <row r="870" spans="1:12" s="116" customFormat="1" x14ac:dyDescent="0.25">
      <c r="A870" s="132">
        <v>43061</v>
      </c>
      <c r="B870" s="133" t="s">
        <v>897</v>
      </c>
      <c r="C870" s="133" t="s">
        <v>59</v>
      </c>
      <c r="D870" s="115" t="s">
        <v>53</v>
      </c>
      <c r="E870" s="134"/>
      <c r="F870" s="134">
        <v>2000</v>
      </c>
      <c r="G870" s="130">
        <f t="shared" si="13"/>
        <v>37164002</v>
      </c>
      <c r="H870" s="133" t="s">
        <v>857</v>
      </c>
      <c r="I870" s="133" t="s">
        <v>72</v>
      </c>
      <c r="J870" s="121" t="s">
        <v>28</v>
      </c>
      <c r="K870" s="115" t="s">
        <v>56</v>
      </c>
      <c r="L870" s="111" t="s">
        <v>73</v>
      </c>
    </row>
    <row r="871" spans="1:12" s="116" customFormat="1" x14ac:dyDescent="0.25">
      <c r="A871" s="132">
        <v>43061</v>
      </c>
      <c r="B871" s="133" t="s">
        <v>898</v>
      </c>
      <c r="C871" s="133" t="s">
        <v>226</v>
      </c>
      <c r="D871" s="120" t="s">
        <v>49</v>
      </c>
      <c r="E871" s="134"/>
      <c r="F871" s="134">
        <v>3500</v>
      </c>
      <c r="G871" s="130">
        <f t="shared" si="13"/>
        <v>37160502</v>
      </c>
      <c r="H871" s="133" t="s">
        <v>857</v>
      </c>
      <c r="I871" s="133" t="s">
        <v>341</v>
      </c>
      <c r="J871" s="111" t="s">
        <v>32</v>
      </c>
      <c r="K871" s="115" t="s">
        <v>56</v>
      </c>
      <c r="L871" s="120" t="s">
        <v>57</v>
      </c>
    </row>
    <row r="872" spans="1:12" s="116" customFormat="1" x14ac:dyDescent="0.25">
      <c r="A872" s="122">
        <v>43061</v>
      </c>
      <c r="B872" s="118" t="s">
        <v>978</v>
      </c>
      <c r="C872" s="118" t="s">
        <v>193</v>
      </c>
      <c r="D872" s="118" t="s">
        <v>51</v>
      </c>
      <c r="E872" s="119"/>
      <c r="F872" s="119">
        <v>500</v>
      </c>
      <c r="G872" s="130">
        <f t="shared" si="13"/>
        <v>37160002</v>
      </c>
      <c r="H872" s="118" t="s">
        <v>245</v>
      </c>
      <c r="I872" s="118" t="s">
        <v>72</v>
      </c>
      <c r="J872" s="115" t="s">
        <v>32</v>
      </c>
      <c r="K872" s="115" t="s">
        <v>56</v>
      </c>
      <c r="L872" s="120" t="s">
        <v>73</v>
      </c>
    </row>
    <row r="873" spans="1:12" x14ac:dyDescent="0.25">
      <c r="A873" s="31">
        <v>43062</v>
      </c>
      <c r="B873" s="32" t="s">
        <v>104</v>
      </c>
      <c r="C873" s="33" t="s">
        <v>63</v>
      </c>
      <c r="D873" s="32" t="s">
        <v>51</v>
      </c>
      <c r="E873" s="34"/>
      <c r="F873" s="34">
        <v>100000</v>
      </c>
      <c r="G873" s="130">
        <f t="shared" si="13"/>
        <v>37060002</v>
      </c>
      <c r="H873" s="32" t="s">
        <v>61</v>
      </c>
      <c r="I873" s="32" t="s">
        <v>157</v>
      </c>
      <c r="J873" s="32"/>
      <c r="K873" s="33" t="s">
        <v>56</v>
      </c>
      <c r="L873" s="108" t="s">
        <v>57</v>
      </c>
    </row>
    <row r="874" spans="1:12" s="116" customFormat="1" x14ac:dyDescent="0.25">
      <c r="A874" s="123">
        <v>43062</v>
      </c>
      <c r="B874" s="111" t="s">
        <v>140</v>
      </c>
      <c r="C874" s="111" t="s">
        <v>66</v>
      </c>
      <c r="D874" s="111" t="s">
        <v>49</v>
      </c>
      <c r="E874" s="114"/>
      <c r="F874" s="114">
        <v>4000</v>
      </c>
      <c r="G874" s="130">
        <f t="shared" si="13"/>
        <v>37056002</v>
      </c>
      <c r="H874" s="111" t="s">
        <v>61</v>
      </c>
      <c r="I874" s="111" t="s">
        <v>157</v>
      </c>
      <c r="J874" s="111" t="s">
        <v>32</v>
      </c>
      <c r="K874" s="115" t="s">
        <v>56</v>
      </c>
      <c r="L874" s="120" t="s">
        <v>57</v>
      </c>
    </row>
    <row r="875" spans="1:12" s="116" customFormat="1" x14ac:dyDescent="0.25">
      <c r="A875" s="123">
        <v>43062</v>
      </c>
      <c r="B875" s="111" t="s">
        <v>158</v>
      </c>
      <c r="C875" s="111" t="s">
        <v>78</v>
      </c>
      <c r="D875" s="111" t="s">
        <v>49</v>
      </c>
      <c r="E875" s="114"/>
      <c r="F875" s="114">
        <v>10000</v>
      </c>
      <c r="G875" s="130">
        <f t="shared" si="13"/>
        <v>37046002</v>
      </c>
      <c r="H875" s="111" t="s">
        <v>61</v>
      </c>
      <c r="I875" s="111">
        <v>16</v>
      </c>
      <c r="J875" s="111" t="s">
        <v>32</v>
      </c>
      <c r="K875" s="115" t="s">
        <v>56</v>
      </c>
      <c r="L875" s="120" t="s">
        <v>57</v>
      </c>
    </row>
    <row r="876" spans="1:12" s="116" customFormat="1" x14ac:dyDescent="0.25">
      <c r="A876" s="123">
        <v>43062</v>
      </c>
      <c r="B876" s="111" t="s">
        <v>159</v>
      </c>
      <c r="C876" s="111" t="s">
        <v>78</v>
      </c>
      <c r="D876" s="111" t="s">
        <v>49</v>
      </c>
      <c r="E876" s="114"/>
      <c r="F876" s="114">
        <v>6000</v>
      </c>
      <c r="G876" s="130">
        <f t="shared" si="13"/>
        <v>37040002</v>
      </c>
      <c r="H876" s="111" t="s">
        <v>61</v>
      </c>
      <c r="I876" s="111">
        <v>2</v>
      </c>
      <c r="J876" s="111" t="s">
        <v>32</v>
      </c>
      <c r="K876" s="115" t="s">
        <v>56</v>
      </c>
      <c r="L876" s="120" t="s">
        <v>57</v>
      </c>
    </row>
    <row r="877" spans="1:12" x14ac:dyDescent="0.25">
      <c r="A877" s="31">
        <v>43062</v>
      </c>
      <c r="B877" s="32" t="s">
        <v>103</v>
      </c>
      <c r="C877" s="33" t="s">
        <v>63</v>
      </c>
      <c r="D877" s="32" t="s">
        <v>53</v>
      </c>
      <c r="E877" s="34"/>
      <c r="F877" s="34">
        <v>10000</v>
      </c>
      <c r="G877" s="130">
        <f t="shared" si="13"/>
        <v>37030002</v>
      </c>
      <c r="H877" s="32" t="s">
        <v>61</v>
      </c>
      <c r="I877" s="32">
        <v>3</v>
      </c>
      <c r="J877" s="32"/>
      <c r="K877" s="33" t="s">
        <v>56</v>
      </c>
      <c r="L877" s="108" t="s">
        <v>57</v>
      </c>
    </row>
    <row r="878" spans="1:12" s="116" customFormat="1" x14ac:dyDescent="0.25">
      <c r="A878" s="123">
        <v>43062</v>
      </c>
      <c r="B878" s="111" t="s">
        <v>160</v>
      </c>
      <c r="C878" s="111" t="s">
        <v>78</v>
      </c>
      <c r="D878" s="111" t="s">
        <v>49</v>
      </c>
      <c r="E878" s="114"/>
      <c r="F878" s="114">
        <v>5000</v>
      </c>
      <c r="G878" s="130">
        <f t="shared" si="13"/>
        <v>37025002</v>
      </c>
      <c r="H878" s="111" t="s">
        <v>61</v>
      </c>
      <c r="I878" s="111" t="s">
        <v>72</v>
      </c>
      <c r="J878" s="111" t="s">
        <v>32</v>
      </c>
      <c r="K878" s="115" t="s">
        <v>56</v>
      </c>
      <c r="L878" s="120" t="s">
        <v>73</v>
      </c>
    </row>
    <row r="879" spans="1:12" s="116" customFormat="1" x14ac:dyDescent="0.25">
      <c r="A879" s="123">
        <v>43062</v>
      </c>
      <c r="B879" s="111" t="s">
        <v>161</v>
      </c>
      <c r="C879" s="111" t="s">
        <v>59</v>
      </c>
      <c r="D879" s="111" t="s">
        <v>54</v>
      </c>
      <c r="E879" s="114"/>
      <c r="F879" s="114">
        <v>3000</v>
      </c>
      <c r="G879" s="130">
        <f t="shared" si="13"/>
        <v>37022002</v>
      </c>
      <c r="H879" s="111" t="s">
        <v>61</v>
      </c>
      <c r="I879" s="111" t="s">
        <v>72</v>
      </c>
      <c r="J879" s="128" t="s">
        <v>21</v>
      </c>
      <c r="K879" s="115" t="s">
        <v>56</v>
      </c>
      <c r="L879" s="120" t="s">
        <v>73</v>
      </c>
    </row>
    <row r="880" spans="1:12" s="116" customFormat="1" x14ac:dyDescent="0.25">
      <c r="A880" s="123">
        <v>43062</v>
      </c>
      <c r="B880" s="111" t="s">
        <v>162</v>
      </c>
      <c r="C880" s="111" t="s">
        <v>59</v>
      </c>
      <c r="D880" s="111" t="s">
        <v>54</v>
      </c>
      <c r="E880" s="114"/>
      <c r="F880" s="114">
        <v>2000</v>
      </c>
      <c r="G880" s="130">
        <f t="shared" si="13"/>
        <v>37020002</v>
      </c>
      <c r="H880" s="111" t="s">
        <v>61</v>
      </c>
      <c r="I880" s="111" t="s">
        <v>72</v>
      </c>
      <c r="J880" s="128" t="s">
        <v>21</v>
      </c>
      <c r="K880" s="115" t="s">
        <v>56</v>
      </c>
      <c r="L880" s="120" t="s">
        <v>73</v>
      </c>
    </row>
    <row r="881" spans="1:12" s="116" customFormat="1" x14ac:dyDescent="0.25">
      <c r="A881" s="109">
        <v>43062</v>
      </c>
      <c r="B881" s="110" t="s">
        <v>303</v>
      </c>
      <c r="C881" s="111" t="s">
        <v>193</v>
      </c>
      <c r="D881" s="112" t="s">
        <v>51</v>
      </c>
      <c r="E881" s="113"/>
      <c r="F881" s="113">
        <v>700</v>
      </c>
      <c r="G881" s="130">
        <f t="shared" si="13"/>
        <v>37019302</v>
      </c>
      <c r="H881" s="111" t="s">
        <v>62</v>
      </c>
      <c r="I881" s="115" t="s">
        <v>72</v>
      </c>
      <c r="J881" s="115" t="s">
        <v>32</v>
      </c>
      <c r="K881" s="115" t="s">
        <v>56</v>
      </c>
      <c r="L881" s="111" t="s">
        <v>73</v>
      </c>
    </row>
    <row r="882" spans="1:12" s="116" customFormat="1" x14ac:dyDescent="0.25">
      <c r="A882" s="109">
        <v>43062</v>
      </c>
      <c r="B882" s="110" t="s">
        <v>304</v>
      </c>
      <c r="C882" s="111" t="s">
        <v>193</v>
      </c>
      <c r="D882" s="112" t="s">
        <v>51</v>
      </c>
      <c r="E882" s="113"/>
      <c r="F882" s="113">
        <v>500</v>
      </c>
      <c r="G882" s="130">
        <f t="shared" si="13"/>
        <v>37018802</v>
      </c>
      <c r="H882" s="111" t="s">
        <v>62</v>
      </c>
      <c r="I882" s="115" t="s">
        <v>72</v>
      </c>
      <c r="J882" s="115" t="s">
        <v>32</v>
      </c>
      <c r="K882" s="115" t="s">
        <v>56</v>
      </c>
      <c r="L882" s="111" t="s">
        <v>73</v>
      </c>
    </row>
    <row r="883" spans="1:12" s="116" customFormat="1" x14ac:dyDescent="0.25">
      <c r="A883" s="109">
        <v>43062</v>
      </c>
      <c r="B883" s="110" t="s">
        <v>305</v>
      </c>
      <c r="C883" s="111" t="s">
        <v>193</v>
      </c>
      <c r="D883" s="112" t="s">
        <v>51</v>
      </c>
      <c r="E883" s="113"/>
      <c r="F883" s="113">
        <v>500</v>
      </c>
      <c r="G883" s="130">
        <f t="shared" si="13"/>
        <v>37018302</v>
      </c>
      <c r="H883" s="111" t="s">
        <v>62</v>
      </c>
      <c r="I883" s="115" t="s">
        <v>72</v>
      </c>
      <c r="J883" s="115" t="s">
        <v>32</v>
      </c>
      <c r="K883" s="115" t="s">
        <v>56</v>
      </c>
      <c r="L883" s="111" t="s">
        <v>73</v>
      </c>
    </row>
    <row r="884" spans="1:12" s="116" customFormat="1" x14ac:dyDescent="0.25">
      <c r="A884" s="109">
        <v>43062</v>
      </c>
      <c r="B884" s="110" t="s">
        <v>306</v>
      </c>
      <c r="C884" s="111" t="s">
        <v>193</v>
      </c>
      <c r="D884" s="112" t="s">
        <v>51</v>
      </c>
      <c r="E884" s="113"/>
      <c r="F884" s="113">
        <v>500</v>
      </c>
      <c r="G884" s="130">
        <f t="shared" si="13"/>
        <v>37017802</v>
      </c>
      <c r="H884" s="111" t="s">
        <v>62</v>
      </c>
      <c r="I884" s="115" t="s">
        <v>72</v>
      </c>
      <c r="J884" s="115" t="s">
        <v>32</v>
      </c>
      <c r="K884" s="115" t="s">
        <v>56</v>
      </c>
      <c r="L884" s="111" t="s">
        <v>73</v>
      </c>
    </row>
    <row r="885" spans="1:12" s="116" customFormat="1" x14ac:dyDescent="0.25">
      <c r="A885" s="109">
        <v>43062</v>
      </c>
      <c r="B885" s="110" t="s">
        <v>307</v>
      </c>
      <c r="C885" s="111" t="s">
        <v>193</v>
      </c>
      <c r="D885" s="112" t="s">
        <v>51</v>
      </c>
      <c r="E885" s="113"/>
      <c r="F885" s="113">
        <v>700</v>
      </c>
      <c r="G885" s="130">
        <f t="shared" si="13"/>
        <v>37017102</v>
      </c>
      <c r="H885" s="111" t="s">
        <v>62</v>
      </c>
      <c r="I885" s="115" t="s">
        <v>72</v>
      </c>
      <c r="J885" s="115" t="s">
        <v>32</v>
      </c>
      <c r="K885" s="115" t="s">
        <v>56</v>
      </c>
      <c r="L885" s="111" t="s">
        <v>73</v>
      </c>
    </row>
    <row r="886" spans="1:12" s="116" customFormat="1" x14ac:dyDescent="0.25">
      <c r="A886" s="109">
        <v>43062</v>
      </c>
      <c r="B886" s="110" t="s">
        <v>308</v>
      </c>
      <c r="C886" s="111" t="s">
        <v>193</v>
      </c>
      <c r="D886" s="112" t="s">
        <v>51</v>
      </c>
      <c r="E886" s="113"/>
      <c r="F886" s="113">
        <v>700</v>
      </c>
      <c r="G886" s="130">
        <f t="shared" si="13"/>
        <v>37016402</v>
      </c>
      <c r="H886" s="111" t="s">
        <v>62</v>
      </c>
      <c r="I886" s="115" t="s">
        <v>72</v>
      </c>
      <c r="J886" s="115" t="s">
        <v>32</v>
      </c>
      <c r="K886" s="115" t="s">
        <v>56</v>
      </c>
      <c r="L886" s="111" t="s">
        <v>73</v>
      </c>
    </row>
    <row r="887" spans="1:12" s="116" customFormat="1" x14ac:dyDescent="0.25">
      <c r="A887" s="109">
        <v>43062</v>
      </c>
      <c r="B887" s="115" t="s">
        <v>417</v>
      </c>
      <c r="C887" s="115" t="s">
        <v>59</v>
      </c>
      <c r="D887" s="115" t="s">
        <v>51</v>
      </c>
      <c r="E887" s="113"/>
      <c r="F887" s="113">
        <v>1000</v>
      </c>
      <c r="G887" s="130">
        <f t="shared" si="13"/>
        <v>37015402</v>
      </c>
      <c r="H887" s="115" t="s">
        <v>167</v>
      </c>
      <c r="I887" s="115" t="s">
        <v>72</v>
      </c>
      <c r="J887" s="115" t="s">
        <v>32</v>
      </c>
      <c r="K887" s="115" t="s">
        <v>56</v>
      </c>
      <c r="L887" s="111" t="s">
        <v>73</v>
      </c>
    </row>
    <row r="888" spans="1:12" s="116" customFormat="1" x14ac:dyDescent="0.25">
      <c r="A888" s="109">
        <v>43062</v>
      </c>
      <c r="B888" s="115" t="s">
        <v>298</v>
      </c>
      <c r="C888" s="111" t="s">
        <v>130</v>
      </c>
      <c r="D888" s="115" t="s">
        <v>51</v>
      </c>
      <c r="E888" s="113"/>
      <c r="F888" s="113">
        <v>1000</v>
      </c>
      <c r="G888" s="130">
        <f t="shared" si="13"/>
        <v>37014402</v>
      </c>
      <c r="H888" s="115" t="s">
        <v>167</v>
      </c>
      <c r="I888" s="115" t="s">
        <v>341</v>
      </c>
      <c r="J888" s="115" t="s">
        <v>32</v>
      </c>
      <c r="K888" s="115" t="s">
        <v>56</v>
      </c>
      <c r="L888" s="120" t="s">
        <v>57</v>
      </c>
    </row>
    <row r="889" spans="1:12" s="116" customFormat="1" x14ac:dyDescent="0.25">
      <c r="A889" s="109">
        <v>43062</v>
      </c>
      <c r="B889" s="115" t="s">
        <v>418</v>
      </c>
      <c r="C889" s="115" t="s">
        <v>59</v>
      </c>
      <c r="D889" s="115" t="s">
        <v>51</v>
      </c>
      <c r="E889" s="113"/>
      <c r="F889" s="113">
        <v>1000</v>
      </c>
      <c r="G889" s="130">
        <f t="shared" si="13"/>
        <v>37013402</v>
      </c>
      <c r="H889" s="115" t="s">
        <v>167</v>
      </c>
      <c r="I889" s="115" t="s">
        <v>72</v>
      </c>
      <c r="J889" s="115" t="s">
        <v>32</v>
      </c>
      <c r="K889" s="115" t="s">
        <v>56</v>
      </c>
      <c r="L889" s="111" t="s">
        <v>73</v>
      </c>
    </row>
    <row r="890" spans="1:12" s="116" customFormat="1" x14ac:dyDescent="0.25">
      <c r="A890" s="109">
        <v>43062</v>
      </c>
      <c r="B890" s="115" t="s">
        <v>419</v>
      </c>
      <c r="C890" s="115" t="s">
        <v>59</v>
      </c>
      <c r="D890" s="115" t="s">
        <v>51</v>
      </c>
      <c r="E890" s="113"/>
      <c r="F890" s="113">
        <v>1000</v>
      </c>
      <c r="G890" s="130">
        <f t="shared" si="13"/>
        <v>37012402</v>
      </c>
      <c r="H890" s="115" t="s">
        <v>167</v>
      </c>
      <c r="I890" s="115" t="s">
        <v>72</v>
      </c>
      <c r="J890" s="115" t="s">
        <v>32</v>
      </c>
      <c r="K890" s="115" t="s">
        <v>56</v>
      </c>
      <c r="L890" s="111" t="s">
        <v>73</v>
      </c>
    </row>
    <row r="891" spans="1:12" s="116" customFormat="1" x14ac:dyDescent="0.25">
      <c r="A891" s="109">
        <v>43062</v>
      </c>
      <c r="B891" s="115" t="s">
        <v>535</v>
      </c>
      <c r="C891" s="115" t="s">
        <v>59</v>
      </c>
      <c r="D891" s="115" t="s">
        <v>51</v>
      </c>
      <c r="E891" s="113"/>
      <c r="F891" s="113">
        <v>1000</v>
      </c>
      <c r="G891" s="130">
        <f t="shared" si="13"/>
        <v>37011402</v>
      </c>
      <c r="H891" s="115" t="s">
        <v>82</v>
      </c>
      <c r="I891" s="115" t="s">
        <v>72</v>
      </c>
      <c r="J891" s="115" t="s">
        <v>32</v>
      </c>
      <c r="K891" s="115" t="s">
        <v>56</v>
      </c>
      <c r="L891" s="111" t="s">
        <v>73</v>
      </c>
    </row>
    <row r="892" spans="1:12" s="116" customFormat="1" x14ac:dyDescent="0.25">
      <c r="A892" s="109">
        <v>43062</v>
      </c>
      <c r="B892" s="115" t="s">
        <v>536</v>
      </c>
      <c r="C892" s="115" t="s">
        <v>59</v>
      </c>
      <c r="D892" s="115" t="s">
        <v>51</v>
      </c>
      <c r="E892" s="113"/>
      <c r="F892" s="113">
        <v>1000</v>
      </c>
      <c r="G892" s="130">
        <f t="shared" si="13"/>
        <v>37010402</v>
      </c>
      <c r="H892" s="115" t="s">
        <v>82</v>
      </c>
      <c r="I892" s="115" t="s">
        <v>72</v>
      </c>
      <c r="J892" s="115" t="s">
        <v>32</v>
      </c>
      <c r="K892" s="115" t="s">
        <v>56</v>
      </c>
      <c r="L892" s="111" t="s">
        <v>73</v>
      </c>
    </row>
    <row r="893" spans="1:12" s="116" customFormat="1" x14ac:dyDescent="0.25">
      <c r="A893" s="109">
        <v>43062</v>
      </c>
      <c r="B893" s="115" t="s">
        <v>537</v>
      </c>
      <c r="C893" s="115" t="s">
        <v>59</v>
      </c>
      <c r="D893" s="115" t="s">
        <v>51</v>
      </c>
      <c r="E893" s="113"/>
      <c r="F893" s="113">
        <v>1000</v>
      </c>
      <c r="G893" s="130">
        <f t="shared" si="13"/>
        <v>37009402</v>
      </c>
      <c r="H893" s="115" t="s">
        <v>82</v>
      </c>
      <c r="I893" s="115" t="s">
        <v>72</v>
      </c>
      <c r="J893" s="115" t="s">
        <v>32</v>
      </c>
      <c r="K893" s="115" t="s">
        <v>56</v>
      </c>
      <c r="L893" s="111" t="s">
        <v>73</v>
      </c>
    </row>
    <row r="894" spans="1:12" s="116" customFormat="1" x14ac:dyDescent="0.25">
      <c r="A894" s="109">
        <v>43062</v>
      </c>
      <c r="B894" s="115" t="s">
        <v>538</v>
      </c>
      <c r="C894" s="115" t="s">
        <v>59</v>
      </c>
      <c r="D894" s="115" t="s">
        <v>51</v>
      </c>
      <c r="E894" s="113"/>
      <c r="F894" s="113">
        <v>1000</v>
      </c>
      <c r="G894" s="130">
        <f t="shared" si="13"/>
        <v>37008402</v>
      </c>
      <c r="H894" s="115" t="s">
        <v>82</v>
      </c>
      <c r="I894" s="115" t="s">
        <v>72</v>
      </c>
      <c r="J894" s="115" t="s">
        <v>32</v>
      </c>
      <c r="K894" s="115" t="s">
        <v>56</v>
      </c>
      <c r="L894" s="111" t="s">
        <v>73</v>
      </c>
    </row>
    <row r="895" spans="1:12" s="116" customFormat="1" x14ac:dyDescent="0.25">
      <c r="A895" s="109">
        <v>43062</v>
      </c>
      <c r="B895" s="115" t="s">
        <v>539</v>
      </c>
      <c r="C895" s="115" t="s">
        <v>59</v>
      </c>
      <c r="D895" s="115" t="s">
        <v>51</v>
      </c>
      <c r="E895" s="113"/>
      <c r="F895" s="113">
        <v>1000</v>
      </c>
      <c r="G895" s="130">
        <f t="shared" si="13"/>
        <v>37007402</v>
      </c>
      <c r="H895" s="115" t="s">
        <v>82</v>
      </c>
      <c r="I895" s="115" t="s">
        <v>72</v>
      </c>
      <c r="J895" s="115" t="s">
        <v>32</v>
      </c>
      <c r="K895" s="115" t="s">
        <v>56</v>
      </c>
      <c r="L895" s="111" t="s">
        <v>73</v>
      </c>
    </row>
    <row r="896" spans="1:12" s="116" customFormat="1" x14ac:dyDescent="0.25">
      <c r="A896" s="109">
        <v>43062</v>
      </c>
      <c r="B896" s="115" t="s">
        <v>540</v>
      </c>
      <c r="C896" s="115" t="s">
        <v>208</v>
      </c>
      <c r="D896" s="115" t="s">
        <v>51</v>
      </c>
      <c r="E896" s="113"/>
      <c r="F896" s="113">
        <v>20000</v>
      </c>
      <c r="G896" s="130">
        <f t="shared" si="13"/>
        <v>36987402</v>
      </c>
      <c r="H896" s="115" t="s">
        <v>82</v>
      </c>
      <c r="I896" s="115" t="s">
        <v>72</v>
      </c>
      <c r="J896" s="115" t="s">
        <v>32</v>
      </c>
      <c r="K896" s="115" t="s">
        <v>56</v>
      </c>
      <c r="L896" s="111" t="s">
        <v>73</v>
      </c>
    </row>
    <row r="897" spans="1:12" s="116" customFormat="1" x14ac:dyDescent="0.25">
      <c r="A897" s="109">
        <v>43062</v>
      </c>
      <c r="B897" s="115" t="s">
        <v>625</v>
      </c>
      <c r="C897" s="115" t="s">
        <v>59</v>
      </c>
      <c r="D897" s="115" t="s">
        <v>51</v>
      </c>
      <c r="E897" s="113"/>
      <c r="F897" s="113">
        <v>600</v>
      </c>
      <c r="G897" s="130">
        <f t="shared" si="13"/>
        <v>36986802</v>
      </c>
      <c r="H897" s="115" t="s">
        <v>560</v>
      </c>
      <c r="I897" s="115" t="s">
        <v>72</v>
      </c>
      <c r="J897" s="115" t="s">
        <v>32</v>
      </c>
      <c r="K897" s="115" t="s">
        <v>56</v>
      </c>
      <c r="L897" s="111" t="s">
        <v>73</v>
      </c>
    </row>
    <row r="898" spans="1:12" s="116" customFormat="1" x14ac:dyDescent="0.25">
      <c r="A898" s="109">
        <v>43062</v>
      </c>
      <c r="B898" s="115" t="s">
        <v>626</v>
      </c>
      <c r="C898" s="111" t="s">
        <v>334</v>
      </c>
      <c r="D898" s="115" t="s">
        <v>51</v>
      </c>
      <c r="E898" s="113"/>
      <c r="F898" s="113">
        <v>3000</v>
      </c>
      <c r="G898" s="130">
        <f t="shared" si="13"/>
        <v>36983802</v>
      </c>
      <c r="H898" s="115" t="s">
        <v>560</v>
      </c>
      <c r="I898" s="115" t="s">
        <v>72</v>
      </c>
      <c r="J898" s="115" t="s">
        <v>32</v>
      </c>
      <c r="K898" s="115" t="s">
        <v>56</v>
      </c>
      <c r="L898" s="111" t="s">
        <v>73</v>
      </c>
    </row>
    <row r="899" spans="1:12" s="116" customFormat="1" x14ac:dyDescent="0.25">
      <c r="A899" s="109">
        <v>43062</v>
      </c>
      <c r="B899" s="115" t="s">
        <v>627</v>
      </c>
      <c r="C899" s="115" t="s">
        <v>59</v>
      </c>
      <c r="D899" s="115" t="s">
        <v>51</v>
      </c>
      <c r="E899" s="113"/>
      <c r="F899" s="113">
        <v>300</v>
      </c>
      <c r="G899" s="130">
        <f t="shared" si="13"/>
        <v>36983502</v>
      </c>
      <c r="H899" s="115" t="s">
        <v>560</v>
      </c>
      <c r="I899" s="115" t="s">
        <v>72</v>
      </c>
      <c r="J899" s="115" t="s">
        <v>32</v>
      </c>
      <c r="K899" s="115" t="s">
        <v>56</v>
      </c>
      <c r="L899" s="111" t="s">
        <v>73</v>
      </c>
    </row>
    <row r="900" spans="1:12" s="116" customFormat="1" x14ac:dyDescent="0.25">
      <c r="A900" s="109">
        <v>43062</v>
      </c>
      <c r="B900" s="115" t="s">
        <v>628</v>
      </c>
      <c r="C900" s="115" t="s">
        <v>59</v>
      </c>
      <c r="D900" s="115" t="s">
        <v>51</v>
      </c>
      <c r="E900" s="113"/>
      <c r="F900" s="113">
        <v>300</v>
      </c>
      <c r="G900" s="130">
        <f t="shared" si="13"/>
        <v>36983202</v>
      </c>
      <c r="H900" s="115" t="s">
        <v>560</v>
      </c>
      <c r="I900" s="115" t="s">
        <v>72</v>
      </c>
      <c r="J900" s="115" t="s">
        <v>32</v>
      </c>
      <c r="K900" s="115" t="s">
        <v>56</v>
      </c>
      <c r="L900" s="111" t="s">
        <v>73</v>
      </c>
    </row>
    <row r="901" spans="1:12" s="116" customFormat="1" x14ac:dyDescent="0.25">
      <c r="A901" s="109">
        <v>43062</v>
      </c>
      <c r="B901" s="115" t="s">
        <v>629</v>
      </c>
      <c r="C901" s="115" t="s">
        <v>59</v>
      </c>
      <c r="D901" s="115" t="s">
        <v>51</v>
      </c>
      <c r="E901" s="113"/>
      <c r="F901" s="113">
        <v>600</v>
      </c>
      <c r="G901" s="130">
        <f t="shared" si="13"/>
        <v>36982602</v>
      </c>
      <c r="H901" s="115" t="s">
        <v>560</v>
      </c>
      <c r="I901" s="115" t="s">
        <v>72</v>
      </c>
      <c r="J901" s="115" t="s">
        <v>32</v>
      </c>
      <c r="K901" s="115" t="s">
        <v>56</v>
      </c>
      <c r="L901" s="111" t="s">
        <v>73</v>
      </c>
    </row>
    <row r="902" spans="1:12" s="116" customFormat="1" x14ac:dyDescent="0.25">
      <c r="A902" s="109">
        <v>43062</v>
      </c>
      <c r="B902" s="115" t="s">
        <v>630</v>
      </c>
      <c r="C902" s="111" t="s">
        <v>334</v>
      </c>
      <c r="D902" s="115" t="s">
        <v>51</v>
      </c>
      <c r="E902" s="113"/>
      <c r="F902" s="113">
        <v>5100</v>
      </c>
      <c r="G902" s="130">
        <f t="shared" si="13"/>
        <v>36977502</v>
      </c>
      <c r="H902" s="115" t="s">
        <v>560</v>
      </c>
      <c r="I902" s="115" t="s">
        <v>72</v>
      </c>
      <c r="J902" s="115" t="s">
        <v>32</v>
      </c>
      <c r="K902" s="115" t="s">
        <v>56</v>
      </c>
      <c r="L902" s="111" t="s">
        <v>73</v>
      </c>
    </row>
    <row r="903" spans="1:12" s="116" customFormat="1" x14ac:dyDescent="0.25">
      <c r="A903" s="109">
        <v>43062</v>
      </c>
      <c r="B903" s="115" t="s">
        <v>621</v>
      </c>
      <c r="C903" s="115" t="s">
        <v>59</v>
      </c>
      <c r="D903" s="115" t="s">
        <v>51</v>
      </c>
      <c r="E903" s="113"/>
      <c r="F903" s="113">
        <v>300</v>
      </c>
      <c r="G903" s="130">
        <f t="shared" si="13"/>
        <v>36977202</v>
      </c>
      <c r="H903" s="115" t="s">
        <v>560</v>
      </c>
      <c r="I903" s="115" t="s">
        <v>72</v>
      </c>
      <c r="J903" s="115" t="s">
        <v>32</v>
      </c>
      <c r="K903" s="115" t="s">
        <v>56</v>
      </c>
      <c r="L903" s="111" t="s">
        <v>73</v>
      </c>
    </row>
    <row r="904" spans="1:12" s="116" customFormat="1" x14ac:dyDescent="0.25">
      <c r="A904" s="109">
        <v>43062</v>
      </c>
      <c r="B904" s="115" t="s">
        <v>609</v>
      </c>
      <c r="C904" s="115" t="s">
        <v>59</v>
      </c>
      <c r="D904" s="115" t="s">
        <v>51</v>
      </c>
      <c r="E904" s="113"/>
      <c r="F904" s="113">
        <v>600</v>
      </c>
      <c r="G904" s="130">
        <f t="shared" si="13"/>
        <v>36976602</v>
      </c>
      <c r="H904" s="115" t="s">
        <v>560</v>
      </c>
      <c r="I904" s="115" t="s">
        <v>72</v>
      </c>
      <c r="J904" s="115" t="s">
        <v>32</v>
      </c>
      <c r="K904" s="115" t="s">
        <v>56</v>
      </c>
      <c r="L904" s="111" t="s">
        <v>73</v>
      </c>
    </row>
    <row r="905" spans="1:12" s="116" customFormat="1" x14ac:dyDescent="0.25">
      <c r="A905" s="117">
        <v>43062</v>
      </c>
      <c r="B905" s="118" t="s">
        <v>686</v>
      </c>
      <c r="C905" s="118" t="s">
        <v>59</v>
      </c>
      <c r="D905" s="118" t="s">
        <v>676</v>
      </c>
      <c r="E905" s="129"/>
      <c r="F905" s="129">
        <v>2000</v>
      </c>
      <c r="G905" s="130">
        <f t="shared" si="13"/>
        <v>36974602</v>
      </c>
      <c r="H905" s="120" t="s">
        <v>677</v>
      </c>
      <c r="I905" s="115" t="s">
        <v>72</v>
      </c>
      <c r="J905" s="128" t="s">
        <v>21</v>
      </c>
      <c r="K905" s="115" t="s">
        <v>56</v>
      </c>
      <c r="L905" s="115" t="s">
        <v>73</v>
      </c>
    </row>
    <row r="906" spans="1:12" s="116" customFormat="1" x14ac:dyDescent="0.25">
      <c r="A906" s="109">
        <v>43062</v>
      </c>
      <c r="B906" s="111" t="s">
        <v>693</v>
      </c>
      <c r="C906" s="111" t="s">
        <v>59</v>
      </c>
      <c r="D906" s="115" t="s">
        <v>52</v>
      </c>
      <c r="E906" s="113"/>
      <c r="F906" s="113">
        <v>1000</v>
      </c>
      <c r="G906" s="130">
        <f t="shared" si="13"/>
        <v>36973602</v>
      </c>
      <c r="H906" s="111" t="s">
        <v>109</v>
      </c>
      <c r="I906" s="111" t="s">
        <v>72</v>
      </c>
      <c r="J906" s="115" t="s">
        <v>32</v>
      </c>
      <c r="K906" s="115" t="s">
        <v>56</v>
      </c>
      <c r="L906" s="118" t="s">
        <v>73</v>
      </c>
    </row>
    <row r="907" spans="1:12" s="116" customFormat="1" x14ac:dyDescent="0.25">
      <c r="A907" s="109">
        <v>43062</v>
      </c>
      <c r="B907" s="111" t="s">
        <v>729</v>
      </c>
      <c r="C907" s="111" t="s">
        <v>59</v>
      </c>
      <c r="D907" s="115" t="s">
        <v>52</v>
      </c>
      <c r="E907" s="113"/>
      <c r="F907" s="113">
        <v>1000</v>
      </c>
      <c r="G907" s="130">
        <f t="shared" si="13"/>
        <v>36972602</v>
      </c>
      <c r="H907" s="111" t="s">
        <v>109</v>
      </c>
      <c r="I907" s="111" t="s">
        <v>72</v>
      </c>
      <c r="J907" s="115" t="s">
        <v>32</v>
      </c>
      <c r="K907" s="115" t="s">
        <v>56</v>
      </c>
      <c r="L907" s="118" t="s">
        <v>73</v>
      </c>
    </row>
    <row r="908" spans="1:12" s="116" customFormat="1" x14ac:dyDescent="0.25">
      <c r="A908" s="109">
        <v>43062</v>
      </c>
      <c r="B908" s="111" t="s">
        <v>696</v>
      </c>
      <c r="C908" s="111" t="s">
        <v>59</v>
      </c>
      <c r="D908" s="115" t="s">
        <v>52</v>
      </c>
      <c r="E908" s="113"/>
      <c r="F908" s="113">
        <v>1000</v>
      </c>
      <c r="G908" s="130">
        <f t="shared" si="13"/>
        <v>36971602</v>
      </c>
      <c r="H908" s="111" t="s">
        <v>109</v>
      </c>
      <c r="I908" s="111" t="s">
        <v>72</v>
      </c>
      <c r="J908" s="115" t="s">
        <v>32</v>
      </c>
      <c r="K908" s="115" t="s">
        <v>56</v>
      </c>
      <c r="L908" s="118" t="s">
        <v>73</v>
      </c>
    </row>
    <row r="909" spans="1:12" s="116" customFormat="1" x14ac:dyDescent="0.25">
      <c r="A909" s="117">
        <v>43062</v>
      </c>
      <c r="B909" s="120" t="s">
        <v>835</v>
      </c>
      <c r="C909" s="120" t="s">
        <v>208</v>
      </c>
      <c r="D909" s="120" t="s">
        <v>53</v>
      </c>
      <c r="E909" s="113"/>
      <c r="F909" s="113">
        <v>75000</v>
      </c>
      <c r="G909" s="130">
        <f t="shared" si="13"/>
        <v>36896602</v>
      </c>
      <c r="H909" s="120" t="s">
        <v>783</v>
      </c>
      <c r="I909" s="120" t="s">
        <v>341</v>
      </c>
      <c r="J909" s="121" t="s">
        <v>28</v>
      </c>
      <c r="K909" s="115" t="s">
        <v>56</v>
      </c>
      <c r="L909" s="120" t="s">
        <v>57</v>
      </c>
    </row>
    <row r="910" spans="1:12" s="116" customFormat="1" x14ac:dyDescent="0.25">
      <c r="A910" s="117">
        <v>43062</v>
      </c>
      <c r="B910" s="120" t="s">
        <v>836</v>
      </c>
      <c r="C910" s="120" t="s">
        <v>59</v>
      </c>
      <c r="D910" s="120" t="s">
        <v>53</v>
      </c>
      <c r="E910" s="113"/>
      <c r="F910" s="113">
        <v>5000</v>
      </c>
      <c r="G910" s="130">
        <f t="shared" ref="G910:G973" si="14">+G909+E910-F910</f>
        <v>36891602</v>
      </c>
      <c r="H910" s="120" t="s">
        <v>783</v>
      </c>
      <c r="I910" s="120" t="s">
        <v>784</v>
      </c>
      <c r="J910" s="121" t="s">
        <v>28</v>
      </c>
      <c r="K910" s="115" t="s">
        <v>56</v>
      </c>
      <c r="L910" s="111" t="s">
        <v>73</v>
      </c>
    </row>
    <row r="911" spans="1:12" s="116" customFormat="1" x14ac:dyDescent="0.25">
      <c r="A911" s="117">
        <v>43062</v>
      </c>
      <c r="B911" s="120" t="s">
        <v>837</v>
      </c>
      <c r="C911" s="120" t="s">
        <v>59</v>
      </c>
      <c r="D911" s="120" t="s">
        <v>53</v>
      </c>
      <c r="E911" s="113"/>
      <c r="F911" s="113">
        <v>500</v>
      </c>
      <c r="G911" s="130">
        <f t="shared" si="14"/>
        <v>36891102</v>
      </c>
      <c r="H911" s="120" t="s">
        <v>783</v>
      </c>
      <c r="I911" s="120" t="s">
        <v>784</v>
      </c>
      <c r="J911" s="121" t="s">
        <v>28</v>
      </c>
      <c r="K911" s="115" t="s">
        <v>56</v>
      </c>
      <c r="L911" s="111" t="s">
        <v>73</v>
      </c>
    </row>
    <row r="912" spans="1:12" x14ac:dyDescent="0.25">
      <c r="A912" s="53">
        <v>43062</v>
      </c>
      <c r="B912" s="54" t="s">
        <v>61</v>
      </c>
      <c r="C912" s="33" t="s">
        <v>63</v>
      </c>
      <c r="D912" s="33" t="s">
        <v>53</v>
      </c>
      <c r="E912" s="55">
        <v>10000</v>
      </c>
      <c r="F912" s="55"/>
      <c r="G912" s="130">
        <f t="shared" si="14"/>
        <v>36901102</v>
      </c>
      <c r="H912" s="54" t="s">
        <v>857</v>
      </c>
      <c r="I912" s="54" t="s">
        <v>341</v>
      </c>
      <c r="J912" s="54"/>
      <c r="K912" s="33" t="s">
        <v>56</v>
      </c>
      <c r="L912" s="108" t="s">
        <v>57</v>
      </c>
    </row>
    <row r="913" spans="1:12" s="116" customFormat="1" x14ac:dyDescent="0.25">
      <c r="A913" s="122">
        <v>43062</v>
      </c>
      <c r="B913" s="118" t="s">
        <v>979</v>
      </c>
      <c r="C913" s="118" t="s">
        <v>193</v>
      </c>
      <c r="D913" s="118" t="s">
        <v>51</v>
      </c>
      <c r="E913" s="119"/>
      <c r="F913" s="119">
        <v>1000</v>
      </c>
      <c r="G913" s="130">
        <f t="shared" si="14"/>
        <v>36900102</v>
      </c>
      <c r="H913" s="118" t="s">
        <v>245</v>
      </c>
      <c r="I913" s="118" t="s">
        <v>72</v>
      </c>
      <c r="J913" s="115" t="s">
        <v>32</v>
      </c>
      <c r="K913" s="115" t="s">
        <v>56</v>
      </c>
      <c r="L913" s="120" t="s">
        <v>73</v>
      </c>
    </row>
    <row r="914" spans="1:12" s="116" customFormat="1" x14ac:dyDescent="0.25">
      <c r="A914" s="122">
        <v>43062</v>
      </c>
      <c r="B914" s="118" t="s">
        <v>980</v>
      </c>
      <c r="C914" s="118" t="s">
        <v>940</v>
      </c>
      <c r="D914" s="120" t="s">
        <v>49</v>
      </c>
      <c r="E914" s="119"/>
      <c r="F914" s="119">
        <v>2000</v>
      </c>
      <c r="G914" s="130">
        <f t="shared" si="14"/>
        <v>36898102</v>
      </c>
      <c r="H914" s="118" t="s">
        <v>245</v>
      </c>
      <c r="I914" s="118" t="s">
        <v>69</v>
      </c>
      <c r="J914" s="111" t="s">
        <v>32</v>
      </c>
      <c r="K914" s="115" t="s">
        <v>56</v>
      </c>
      <c r="L914" s="120" t="s">
        <v>57</v>
      </c>
    </row>
    <row r="915" spans="1:12" s="116" customFormat="1" x14ac:dyDescent="0.25">
      <c r="A915" s="122">
        <v>43062</v>
      </c>
      <c r="B915" s="118" t="s">
        <v>980</v>
      </c>
      <c r="C915" s="118" t="s">
        <v>940</v>
      </c>
      <c r="D915" s="120" t="s">
        <v>49</v>
      </c>
      <c r="E915" s="119"/>
      <c r="F915" s="119">
        <v>1800</v>
      </c>
      <c r="G915" s="130">
        <f t="shared" si="14"/>
        <v>36896302</v>
      </c>
      <c r="H915" s="118" t="s">
        <v>245</v>
      </c>
      <c r="I915" s="118">
        <v>20</v>
      </c>
      <c r="J915" s="111" t="s">
        <v>32</v>
      </c>
      <c r="K915" s="115" t="s">
        <v>56</v>
      </c>
      <c r="L915" s="120" t="s">
        <v>57</v>
      </c>
    </row>
    <row r="916" spans="1:12" x14ac:dyDescent="0.25">
      <c r="A916" s="43">
        <v>43062</v>
      </c>
      <c r="B916" s="42" t="s">
        <v>201</v>
      </c>
      <c r="C916" s="33" t="s">
        <v>63</v>
      </c>
      <c r="D916" s="42" t="s">
        <v>51</v>
      </c>
      <c r="E916" s="44">
        <v>100000</v>
      </c>
      <c r="F916" s="44"/>
      <c r="G916" s="130">
        <f t="shared" si="14"/>
        <v>36996302</v>
      </c>
      <c r="H916" s="42" t="s">
        <v>245</v>
      </c>
      <c r="I916" s="42" t="s">
        <v>69</v>
      </c>
      <c r="J916" s="45"/>
      <c r="K916" s="33" t="s">
        <v>56</v>
      </c>
      <c r="L916" s="108" t="s">
        <v>57</v>
      </c>
    </row>
    <row r="917" spans="1:12" s="116" customFormat="1" x14ac:dyDescent="0.25">
      <c r="A917" s="122">
        <v>43062</v>
      </c>
      <c r="B917" s="118" t="s">
        <v>981</v>
      </c>
      <c r="C917" s="118" t="s">
        <v>940</v>
      </c>
      <c r="D917" s="120" t="s">
        <v>49</v>
      </c>
      <c r="E917" s="119"/>
      <c r="F917" s="119">
        <v>10600</v>
      </c>
      <c r="G917" s="130">
        <f t="shared" si="14"/>
        <v>36985702</v>
      </c>
      <c r="H917" s="118" t="s">
        <v>245</v>
      </c>
      <c r="I917" s="118" t="s">
        <v>69</v>
      </c>
      <c r="J917" s="111" t="s">
        <v>32</v>
      </c>
      <c r="K917" s="115" t="s">
        <v>56</v>
      </c>
      <c r="L917" s="120" t="s">
        <v>57</v>
      </c>
    </row>
    <row r="918" spans="1:12" s="116" customFormat="1" x14ac:dyDescent="0.25">
      <c r="A918" s="122">
        <v>43062</v>
      </c>
      <c r="B918" s="118" t="s">
        <v>982</v>
      </c>
      <c r="C918" s="118" t="s">
        <v>193</v>
      </c>
      <c r="D918" s="118" t="s">
        <v>51</v>
      </c>
      <c r="E918" s="119"/>
      <c r="F918" s="119">
        <v>1000</v>
      </c>
      <c r="G918" s="130">
        <f t="shared" si="14"/>
        <v>36984702</v>
      </c>
      <c r="H918" s="118" t="s">
        <v>245</v>
      </c>
      <c r="I918" s="118" t="s">
        <v>72</v>
      </c>
      <c r="J918" s="115" t="s">
        <v>32</v>
      </c>
      <c r="K918" s="115" t="s">
        <v>56</v>
      </c>
      <c r="L918" s="120" t="s">
        <v>73</v>
      </c>
    </row>
    <row r="919" spans="1:12" s="116" customFormat="1" x14ac:dyDescent="0.25">
      <c r="A919" s="109">
        <v>43063</v>
      </c>
      <c r="B919" s="115" t="s">
        <v>631</v>
      </c>
      <c r="C919" s="115" t="s">
        <v>208</v>
      </c>
      <c r="D919" s="115" t="s">
        <v>51</v>
      </c>
      <c r="E919" s="113"/>
      <c r="F919" s="113">
        <v>90000</v>
      </c>
      <c r="G919" s="130">
        <f t="shared" si="14"/>
        <v>36894702</v>
      </c>
      <c r="H919" s="115" t="s">
        <v>560</v>
      </c>
      <c r="I919" s="115">
        <v>140</v>
      </c>
      <c r="J919" s="115" t="s">
        <v>32</v>
      </c>
      <c r="K919" s="115" t="s">
        <v>56</v>
      </c>
      <c r="L919" s="120" t="s">
        <v>57</v>
      </c>
    </row>
    <row r="920" spans="1:12" x14ac:dyDescent="0.25">
      <c r="A920" s="31">
        <v>43063</v>
      </c>
      <c r="B920" s="32" t="s">
        <v>76</v>
      </c>
      <c r="C920" s="33" t="s">
        <v>63</v>
      </c>
      <c r="D920" s="32" t="s">
        <v>53</v>
      </c>
      <c r="E920" s="34"/>
      <c r="F920" s="34">
        <v>400000</v>
      </c>
      <c r="G920" s="130">
        <f t="shared" si="14"/>
        <v>36494702</v>
      </c>
      <c r="H920" s="32" t="s">
        <v>61</v>
      </c>
      <c r="I920" s="32" t="s">
        <v>163</v>
      </c>
      <c r="J920" s="32"/>
      <c r="K920" s="33" t="s">
        <v>56</v>
      </c>
      <c r="L920" s="108" t="s">
        <v>57</v>
      </c>
    </row>
    <row r="921" spans="1:12" s="116" customFormat="1" x14ac:dyDescent="0.25">
      <c r="A921" s="123">
        <v>43063</v>
      </c>
      <c r="B921" s="111" t="s">
        <v>164</v>
      </c>
      <c r="C921" s="111" t="s">
        <v>66</v>
      </c>
      <c r="D921" s="111" t="s">
        <v>49</v>
      </c>
      <c r="E921" s="114"/>
      <c r="F921" s="114">
        <v>16000</v>
      </c>
      <c r="G921" s="130">
        <f t="shared" si="14"/>
        <v>36478702</v>
      </c>
      <c r="H921" s="111" t="s">
        <v>61</v>
      </c>
      <c r="I921" s="111" t="s">
        <v>163</v>
      </c>
      <c r="J921" s="111" t="s">
        <v>32</v>
      </c>
      <c r="K921" s="115" t="s">
        <v>56</v>
      </c>
      <c r="L921" s="120" t="s">
        <v>57</v>
      </c>
    </row>
    <row r="922" spans="1:12" x14ac:dyDescent="0.25">
      <c r="A922" s="31">
        <v>43063</v>
      </c>
      <c r="B922" s="32" t="s">
        <v>82</v>
      </c>
      <c r="C922" s="33" t="s">
        <v>63</v>
      </c>
      <c r="D922" s="32" t="s">
        <v>51</v>
      </c>
      <c r="E922" s="34"/>
      <c r="F922" s="34">
        <v>200000</v>
      </c>
      <c r="G922" s="130">
        <f t="shared" si="14"/>
        <v>36278702</v>
      </c>
      <c r="H922" s="32" t="s">
        <v>61</v>
      </c>
      <c r="I922" s="32" t="s">
        <v>165</v>
      </c>
      <c r="J922" s="32"/>
      <c r="K922" s="33" t="s">
        <v>56</v>
      </c>
      <c r="L922" s="108" t="s">
        <v>57</v>
      </c>
    </row>
    <row r="923" spans="1:12" s="116" customFormat="1" x14ac:dyDescent="0.25">
      <c r="A923" s="123">
        <v>43063</v>
      </c>
      <c r="B923" s="111" t="s">
        <v>166</v>
      </c>
      <c r="C923" s="111" t="s">
        <v>66</v>
      </c>
      <c r="D923" s="111" t="s">
        <v>49</v>
      </c>
      <c r="E923" s="114"/>
      <c r="F923" s="114">
        <v>8000</v>
      </c>
      <c r="G923" s="130">
        <f t="shared" si="14"/>
        <v>36270702</v>
      </c>
      <c r="H923" s="111" t="s">
        <v>61</v>
      </c>
      <c r="I923" s="111" t="s">
        <v>165</v>
      </c>
      <c r="J923" s="111" t="s">
        <v>32</v>
      </c>
      <c r="K923" s="115" t="s">
        <v>56</v>
      </c>
      <c r="L923" s="120" t="s">
        <v>57</v>
      </c>
    </row>
    <row r="924" spans="1:12" x14ac:dyDescent="0.25">
      <c r="A924" s="31">
        <v>43063</v>
      </c>
      <c r="B924" s="32" t="s">
        <v>167</v>
      </c>
      <c r="C924" s="33" t="s">
        <v>63</v>
      </c>
      <c r="D924" s="32" t="s">
        <v>51</v>
      </c>
      <c r="E924" s="34"/>
      <c r="F924" s="34">
        <v>165000</v>
      </c>
      <c r="G924" s="130">
        <f t="shared" si="14"/>
        <v>36105702</v>
      </c>
      <c r="H924" s="32" t="s">
        <v>61</v>
      </c>
      <c r="I924" s="32" t="s">
        <v>168</v>
      </c>
      <c r="J924" s="32"/>
      <c r="K924" s="33" t="s">
        <v>56</v>
      </c>
      <c r="L924" s="108" t="s">
        <v>57</v>
      </c>
    </row>
    <row r="925" spans="1:12" s="116" customFormat="1" x14ac:dyDescent="0.25">
      <c r="A925" s="123">
        <v>43063</v>
      </c>
      <c r="B925" s="111" t="s">
        <v>169</v>
      </c>
      <c r="C925" s="111" t="s">
        <v>66</v>
      </c>
      <c r="D925" s="111" t="s">
        <v>49</v>
      </c>
      <c r="E925" s="114"/>
      <c r="F925" s="114">
        <v>6600</v>
      </c>
      <c r="G925" s="130">
        <f t="shared" si="14"/>
        <v>36099102</v>
      </c>
      <c r="H925" s="111" t="s">
        <v>61</v>
      </c>
      <c r="I925" s="111" t="s">
        <v>168</v>
      </c>
      <c r="J925" s="111" t="s">
        <v>32</v>
      </c>
      <c r="K925" s="115" t="s">
        <v>56</v>
      </c>
      <c r="L925" s="120" t="s">
        <v>57</v>
      </c>
    </row>
    <row r="926" spans="1:12" x14ac:dyDescent="0.25">
      <c r="A926" s="31">
        <v>43063</v>
      </c>
      <c r="B926" s="32" t="s">
        <v>80</v>
      </c>
      <c r="C926" s="33" t="s">
        <v>63</v>
      </c>
      <c r="D926" s="32" t="s">
        <v>51</v>
      </c>
      <c r="E926" s="34"/>
      <c r="F926" s="34">
        <v>100000</v>
      </c>
      <c r="G926" s="130">
        <f t="shared" si="14"/>
        <v>35999102</v>
      </c>
      <c r="H926" s="32" t="s">
        <v>61</v>
      </c>
      <c r="I926" s="32" t="s">
        <v>170</v>
      </c>
      <c r="J926" s="32"/>
      <c r="K926" s="33" t="s">
        <v>56</v>
      </c>
      <c r="L926" s="108" t="s">
        <v>57</v>
      </c>
    </row>
    <row r="927" spans="1:12" s="116" customFormat="1" x14ac:dyDescent="0.25">
      <c r="A927" s="123">
        <v>43063</v>
      </c>
      <c r="B927" s="111" t="s">
        <v>171</v>
      </c>
      <c r="C927" s="111" t="s">
        <v>66</v>
      </c>
      <c r="D927" s="111" t="s">
        <v>49</v>
      </c>
      <c r="E927" s="114"/>
      <c r="F927" s="114">
        <v>4000</v>
      </c>
      <c r="G927" s="130">
        <f t="shared" si="14"/>
        <v>35995102</v>
      </c>
      <c r="H927" s="111" t="s">
        <v>61</v>
      </c>
      <c r="I927" s="111" t="s">
        <v>170</v>
      </c>
      <c r="J927" s="111" t="s">
        <v>32</v>
      </c>
      <c r="K927" s="115" t="s">
        <v>56</v>
      </c>
      <c r="L927" s="120" t="s">
        <v>57</v>
      </c>
    </row>
    <row r="928" spans="1:12" x14ac:dyDescent="0.25">
      <c r="A928" s="31">
        <v>43063</v>
      </c>
      <c r="B928" s="32" t="s">
        <v>62</v>
      </c>
      <c r="C928" s="33" t="s">
        <v>63</v>
      </c>
      <c r="D928" s="32" t="s">
        <v>51</v>
      </c>
      <c r="E928" s="34"/>
      <c r="F928" s="34">
        <v>65000</v>
      </c>
      <c r="G928" s="130">
        <f t="shared" si="14"/>
        <v>35930102</v>
      </c>
      <c r="H928" s="32" t="s">
        <v>61</v>
      </c>
      <c r="I928" s="32" t="s">
        <v>172</v>
      </c>
      <c r="J928" s="32"/>
      <c r="K928" s="33" t="s">
        <v>56</v>
      </c>
      <c r="L928" s="108" t="s">
        <v>57</v>
      </c>
    </row>
    <row r="929" spans="1:12" s="116" customFormat="1" x14ac:dyDescent="0.25">
      <c r="A929" s="123">
        <v>43063</v>
      </c>
      <c r="B929" s="111" t="s">
        <v>173</v>
      </c>
      <c r="C929" s="111" t="s">
        <v>66</v>
      </c>
      <c r="D929" s="111" t="s">
        <v>49</v>
      </c>
      <c r="E929" s="114"/>
      <c r="F929" s="114">
        <v>2600</v>
      </c>
      <c r="G929" s="130">
        <f t="shared" si="14"/>
        <v>35927502</v>
      </c>
      <c r="H929" s="111" t="s">
        <v>61</v>
      </c>
      <c r="I929" s="111" t="s">
        <v>172</v>
      </c>
      <c r="J929" s="111" t="s">
        <v>32</v>
      </c>
      <c r="K929" s="115" t="s">
        <v>56</v>
      </c>
      <c r="L929" s="120" t="s">
        <v>57</v>
      </c>
    </row>
    <row r="930" spans="1:12" x14ac:dyDescent="0.25">
      <c r="A930" s="31">
        <v>43063</v>
      </c>
      <c r="B930" s="32" t="s">
        <v>76</v>
      </c>
      <c r="C930" s="33" t="s">
        <v>63</v>
      </c>
      <c r="D930" s="32" t="s">
        <v>53</v>
      </c>
      <c r="E930" s="34"/>
      <c r="F930" s="34">
        <v>60000</v>
      </c>
      <c r="G930" s="130">
        <f t="shared" si="14"/>
        <v>35867502</v>
      </c>
      <c r="H930" s="32" t="s">
        <v>61</v>
      </c>
      <c r="I930" s="32" t="s">
        <v>174</v>
      </c>
      <c r="J930" s="32"/>
      <c r="K930" s="33" t="s">
        <v>56</v>
      </c>
      <c r="L930" s="108" t="s">
        <v>57</v>
      </c>
    </row>
    <row r="931" spans="1:12" s="116" customFormat="1" x14ac:dyDescent="0.25">
      <c r="A931" s="123">
        <v>43063</v>
      </c>
      <c r="B931" s="111" t="s">
        <v>164</v>
      </c>
      <c r="C931" s="111" t="s">
        <v>66</v>
      </c>
      <c r="D931" s="111" t="s">
        <v>49</v>
      </c>
      <c r="E931" s="114"/>
      <c r="F931" s="114">
        <v>2400</v>
      </c>
      <c r="G931" s="130">
        <f t="shared" si="14"/>
        <v>35865102</v>
      </c>
      <c r="H931" s="111" t="s">
        <v>61</v>
      </c>
      <c r="I931" s="111" t="s">
        <v>174</v>
      </c>
      <c r="J931" s="111" t="s">
        <v>32</v>
      </c>
      <c r="K931" s="115" t="s">
        <v>56</v>
      </c>
      <c r="L931" s="120" t="s">
        <v>57</v>
      </c>
    </row>
    <row r="932" spans="1:12" s="116" customFormat="1" x14ac:dyDescent="0.25">
      <c r="A932" s="123">
        <v>43063</v>
      </c>
      <c r="B932" s="111" t="s">
        <v>175</v>
      </c>
      <c r="C932" s="111" t="s">
        <v>85</v>
      </c>
      <c r="D932" s="111" t="s">
        <v>52</v>
      </c>
      <c r="E932" s="114"/>
      <c r="F932" s="114">
        <v>230000</v>
      </c>
      <c r="G932" s="130">
        <f t="shared" si="14"/>
        <v>35635102</v>
      </c>
      <c r="H932" s="111" t="s">
        <v>61</v>
      </c>
      <c r="I932" s="111">
        <v>4</v>
      </c>
      <c r="J932" s="115" t="s">
        <v>32</v>
      </c>
      <c r="K932" s="115" t="s">
        <v>56</v>
      </c>
      <c r="L932" s="120" t="s">
        <v>57</v>
      </c>
    </row>
    <row r="933" spans="1:12" s="116" customFormat="1" x14ac:dyDescent="0.25">
      <c r="A933" s="109">
        <v>43063</v>
      </c>
      <c r="B933" s="110" t="s">
        <v>309</v>
      </c>
      <c r="C933" s="111" t="s">
        <v>193</v>
      </c>
      <c r="D933" s="112" t="s">
        <v>51</v>
      </c>
      <c r="E933" s="113"/>
      <c r="F933" s="113">
        <v>700</v>
      </c>
      <c r="G933" s="130">
        <f t="shared" si="14"/>
        <v>35634402</v>
      </c>
      <c r="H933" s="111" t="s">
        <v>62</v>
      </c>
      <c r="I933" s="115" t="s">
        <v>72</v>
      </c>
      <c r="J933" s="115" t="s">
        <v>32</v>
      </c>
      <c r="K933" s="115" t="s">
        <v>56</v>
      </c>
      <c r="L933" s="111" t="s">
        <v>73</v>
      </c>
    </row>
    <row r="934" spans="1:12" s="116" customFormat="1" x14ac:dyDescent="0.25">
      <c r="A934" s="109">
        <v>43063</v>
      </c>
      <c r="B934" s="110" t="s">
        <v>310</v>
      </c>
      <c r="C934" s="111" t="s">
        <v>193</v>
      </c>
      <c r="D934" s="112" t="s">
        <v>51</v>
      </c>
      <c r="E934" s="113"/>
      <c r="F934" s="113">
        <v>700</v>
      </c>
      <c r="G934" s="130">
        <f t="shared" si="14"/>
        <v>35633702</v>
      </c>
      <c r="H934" s="111" t="s">
        <v>62</v>
      </c>
      <c r="I934" s="115" t="s">
        <v>72</v>
      </c>
      <c r="J934" s="115" t="s">
        <v>32</v>
      </c>
      <c r="K934" s="115" t="s">
        <v>56</v>
      </c>
      <c r="L934" s="111" t="s">
        <v>73</v>
      </c>
    </row>
    <row r="935" spans="1:12" x14ac:dyDescent="0.25">
      <c r="A935" s="37">
        <v>43063</v>
      </c>
      <c r="B935" s="38" t="s">
        <v>201</v>
      </c>
      <c r="C935" s="33" t="s">
        <v>63</v>
      </c>
      <c r="D935" s="39" t="s">
        <v>51</v>
      </c>
      <c r="E935" s="40">
        <v>65000</v>
      </c>
      <c r="F935" s="40"/>
      <c r="G935" s="130">
        <f t="shared" si="14"/>
        <v>35698702</v>
      </c>
      <c r="H935" s="32" t="s">
        <v>62</v>
      </c>
      <c r="I935" s="33" t="s">
        <v>72</v>
      </c>
      <c r="J935" s="33"/>
      <c r="K935" s="33" t="s">
        <v>56</v>
      </c>
      <c r="L935" s="108" t="s">
        <v>57</v>
      </c>
    </row>
    <row r="936" spans="1:12" s="116" customFormat="1" x14ac:dyDescent="0.25">
      <c r="A936" s="109">
        <v>43063</v>
      </c>
      <c r="B936" s="110" t="s">
        <v>1036</v>
      </c>
      <c r="C936" s="111" t="s">
        <v>208</v>
      </c>
      <c r="D936" s="112" t="s">
        <v>51</v>
      </c>
      <c r="E936" s="113"/>
      <c r="F936" s="113">
        <v>30000</v>
      </c>
      <c r="G936" s="130">
        <f t="shared" si="14"/>
        <v>35668702</v>
      </c>
      <c r="H936" s="111" t="s">
        <v>62</v>
      </c>
      <c r="I936" s="115" t="s">
        <v>72</v>
      </c>
      <c r="J936" s="115" t="s">
        <v>32</v>
      </c>
      <c r="K936" s="115" t="s">
        <v>56</v>
      </c>
      <c r="L936" s="111" t="s">
        <v>73</v>
      </c>
    </row>
    <row r="937" spans="1:12" s="116" customFormat="1" x14ac:dyDescent="0.25">
      <c r="A937" s="109">
        <v>43063</v>
      </c>
      <c r="B937" s="115" t="s">
        <v>420</v>
      </c>
      <c r="C937" s="115" t="s">
        <v>59</v>
      </c>
      <c r="D937" s="115" t="s">
        <v>51</v>
      </c>
      <c r="E937" s="113"/>
      <c r="F937" s="113">
        <v>10000</v>
      </c>
      <c r="G937" s="130">
        <f t="shared" si="14"/>
        <v>35658702</v>
      </c>
      <c r="H937" s="115" t="s">
        <v>167</v>
      </c>
      <c r="I937" s="115" t="s">
        <v>72</v>
      </c>
      <c r="J937" s="115" t="s">
        <v>32</v>
      </c>
      <c r="K937" s="115" t="s">
        <v>56</v>
      </c>
      <c r="L937" s="111" t="s">
        <v>73</v>
      </c>
    </row>
    <row r="938" spans="1:12" s="116" customFormat="1" x14ac:dyDescent="0.25">
      <c r="A938" s="109">
        <v>43063</v>
      </c>
      <c r="B938" s="115" t="s">
        <v>421</v>
      </c>
      <c r="C938" s="115" t="s">
        <v>59</v>
      </c>
      <c r="D938" s="115" t="s">
        <v>51</v>
      </c>
      <c r="E938" s="113"/>
      <c r="F938" s="113">
        <v>300</v>
      </c>
      <c r="G938" s="130">
        <f t="shared" si="14"/>
        <v>35658402</v>
      </c>
      <c r="H938" s="115" t="s">
        <v>167</v>
      </c>
      <c r="I938" s="115" t="s">
        <v>72</v>
      </c>
      <c r="J938" s="115" t="s">
        <v>32</v>
      </c>
      <c r="K938" s="115" t="s">
        <v>56</v>
      </c>
      <c r="L938" s="111" t="s">
        <v>73</v>
      </c>
    </row>
    <row r="939" spans="1:12" s="116" customFormat="1" x14ac:dyDescent="0.25">
      <c r="A939" s="109">
        <v>43063</v>
      </c>
      <c r="B939" s="115" t="s">
        <v>422</v>
      </c>
      <c r="C939" s="115" t="s">
        <v>59</v>
      </c>
      <c r="D939" s="115" t="s">
        <v>51</v>
      </c>
      <c r="E939" s="113"/>
      <c r="F939" s="113">
        <v>300</v>
      </c>
      <c r="G939" s="130">
        <f t="shared" si="14"/>
        <v>35658102</v>
      </c>
      <c r="H939" s="115" t="s">
        <v>167</v>
      </c>
      <c r="I939" s="115" t="s">
        <v>72</v>
      </c>
      <c r="J939" s="115" t="s">
        <v>32</v>
      </c>
      <c r="K939" s="115" t="s">
        <v>56</v>
      </c>
      <c r="L939" s="111" t="s">
        <v>73</v>
      </c>
    </row>
    <row r="940" spans="1:12" s="116" customFormat="1" x14ac:dyDescent="0.25">
      <c r="A940" s="109">
        <v>43063</v>
      </c>
      <c r="B940" s="115" t="s">
        <v>423</v>
      </c>
      <c r="C940" s="115" t="s">
        <v>59</v>
      </c>
      <c r="D940" s="115" t="s">
        <v>51</v>
      </c>
      <c r="E940" s="113"/>
      <c r="F940" s="113">
        <v>300</v>
      </c>
      <c r="G940" s="130">
        <f t="shared" si="14"/>
        <v>35657802</v>
      </c>
      <c r="H940" s="115" t="s">
        <v>167</v>
      </c>
      <c r="I940" s="115" t="s">
        <v>72</v>
      </c>
      <c r="J940" s="115" t="s">
        <v>32</v>
      </c>
      <c r="K940" s="115" t="s">
        <v>56</v>
      </c>
      <c r="L940" s="111" t="s">
        <v>73</v>
      </c>
    </row>
    <row r="941" spans="1:12" s="116" customFormat="1" x14ac:dyDescent="0.25">
      <c r="A941" s="117">
        <v>43063</v>
      </c>
      <c r="B941" s="118" t="s">
        <v>456</v>
      </c>
      <c r="C941" s="118" t="s">
        <v>59</v>
      </c>
      <c r="D941" s="118" t="s">
        <v>441</v>
      </c>
      <c r="E941" s="119"/>
      <c r="F941" s="119">
        <v>300</v>
      </c>
      <c r="G941" s="130">
        <f t="shared" si="14"/>
        <v>35657502</v>
      </c>
      <c r="H941" s="118" t="s">
        <v>442</v>
      </c>
      <c r="I941" s="115" t="s">
        <v>72</v>
      </c>
      <c r="J941" s="115" t="s">
        <v>32</v>
      </c>
      <c r="K941" s="115" t="s">
        <v>56</v>
      </c>
      <c r="L941" s="111" t="s">
        <v>73</v>
      </c>
    </row>
    <row r="942" spans="1:12" s="116" customFormat="1" x14ac:dyDescent="0.25">
      <c r="A942" s="117">
        <v>43063</v>
      </c>
      <c r="B942" s="118" t="s">
        <v>459</v>
      </c>
      <c r="C942" s="118" t="s">
        <v>59</v>
      </c>
      <c r="D942" s="118" t="s">
        <v>441</v>
      </c>
      <c r="E942" s="119"/>
      <c r="F942" s="119">
        <v>300</v>
      </c>
      <c r="G942" s="130">
        <f t="shared" si="14"/>
        <v>35657202</v>
      </c>
      <c r="H942" s="118" t="s">
        <v>442</v>
      </c>
      <c r="I942" s="115" t="s">
        <v>72</v>
      </c>
      <c r="J942" s="115" t="s">
        <v>32</v>
      </c>
      <c r="K942" s="115" t="s">
        <v>56</v>
      </c>
      <c r="L942" s="111" t="s">
        <v>73</v>
      </c>
    </row>
    <row r="943" spans="1:12" s="137" customFormat="1" ht="15.75" x14ac:dyDescent="0.25">
      <c r="A943" s="117">
        <v>43063</v>
      </c>
      <c r="B943" s="118" t="s">
        <v>482</v>
      </c>
      <c r="C943" s="118" t="s">
        <v>59</v>
      </c>
      <c r="D943" s="118" t="s">
        <v>441</v>
      </c>
      <c r="E943" s="119"/>
      <c r="F943" s="119">
        <v>300</v>
      </c>
      <c r="G943" s="130">
        <f t="shared" si="14"/>
        <v>35656902</v>
      </c>
      <c r="H943" s="118" t="s">
        <v>442</v>
      </c>
      <c r="I943" s="115" t="s">
        <v>72</v>
      </c>
      <c r="J943" s="115" t="s">
        <v>32</v>
      </c>
      <c r="K943" s="115" t="s">
        <v>56</v>
      </c>
      <c r="L943" s="111" t="s">
        <v>73</v>
      </c>
    </row>
    <row r="944" spans="1:12" s="137" customFormat="1" ht="15.75" x14ac:dyDescent="0.25">
      <c r="A944" s="117">
        <v>43063</v>
      </c>
      <c r="B944" s="118" t="s">
        <v>483</v>
      </c>
      <c r="C944" s="118" t="s">
        <v>59</v>
      </c>
      <c r="D944" s="118" t="s">
        <v>441</v>
      </c>
      <c r="E944" s="119"/>
      <c r="F944" s="119">
        <v>300</v>
      </c>
      <c r="G944" s="130">
        <f t="shared" si="14"/>
        <v>35656602</v>
      </c>
      <c r="H944" s="118" t="s">
        <v>442</v>
      </c>
      <c r="I944" s="115" t="s">
        <v>72</v>
      </c>
      <c r="J944" s="115" t="s">
        <v>32</v>
      </c>
      <c r="K944" s="115" t="s">
        <v>56</v>
      </c>
      <c r="L944" s="111" t="s">
        <v>73</v>
      </c>
    </row>
    <row r="945" spans="1:12" s="137" customFormat="1" ht="15.75" x14ac:dyDescent="0.25">
      <c r="A945" s="117">
        <v>43063</v>
      </c>
      <c r="B945" s="118" t="s">
        <v>484</v>
      </c>
      <c r="C945" s="118" t="s">
        <v>59</v>
      </c>
      <c r="D945" s="118" t="s">
        <v>441</v>
      </c>
      <c r="E945" s="119"/>
      <c r="F945" s="119">
        <v>300</v>
      </c>
      <c r="G945" s="130">
        <f t="shared" si="14"/>
        <v>35656302</v>
      </c>
      <c r="H945" s="118" t="s">
        <v>442</v>
      </c>
      <c r="I945" s="115" t="s">
        <v>72</v>
      </c>
      <c r="J945" s="115" t="s">
        <v>32</v>
      </c>
      <c r="K945" s="115" t="s">
        <v>56</v>
      </c>
      <c r="L945" s="111" t="s">
        <v>73</v>
      </c>
    </row>
    <row r="946" spans="1:12" s="137" customFormat="1" ht="15.75" x14ac:dyDescent="0.25">
      <c r="A946" s="109">
        <v>43063</v>
      </c>
      <c r="B946" s="115" t="s">
        <v>541</v>
      </c>
      <c r="C946" s="115" t="s">
        <v>59</v>
      </c>
      <c r="D946" s="115" t="s">
        <v>51</v>
      </c>
      <c r="E946" s="113"/>
      <c r="F946" s="113">
        <v>1500</v>
      </c>
      <c r="G946" s="130">
        <f t="shared" si="14"/>
        <v>35654802</v>
      </c>
      <c r="H946" s="115" t="s">
        <v>82</v>
      </c>
      <c r="I946" s="115" t="s">
        <v>72</v>
      </c>
      <c r="J946" s="115" t="s">
        <v>32</v>
      </c>
      <c r="K946" s="115" t="s">
        <v>56</v>
      </c>
      <c r="L946" s="111" t="s">
        <v>73</v>
      </c>
    </row>
    <row r="947" spans="1:12" s="137" customFormat="1" ht="15.75" x14ac:dyDescent="0.25">
      <c r="A947" s="109">
        <v>43063</v>
      </c>
      <c r="B947" s="115" t="s">
        <v>542</v>
      </c>
      <c r="C947" s="115" t="s">
        <v>59</v>
      </c>
      <c r="D947" s="115" t="s">
        <v>51</v>
      </c>
      <c r="E947" s="113"/>
      <c r="F947" s="113">
        <v>10000</v>
      </c>
      <c r="G947" s="130">
        <f t="shared" si="14"/>
        <v>35644802</v>
      </c>
      <c r="H947" s="115" t="s">
        <v>82</v>
      </c>
      <c r="I947" s="115" t="s">
        <v>72</v>
      </c>
      <c r="J947" s="115" t="s">
        <v>32</v>
      </c>
      <c r="K947" s="115" t="s">
        <v>56</v>
      </c>
      <c r="L947" s="111" t="s">
        <v>73</v>
      </c>
    </row>
    <row r="948" spans="1:12" s="137" customFormat="1" ht="15.75" x14ac:dyDescent="0.25">
      <c r="A948" s="109">
        <v>43063</v>
      </c>
      <c r="B948" s="115" t="s">
        <v>543</v>
      </c>
      <c r="C948" s="115" t="s">
        <v>59</v>
      </c>
      <c r="D948" s="115" t="s">
        <v>51</v>
      </c>
      <c r="E948" s="113"/>
      <c r="F948" s="113">
        <v>600</v>
      </c>
      <c r="G948" s="130">
        <f t="shared" si="14"/>
        <v>35644202</v>
      </c>
      <c r="H948" s="115" t="s">
        <v>82</v>
      </c>
      <c r="I948" s="115" t="s">
        <v>72</v>
      </c>
      <c r="J948" s="115" t="s">
        <v>32</v>
      </c>
      <c r="K948" s="115" t="s">
        <v>56</v>
      </c>
      <c r="L948" s="111" t="s">
        <v>73</v>
      </c>
    </row>
    <row r="949" spans="1:12" s="137" customFormat="1" ht="15.75" x14ac:dyDescent="0.25">
      <c r="A949" s="109">
        <v>43063</v>
      </c>
      <c r="B949" s="115" t="s">
        <v>544</v>
      </c>
      <c r="C949" s="115" t="s">
        <v>59</v>
      </c>
      <c r="D949" s="115" t="s">
        <v>51</v>
      </c>
      <c r="E949" s="113"/>
      <c r="F949" s="113">
        <v>600</v>
      </c>
      <c r="G949" s="130">
        <f t="shared" si="14"/>
        <v>35643602</v>
      </c>
      <c r="H949" s="115" t="s">
        <v>82</v>
      </c>
      <c r="I949" s="115" t="s">
        <v>72</v>
      </c>
      <c r="J949" s="115" t="s">
        <v>32</v>
      </c>
      <c r="K949" s="115" t="s">
        <v>56</v>
      </c>
      <c r="L949" s="111" t="s">
        <v>73</v>
      </c>
    </row>
    <row r="950" spans="1:12" s="137" customFormat="1" ht="15.75" x14ac:dyDescent="0.25">
      <c r="A950" s="109">
        <v>43063</v>
      </c>
      <c r="B950" s="115" t="s">
        <v>428</v>
      </c>
      <c r="C950" s="115" t="s">
        <v>59</v>
      </c>
      <c r="D950" s="115" t="s">
        <v>51</v>
      </c>
      <c r="E950" s="113"/>
      <c r="F950" s="113">
        <v>300</v>
      </c>
      <c r="G950" s="130">
        <f t="shared" si="14"/>
        <v>35643302</v>
      </c>
      <c r="H950" s="115" t="s">
        <v>82</v>
      </c>
      <c r="I950" s="115" t="s">
        <v>72</v>
      </c>
      <c r="J950" s="115" t="s">
        <v>32</v>
      </c>
      <c r="K950" s="115" t="s">
        <v>56</v>
      </c>
      <c r="L950" s="111" t="s">
        <v>73</v>
      </c>
    </row>
    <row r="951" spans="1:12" s="137" customFormat="1" ht="15.75" x14ac:dyDescent="0.25">
      <c r="A951" s="109">
        <v>43063</v>
      </c>
      <c r="B951" s="115" t="s">
        <v>545</v>
      </c>
      <c r="C951" s="115" t="s">
        <v>59</v>
      </c>
      <c r="D951" s="115" t="s">
        <v>51</v>
      </c>
      <c r="E951" s="113"/>
      <c r="F951" s="113">
        <v>600</v>
      </c>
      <c r="G951" s="130">
        <f t="shared" si="14"/>
        <v>35642702</v>
      </c>
      <c r="H951" s="115" t="s">
        <v>82</v>
      </c>
      <c r="I951" s="115" t="s">
        <v>72</v>
      </c>
      <c r="J951" s="115" t="s">
        <v>32</v>
      </c>
      <c r="K951" s="115" t="s">
        <v>56</v>
      </c>
      <c r="L951" s="111" t="s">
        <v>73</v>
      </c>
    </row>
    <row r="952" spans="1:12" s="26" customFormat="1" ht="15.75" x14ac:dyDescent="0.25">
      <c r="A952" s="37">
        <v>43063</v>
      </c>
      <c r="B952" s="33" t="s">
        <v>61</v>
      </c>
      <c r="C952" s="33" t="s">
        <v>63</v>
      </c>
      <c r="D952" s="33" t="s">
        <v>51</v>
      </c>
      <c r="E952" s="40">
        <v>200000</v>
      </c>
      <c r="F952" s="40"/>
      <c r="G952" s="130">
        <f t="shared" si="14"/>
        <v>35842702</v>
      </c>
      <c r="H952" s="33" t="s">
        <v>82</v>
      </c>
      <c r="I952" s="33" t="s">
        <v>69</v>
      </c>
      <c r="J952" s="33"/>
      <c r="K952" s="33" t="s">
        <v>56</v>
      </c>
      <c r="L952" s="108" t="s">
        <v>57</v>
      </c>
    </row>
    <row r="953" spans="1:12" s="137" customFormat="1" ht="15.75" x14ac:dyDescent="0.25">
      <c r="A953" s="109">
        <v>43063</v>
      </c>
      <c r="B953" s="115" t="s">
        <v>632</v>
      </c>
      <c r="C953" s="115" t="s">
        <v>208</v>
      </c>
      <c r="D953" s="115" t="s">
        <v>51</v>
      </c>
      <c r="E953" s="113"/>
      <c r="F953" s="113">
        <v>70000</v>
      </c>
      <c r="G953" s="130">
        <f t="shared" si="14"/>
        <v>35772702</v>
      </c>
      <c r="H953" s="115" t="s">
        <v>560</v>
      </c>
      <c r="I953" s="115" t="s">
        <v>72</v>
      </c>
      <c r="J953" s="115" t="s">
        <v>32</v>
      </c>
      <c r="K953" s="115" t="s">
        <v>56</v>
      </c>
      <c r="L953" s="111" t="s">
        <v>73</v>
      </c>
    </row>
    <row r="954" spans="1:12" s="137" customFormat="1" ht="15.75" x14ac:dyDescent="0.25">
      <c r="A954" s="109">
        <v>43063</v>
      </c>
      <c r="B954" s="115" t="s">
        <v>633</v>
      </c>
      <c r="C954" s="115" t="s">
        <v>59</v>
      </c>
      <c r="D954" s="115" t="s">
        <v>51</v>
      </c>
      <c r="E954" s="113"/>
      <c r="F954" s="113">
        <v>12000</v>
      </c>
      <c r="G954" s="130">
        <f t="shared" si="14"/>
        <v>35760702</v>
      </c>
      <c r="H954" s="115" t="s">
        <v>560</v>
      </c>
      <c r="I954" s="115" t="s">
        <v>72</v>
      </c>
      <c r="J954" s="115" t="s">
        <v>32</v>
      </c>
      <c r="K954" s="115" t="s">
        <v>56</v>
      </c>
      <c r="L954" s="111" t="s">
        <v>73</v>
      </c>
    </row>
    <row r="955" spans="1:12" s="137" customFormat="1" ht="15.75" x14ac:dyDescent="0.25">
      <c r="A955" s="109">
        <v>43063</v>
      </c>
      <c r="B955" s="115" t="s">
        <v>634</v>
      </c>
      <c r="C955" s="115" t="s">
        <v>59</v>
      </c>
      <c r="D955" s="115" t="s">
        <v>51</v>
      </c>
      <c r="E955" s="113"/>
      <c r="F955" s="113">
        <v>1000</v>
      </c>
      <c r="G955" s="130">
        <f t="shared" si="14"/>
        <v>35759702</v>
      </c>
      <c r="H955" s="115" t="s">
        <v>560</v>
      </c>
      <c r="I955" s="115" t="s">
        <v>72</v>
      </c>
      <c r="J955" s="115" t="s">
        <v>32</v>
      </c>
      <c r="K955" s="115" t="s">
        <v>56</v>
      </c>
      <c r="L955" s="111" t="s">
        <v>73</v>
      </c>
    </row>
    <row r="956" spans="1:12" s="137" customFormat="1" ht="15.75" x14ac:dyDescent="0.25">
      <c r="A956" s="109">
        <v>43063</v>
      </c>
      <c r="B956" s="115" t="s">
        <v>635</v>
      </c>
      <c r="C956" s="115" t="s">
        <v>226</v>
      </c>
      <c r="D956" s="120" t="s">
        <v>49</v>
      </c>
      <c r="E956" s="113"/>
      <c r="F956" s="113">
        <v>625</v>
      </c>
      <c r="G956" s="130">
        <f t="shared" si="14"/>
        <v>35759077</v>
      </c>
      <c r="H956" s="115" t="s">
        <v>560</v>
      </c>
      <c r="I956" s="115">
        <v>1220</v>
      </c>
      <c r="J956" s="111" t="s">
        <v>32</v>
      </c>
      <c r="K956" s="115" t="s">
        <v>56</v>
      </c>
      <c r="L956" s="120" t="s">
        <v>57</v>
      </c>
    </row>
    <row r="957" spans="1:12" s="137" customFormat="1" ht="15.75" x14ac:dyDescent="0.25">
      <c r="A957" s="109">
        <v>43063</v>
      </c>
      <c r="B957" s="115" t="s">
        <v>636</v>
      </c>
      <c r="C957" s="115" t="s">
        <v>59</v>
      </c>
      <c r="D957" s="115" t="s">
        <v>51</v>
      </c>
      <c r="E957" s="113"/>
      <c r="F957" s="113">
        <v>500</v>
      </c>
      <c r="G957" s="130">
        <f t="shared" si="14"/>
        <v>35758577</v>
      </c>
      <c r="H957" s="115" t="s">
        <v>560</v>
      </c>
      <c r="I957" s="115" t="s">
        <v>72</v>
      </c>
      <c r="J957" s="115" t="s">
        <v>32</v>
      </c>
      <c r="K957" s="115" t="s">
        <v>56</v>
      </c>
      <c r="L957" s="111" t="s">
        <v>73</v>
      </c>
    </row>
    <row r="958" spans="1:12" s="137" customFormat="1" ht="15.75" x14ac:dyDescent="0.25">
      <c r="A958" s="109">
        <v>43063</v>
      </c>
      <c r="B958" s="115" t="s">
        <v>637</v>
      </c>
      <c r="C958" s="115" t="s">
        <v>59</v>
      </c>
      <c r="D958" s="115" t="s">
        <v>51</v>
      </c>
      <c r="E958" s="113"/>
      <c r="F958" s="113">
        <v>500</v>
      </c>
      <c r="G958" s="130">
        <f t="shared" si="14"/>
        <v>35758077</v>
      </c>
      <c r="H958" s="115" t="s">
        <v>560</v>
      </c>
      <c r="I958" s="115" t="s">
        <v>72</v>
      </c>
      <c r="J958" s="115" t="s">
        <v>32</v>
      </c>
      <c r="K958" s="115" t="s">
        <v>56</v>
      </c>
      <c r="L958" s="111" t="s">
        <v>73</v>
      </c>
    </row>
    <row r="959" spans="1:12" s="137" customFormat="1" ht="15.75" x14ac:dyDescent="0.25">
      <c r="A959" s="109">
        <v>43063</v>
      </c>
      <c r="B959" s="115" t="s">
        <v>638</v>
      </c>
      <c r="C959" s="111" t="s">
        <v>334</v>
      </c>
      <c r="D959" s="115" t="s">
        <v>51</v>
      </c>
      <c r="E959" s="113"/>
      <c r="F959" s="113">
        <v>10000</v>
      </c>
      <c r="G959" s="130">
        <f t="shared" si="14"/>
        <v>35748077</v>
      </c>
      <c r="H959" s="115" t="s">
        <v>560</v>
      </c>
      <c r="I959" s="115" t="s">
        <v>72</v>
      </c>
      <c r="J959" s="115" t="s">
        <v>32</v>
      </c>
      <c r="K959" s="115" t="s">
        <v>56</v>
      </c>
      <c r="L959" s="111" t="s">
        <v>73</v>
      </c>
    </row>
    <row r="960" spans="1:12" s="137" customFormat="1" ht="15.75" x14ac:dyDescent="0.25">
      <c r="A960" s="109">
        <v>43063</v>
      </c>
      <c r="B960" s="115" t="s">
        <v>639</v>
      </c>
      <c r="C960" s="115" t="s">
        <v>59</v>
      </c>
      <c r="D960" s="115" t="s">
        <v>51</v>
      </c>
      <c r="E960" s="113"/>
      <c r="F960" s="113">
        <v>500</v>
      </c>
      <c r="G960" s="130">
        <f t="shared" si="14"/>
        <v>35747577</v>
      </c>
      <c r="H960" s="115" t="s">
        <v>560</v>
      </c>
      <c r="I960" s="115" t="s">
        <v>72</v>
      </c>
      <c r="J960" s="115" t="s">
        <v>32</v>
      </c>
      <c r="K960" s="115" t="s">
        <v>56</v>
      </c>
      <c r="L960" s="111" t="s">
        <v>73</v>
      </c>
    </row>
    <row r="961" spans="1:12" s="137" customFormat="1" ht="15.75" x14ac:dyDescent="0.25">
      <c r="A961" s="109">
        <v>43063</v>
      </c>
      <c r="B961" s="115" t="s">
        <v>640</v>
      </c>
      <c r="C961" s="115" t="s">
        <v>59</v>
      </c>
      <c r="D961" s="115" t="s">
        <v>51</v>
      </c>
      <c r="E961" s="113"/>
      <c r="F961" s="113">
        <v>500</v>
      </c>
      <c r="G961" s="130">
        <f t="shared" si="14"/>
        <v>35747077</v>
      </c>
      <c r="H961" s="115" t="s">
        <v>560</v>
      </c>
      <c r="I961" s="115" t="s">
        <v>72</v>
      </c>
      <c r="J961" s="115" t="s">
        <v>32</v>
      </c>
      <c r="K961" s="115" t="s">
        <v>56</v>
      </c>
      <c r="L961" s="111" t="s">
        <v>73</v>
      </c>
    </row>
    <row r="962" spans="1:12" s="137" customFormat="1" ht="15.75" x14ac:dyDescent="0.25">
      <c r="A962" s="109">
        <v>43063</v>
      </c>
      <c r="B962" s="115" t="s">
        <v>641</v>
      </c>
      <c r="C962" s="115" t="s">
        <v>59</v>
      </c>
      <c r="D962" s="115" t="s">
        <v>51</v>
      </c>
      <c r="E962" s="113"/>
      <c r="F962" s="113">
        <v>500</v>
      </c>
      <c r="G962" s="130">
        <f t="shared" si="14"/>
        <v>35746577</v>
      </c>
      <c r="H962" s="115" t="s">
        <v>560</v>
      </c>
      <c r="I962" s="115" t="s">
        <v>72</v>
      </c>
      <c r="J962" s="115" t="s">
        <v>32</v>
      </c>
      <c r="K962" s="115" t="s">
        <v>56</v>
      </c>
      <c r="L962" s="111" t="s">
        <v>73</v>
      </c>
    </row>
    <row r="963" spans="1:12" s="137" customFormat="1" ht="15.75" x14ac:dyDescent="0.25">
      <c r="A963" s="109">
        <v>43063</v>
      </c>
      <c r="B963" s="115" t="s">
        <v>642</v>
      </c>
      <c r="C963" s="115" t="s">
        <v>59</v>
      </c>
      <c r="D963" s="115" t="s">
        <v>51</v>
      </c>
      <c r="E963" s="113"/>
      <c r="F963" s="113">
        <v>1000</v>
      </c>
      <c r="G963" s="130">
        <f t="shared" si="14"/>
        <v>35745577</v>
      </c>
      <c r="H963" s="115" t="s">
        <v>560</v>
      </c>
      <c r="I963" s="115" t="s">
        <v>72</v>
      </c>
      <c r="J963" s="115" t="s">
        <v>32</v>
      </c>
      <c r="K963" s="115" t="s">
        <v>56</v>
      </c>
      <c r="L963" s="111" t="s">
        <v>73</v>
      </c>
    </row>
    <row r="964" spans="1:12" s="137" customFormat="1" ht="15.75" x14ac:dyDescent="0.25">
      <c r="A964" s="109">
        <v>43063</v>
      </c>
      <c r="B964" s="111" t="s">
        <v>692</v>
      </c>
      <c r="C964" s="111" t="s">
        <v>59</v>
      </c>
      <c r="D964" s="115" t="s">
        <v>52</v>
      </c>
      <c r="E964" s="113"/>
      <c r="F964" s="113">
        <v>1000</v>
      </c>
      <c r="G964" s="130">
        <f t="shared" si="14"/>
        <v>35744577</v>
      </c>
      <c r="H964" s="111" t="s">
        <v>109</v>
      </c>
      <c r="I964" s="111" t="s">
        <v>72</v>
      </c>
      <c r="J964" s="115" t="s">
        <v>32</v>
      </c>
      <c r="K964" s="115" t="s">
        <v>56</v>
      </c>
      <c r="L964" s="118" t="s">
        <v>73</v>
      </c>
    </row>
    <row r="965" spans="1:12" s="137" customFormat="1" ht="15.75" x14ac:dyDescent="0.25">
      <c r="A965" s="109">
        <v>43063</v>
      </c>
      <c r="B965" s="111" t="s">
        <v>701</v>
      </c>
      <c r="C965" s="111" t="s">
        <v>59</v>
      </c>
      <c r="D965" s="115" t="s">
        <v>52</v>
      </c>
      <c r="E965" s="113"/>
      <c r="F965" s="113">
        <v>1000</v>
      </c>
      <c r="G965" s="130">
        <f t="shared" si="14"/>
        <v>35743577</v>
      </c>
      <c r="H965" s="111" t="s">
        <v>109</v>
      </c>
      <c r="I965" s="111" t="s">
        <v>72</v>
      </c>
      <c r="J965" s="115" t="s">
        <v>32</v>
      </c>
      <c r="K965" s="115" t="s">
        <v>56</v>
      </c>
      <c r="L965" s="118" t="s">
        <v>73</v>
      </c>
    </row>
    <row r="966" spans="1:12" s="137" customFormat="1" ht="15.75" x14ac:dyDescent="0.25">
      <c r="A966" s="109">
        <v>43063</v>
      </c>
      <c r="B966" s="111" t="s">
        <v>702</v>
      </c>
      <c r="C966" s="111" t="s">
        <v>59</v>
      </c>
      <c r="D966" s="115" t="s">
        <v>52</v>
      </c>
      <c r="E966" s="113"/>
      <c r="F966" s="113">
        <v>1000</v>
      </c>
      <c r="G966" s="130">
        <f t="shared" si="14"/>
        <v>35742577</v>
      </c>
      <c r="H966" s="111" t="s">
        <v>109</v>
      </c>
      <c r="I966" s="111" t="s">
        <v>72</v>
      </c>
      <c r="J966" s="115" t="s">
        <v>32</v>
      </c>
      <c r="K966" s="115" t="s">
        <v>56</v>
      </c>
      <c r="L966" s="118" t="s">
        <v>73</v>
      </c>
    </row>
    <row r="967" spans="1:12" s="137" customFormat="1" ht="15.75" x14ac:dyDescent="0.25">
      <c r="A967" s="109">
        <v>43063</v>
      </c>
      <c r="B967" s="111" t="s">
        <v>703</v>
      </c>
      <c r="C967" s="111" t="s">
        <v>59</v>
      </c>
      <c r="D967" s="115" t="s">
        <v>52</v>
      </c>
      <c r="E967" s="113"/>
      <c r="F967" s="113">
        <v>1000</v>
      </c>
      <c r="G967" s="130">
        <f t="shared" si="14"/>
        <v>35741577</v>
      </c>
      <c r="H967" s="111" t="s">
        <v>109</v>
      </c>
      <c r="I967" s="111" t="s">
        <v>72</v>
      </c>
      <c r="J967" s="115" t="s">
        <v>32</v>
      </c>
      <c r="K967" s="115" t="s">
        <v>56</v>
      </c>
      <c r="L967" s="118" t="s">
        <v>73</v>
      </c>
    </row>
    <row r="968" spans="1:12" s="137" customFormat="1" ht="15.75" x14ac:dyDescent="0.25">
      <c r="A968" s="109">
        <v>43063</v>
      </c>
      <c r="B968" s="111" t="s">
        <v>730</v>
      </c>
      <c r="C968" s="111" t="s">
        <v>59</v>
      </c>
      <c r="D968" s="115" t="s">
        <v>52</v>
      </c>
      <c r="E968" s="113"/>
      <c r="F968" s="113">
        <v>1000</v>
      </c>
      <c r="G968" s="130">
        <f t="shared" si="14"/>
        <v>35740577</v>
      </c>
      <c r="H968" s="111" t="s">
        <v>109</v>
      </c>
      <c r="I968" s="111" t="s">
        <v>72</v>
      </c>
      <c r="J968" s="115" t="s">
        <v>32</v>
      </c>
      <c r="K968" s="115" t="s">
        <v>56</v>
      </c>
      <c r="L968" s="118" t="s">
        <v>73</v>
      </c>
    </row>
    <row r="969" spans="1:12" s="137" customFormat="1" ht="15.75" x14ac:dyDescent="0.25">
      <c r="A969" s="109">
        <v>43063</v>
      </c>
      <c r="B969" s="111" t="s">
        <v>731</v>
      </c>
      <c r="C969" s="111" t="s">
        <v>59</v>
      </c>
      <c r="D969" s="115" t="s">
        <v>52</v>
      </c>
      <c r="E969" s="113"/>
      <c r="F969" s="113">
        <v>1000</v>
      </c>
      <c r="G969" s="130">
        <f t="shared" si="14"/>
        <v>35739577</v>
      </c>
      <c r="H969" s="111" t="s">
        <v>109</v>
      </c>
      <c r="I969" s="111" t="s">
        <v>72</v>
      </c>
      <c r="J969" s="115" t="s">
        <v>32</v>
      </c>
      <c r="K969" s="115" t="s">
        <v>56</v>
      </c>
      <c r="L969" s="118" t="s">
        <v>73</v>
      </c>
    </row>
    <row r="970" spans="1:12" s="137" customFormat="1" ht="15.75" x14ac:dyDescent="0.25">
      <c r="A970" s="109">
        <v>43063</v>
      </c>
      <c r="B970" s="111" t="s">
        <v>716</v>
      </c>
      <c r="C970" s="111" t="s">
        <v>59</v>
      </c>
      <c r="D970" s="115" t="s">
        <v>52</v>
      </c>
      <c r="E970" s="113"/>
      <c r="F970" s="113">
        <v>1000</v>
      </c>
      <c r="G970" s="130">
        <f t="shared" si="14"/>
        <v>35738577</v>
      </c>
      <c r="H970" s="111" t="s">
        <v>109</v>
      </c>
      <c r="I970" s="111" t="s">
        <v>72</v>
      </c>
      <c r="J970" s="115" t="s">
        <v>32</v>
      </c>
      <c r="K970" s="115" t="s">
        <v>56</v>
      </c>
      <c r="L970" s="118" t="s">
        <v>73</v>
      </c>
    </row>
    <row r="971" spans="1:12" s="137" customFormat="1" ht="15.75" x14ac:dyDescent="0.25">
      <c r="A971" s="117">
        <v>43063</v>
      </c>
      <c r="B971" s="120" t="s">
        <v>838</v>
      </c>
      <c r="C971" s="120" t="s">
        <v>59</v>
      </c>
      <c r="D971" s="120" t="s">
        <v>53</v>
      </c>
      <c r="E971" s="113"/>
      <c r="F971" s="113">
        <v>300</v>
      </c>
      <c r="G971" s="130">
        <f t="shared" si="14"/>
        <v>35738277</v>
      </c>
      <c r="H971" s="120" t="s">
        <v>783</v>
      </c>
      <c r="I971" s="120" t="s">
        <v>784</v>
      </c>
      <c r="J971" s="121" t="s">
        <v>28</v>
      </c>
      <c r="K971" s="115" t="s">
        <v>56</v>
      </c>
      <c r="L971" s="111" t="s">
        <v>73</v>
      </c>
    </row>
    <row r="972" spans="1:12" s="137" customFormat="1" ht="15.75" x14ac:dyDescent="0.25">
      <c r="A972" s="117">
        <v>43063</v>
      </c>
      <c r="B972" s="120" t="s">
        <v>818</v>
      </c>
      <c r="C972" s="120" t="s">
        <v>744</v>
      </c>
      <c r="D972" s="120" t="s">
        <v>53</v>
      </c>
      <c r="E972" s="113"/>
      <c r="F972" s="113">
        <v>6000</v>
      </c>
      <c r="G972" s="130">
        <f t="shared" si="14"/>
        <v>35732277</v>
      </c>
      <c r="H972" s="120" t="s">
        <v>783</v>
      </c>
      <c r="I972" s="120" t="s">
        <v>784</v>
      </c>
      <c r="J972" s="121" t="s">
        <v>28</v>
      </c>
      <c r="K972" s="115" t="s">
        <v>56</v>
      </c>
      <c r="L972" s="111" t="s">
        <v>73</v>
      </c>
    </row>
    <row r="973" spans="1:12" s="137" customFormat="1" ht="15.75" x14ac:dyDescent="0.25">
      <c r="A973" s="117">
        <v>43063</v>
      </c>
      <c r="B973" s="120" t="s">
        <v>839</v>
      </c>
      <c r="C973" s="120" t="s">
        <v>59</v>
      </c>
      <c r="D973" s="120" t="s">
        <v>53</v>
      </c>
      <c r="E973" s="113"/>
      <c r="F973" s="113">
        <v>500</v>
      </c>
      <c r="G973" s="130">
        <f t="shared" si="14"/>
        <v>35731777</v>
      </c>
      <c r="H973" s="120" t="s">
        <v>783</v>
      </c>
      <c r="I973" s="120" t="s">
        <v>784</v>
      </c>
      <c r="J973" s="121" t="s">
        <v>28</v>
      </c>
      <c r="K973" s="115" t="s">
        <v>56</v>
      </c>
      <c r="L973" s="111" t="s">
        <v>73</v>
      </c>
    </row>
    <row r="974" spans="1:12" s="26" customFormat="1" ht="15.75" x14ac:dyDescent="0.25">
      <c r="A974" s="49">
        <v>43063</v>
      </c>
      <c r="B974" s="35" t="s">
        <v>201</v>
      </c>
      <c r="C974" s="33" t="s">
        <v>63</v>
      </c>
      <c r="D974" s="35" t="s">
        <v>53</v>
      </c>
      <c r="E974" s="40">
        <v>60000</v>
      </c>
      <c r="F974" s="40"/>
      <c r="G974" s="130">
        <f t="shared" ref="G974:G1037" si="15">+G973+E974-F974</f>
        <v>35791777</v>
      </c>
      <c r="H974" s="35" t="s">
        <v>783</v>
      </c>
      <c r="I974" s="35" t="s">
        <v>341</v>
      </c>
      <c r="J974" s="33"/>
      <c r="K974" s="33" t="s">
        <v>56</v>
      </c>
      <c r="L974" s="108" t="s">
        <v>57</v>
      </c>
    </row>
    <row r="975" spans="1:12" s="137" customFormat="1" ht="15.75" x14ac:dyDescent="0.25">
      <c r="A975" s="117">
        <v>43063</v>
      </c>
      <c r="B975" s="120" t="s">
        <v>840</v>
      </c>
      <c r="C975" s="120" t="s">
        <v>744</v>
      </c>
      <c r="D975" s="120" t="s">
        <v>53</v>
      </c>
      <c r="E975" s="113"/>
      <c r="F975" s="113">
        <v>6000</v>
      </c>
      <c r="G975" s="130">
        <f t="shared" si="15"/>
        <v>35785777</v>
      </c>
      <c r="H975" s="120" t="s">
        <v>783</v>
      </c>
      <c r="I975" s="120" t="s">
        <v>784</v>
      </c>
      <c r="J975" s="121" t="s">
        <v>28</v>
      </c>
      <c r="K975" s="115" t="s">
        <v>56</v>
      </c>
      <c r="L975" s="111" t="s">
        <v>73</v>
      </c>
    </row>
    <row r="976" spans="1:12" s="26" customFormat="1" ht="15.75" x14ac:dyDescent="0.25">
      <c r="A976" s="49">
        <v>43063</v>
      </c>
      <c r="B976" s="35" t="s">
        <v>201</v>
      </c>
      <c r="C976" s="33" t="s">
        <v>63</v>
      </c>
      <c r="D976" s="35" t="s">
        <v>53</v>
      </c>
      <c r="E976" s="40">
        <v>400000</v>
      </c>
      <c r="F976" s="40"/>
      <c r="G976" s="130">
        <f t="shared" si="15"/>
        <v>36185777</v>
      </c>
      <c r="H976" s="35" t="s">
        <v>783</v>
      </c>
      <c r="I976" s="35" t="s">
        <v>341</v>
      </c>
      <c r="J976" s="33"/>
      <c r="K976" s="33" t="s">
        <v>56</v>
      </c>
      <c r="L976" s="108" t="s">
        <v>57</v>
      </c>
    </row>
    <row r="977" spans="1:12" s="137" customFormat="1" ht="15.75" x14ac:dyDescent="0.25">
      <c r="A977" s="117">
        <v>43063</v>
      </c>
      <c r="B977" s="120" t="s">
        <v>841</v>
      </c>
      <c r="C977" s="120" t="s">
        <v>59</v>
      </c>
      <c r="D977" s="120" t="s">
        <v>53</v>
      </c>
      <c r="E977" s="113"/>
      <c r="F977" s="113">
        <v>500</v>
      </c>
      <c r="G977" s="130">
        <f t="shared" si="15"/>
        <v>36185277</v>
      </c>
      <c r="H977" s="120" t="s">
        <v>783</v>
      </c>
      <c r="I977" s="120" t="s">
        <v>784</v>
      </c>
      <c r="J977" s="121" t="s">
        <v>28</v>
      </c>
      <c r="K977" s="115" t="s">
        <v>56</v>
      </c>
      <c r="L977" s="111" t="s">
        <v>73</v>
      </c>
    </row>
    <row r="978" spans="1:12" s="137" customFormat="1" ht="15.75" x14ac:dyDescent="0.25">
      <c r="A978" s="122">
        <v>43063</v>
      </c>
      <c r="B978" s="118" t="s">
        <v>983</v>
      </c>
      <c r="C978" s="118" t="s">
        <v>208</v>
      </c>
      <c r="D978" s="118" t="s">
        <v>51</v>
      </c>
      <c r="E978" s="119"/>
      <c r="F978" s="119">
        <v>105000</v>
      </c>
      <c r="G978" s="130">
        <f t="shared" si="15"/>
        <v>36080277</v>
      </c>
      <c r="H978" s="118" t="s">
        <v>245</v>
      </c>
      <c r="I978" s="118">
        <v>139</v>
      </c>
      <c r="J978" s="115" t="s">
        <v>32</v>
      </c>
      <c r="K978" s="115" t="s">
        <v>56</v>
      </c>
      <c r="L978" s="120" t="s">
        <v>57</v>
      </c>
    </row>
    <row r="979" spans="1:12" s="137" customFormat="1" ht="15.75" x14ac:dyDescent="0.25">
      <c r="A979" s="122">
        <v>43063</v>
      </c>
      <c r="B979" s="118" t="s">
        <v>984</v>
      </c>
      <c r="C979" s="118" t="s">
        <v>208</v>
      </c>
      <c r="D979" s="118" t="s">
        <v>51</v>
      </c>
      <c r="E979" s="119"/>
      <c r="F979" s="119">
        <v>60000</v>
      </c>
      <c r="G979" s="130">
        <f t="shared" si="15"/>
        <v>36020277</v>
      </c>
      <c r="H979" s="118" t="s">
        <v>245</v>
      </c>
      <c r="I979" s="118" t="s">
        <v>72</v>
      </c>
      <c r="J979" s="115" t="s">
        <v>32</v>
      </c>
      <c r="K979" s="115" t="s">
        <v>56</v>
      </c>
      <c r="L979" s="120" t="s">
        <v>73</v>
      </c>
    </row>
    <row r="980" spans="1:12" s="137" customFormat="1" ht="15.75" x14ac:dyDescent="0.25">
      <c r="A980" s="122">
        <v>43063</v>
      </c>
      <c r="B980" s="118" t="s">
        <v>985</v>
      </c>
      <c r="C980" s="118" t="s">
        <v>193</v>
      </c>
      <c r="D980" s="118" t="s">
        <v>51</v>
      </c>
      <c r="E980" s="119"/>
      <c r="F980" s="119">
        <v>26000</v>
      </c>
      <c r="G980" s="130">
        <f t="shared" si="15"/>
        <v>35994277</v>
      </c>
      <c r="H980" s="118" t="s">
        <v>245</v>
      </c>
      <c r="I980" s="118" t="s">
        <v>72</v>
      </c>
      <c r="J980" s="115" t="s">
        <v>32</v>
      </c>
      <c r="K980" s="115" t="s">
        <v>56</v>
      </c>
      <c r="L980" s="120" t="s">
        <v>73</v>
      </c>
    </row>
    <row r="981" spans="1:12" s="137" customFormat="1" ht="15.75" x14ac:dyDescent="0.25">
      <c r="A981" s="122">
        <v>43063</v>
      </c>
      <c r="B981" s="118" t="s">
        <v>986</v>
      </c>
      <c r="C981" s="118" t="s">
        <v>193</v>
      </c>
      <c r="D981" s="118" t="s">
        <v>51</v>
      </c>
      <c r="E981" s="119"/>
      <c r="F981" s="119">
        <v>500</v>
      </c>
      <c r="G981" s="130">
        <f t="shared" si="15"/>
        <v>35993777</v>
      </c>
      <c r="H981" s="118" t="s">
        <v>245</v>
      </c>
      <c r="I981" s="118" t="s">
        <v>72</v>
      </c>
      <c r="J981" s="115" t="s">
        <v>32</v>
      </c>
      <c r="K981" s="115" t="s">
        <v>56</v>
      </c>
      <c r="L981" s="120" t="s">
        <v>73</v>
      </c>
    </row>
    <row r="982" spans="1:12" s="137" customFormat="1" ht="15.75" x14ac:dyDescent="0.25">
      <c r="A982" s="122">
        <v>43063</v>
      </c>
      <c r="B982" s="118" t="s">
        <v>987</v>
      </c>
      <c r="C982" s="118" t="s">
        <v>193</v>
      </c>
      <c r="D982" s="118" t="s">
        <v>51</v>
      </c>
      <c r="E982" s="119"/>
      <c r="F982" s="119">
        <v>1000</v>
      </c>
      <c r="G982" s="130">
        <f t="shared" si="15"/>
        <v>35992777</v>
      </c>
      <c r="H982" s="118" t="s">
        <v>245</v>
      </c>
      <c r="I982" s="118" t="s">
        <v>72</v>
      </c>
      <c r="J982" s="115" t="s">
        <v>32</v>
      </c>
      <c r="K982" s="115" t="s">
        <v>56</v>
      </c>
      <c r="L982" s="120" t="s">
        <v>73</v>
      </c>
    </row>
    <row r="983" spans="1:12" s="137" customFormat="1" ht="15.75" x14ac:dyDescent="0.25">
      <c r="A983" s="122">
        <v>43063</v>
      </c>
      <c r="B983" s="118" t="s">
        <v>988</v>
      </c>
      <c r="C983" s="118" t="s">
        <v>193</v>
      </c>
      <c r="D983" s="118" t="s">
        <v>51</v>
      </c>
      <c r="E983" s="119"/>
      <c r="F983" s="119">
        <v>10000</v>
      </c>
      <c r="G983" s="130">
        <f t="shared" si="15"/>
        <v>35982777</v>
      </c>
      <c r="H983" s="118" t="s">
        <v>245</v>
      </c>
      <c r="I983" s="118" t="s">
        <v>69</v>
      </c>
      <c r="J983" s="115" t="s">
        <v>32</v>
      </c>
      <c r="K983" s="115" t="s">
        <v>56</v>
      </c>
      <c r="L983" s="120" t="s">
        <v>73</v>
      </c>
    </row>
    <row r="984" spans="1:12" s="137" customFormat="1" ht="15.75" x14ac:dyDescent="0.25">
      <c r="A984" s="122">
        <v>43063</v>
      </c>
      <c r="B984" s="118" t="s">
        <v>989</v>
      </c>
      <c r="C984" s="118" t="s">
        <v>193</v>
      </c>
      <c r="D984" s="118" t="s">
        <v>51</v>
      </c>
      <c r="E984" s="119"/>
      <c r="F984" s="119">
        <v>1000</v>
      </c>
      <c r="G984" s="130">
        <f t="shared" si="15"/>
        <v>35981777</v>
      </c>
      <c r="H984" s="118" t="s">
        <v>245</v>
      </c>
      <c r="I984" s="118" t="s">
        <v>72</v>
      </c>
      <c r="J984" s="115" t="s">
        <v>32</v>
      </c>
      <c r="K984" s="115" t="s">
        <v>56</v>
      </c>
      <c r="L984" s="120" t="s">
        <v>73</v>
      </c>
    </row>
    <row r="985" spans="1:12" s="137" customFormat="1" ht="15.75" x14ac:dyDescent="0.25">
      <c r="A985" s="122">
        <v>43063</v>
      </c>
      <c r="B985" s="118" t="s">
        <v>990</v>
      </c>
      <c r="C985" s="118" t="s">
        <v>208</v>
      </c>
      <c r="D985" s="118" t="s">
        <v>51</v>
      </c>
      <c r="E985" s="119"/>
      <c r="F985" s="119">
        <v>15000</v>
      </c>
      <c r="G985" s="130">
        <f t="shared" si="15"/>
        <v>35966777</v>
      </c>
      <c r="H985" s="118" t="s">
        <v>245</v>
      </c>
      <c r="I985" s="118">
        <v>62</v>
      </c>
      <c r="J985" s="115" t="s">
        <v>32</v>
      </c>
      <c r="K985" s="115" t="s">
        <v>56</v>
      </c>
      <c r="L985" s="120" t="s">
        <v>57</v>
      </c>
    </row>
    <row r="986" spans="1:12" s="26" customFormat="1" ht="15.75" x14ac:dyDescent="0.25">
      <c r="A986" s="31">
        <v>43064</v>
      </c>
      <c r="B986" s="32" t="s">
        <v>76</v>
      </c>
      <c r="C986" s="32" t="s">
        <v>63</v>
      </c>
      <c r="D986" s="32" t="s">
        <v>53</v>
      </c>
      <c r="E986" s="34">
        <v>400000</v>
      </c>
      <c r="F986" s="34"/>
      <c r="G986" s="130">
        <f t="shared" si="15"/>
        <v>36366777</v>
      </c>
      <c r="H986" s="32" t="s">
        <v>61</v>
      </c>
      <c r="I986" s="32" t="s">
        <v>69</v>
      </c>
      <c r="J986" s="32"/>
      <c r="K986" s="33" t="s">
        <v>56</v>
      </c>
      <c r="L986" s="108" t="s">
        <v>57</v>
      </c>
    </row>
    <row r="987" spans="1:12" s="137" customFormat="1" ht="15.75" x14ac:dyDescent="0.25">
      <c r="A987" s="109">
        <v>43064</v>
      </c>
      <c r="B987" s="115" t="s">
        <v>408</v>
      </c>
      <c r="C987" s="115" t="s">
        <v>59</v>
      </c>
      <c r="D987" s="115" t="s">
        <v>51</v>
      </c>
      <c r="E987" s="113"/>
      <c r="F987" s="113">
        <v>300</v>
      </c>
      <c r="G987" s="130">
        <f t="shared" si="15"/>
        <v>36366477</v>
      </c>
      <c r="H987" s="115" t="s">
        <v>167</v>
      </c>
      <c r="I987" s="115" t="s">
        <v>72</v>
      </c>
      <c r="J987" s="115" t="s">
        <v>32</v>
      </c>
      <c r="K987" s="115" t="s">
        <v>56</v>
      </c>
      <c r="L987" s="111" t="s">
        <v>73</v>
      </c>
    </row>
    <row r="988" spans="1:12" s="116" customFormat="1" x14ac:dyDescent="0.25">
      <c r="A988" s="109">
        <v>43064</v>
      </c>
      <c r="B988" s="115" t="s">
        <v>424</v>
      </c>
      <c r="C988" s="115" t="s">
        <v>59</v>
      </c>
      <c r="D988" s="115" t="s">
        <v>51</v>
      </c>
      <c r="E988" s="113"/>
      <c r="F988" s="113">
        <v>300</v>
      </c>
      <c r="G988" s="130">
        <f t="shared" si="15"/>
        <v>36366177</v>
      </c>
      <c r="H988" s="115" t="s">
        <v>167</v>
      </c>
      <c r="I988" s="115" t="s">
        <v>72</v>
      </c>
      <c r="J988" s="115" t="s">
        <v>32</v>
      </c>
      <c r="K988" s="115" t="s">
        <v>56</v>
      </c>
      <c r="L988" s="111" t="s">
        <v>73</v>
      </c>
    </row>
    <row r="989" spans="1:12" x14ac:dyDescent="0.25">
      <c r="A989" s="37">
        <v>43064</v>
      </c>
      <c r="B989" s="33" t="s">
        <v>76</v>
      </c>
      <c r="C989" s="33" t="s">
        <v>63</v>
      </c>
      <c r="D989" s="33" t="s">
        <v>51</v>
      </c>
      <c r="E989" s="40"/>
      <c r="F989" s="40">
        <v>40000</v>
      </c>
      <c r="G989" s="130">
        <f t="shared" si="15"/>
        <v>36326177</v>
      </c>
      <c r="H989" s="33" t="s">
        <v>167</v>
      </c>
      <c r="I989" s="33" t="s">
        <v>72</v>
      </c>
      <c r="J989" s="33"/>
      <c r="K989" s="33" t="s">
        <v>56</v>
      </c>
      <c r="L989" s="108" t="s">
        <v>57</v>
      </c>
    </row>
    <row r="990" spans="1:12" s="116" customFormat="1" x14ac:dyDescent="0.25">
      <c r="A990" s="109">
        <v>43064</v>
      </c>
      <c r="B990" s="115" t="s">
        <v>425</v>
      </c>
      <c r="C990" s="115" t="s">
        <v>59</v>
      </c>
      <c r="D990" s="115" t="s">
        <v>51</v>
      </c>
      <c r="E990" s="113"/>
      <c r="F990" s="113">
        <v>300</v>
      </c>
      <c r="G990" s="130">
        <f t="shared" si="15"/>
        <v>36325877</v>
      </c>
      <c r="H990" s="115" t="s">
        <v>167</v>
      </c>
      <c r="I990" s="115" t="s">
        <v>72</v>
      </c>
      <c r="J990" s="115" t="s">
        <v>32</v>
      </c>
      <c r="K990" s="115" t="s">
        <v>56</v>
      </c>
      <c r="L990" s="111" t="s">
        <v>73</v>
      </c>
    </row>
    <row r="991" spans="1:12" s="116" customFormat="1" x14ac:dyDescent="0.25">
      <c r="A991" s="109">
        <v>43064</v>
      </c>
      <c r="B991" s="115" t="s">
        <v>409</v>
      </c>
      <c r="C991" s="115" t="s">
        <v>59</v>
      </c>
      <c r="D991" s="115" t="s">
        <v>51</v>
      </c>
      <c r="E991" s="113"/>
      <c r="F991" s="113">
        <v>300</v>
      </c>
      <c r="G991" s="130">
        <f t="shared" si="15"/>
        <v>36325577</v>
      </c>
      <c r="H991" s="115" t="s">
        <v>167</v>
      </c>
      <c r="I991" s="115" t="s">
        <v>72</v>
      </c>
      <c r="J991" s="115" t="s">
        <v>32</v>
      </c>
      <c r="K991" s="115" t="s">
        <v>56</v>
      </c>
      <c r="L991" s="111" t="s">
        <v>73</v>
      </c>
    </row>
    <row r="992" spans="1:12" s="116" customFormat="1" x14ac:dyDescent="0.25">
      <c r="A992" s="109">
        <v>43064</v>
      </c>
      <c r="B992" s="115" t="s">
        <v>426</v>
      </c>
      <c r="C992" s="115" t="s">
        <v>59</v>
      </c>
      <c r="D992" s="115" t="s">
        <v>51</v>
      </c>
      <c r="E992" s="113"/>
      <c r="F992" s="113">
        <v>300</v>
      </c>
      <c r="G992" s="130">
        <f t="shared" si="15"/>
        <v>36325277</v>
      </c>
      <c r="H992" s="115" t="s">
        <v>167</v>
      </c>
      <c r="I992" s="115" t="s">
        <v>72</v>
      </c>
      <c r="J992" s="115" t="s">
        <v>32</v>
      </c>
      <c r="K992" s="115" t="s">
        <v>56</v>
      </c>
      <c r="L992" s="111" t="s">
        <v>73</v>
      </c>
    </row>
    <row r="993" spans="1:12" s="116" customFormat="1" x14ac:dyDescent="0.25">
      <c r="A993" s="109">
        <v>43064</v>
      </c>
      <c r="B993" s="115" t="s">
        <v>427</v>
      </c>
      <c r="C993" s="111" t="s">
        <v>334</v>
      </c>
      <c r="D993" s="115" t="s">
        <v>51</v>
      </c>
      <c r="E993" s="113"/>
      <c r="F993" s="113">
        <v>3000</v>
      </c>
      <c r="G993" s="130">
        <f t="shared" si="15"/>
        <v>36322277</v>
      </c>
      <c r="H993" s="115" t="s">
        <v>167</v>
      </c>
      <c r="I993" s="115" t="s">
        <v>72</v>
      </c>
      <c r="J993" s="115" t="s">
        <v>32</v>
      </c>
      <c r="K993" s="115" t="s">
        <v>56</v>
      </c>
      <c r="L993" s="111" t="s">
        <v>73</v>
      </c>
    </row>
    <row r="994" spans="1:12" s="116" customFormat="1" x14ac:dyDescent="0.25">
      <c r="A994" s="109">
        <v>43064</v>
      </c>
      <c r="B994" s="115" t="s">
        <v>409</v>
      </c>
      <c r="C994" s="115" t="s">
        <v>59</v>
      </c>
      <c r="D994" s="115" t="s">
        <v>51</v>
      </c>
      <c r="E994" s="113"/>
      <c r="F994" s="113">
        <v>300</v>
      </c>
      <c r="G994" s="130">
        <f t="shared" si="15"/>
        <v>36321977</v>
      </c>
      <c r="H994" s="115" t="s">
        <v>167</v>
      </c>
      <c r="I994" s="115" t="s">
        <v>72</v>
      </c>
      <c r="J994" s="115" t="s">
        <v>32</v>
      </c>
      <c r="K994" s="115" t="s">
        <v>56</v>
      </c>
      <c r="L994" s="111" t="s">
        <v>73</v>
      </c>
    </row>
    <row r="995" spans="1:12" s="116" customFormat="1" x14ac:dyDescent="0.25">
      <c r="A995" s="117">
        <v>43064</v>
      </c>
      <c r="B995" s="118" t="s">
        <v>485</v>
      </c>
      <c r="C995" s="118" t="s">
        <v>59</v>
      </c>
      <c r="D995" s="118" t="s">
        <v>441</v>
      </c>
      <c r="E995" s="119"/>
      <c r="F995" s="119">
        <v>300</v>
      </c>
      <c r="G995" s="130">
        <f t="shared" si="15"/>
        <v>36321677</v>
      </c>
      <c r="H995" s="118" t="s">
        <v>442</v>
      </c>
      <c r="I995" s="115" t="s">
        <v>72</v>
      </c>
      <c r="J995" s="115" t="s">
        <v>32</v>
      </c>
      <c r="K995" s="115" t="s">
        <v>56</v>
      </c>
      <c r="L995" s="111" t="s">
        <v>73</v>
      </c>
    </row>
    <row r="996" spans="1:12" s="116" customFormat="1" x14ac:dyDescent="0.25">
      <c r="A996" s="117">
        <v>43064</v>
      </c>
      <c r="B996" s="118" t="s">
        <v>486</v>
      </c>
      <c r="C996" s="118" t="s">
        <v>59</v>
      </c>
      <c r="D996" s="118" t="s">
        <v>441</v>
      </c>
      <c r="E996" s="119"/>
      <c r="F996" s="119">
        <v>300</v>
      </c>
      <c r="G996" s="130">
        <f t="shared" si="15"/>
        <v>36321377</v>
      </c>
      <c r="H996" s="118" t="s">
        <v>442</v>
      </c>
      <c r="I996" s="115" t="s">
        <v>72</v>
      </c>
      <c r="J996" s="115" t="s">
        <v>32</v>
      </c>
      <c r="K996" s="115" t="s">
        <v>56</v>
      </c>
      <c r="L996" s="111" t="s">
        <v>73</v>
      </c>
    </row>
    <row r="997" spans="1:12" s="116" customFormat="1" x14ac:dyDescent="0.25">
      <c r="A997" s="117">
        <v>43064</v>
      </c>
      <c r="B997" s="118" t="s">
        <v>487</v>
      </c>
      <c r="C997" s="118" t="s">
        <v>59</v>
      </c>
      <c r="D997" s="118" t="s">
        <v>441</v>
      </c>
      <c r="E997" s="119"/>
      <c r="F997" s="119">
        <v>300</v>
      </c>
      <c r="G997" s="130">
        <f t="shared" si="15"/>
        <v>36321077</v>
      </c>
      <c r="H997" s="118" t="s">
        <v>442</v>
      </c>
      <c r="I997" s="115" t="s">
        <v>72</v>
      </c>
      <c r="J997" s="115" t="s">
        <v>32</v>
      </c>
      <c r="K997" s="115" t="s">
        <v>56</v>
      </c>
      <c r="L997" s="111" t="s">
        <v>73</v>
      </c>
    </row>
    <row r="998" spans="1:12" s="116" customFormat="1" x14ac:dyDescent="0.25">
      <c r="A998" s="109">
        <v>43064</v>
      </c>
      <c r="B998" s="115" t="s">
        <v>546</v>
      </c>
      <c r="C998" s="115" t="s">
        <v>59</v>
      </c>
      <c r="D998" s="115" t="s">
        <v>51</v>
      </c>
      <c r="E998" s="113"/>
      <c r="F998" s="113">
        <v>300</v>
      </c>
      <c r="G998" s="130">
        <f t="shared" si="15"/>
        <v>36320777</v>
      </c>
      <c r="H998" s="115" t="s">
        <v>82</v>
      </c>
      <c r="I998" s="115" t="s">
        <v>72</v>
      </c>
      <c r="J998" s="115" t="s">
        <v>32</v>
      </c>
      <c r="K998" s="115" t="s">
        <v>56</v>
      </c>
      <c r="L998" s="111" t="s">
        <v>73</v>
      </c>
    </row>
    <row r="999" spans="1:12" s="116" customFormat="1" x14ac:dyDescent="0.25">
      <c r="A999" s="109">
        <v>43064</v>
      </c>
      <c r="B999" s="115" t="s">
        <v>547</v>
      </c>
      <c r="C999" s="115" t="s">
        <v>59</v>
      </c>
      <c r="D999" s="115" t="s">
        <v>51</v>
      </c>
      <c r="E999" s="113"/>
      <c r="F999" s="113">
        <v>600</v>
      </c>
      <c r="G999" s="130">
        <f t="shared" si="15"/>
        <v>36320177</v>
      </c>
      <c r="H999" s="115" t="s">
        <v>82</v>
      </c>
      <c r="I999" s="115" t="s">
        <v>72</v>
      </c>
      <c r="J999" s="115" t="s">
        <v>32</v>
      </c>
      <c r="K999" s="115" t="s">
        <v>56</v>
      </c>
      <c r="L999" s="111" t="s">
        <v>73</v>
      </c>
    </row>
    <row r="1000" spans="1:12" s="116" customFormat="1" x14ac:dyDescent="0.25">
      <c r="A1000" s="109">
        <v>43064</v>
      </c>
      <c r="B1000" s="115" t="s">
        <v>548</v>
      </c>
      <c r="C1000" s="115" t="s">
        <v>59</v>
      </c>
      <c r="D1000" s="115" t="s">
        <v>51</v>
      </c>
      <c r="E1000" s="113"/>
      <c r="F1000" s="113">
        <v>600</v>
      </c>
      <c r="G1000" s="130">
        <f t="shared" si="15"/>
        <v>36319577</v>
      </c>
      <c r="H1000" s="115" t="s">
        <v>82</v>
      </c>
      <c r="I1000" s="115" t="s">
        <v>72</v>
      </c>
      <c r="J1000" s="115" t="s">
        <v>32</v>
      </c>
      <c r="K1000" s="115" t="s">
        <v>56</v>
      </c>
      <c r="L1000" s="111" t="s">
        <v>73</v>
      </c>
    </row>
    <row r="1001" spans="1:12" s="116" customFormat="1" x14ac:dyDescent="0.25">
      <c r="A1001" s="109">
        <v>43064</v>
      </c>
      <c r="B1001" s="115" t="s">
        <v>549</v>
      </c>
      <c r="C1001" s="115" t="s">
        <v>85</v>
      </c>
      <c r="D1001" s="115" t="s">
        <v>60</v>
      </c>
      <c r="E1001" s="113"/>
      <c r="F1001" s="113">
        <v>105000</v>
      </c>
      <c r="G1001" s="130">
        <f t="shared" si="15"/>
        <v>36214577</v>
      </c>
      <c r="H1001" s="115" t="s">
        <v>82</v>
      </c>
      <c r="I1001" s="115" t="s">
        <v>69</v>
      </c>
      <c r="J1001" s="111" t="s">
        <v>32</v>
      </c>
      <c r="K1001" s="115" t="s">
        <v>56</v>
      </c>
      <c r="L1001" s="120" t="s">
        <v>57</v>
      </c>
    </row>
    <row r="1002" spans="1:12" s="116" customFormat="1" x14ac:dyDescent="0.25">
      <c r="A1002" s="109">
        <v>43064</v>
      </c>
      <c r="B1002" s="115" t="s">
        <v>637</v>
      </c>
      <c r="C1002" s="115" t="s">
        <v>59</v>
      </c>
      <c r="D1002" s="115" t="s">
        <v>51</v>
      </c>
      <c r="E1002" s="113"/>
      <c r="F1002" s="113">
        <v>500</v>
      </c>
      <c r="G1002" s="130">
        <f t="shared" si="15"/>
        <v>36214077</v>
      </c>
      <c r="H1002" s="115" t="s">
        <v>560</v>
      </c>
      <c r="I1002" s="115" t="s">
        <v>72</v>
      </c>
      <c r="J1002" s="115" t="s">
        <v>32</v>
      </c>
      <c r="K1002" s="115" t="s">
        <v>56</v>
      </c>
      <c r="L1002" s="111" t="s">
        <v>73</v>
      </c>
    </row>
    <row r="1003" spans="1:12" s="116" customFormat="1" x14ac:dyDescent="0.25">
      <c r="A1003" s="109">
        <v>43064</v>
      </c>
      <c r="B1003" s="115" t="s">
        <v>638</v>
      </c>
      <c r="C1003" s="111" t="s">
        <v>334</v>
      </c>
      <c r="D1003" s="115" t="s">
        <v>51</v>
      </c>
      <c r="E1003" s="113"/>
      <c r="F1003" s="113">
        <v>4200</v>
      </c>
      <c r="G1003" s="130">
        <f t="shared" si="15"/>
        <v>36209877</v>
      </c>
      <c r="H1003" s="115" t="s">
        <v>560</v>
      </c>
      <c r="I1003" s="115" t="s">
        <v>72</v>
      </c>
      <c r="J1003" s="115" t="s">
        <v>32</v>
      </c>
      <c r="K1003" s="115" t="s">
        <v>56</v>
      </c>
      <c r="L1003" s="111" t="s">
        <v>73</v>
      </c>
    </row>
    <row r="1004" spans="1:12" s="116" customFormat="1" x14ac:dyDescent="0.25">
      <c r="A1004" s="109">
        <v>43064</v>
      </c>
      <c r="B1004" s="115" t="s">
        <v>643</v>
      </c>
      <c r="C1004" s="115" t="s">
        <v>59</v>
      </c>
      <c r="D1004" s="115" t="s">
        <v>51</v>
      </c>
      <c r="E1004" s="113"/>
      <c r="F1004" s="113">
        <v>500</v>
      </c>
      <c r="G1004" s="130">
        <f t="shared" si="15"/>
        <v>36209377</v>
      </c>
      <c r="H1004" s="115" t="s">
        <v>560</v>
      </c>
      <c r="I1004" s="115" t="s">
        <v>72</v>
      </c>
      <c r="J1004" s="115" t="s">
        <v>32</v>
      </c>
      <c r="K1004" s="115" t="s">
        <v>56</v>
      </c>
      <c r="L1004" s="111" t="s">
        <v>73</v>
      </c>
    </row>
    <row r="1005" spans="1:12" s="116" customFormat="1" x14ac:dyDescent="0.25">
      <c r="A1005" s="109">
        <v>43064</v>
      </c>
      <c r="B1005" s="115" t="s">
        <v>644</v>
      </c>
      <c r="C1005" s="115" t="s">
        <v>59</v>
      </c>
      <c r="D1005" s="115" t="s">
        <v>51</v>
      </c>
      <c r="E1005" s="113"/>
      <c r="F1005" s="113">
        <v>500</v>
      </c>
      <c r="G1005" s="130">
        <f t="shared" si="15"/>
        <v>36208877</v>
      </c>
      <c r="H1005" s="115" t="s">
        <v>560</v>
      </c>
      <c r="I1005" s="115" t="s">
        <v>72</v>
      </c>
      <c r="J1005" s="115" t="s">
        <v>32</v>
      </c>
      <c r="K1005" s="115" t="s">
        <v>56</v>
      </c>
      <c r="L1005" s="111" t="s">
        <v>73</v>
      </c>
    </row>
    <row r="1006" spans="1:12" x14ac:dyDescent="0.25">
      <c r="A1006" s="37">
        <v>43064</v>
      </c>
      <c r="B1006" s="33" t="s">
        <v>61</v>
      </c>
      <c r="C1006" s="33" t="s">
        <v>63</v>
      </c>
      <c r="D1006" s="33" t="s">
        <v>51</v>
      </c>
      <c r="E1006" s="40">
        <v>100000</v>
      </c>
      <c r="F1006" s="40"/>
      <c r="G1006" s="130">
        <f t="shared" si="15"/>
        <v>36308877</v>
      </c>
      <c r="H1006" s="33" t="s">
        <v>560</v>
      </c>
      <c r="I1006" s="33" t="s">
        <v>69</v>
      </c>
      <c r="J1006" s="33"/>
      <c r="K1006" s="33" t="s">
        <v>56</v>
      </c>
      <c r="L1006" s="108" t="s">
        <v>57</v>
      </c>
    </row>
    <row r="1007" spans="1:12" s="116" customFormat="1" x14ac:dyDescent="0.25">
      <c r="A1007" s="109">
        <v>43064</v>
      </c>
      <c r="B1007" s="115" t="s">
        <v>645</v>
      </c>
      <c r="C1007" s="115" t="s">
        <v>59</v>
      </c>
      <c r="D1007" s="115" t="s">
        <v>51</v>
      </c>
      <c r="E1007" s="113"/>
      <c r="F1007" s="113">
        <v>500</v>
      </c>
      <c r="G1007" s="130">
        <f t="shared" si="15"/>
        <v>36308377</v>
      </c>
      <c r="H1007" s="115" t="s">
        <v>560</v>
      </c>
      <c r="I1007" s="115" t="s">
        <v>72</v>
      </c>
      <c r="J1007" s="115" t="s">
        <v>32</v>
      </c>
      <c r="K1007" s="115" t="s">
        <v>56</v>
      </c>
      <c r="L1007" s="111" t="s">
        <v>73</v>
      </c>
    </row>
    <row r="1008" spans="1:12" s="116" customFormat="1" x14ac:dyDescent="0.25">
      <c r="A1008" s="109">
        <v>43064</v>
      </c>
      <c r="B1008" s="115" t="s">
        <v>637</v>
      </c>
      <c r="C1008" s="115" t="s">
        <v>59</v>
      </c>
      <c r="D1008" s="115" t="s">
        <v>51</v>
      </c>
      <c r="E1008" s="113"/>
      <c r="F1008" s="113">
        <v>500</v>
      </c>
      <c r="G1008" s="130">
        <f t="shared" si="15"/>
        <v>36307877</v>
      </c>
      <c r="H1008" s="115" t="s">
        <v>560</v>
      </c>
      <c r="I1008" s="115" t="s">
        <v>72</v>
      </c>
      <c r="J1008" s="115" t="s">
        <v>32</v>
      </c>
      <c r="K1008" s="115" t="s">
        <v>56</v>
      </c>
      <c r="L1008" s="111" t="s">
        <v>73</v>
      </c>
    </row>
    <row r="1009" spans="1:12" s="116" customFormat="1" x14ac:dyDescent="0.25">
      <c r="A1009" s="109">
        <v>43064</v>
      </c>
      <c r="B1009" s="115" t="s">
        <v>638</v>
      </c>
      <c r="C1009" s="111" t="s">
        <v>334</v>
      </c>
      <c r="D1009" s="115" t="s">
        <v>51</v>
      </c>
      <c r="E1009" s="113"/>
      <c r="F1009" s="113">
        <v>9700</v>
      </c>
      <c r="G1009" s="130">
        <f t="shared" si="15"/>
        <v>36298177</v>
      </c>
      <c r="H1009" s="115" t="s">
        <v>560</v>
      </c>
      <c r="I1009" s="115" t="s">
        <v>72</v>
      </c>
      <c r="J1009" s="115" t="s">
        <v>32</v>
      </c>
      <c r="K1009" s="115" t="s">
        <v>56</v>
      </c>
      <c r="L1009" s="111" t="s">
        <v>73</v>
      </c>
    </row>
    <row r="1010" spans="1:12" s="116" customFormat="1" x14ac:dyDescent="0.25">
      <c r="A1010" s="109">
        <v>43064</v>
      </c>
      <c r="B1010" s="115" t="s">
        <v>646</v>
      </c>
      <c r="C1010" s="115" t="s">
        <v>59</v>
      </c>
      <c r="D1010" s="115" t="s">
        <v>51</v>
      </c>
      <c r="E1010" s="113"/>
      <c r="F1010" s="113">
        <v>500</v>
      </c>
      <c r="G1010" s="130">
        <f t="shared" si="15"/>
        <v>36297677</v>
      </c>
      <c r="H1010" s="115" t="s">
        <v>560</v>
      </c>
      <c r="I1010" s="115" t="s">
        <v>72</v>
      </c>
      <c r="J1010" s="115" t="s">
        <v>32</v>
      </c>
      <c r="K1010" s="115" t="s">
        <v>56</v>
      </c>
      <c r="L1010" s="111" t="s">
        <v>73</v>
      </c>
    </row>
    <row r="1011" spans="1:12" s="116" customFormat="1" x14ac:dyDescent="0.25">
      <c r="A1011" s="109">
        <v>43064</v>
      </c>
      <c r="B1011" s="115" t="s">
        <v>647</v>
      </c>
      <c r="C1011" s="115" t="s">
        <v>59</v>
      </c>
      <c r="D1011" s="115" t="s">
        <v>51</v>
      </c>
      <c r="E1011" s="113"/>
      <c r="F1011" s="113">
        <v>500</v>
      </c>
      <c r="G1011" s="130">
        <f t="shared" si="15"/>
        <v>36297177</v>
      </c>
      <c r="H1011" s="115" t="s">
        <v>560</v>
      </c>
      <c r="I1011" s="115" t="s">
        <v>72</v>
      </c>
      <c r="J1011" s="115" t="s">
        <v>32</v>
      </c>
      <c r="K1011" s="115" t="s">
        <v>56</v>
      </c>
      <c r="L1011" s="111" t="s">
        <v>73</v>
      </c>
    </row>
    <row r="1012" spans="1:12" s="116" customFormat="1" x14ac:dyDescent="0.25">
      <c r="A1012" s="109">
        <v>43064</v>
      </c>
      <c r="B1012" s="115" t="s">
        <v>648</v>
      </c>
      <c r="C1012" s="115" t="s">
        <v>59</v>
      </c>
      <c r="D1012" s="115" t="s">
        <v>51</v>
      </c>
      <c r="E1012" s="113"/>
      <c r="F1012" s="113">
        <v>500</v>
      </c>
      <c r="G1012" s="130">
        <f t="shared" si="15"/>
        <v>36296677</v>
      </c>
      <c r="H1012" s="115" t="s">
        <v>560</v>
      </c>
      <c r="I1012" s="115" t="s">
        <v>72</v>
      </c>
      <c r="J1012" s="115" t="s">
        <v>32</v>
      </c>
      <c r="K1012" s="115" t="s">
        <v>56</v>
      </c>
      <c r="L1012" s="111" t="s">
        <v>73</v>
      </c>
    </row>
    <row r="1013" spans="1:12" s="116" customFormat="1" x14ac:dyDescent="0.25">
      <c r="A1013" s="109">
        <v>43064</v>
      </c>
      <c r="B1013" s="115" t="s">
        <v>642</v>
      </c>
      <c r="C1013" s="115" t="s">
        <v>59</v>
      </c>
      <c r="D1013" s="115" t="s">
        <v>51</v>
      </c>
      <c r="E1013" s="113"/>
      <c r="F1013" s="113">
        <v>1000</v>
      </c>
      <c r="G1013" s="130">
        <f t="shared" si="15"/>
        <v>36295677</v>
      </c>
      <c r="H1013" s="115" t="s">
        <v>560</v>
      </c>
      <c r="I1013" s="115" t="s">
        <v>72</v>
      </c>
      <c r="J1013" s="115" t="s">
        <v>32</v>
      </c>
      <c r="K1013" s="115" t="s">
        <v>56</v>
      </c>
      <c r="L1013" s="111" t="s">
        <v>73</v>
      </c>
    </row>
    <row r="1014" spans="1:12" s="116" customFormat="1" x14ac:dyDescent="0.25">
      <c r="A1014" s="117">
        <v>43064</v>
      </c>
      <c r="B1014" s="120" t="s">
        <v>842</v>
      </c>
      <c r="C1014" s="120" t="s">
        <v>208</v>
      </c>
      <c r="D1014" s="120" t="s">
        <v>53</v>
      </c>
      <c r="E1014" s="113"/>
      <c r="F1014" s="113">
        <v>16000</v>
      </c>
      <c r="G1014" s="130">
        <f t="shared" si="15"/>
        <v>36279677</v>
      </c>
      <c r="H1014" s="120" t="s">
        <v>783</v>
      </c>
      <c r="I1014" s="120">
        <v>40</v>
      </c>
      <c r="J1014" s="121" t="s">
        <v>28</v>
      </c>
      <c r="K1014" s="115" t="s">
        <v>56</v>
      </c>
      <c r="L1014" s="120" t="s">
        <v>57</v>
      </c>
    </row>
    <row r="1015" spans="1:12" s="116" customFormat="1" x14ac:dyDescent="0.25">
      <c r="A1015" s="117">
        <v>43064</v>
      </c>
      <c r="B1015" s="120" t="s">
        <v>843</v>
      </c>
      <c r="C1015" s="120" t="s">
        <v>59</v>
      </c>
      <c r="D1015" s="120" t="s">
        <v>53</v>
      </c>
      <c r="E1015" s="113"/>
      <c r="F1015" s="113">
        <v>1000</v>
      </c>
      <c r="G1015" s="130">
        <f t="shared" si="15"/>
        <v>36278677</v>
      </c>
      <c r="H1015" s="120" t="s">
        <v>783</v>
      </c>
      <c r="I1015" s="120" t="s">
        <v>784</v>
      </c>
      <c r="J1015" s="121" t="s">
        <v>28</v>
      </c>
      <c r="K1015" s="115" t="s">
        <v>56</v>
      </c>
      <c r="L1015" s="111" t="s">
        <v>73</v>
      </c>
    </row>
    <row r="1016" spans="1:12" s="41" customFormat="1" x14ac:dyDescent="0.25">
      <c r="A1016" s="49">
        <v>43064</v>
      </c>
      <c r="B1016" s="35" t="s">
        <v>61</v>
      </c>
      <c r="C1016" s="33" t="s">
        <v>63</v>
      </c>
      <c r="D1016" s="35" t="s">
        <v>53</v>
      </c>
      <c r="E1016" s="40"/>
      <c r="F1016" s="40">
        <v>400000</v>
      </c>
      <c r="G1016" s="130">
        <f t="shared" si="15"/>
        <v>35878677</v>
      </c>
      <c r="H1016" s="35" t="s">
        <v>783</v>
      </c>
      <c r="I1016" s="35" t="s">
        <v>784</v>
      </c>
      <c r="J1016" s="33"/>
      <c r="K1016" s="33" t="s">
        <v>56</v>
      </c>
      <c r="L1016" s="108" t="s">
        <v>57</v>
      </c>
    </row>
    <row r="1017" spans="1:12" x14ac:dyDescent="0.25">
      <c r="A1017" s="49">
        <v>43064</v>
      </c>
      <c r="B1017" s="35" t="s">
        <v>844</v>
      </c>
      <c r="C1017" s="33" t="s">
        <v>63</v>
      </c>
      <c r="D1017" s="35" t="s">
        <v>53</v>
      </c>
      <c r="E1017" s="40">
        <v>40000</v>
      </c>
      <c r="F1017" s="40"/>
      <c r="G1017" s="130">
        <f t="shared" si="15"/>
        <v>35918677</v>
      </c>
      <c r="H1017" s="35" t="s">
        <v>783</v>
      </c>
      <c r="I1017" s="35" t="s">
        <v>784</v>
      </c>
      <c r="J1017" s="33"/>
      <c r="K1017" s="33" t="s">
        <v>56</v>
      </c>
      <c r="L1017" s="108" t="s">
        <v>57</v>
      </c>
    </row>
    <row r="1018" spans="1:12" s="116" customFormat="1" x14ac:dyDescent="0.25">
      <c r="A1018" s="117">
        <v>43064</v>
      </c>
      <c r="B1018" s="120" t="s">
        <v>845</v>
      </c>
      <c r="C1018" s="120" t="s">
        <v>59</v>
      </c>
      <c r="D1018" s="120" t="s">
        <v>53</v>
      </c>
      <c r="E1018" s="113"/>
      <c r="F1018" s="113">
        <v>28000</v>
      </c>
      <c r="G1018" s="130">
        <f t="shared" si="15"/>
        <v>35890677</v>
      </c>
      <c r="H1018" s="120" t="s">
        <v>783</v>
      </c>
      <c r="I1018" s="120" t="s">
        <v>784</v>
      </c>
      <c r="J1018" s="121" t="s">
        <v>28</v>
      </c>
      <c r="K1018" s="115" t="s">
        <v>56</v>
      </c>
      <c r="L1018" s="111" t="s">
        <v>73</v>
      </c>
    </row>
    <row r="1019" spans="1:12" s="116" customFormat="1" x14ac:dyDescent="0.25">
      <c r="A1019" s="117">
        <v>43064</v>
      </c>
      <c r="B1019" s="120" t="s">
        <v>846</v>
      </c>
      <c r="C1019" s="120" t="s">
        <v>59</v>
      </c>
      <c r="D1019" s="120" t="s">
        <v>53</v>
      </c>
      <c r="E1019" s="113"/>
      <c r="F1019" s="113">
        <v>1000</v>
      </c>
      <c r="G1019" s="130">
        <f t="shared" si="15"/>
        <v>35889677</v>
      </c>
      <c r="H1019" s="120" t="s">
        <v>783</v>
      </c>
      <c r="I1019" s="120" t="s">
        <v>784</v>
      </c>
      <c r="J1019" s="121" t="s">
        <v>28</v>
      </c>
      <c r="K1019" s="115" t="s">
        <v>56</v>
      </c>
      <c r="L1019" s="111" t="s">
        <v>73</v>
      </c>
    </row>
    <row r="1020" spans="1:12" s="116" customFormat="1" x14ac:dyDescent="0.25">
      <c r="A1020" s="117">
        <v>43064</v>
      </c>
      <c r="B1020" s="120" t="s">
        <v>847</v>
      </c>
      <c r="C1020" s="120" t="s">
        <v>59</v>
      </c>
      <c r="D1020" s="120" t="s">
        <v>53</v>
      </c>
      <c r="E1020" s="113"/>
      <c r="F1020" s="113">
        <v>5000</v>
      </c>
      <c r="G1020" s="130">
        <f t="shared" si="15"/>
        <v>35884677</v>
      </c>
      <c r="H1020" s="120" t="s">
        <v>783</v>
      </c>
      <c r="I1020" s="120" t="s">
        <v>784</v>
      </c>
      <c r="J1020" s="121" t="s">
        <v>28</v>
      </c>
      <c r="K1020" s="115" t="s">
        <v>56</v>
      </c>
      <c r="L1020" s="111" t="s">
        <v>73</v>
      </c>
    </row>
    <row r="1021" spans="1:12" s="116" customFormat="1" x14ac:dyDescent="0.25">
      <c r="A1021" s="117">
        <v>43064</v>
      </c>
      <c r="B1021" s="120" t="s">
        <v>848</v>
      </c>
      <c r="C1021" s="120" t="s">
        <v>59</v>
      </c>
      <c r="D1021" s="120" t="s">
        <v>53</v>
      </c>
      <c r="E1021" s="113"/>
      <c r="F1021" s="113">
        <v>2000</v>
      </c>
      <c r="G1021" s="130">
        <f t="shared" si="15"/>
        <v>35882677</v>
      </c>
      <c r="H1021" s="120" t="s">
        <v>783</v>
      </c>
      <c r="I1021" s="120" t="s">
        <v>784</v>
      </c>
      <c r="J1021" s="121" t="s">
        <v>28</v>
      </c>
      <c r="K1021" s="115" t="s">
        <v>56</v>
      </c>
      <c r="L1021" s="111" t="s">
        <v>73</v>
      </c>
    </row>
    <row r="1022" spans="1:12" s="116" customFormat="1" x14ac:dyDescent="0.25">
      <c r="A1022" s="117">
        <v>43064</v>
      </c>
      <c r="B1022" s="120" t="s">
        <v>849</v>
      </c>
      <c r="C1022" s="120" t="s">
        <v>208</v>
      </c>
      <c r="D1022" s="120" t="s">
        <v>53</v>
      </c>
      <c r="E1022" s="113"/>
      <c r="F1022" s="113">
        <v>15000</v>
      </c>
      <c r="G1022" s="130">
        <f t="shared" si="15"/>
        <v>35867677</v>
      </c>
      <c r="H1022" s="120" t="s">
        <v>783</v>
      </c>
      <c r="I1022" s="120">
        <v>200</v>
      </c>
      <c r="J1022" s="121" t="s">
        <v>28</v>
      </c>
      <c r="K1022" s="115" t="s">
        <v>56</v>
      </c>
      <c r="L1022" s="120" t="s">
        <v>57</v>
      </c>
    </row>
    <row r="1023" spans="1:12" s="116" customFormat="1" x14ac:dyDescent="0.25">
      <c r="A1023" s="122">
        <v>43064</v>
      </c>
      <c r="B1023" s="118" t="s">
        <v>1034</v>
      </c>
      <c r="C1023" s="118" t="s">
        <v>208</v>
      </c>
      <c r="D1023" s="118" t="s">
        <v>51</v>
      </c>
      <c r="E1023" s="119"/>
      <c r="F1023" s="119">
        <v>20000</v>
      </c>
      <c r="G1023" s="130">
        <f t="shared" si="15"/>
        <v>35847677</v>
      </c>
      <c r="H1023" s="118" t="s">
        <v>245</v>
      </c>
      <c r="I1023" s="118" t="s">
        <v>72</v>
      </c>
      <c r="J1023" s="115" t="s">
        <v>32</v>
      </c>
      <c r="K1023" s="115" t="s">
        <v>56</v>
      </c>
      <c r="L1023" s="120" t="s">
        <v>73</v>
      </c>
    </row>
    <row r="1024" spans="1:12" s="116" customFormat="1" x14ac:dyDescent="0.25">
      <c r="A1024" s="122">
        <v>43064</v>
      </c>
      <c r="B1024" s="118" t="s">
        <v>991</v>
      </c>
      <c r="C1024" s="118" t="s">
        <v>193</v>
      </c>
      <c r="D1024" s="118" t="s">
        <v>51</v>
      </c>
      <c r="E1024" s="119"/>
      <c r="F1024" s="119">
        <v>500</v>
      </c>
      <c r="G1024" s="130">
        <f t="shared" si="15"/>
        <v>35847177</v>
      </c>
      <c r="H1024" s="118" t="s">
        <v>245</v>
      </c>
      <c r="I1024" s="118" t="s">
        <v>72</v>
      </c>
      <c r="J1024" s="115" t="s">
        <v>32</v>
      </c>
      <c r="K1024" s="115" t="s">
        <v>56</v>
      </c>
      <c r="L1024" s="120" t="s">
        <v>73</v>
      </c>
    </row>
    <row r="1025" spans="1:12" s="116" customFormat="1" x14ac:dyDescent="0.25">
      <c r="A1025" s="122">
        <v>43064</v>
      </c>
      <c r="B1025" s="118" t="s">
        <v>992</v>
      </c>
      <c r="C1025" s="118" t="s">
        <v>193</v>
      </c>
      <c r="D1025" s="118" t="s">
        <v>51</v>
      </c>
      <c r="E1025" s="119"/>
      <c r="F1025" s="119">
        <v>1000</v>
      </c>
      <c r="G1025" s="130">
        <f t="shared" si="15"/>
        <v>35846177</v>
      </c>
      <c r="H1025" s="118" t="s">
        <v>245</v>
      </c>
      <c r="I1025" s="118" t="s">
        <v>72</v>
      </c>
      <c r="J1025" s="115" t="s">
        <v>32</v>
      </c>
      <c r="K1025" s="115" t="s">
        <v>56</v>
      </c>
      <c r="L1025" s="120" t="s">
        <v>73</v>
      </c>
    </row>
    <row r="1026" spans="1:12" s="116" customFormat="1" x14ac:dyDescent="0.25">
      <c r="A1026" s="109">
        <v>43065</v>
      </c>
      <c r="B1026" s="115" t="s">
        <v>428</v>
      </c>
      <c r="C1026" s="115" t="s">
        <v>59</v>
      </c>
      <c r="D1026" s="115" t="s">
        <v>51</v>
      </c>
      <c r="E1026" s="113"/>
      <c r="F1026" s="113">
        <v>300</v>
      </c>
      <c r="G1026" s="130">
        <f t="shared" si="15"/>
        <v>35845877</v>
      </c>
      <c r="H1026" s="115" t="s">
        <v>167</v>
      </c>
      <c r="I1026" s="115" t="s">
        <v>72</v>
      </c>
      <c r="J1026" s="115" t="s">
        <v>32</v>
      </c>
      <c r="K1026" s="115" t="s">
        <v>56</v>
      </c>
      <c r="L1026" s="111" t="s">
        <v>73</v>
      </c>
    </row>
    <row r="1027" spans="1:12" s="116" customFormat="1" x14ac:dyDescent="0.25">
      <c r="A1027" s="109">
        <v>43065</v>
      </c>
      <c r="B1027" s="115" t="s">
        <v>429</v>
      </c>
      <c r="C1027" s="111" t="s">
        <v>334</v>
      </c>
      <c r="D1027" s="115" t="s">
        <v>51</v>
      </c>
      <c r="E1027" s="113"/>
      <c r="F1027" s="113">
        <v>3000</v>
      </c>
      <c r="G1027" s="130">
        <f t="shared" si="15"/>
        <v>35842877</v>
      </c>
      <c r="H1027" s="115" t="s">
        <v>167</v>
      </c>
      <c r="I1027" s="115" t="s">
        <v>72</v>
      </c>
      <c r="J1027" s="115" t="s">
        <v>32</v>
      </c>
      <c r="K1027" s="115" t="s">
        <v>56</v>
      </c>
      <c r="L1027" s="111" t="s">
        <v>73</v>
      </c>
    </row>
    <row r="1028" spans="1:12" s="116" customFormat="1" x14ac:dyDescent="0.25">
      <c r="A1028" s="109">
        <v>43065</v>
      </c>
      <c r="B1028" s="115" t="s">
        <v>430</v>
      </c>
      <c r="C1028" s="115" t="s">
        <v>59</v>
      </c>
      <c r="D1028" s="115" t="s">
        <v>51</v>
      </c>
      <c r="E1028" s="113"/>
      <c r="F1028" s="113">
        <v>300</v>
      </c>
      <c r="G1028" s="130">
        <f t="shared" si="15"/>
        <v>35842577</v>
      </c>
      <c r="H1028" s="115" t="s">
        <v>167</v>
      </c>
      <c r="I1028" s="115" t="s">
        <v>72</v>
      </c>
      <c r="J1028" s="115" t="s">
        <v>32</v>
      </c>
      <c r="K1028" s="115" t="s">
        <v>56</v>
      </c>
      <c r="L1028" s="111" t="s">
        <v>73</v>
      </c>
    </row>
    <row r="1029" spans="1:12" s="116" customFormat="1" x14ac:dyDescent="0.25">
      <c r="A1029" s="109">
        <v>43065</v>
      </c>
      <c r="B1029" s="115" t="s">
        <v>431</v>
      </c>
      <c r="C1029" s="115" t="s">
        <v>59</v>
      </c>
      <c r="D1029" s="115" t="s">
        <v>51</v>
      </c>
      <c r="E1029" s="113"/>
      <c r="F1029" s="113">
        <v>300</v>
      </c>
      <c r="G1029" s="130">
        <f t="shared" si="15"/>
        <v>35842277</v>
      </c>
      <c r="H1029" s="115" t="s">
        <v>167</v>
      </c>
      <c r="I1029" s="115" t="s">
        <v>72</v>
      </c>
      <c r="J1029" s="115" t="s">
        <v>32</v>
      </c>
      <c r="K1029" s="115" t="s">
        <v>56</v>
      </c>
      <c r="L1029" s="111" t="s">
        <v>73</v>
      </c>
    </row>
    <row r="1030" spans="1:12" s="116" customFormat="1" x14ac:dyDescent="0.25">
      <c r="A1030" s="109">
        <v>43065</v>
      </c>
      <c r="B1030" s="115" t="s">
        <v>432</v>
      </c>
      <c r="C1030" s="115" t="s">
        <v>59</v>
      </c>
      <c r="D1030" s="115" t="s">
        <v>51</v>
      </c>
      <c r="E1030" s="113"/>
      <c r="F1030" s="113">
        <v>300</v>
      </c>
      <c r="G1030" s="130">
        <f t="shared" si="15"/>
        <v>35841977</v>
      </c>
      <c r="H1030" s="115" t="s">
        <v>167</v>
      </c>
      <c r="I1030" s="115" t="s">
        <v>72</v>
      </c>
      <c r="J1030" s="115" t="s">
        <v>32</v>
      </c>
      <c r="K1030" s="115" t="s">
        <v>56</v>
      </c>
      <c r="L1030" s="111" t="s">
        <v>73</v>
      </c>
    </row>
    <row r="1031" spans="1:12" s="116" customFormat="1" x14ac:dyDescent="0.25">
      <c r="A1031" s="109">
        <v>43065</v>
      </c>
      <c r="B1031" s="115" t="s">
        <v>429</v>
      </c>
      <c r="C1031" s="111" t="s">
        <v>334</v>
      </c>
      <c r="D1031" s="115" t="s">
        <v>51</v>
      </c>
      <c r="E1031" s="113"/>
      <c r="F1031" s="113">
        <v>3000</v>
      </c>
      <c r="G1031" s="130">
        <f t="shared" si="15"/>
        <v>35838977</v>
      </c>
      <c r="H1031" s="115" t="s">
        <v>167</v>
      </c>
      <c r="I1031" s="115" t="s">
        <v>72</v>
      </c>
      <c r="J1031" s="115" t="s">
        <v>32</v>
      </c>
      <c r="K1031" s="115" t="s">
        <v>56</v>
      </c>
      <c r="L1031" s="111" t="s">
        <v>73</v>
      </c>
    </row>
    <row r="1032" spans="1:12" s="116" customFormat="1" x14ac:dyDescent="0.25">
      <c r="A1032" s="109">
        <v>43065</v>
      </c>
      <c r="B1032" s="115" t="s">
        <v>433</v>
      </c>
      <c r="C1032" s="115" t="s">
        <v>59</v>
      </c>
      <c r="D1032" s="115" t="s">
        <v>51</v>
      </c>
      <c r="E1032" s="113"/>
      <c r="F1032" s="113">
        <v>300</v>
      </c>
      <c r="G1032" s="130">
        <f t="shared" si="15"/>
        <v>35838677</v>
      </c>
      <c r="H1032" s="115" t="s">
        <v>167</v>
      </c>
      <c r="I1032" s="115" t="s">
        <v>72</v>
      </c>
      <c r="J1032" s="115" t="s">
        <v>32</v>
      </c>
      <c r="K1032" s="115" t="s">
        <v>56</v>
      </c>
      <c r="L1032" s="111" t="s">
        <v>73</v>
      </c>
    </row>
    <row r="1033" spans="1:12" s="116" customFormat="1" x14ac:dyDescent="0.25">
      <c r="A1033" s="117">
        <v>43065</v>
      </c>
      <c r="B1033" s="118" t="s">
        <v>476</v>
      </c>
      <c r="C1033" s="118" t="s">
        <v>59</v>
      </c>
      <c r="D1033" s="118" t="s">
        <v>441</v>
      </c>
      <c r="E1033" s="119"/>
      <c r="F1033" s="119">
        <v>300</v>
      </c>
      <c r="G1033" s="130">
        <f t="shared" si="15"/>
        <v>35838377</v>
      </c>
      <c r="H1033" s="118" t="s">
        <v>442</v>
      </c>
      <c r="I1033" s="115" t="s">
        <v>72</v>
      </c>
      <c r="J1033" s="115" t="s">
        <v>32</v>
      </c>
      <c r="K1033" s="115" t="s">
        <v>56</v>
      </c>
      <c r="L1033" s="111" t="s">
        <v>73</v>
      </c>
    </row>
    <row r="1034" spans="1:12" s="116" customFormat="1" x14ac:dyDescent="0.25">
      <c r="A1034" s="117">
        <v>43065</v>
      </c>
      <c r="B1034" s="118" t="s">
        <v>488</v>
      </c>
      <c r="C1034" s="118" t="s">
        <v>59</v>
      </c>
      <c r="D1034" s="118" t="s">
        <v>441</v>
      </c>
      <c r="E1034" s="119"/>
      <c r="F1034" s="119">
        <v>1000</v>
      </c>
      <c r="G1034" s="130">
        <f t="shared" si="15"/>
        <v>35837377</v>
      </c>
      <c r="H1034" s="118" t="s">
        <v>442</v>
      </c>
      <c r="I1034" s="115" t="s">
        <v>72</v>
      </c>
      <c r="J1034" s="115" t="s">
        <v>32</v>
      </c>
      <c r="K1034" s="115" t="s">
        <v>56</v>
      </c>
      <c r="L1034" s="111" t="s">
        <v>73</v>
      </c>
    </row>
    <row r="1035" spans="1:12" s="116" customFormat="1" x14ac:dyDescent="0.25">
      <c r="A1035" s="117">
        <v>43065</v>
      </c>
      <c r="B1035" s="118" t="s">
        <v>489</v>
      </c>
      <c r="C1035" s="118" t="s">
        <v>59</v>
      </c>
      <c r="D1035" s="118" t="s">
        <v>441</v>
      </c>
      <c r="E1035" s="119"/>
      <c r="F1035" s="119">
        <v>500</v>
      </c>
      <c r="G1035" s="130">
        <f t="shared" si="15"/>
        <v>35836877</v>
      </c>
      <c r="H1035" s="118" t="s">
        <v>442</v>
      </c>
      <c r="I1035" s="115" t="s">
        <v>72</v>
      </c>
      <c r="J1035" s="115" t="s">
        <v>32</v>
      </c>
      <c r="K1035" s="115" t="s">
        <v>56</v>
      </c>
      <c r="L1035" s="111" t="s">
        <v>73</v>
      </c>
    </row>
    <row r="1036" spans="1:12" s="116" customFormat="1" x14ac:dyDescent="0.25">
      <c r="A1036" s="117">
        <v>43065</v>
      </c>
      <c r="B1036" s="118" t="s">
        <v>465</v>
      </c>
      <c r="C1036" s="118" t="s">
        <v>59</v>
      </c>
      <c r="D1036" s="118" t="s">
        <v>441</v>
      </c>
      <c r="E1036" s="119"/>
      <c r="F1036" s="119">
        <v>300</v>
      </c>
      <c r="G1036" s="130">
        <f t="shared" si="15"/>
        <v>35836577</v>
      </c>
      <c r="H1036" s="118" t="s">
        <v>442</v>
      </c>
      <c r="I1036" s="115" t="s">
        <v>72</v>
      </c>
      <c r="J1036" s="115" t="s">
        <v>32</v>
      </c>
      <c r="K1036" s="115" t="s">
        <v>56</v>
      </c>
      <c r="L1036" s="111" t="s">
        <v>73</v>
      </c>
    </row>
    <row r="1037" spans="1:12" s="116" customFormat="1" x14ac:dyDescent="0.25">
      <c r="A1037" s="109">
        <v>43065</v>
      </c>
      <c r="B1037" s="115" t="s">
        <v>550</v>
      </c>
      <c r="C1037" s="115" t="s">
        <v>59</v>
      </c>
      <c r="D1037" s="115" t="s">
        <v>51</v>
      </c>
      <c r="E1037" s="113"/>
      <c r="F1037" s="113">
        <v>500</v>
      </c>
      <c r="G1037" s="130">
        <f t="shared" si="15"/>
        <v>35836077</v>
      </c>
      <c r="H1037" s="115" t="s">
        <v>82</v>
      </c>
      <c r="I1037" s="115" t="s">
        <v>72</v>
      </c>
      <c r="J1037" s="115" t="s">
        <v>32</v>
      </c>
      <c r="K1037" s="115" t="s">
        <v>56</v>
      </c>
      <c r="L1037" s="111" t="s">
        <v>73</v>
      </c>
    </row>
    <row r="1038" spans="1:12" s="116" customFormat="1" x14ac:dyDescent="0.25">
      <c r="A1038" s="109">
        <v>43065</v>
      </c>
      <c r="B1038" s="115" t="s">
        <v>551</v>
      </c>
      <c r="C1038" s="115" t="s">
        <v>59</v>
      </c>
      <c r="D1038" s="115" t="s">
        <v>51</v>
      </c>
      <c r="E1038" s="113"/>
      <c r="F1038" s="113">
        <v>900</v>
      </c>
      <c r="G1038" s="130">
        <f t="shared" ref="G1038:G1101" si="16">+G1037+E1038-F1038</f>
        <v>35835177</v>
      </c>
      <c r="H1038" s="115" t="s">
        <v>82</v>
      </c>
      <c r="I1038" s="115" t="s">
        <v>72</v>
      </c>
      <c r="J1038" s="115" t="s">
        <v>32</v>
      </c>
      <c r="K1038" s="115" t="s">
        <v>56</v>
      </c>
      <c r="L1038" s="111" t="s">
        <v>73</v>
      </c>
    </row>
    <row r="1039" spans="1:12" s="116" customFormat="1" x14ac:dyDescent="0.25">
      <c r="A1039" s="109">
        <v>43065</v>
      </c>
      <c r="B1039" s="115" t="s">
        <v>552</v>
      </c>
      <c r="C1039" s="115" t="s">
        <v>59</v>
      </c>
      <c r="D1039" s="115" t="s">
        <v>51</v>
      </c>
      <c r="E1039" s="113"/>
      <c r="F1039" s="113">
        <v>300</v>
      </c>
      <c r="G1039" s="130">
        <f t="shared" si="16"/>
        <v>35834877</v>
      </c>
      <c r="H1039" s="115" t="s">
        <v>82</v>
      </c>
      <c r="I1039" s="115" t="s">
        <v>72</v>
      </c>
      <c r="J1039" s="115" t="s">
        <v>32</v>
      </c>
      <c r="K1039" s="115" t="s">
        <v>56</v>
      </c>
      <c r="L1039" s="111" t="s">
        <v>73</v>
      </c>
    </row>
    <row r="1040" spans="1:12" s="116" customFormat="1" x14ac:dyDescent="0.25">
      <c r="A1040" s="109">
        <v>43065</v>
      </c>
      <c r="B1040" s="115" t="s">
        <v>637</v>
      </c>
      <c r="C1040" s="115" t="s">
        <v>59</v>
      </c>
      <c r="D1040" s="115" t="s">
        <v>51</v>
      </c>
      <c r="E1040" s="113"/>
      <c r="F1040" s="113">
        <v>500</v>
      </c>
      <c r="G1040" s="130">
        <f t="shared" si="16"/>
        <v>35834377</v>
      </c>
      <c r="H1040" s="115" t="s">
        <v>560</v>
      </c>
      <c r="I1040" s="115" t="s">
        <v>72</v>
      </c>
      <c r="J1040" s="115" t="s">
        <v>32</v>
      </c>
      <c r="K1040" s="115" t="s">
        <v>56</v>
      </c>
      <c r="L1040" s="111" t="s">
        <v>73</v>
      </c>
    </row>
    <row r="1041" spans="1:12" s="116" customFormat="1" x14ac:dyDescent="0.25">
      <c r="A1041" s="109">
        <v>43065</v>
      </c>
      <c r="B1041" s="115" t="s">
        <v>649</v>
      </c>
      <c r="C1041" s="111" t="s">
        <v>334</v>
      </c>
      <c r="D1041" s="115" t="s">
        <v>51</v>
      </c>
      <c r="E1041" s="113"/>
      <c r="F1041" s="113">
        <v>4200</v>
      </c>
      <c r="G1041" s="130">
        <f t="shared" si="16"/>
        <v>35830177</v>
      </c>
      <c r="H1041" s="115" t="s">
        <v>560</v>
      </c>
      <c r="I1041" s="115" t="s">
        <v>72</v>
      </c>
      <c r="J1041" s="115" t="s">
        <v>32</v>
      </c>
      <c r="K1041" s="115" t="s">
        <v>56</v>
      </c>
      <c r="L1041" s="111" t="s">
        <v>73</v>
      </c>
    </row>
    <row r="1042" spans="1:12" s="116" customFormat="1" x14ac:dyDescent="0.25">
      <c r="A1042" s="109">
        <v>43065</v>
      </c>
      <c r="B1042" s="115" t="s">
        <v>650</v>
      </c>
      <c r="C1042" s="115" t="s">
        <v>59</v>
      </c>
      <c r="D1042" s="115" t="s">
        <v>51</v>
      </c>
      <c r="E1042" s="113"/>
      <c r="F1042" s="113">
        <v>500</v>
      </c>
      <c r="G1042" s="130">
        <f t="shared" si="16"/>
        <v>35829677</v>
      </c>
      <c r="H1042" s="115" t="s">
        <v>560</v>
      </c>
      <c r="I1042" s="115" t="s">
        <v>72</v>
      </c>
      <c r="J1042" s="115" t="s">
        <v>32</v>
      </c>
      <c r="K1042" s="115" t="s">
        <v>56</v>
      </c>
      <c r="L1042" s="111" t="s">
        <v>73</v>
      </c>
    </row>
    <row r="1043" spans="1:12" s="116" customFormat="1" x14ac:dyDescent="0.25">
      <c r="A1043" s="109">
        <v>43065</v>
      </c>
      <c r="B1043" s="115" t="s">
        <v>651</v>
      </c>
      <c r="C1043" s="115" t="s">
        <v>59</v>
      </c>
      <c r="D1043" s="115" t="s">
        <v>51</v>
      </c>
      <c r="E1043" s="113"/>
      <c r="F1043" s="113">
        <v>500</v>
      </c>
      <c r="G1043" s="130">
        <f t="shared" si="16"/>
        <v>35829177</v>
      </c>
      <c r="H1043" s="115" t="s">
        <v>560</v>
      </c>
      <c r="I1043" s="115" t="s">
        <v>72</v>
      </c>
      <c r="J1043" s="115" t="s">
        <v>32</v>
      </c>
      <c r="K1043" s="115" t="s">
        <v>56</v>
      </c>
      <c r="L1043" s="111" t="s">
        <v>73</v>
      </c>
    </row>
    <row r="1044" spans="1:12" s="116" customFormat="1" x14ac:dyDescent="0.25">
      <c r="A1044" s="109">
        <v>43065</v>
      </c>
      <c r="B1044" s="115" t="s">
        <v>652</v>
      </c>
      <c r="C1044" s="115" t="s">
        <v>59</v>
      </c>
      <c r="D1044" s="115" t="s">
        <v>51</v>
      </c>
      <c r="E1044" s="113"/>
      <c r="F1044" s="113">
        <v>500</v>
      </c>
      <c r="G1044" s="130">
        <f t="shared" si="16"/>
        <v>35828677</v>
      </c>
      <c r="H1044" s="115" t="s">
        <v>560</v>
      </c>
      <c r="I1044" s="115" t="s">
        <v>72</v>
      </c>
      <c r="J1044" s="115" t="s">
        <v>32</v>
      </c>
      <c r="K1044" s="115" t="s">
        <v>56</v>
      </c>
      <c r="L1044" s="111" t="s">
        <v>73</v>
      </c>
    </row>
    <row r="1045" spans="1:12" s="116" customFormat="1" x14ac:dyDescent="0.25">
      <c r="A1045" s="109">
        <v>43065</v>
      </c>
      <c r="B1045" s="115" t="s">
        <v>653</v>
      </c>
      <c r="C1045" s="115" t="s">
        <v>59</v>
      </c>
      <c r="D1045" s="115" t="s">
        <v>51</v>
      </c>
      <c r="E1045" s="113"/>
      <c r="F1045" s="113">
        <v>500</v>
      </c>
      <c r="G1045" s="130">
        <f t="shared" si="16"/>
        <v>35828177</v>
      </c>
      <c r="H1045" s="115" t="s">
        <v>560</v>
      </c>
      <c r="I1045" s="115" t="s">
        <v>72</v>
      </c>
      <c r="J1045" s="115" t="s">
        <v>32</v>
      </c>
      <c r="K1045" s="115" t="s">
        <v>56</v>
      </c>
      <c r="L1045" s="111" t="s">
        <v>73</v>
      </c>
    </row>
    <row r="1046" spans="1:12" s="116" customFormat="1" x14ac:dyDescent="0.25">
      <c r="A1046" s="109">
        <v>43065</v>
      </c>
      <c r="B1046" s="115" t="s">
        <v>638</v>
      </c>
      <c r="C1046" s="111" t="s">
        <v>334</v>
      </c>
      <c r="D1046" s="115" t="s">
        <v>51</v>
      </c>
      <c r="E1046" s="113"/>
      <c r="F1046" s="113">
        <v>9700</v>
      </c>
      <c r="G1046" s="130">
        <f t="shared" si="16"/>
        <v>35818477</v>
      </c>
      <c r="H1046" s="115" t="s">
        <v>560</v>
      </c>
      <c r="I1046" s="115" t="s">
        <v>72</v>
      </c>
      <c r="J1046" s="115" t="s">
        <v>32</v>
      </c>
      <c r="K1046" s="115" t="s">
        <v>56</v>
      </c>
      <c r="L1046" s="111" t="s">
        <v>73</v>
      </c>
    </row>
    <row r="1047" spans="1:12" s="116" customFormat="1" x14ac:dyDescent="0.25">
      <c r="A1047" s="109">
        <v>43065</v>
      </c>
      <c r="B1047" s="115" t="s">
        <v>654</v>
      </c>
      <c r="C1047" s="115" t="s">
        <v>59</v>
      </c>
      <c r="D1047" s="115" t="s">
        <v>51</v>
      </c>
      <c r="E1047" s="113"/>
      <c r="F1047" s="113">
        <v>500</v>
      </c>
      <c r="G1047" s="130">
        <f t="shared" si="16"/>
        <v>35817977</v>
      </c>
      <c r="H1047" s="115" t="s">
        <v>560</v>
      </c>
      <c r="I1047" s="115" t="s">
        <v>72</v>
      </c>
      <c r="J1047" s="115" t="s">
        <v>32</v>
      </c>
      <c r="K1047" s="115" t="s">
        <v>56</v>
      </c>
      <c r="L1047" s="111" t="s">
        <v>73</v>
      </c>
    </row>
    <row r="1048" spans="1:12" s="116" customFormat="1" x14ac:dyDescent="0.25">
      <c r="A1048" s="109">
        <v>43065</v>
      </c>
      <c r="B1048" s="115" t="s">
        <v>655</v>
      </c>
      <c r="C1048" s="115" t="s">
        <v>59</v>
      </c>
      <c r="D1048" s="115" t="s">
        <v>51</v>
      </c>
      <c r="E1048" s="113"/>
      <c r="F1048" s="113">
        <v>500</v>
      </c>
      <c r="G1048" s="130">
        <f t="shared" si="16"/>
        <v>35817477</v>
      </c>
      <c r="H1048" s="115" t="s">
        <v>560</v>
      </c>
      <c r="I1048" s="115" t="s">
        <v>72</v>
      </c>
      <c r="J1048" s="115" t="s">
        <v>32</v>
      </c>
      <c r="K1048" s="115" t="s">
        <v>56</v>
      </c>
      <c r="L1048" s="111" t="s">
        <v>73</v>
      </c>
    </row>
    <row r="1049" spans="1:12" s="116" customFormat="1" x14ac:dyDescent="0.25">
      <c r="A1049" s="109">
        <v>43065</v>
      </c>
      <c r="B1049" s="115" t="s">
        <v>656</v>
      </c>
      <c r="C1049" s="115" t="s">
        <v>59</v>
      </c>
      <c r="D1049" s="115" t="s">
        <v>51</v>
      </c>
      <c r="E1049" s="113"/>
      <c r="F1049" s="113">
        <v>500</v>
      </c>
      <c r="G1049" s="130">
        <f t="shared" si="16"/>
        <v>35816977</v>
      </c>
      <c r="H1049" s="115" t="s">
        <v>560</v>
      </c>
      <c r="I1049" s="115" t="s">
        <v>72</v>
      </c>
      <c r="J1049" s="115" t="s">
        <v>32</v>
      </c>
      <c r="K1049" s="115" t="s">
        <v>56</v>
      </c>
      <c r="L1049" s="111" t="s">
        <v>73</v>
      </c>
    </row>
    <row r="1050" spans="1:12" s="116" customFormat="1" x14ac:dyDescent="0.25">
      <c r="A1050" s="109">
        <v>43065</v>
      </c>
      <c r="B1050" s="115" t="s">
        <v>642</v>
      </c>
      <c r="C1050" s="115" t="s">
        <v>59</v>
      </c>
      <c r="D1050" s="115" t="s">
        <v>51</v>
      </c>
      <c r="E1050" s="113"/>
      <c r="F1050" s="113">
        <v>1000</v>
      </c>
      <c r="G1050" s="130">
        <f t="shared" si="16"/>
        <v>35815977</v>
      </c>
      <c r="H1050" s="115" t="s">
        <v>560</v>
      </c>
      <c r="I1050" s="115" t="s">
        <v>72</v>
      </c>
      <c r="J1050" s="115" t="s">
        <v>32</v>
      </c>
      <c r="K1050" s="115" t="s">
        <v>56</v>
      </c>
      <c r="L1050" s="111" t="s">
        <v>73</v>
      </c>
    </row>
    <row r="1051" spans="1:12" s="116" customFormat="1" x14ac:dyDescent="0.25">
      <c r="A1051" s="117">
        <v>43065</v>
      </c>
      <c r="B1051" s="120" t="s">
        <v>850</v>
      </c>
      <c r="C1051" s="120" t="s">
        <v>59</v>
      </c>
      <c r="D1051" s="120" t="s">
        <v>53</v>
      </c>
      <c r="E1051" s="113"/>
      <c r="F1051" s="113">
        <v>1500</v>
      </c>
      <c r="G1051" s="130">
        <f t="shared" si="16"/>
        <v>35814477</v>
      </c>
      <c r="H1051" s="120" t="s">
        <v>783</v>
      </c>
      <c r="I1051" s="120" t="s">
        <v>784</v>
      </c>
      <c r="J1051" s="121" t="s">
        <v>28</v>
      </c>
      <c r="K1051" s="115" t="s">
        <v>56</v>
      </c>
      <c r="L1051" s="111" t="s">
        <v>73</v>
      </c>
    </row>
    <row r="1052" spans="1:12" s="116" customFormat="1" x14ac:dyDescent="0.25">
      <c r="A1052" s="117">
        <v>43065</v>
      </c>
      <c r="B1052" s="120" t="s">
        <v>851</v>
      </c>
      <c r="C1052" s="120" t="s">
        <v>205</v>
      </c>
      <c r="D1052" s="120" t="s">
        <v>53</v>
      </c>
      <c r="E1052" s="113"/>
      <c r="F1052" s="113">
        <v>37000</v>
      </c>
      <c r="G1052" s="130">
        <f t="shared" si="16"/>
        <v>35777477</v>
      </c>
      <c r="H1052" s="120" t="s">
        <v>783</v>
      </c>
      <c r="I1052" s="120">
        <v>31</v>
      </c>
      <c r="J1052" s="121" t="s">
        <v>28</v>
      </c>
      <c r="K1052" s="115" t="s">
        <v>56</v>
      </c>
      <c r="L1052" s="120" t="s">
        <v>57</v>
      </c>
    </row>
    <row r="1053" spans="1:12" s="116" customFormat="1" x14ac:dyDescent="0.25">
      <c r="A1053" s="117">
        <v>43065</v>
      </c>
      <c r="B1053" s="120" t="s">
        <v>852</v>
      </c>
      <c r="C1053" s="120" t="s">
        <v>208</v>
      </c>
      <c r="D1053" s="120" t="s">
        <v>53</v>
      </c>
      <c r="E1053" s="113"/>
      <c r="F1053" s="113">
        <v>60000</v>
      </c>
      <c r="G1053" s="130">
        <f t="shared" si="16"/>
        <v>35717477</v>
      </c>
      <c r="H1053" s="120" t="s">
        <v>783</v>
      </c>
      <c r="I1053" s="120" t="s">
        <v>784</v>
      </c>
      <c r="J1053" s="121" t="s">
        <v>28</v>
      </c>
      <c r="K1053" s="115" t="s">
        <v>56</v>
      </c>
      <c r="L1053" s="111" t="s">
        <v>73</v>
      </c>
    </row>
    <row r="1054" spans="1:12" s="116" customFormat="1" x14ac:dyDescent="0.25">
      <c r="A1054" s="117">
        <v>43065</v>
      </c>
      <c r="B1054" s="120" t="s">
        <v>853</v>
      </c>
      <c r="C1054" s="120" t="s">
        <v>59</v>
      </c>
      <c r="D1054" s="120" t="s">
        <v>53</v>
      </c>
      <c r="E1054" s="113"/>
      <c r="F1054" s="113">
        <v>3000</v>
      </c>
      <c r="G1054" s="130">
        <f t="shared" si="16"/>
        <v>35714477</v>
      </c>
      <c r="H1054" s="120" t="s">
        <v>783</v>
      </c>
      <c r="I1054" s="120" t="s">
        <v>784</v>
      </c>
      <c r="J1054" s="121" t="s">
        <v>28</v>
      </c>
      <c r="K1054" s="115" t="s">
        <v>56</v>
      </c>
      <c r="L1054" s="111" t="s">
        <v>73</v>
      </c>
    </row>
    <row r="1055" spans="1:12" s="116" customFormat="1" x14ac:dyDescent="0.25">
      <c r="A1055" s="123">
        <v>43066</v>
      </c>
      <c r="B1055" s="111" t="s">
        <v>176</v>
      </c>
      <c r="C1055" s="111" t="s">
        <v>85</v>
      </c>
      <c r="D1055" s="111" t="s">
        <v>60</v>
      </c>
      <c r="E1055" s="114"/>
      <c r="F1055" s="114">
        <v>15000</v>
      </c>
      <c r="G1055" s="130">
        <f t="shared" si="16"/>
        <v>35699477</v>
      </c>
      <c r="H1055" s="111" t="s">
        <v>61</v>
      </c>
      <c r="I1055" s="111">
        <v>5</v>
      </c>
      <c r="J1055" s="111" t="s">
        <v>32</v>
      </c>
      <c r="K1055" s="115" t="s">
        <v>56</v>
      </c>
      <c r="L1055" s="120" t="s">
        <v>57</v>
      </c>
    </row>
    <row r="1056" spans="1:12" s="116" customFormat="1" x14ac:dyDescent="0.25">
      <c r="A1056" s="123">
        <v>43066</v>
      </c>
      <c r="B1056" s="111" t="s">
        <v>177</v>
      </c>
      <c r="C1056" s="111" t="s">
        <v>85</v>
      </c>
      <c r="D1056" s="111" t="s">
        <v>60</v>
      </c>
      <c r="E1056" s="114"/>
      <c r="F1056" s="114">
        <v>20000</v>
      </c>
      <c r="G1056" s="130">
        <f t="shared" si="16"/>
        <v>35679477</v>
      </c>
      <c r="H1056" s="111" t="s">
        <v>61</v>
      </c>
      <c r="I1056" s="111">
        <v>6</v>
      </c>
      <c r="J1056" s="111" t="s">
        <v>32</v>
      </c>
      <c r="K1056" s="115" t="s">
        <v>56</v>
      </c>
      <c r="L1056" s="120" t="s">
        <v>57</v>
      </c>
    </row>
    <row r="1057" spans="1:12" s="116" customFormat="1" x14ac:dyDescent="0.25">
      <c r="A1057" s="123">
        <v>43066</v>
      </c>
      <c r="B1057" s="111" t="s">
        <v>178</v>
      </c>
      <c r="C1057" s="111" t="s">
        <v>85</v>
      </c>
      <c r="D1057" s="111" t="s">
        <v>60</v>
      </c>
      <c r="E1057" s="114"/>
      <c r="F1057" s="114">
        <v>60000</v>
      </c>
      <c r="G1057" s="130">
        <f t="shared" si="16"/>
        <v>35619477</v>
      </c>
      <c r="H1057" s="111" t="s">
        <v>61</v>
      </c>
      <c r="I1057" s="111">
        <v>7</v>
      </c>
      <c r="J1057" s="111" t="s">
        <v>32</v>
      </c>
      <c r="K1057" s="115" t="s">
        <v>56</v>
      </c>
      <c r="L1057" s="120" t="s">
        <v>57</v>
      </c>
    </row>
    <row r="1058" spans="1:12" s="41" customFormat="1" x14ac:dyDescent="0.25">
      <c r="A1058" s="31">
        <v>43066</v>
      </c>
      <c r="B1058" s="32" t="s">
        <v>76</v>
      </c>
      <c r="C1058" s="33" t="s">
        <v>63</v>
      </c>
      <c r="D1058" s="32" t="s">
        <v>53</v>
      </c>
      <c r="E1058" s="34"/>
      <c r="F1058" s="34">
        <v>10000</v>
      </c>
      <c r="G1058" s="130">
        <f t="shared" si="16"/>
        <v>35609477</v>
      </c>
      <c r="H1058" s="32" t="s">
        <v>61</v>
      </c>
      <c r="I1058" s="32">
        <v>8</v>
      </c>
      <c r="J1058" s="32"/>
      <c r="K1058" s="33" t="s">
        <v>56</v>
      </c>
      <c r="L1058" s="108" t="s">
        <v>57</v>
      </c>
    </row>
    <row r="1059" spans="1:12" x14ac:dyDescent="0.25">
      <c r="A1059" s="31">
        <v>43066</v>
      </c>
      <c r="B1059" s="32" t="s">
        <v>103</v>
      </c>
      <c r="C1059" s="33" t="s">
        <v>63</v>
      </c>
      <c r="D1059" s="32" t="s">
        <v>53</v>
      </c>
      <c r="E1059" s="34"/>
      <c r="F1059" s="34">
        <v>80000</v>
      </c>
      <c r="G1059" s="130">
        <f t="shared" si="16"/>
        <v>35529477</v>
      </c>
      <c r="H1059" s="32" t="s">
        <v>61</v>
      </c>
      <c r="I1059" s="32">
        <v>9</v>
      </c>
      <c r="J1059" s="32"/>
      <c r="K1059" s="33" t="s">
        <v>56</v>
      </c>
      <c r="L1059" s="108" t="s">
        <v>57</v>
      </c>
    </row>
    <row r="1060" spans="1:12" s="116" customFormat="1" x14ac:dyDescent="0.25">
      <c r="A1060" s="123">
        <v>43066</v>
      </c>
      <c r="B1060" s="111" t="s">
        <v>179</v>
      </c>
      <c r="C1060" s="111" t="s">
        <v>180</v>
      </c>
      <c r="D1060" s="111" t="s">
        <v>51</v>
      </c>
      <c r="E1060" s="114"/>
      <c r="F1060" s="114">
        <v>109000</v>
      </c>
      <c r="G1060" s="130">
        <f t="shared" si="16"/>
        <v>35420477</v>
      </c>
      <c r="H1060" s="111" t="s">
        <v>61</v>
      </c>
      <c r="I1060" s="111">
        <v>11</v>
      </c>
      <c r="J1060" s="115" t="s">
        <v>32</v>
      </c>
      <c r="K1060" s="115" t="s">
        <v>56</v>
      </c>
      <c r="L1060" s="120" t="s">
        <v>57</v>
      </c>
    </row>
    <row r="1061" spans="1:12" x14ac:dyDescent="0.25">
      <c r="A1061" s="31">
        <v>43066</v>
      </c>
      <c r="B1061" s="32" t="s">
        <v>103</v>
      </c>
      <c r="C1061" s="33" t="s">
        <v>63</v>
      </c>
      <c r="D1061" s="32" t="s">
        <v>53</v>
      </c>
      <c r="E1061" s="34"/>
      <c r="F1061" s="34">
        <v>120000</v>
      </c>
      <c r="G1061" s="130">
        <f t="shared" si="16"/>
        <v>35300477</v>
      </c>
      <c r="H1061" s="32" t="s">
        <v>61</v>
      </c>
      <c r="I1061" s="32">
        <v>12</v>
      </c>
      <c r="J1061" s="32"/>
      <c r="K1061" s="33" t="s">
        <v>56</v>
      </c>
      <c r="L1061" s="108" t="s">
        <v>57</v>
      </c>
    </row>
    <row r="1062" spans="1:12" x14ac:dyDescent="0.25">
      <c r="A1062" s="31">
        <v>43066</v>
      </c>
      <c r="B1062" s="32" t="s">
        <v>83</v>
      </c>
      <c r="C1062" s="33" t="s">
        <v>63</v>
      </c>
      <c r="D1062" s="32" t="s">
        <v>53</v>
      </c>
      <c r="E1062" s="34"/>
      <c r="F1062" s="34">
        <v>120000</v>
      </c>
      <c r="G1062" s="130">
        <f t="shared" si="16"/>
        <v>35180477</v>
      </c>
      <c r="H1062" s="32" t="s">
        <v>61</v>
      </c>
      <c r="I1062" s="32">
        <v>13</v>
      </c>
      <c r="J1062" s="32"/>
      <c r="K1062" s="33" t="s">
        <v>56</v>
      </c>
      <c r="L1062" s="108" t="s">
        <v>57</v>
      </c>
    </row>
    <row r="1063" spans="1:12" s="116" customFormat="1" x14ac:dyDescent="0.25">
      <c r="A1063" s="123">
        <v>43066</v>
      </c>
      <c r="B1063" s="111" t="s">
        <v>1042</v>
      </c>
      <c r="C1063" s="111" t="s">
        <v>180</v>
      </c>
      <c r="D1063" s="111" t="s">
        <v>51</v>
      </c>
      <c r="E1063" s="114"/>
      <c r="F1063" s="114">
        <v>100000</v>
      </c>
      <c r="G1063" s="130">
        <f t="shared" si="16"/>
        <v>35080477</v>
      </c>
      <c r="H1063" s="111" t="s">
        <v>61</v>
      </c>
      <c r="I1063" s="111">
        <v>8</v>
      </c>
      <c r="J1063" s="115" t="s">
        <v>32</v>
      </c>
      <c r="K1063" s="115" t="s">
        <v>56</v>
      </c>
      <c r="L1063" s="120" t="s">
        <v>57</v>
      </c>
    </row>
    <row r="1064" spans="1:12" s="116" customFormat="1" x14ac:dyDescent="0.25">
      <c r="A1064" s="123">
        <v>43066</v>
      </c>
      <c r="B1064" s="111" t="s">
        <v>1043</v>
      </c>
      <c r="C1064" s="111" t="s">
        <v>180</v>
      </c>
      <c r="D1064" s="111" t="s">
        <v>51</v>
      </c>
      <c r="E1064" s="114"/>
      <c r="F1064" s="114">
        <v>100000</v>
      </c>
      <c r="G1064" s="130">
        <f t="shared" si="16"/>
        <v>34980477</v>
      </c>
      <c r="H1064" s="111" t="s">
        <v>61</v>
      </c>
      <c r="I1064" s="111">
        <v>9</v>
      </c>
      <c r="J1064" s="115" t="s">
        <v>32</v>
      </c>
      <c r="K1064" s="115" t="s">
        <v>56</v>
      </c>
      <c r="L1064" s="120" t="s">
        <v>57</v>
      </c>
    </row>
    <row r="1065" spans="1:12" s="116" customFormat="1" x14ac:dyDescent="0.25">
      <c r="A1065" s="123">
        <v>43066</v>
      </c>
      <c r="B1065" s="111" t="s">
        <v>181</v>
      </c>
      <c r="C1065" s="111" t="s">
        <v>180</v>
      </c>
      <c r="D1065" s="111" t="s">
        <v>51</v>
      </c>
      <c r="E1065" s="114"/>
      <c r="F1065" s="114">
        <v>74500</v>
      </c>
      <c r="G1065" s="130">
        <f t="shared" si="16"/>
        <v>34905977</v>
      </c>
      <c r="H1065" s="111" t="s">
        <v>61</v>
      </c>
      <c r="I1065" s="111" t="s">
        <v>69</v>
      </c>
      <c r="J1065" s="115" t="s">
        <v>32</v>
      </c>
      <c r="K1065" s="115" t="s">
        <v>56</v>
      </c>
      <c r="L1065" s="120" t="s">
        <v>57</v>
      </c>
    </row>
    <row r="1066" spans="1:12" s="116" customFormat="1" x14ac:dyDescent="0.25">
      <c r="A1066" s="123">
        <v>43066</v>
      </c>
      <c r="B1066" s="111" t="s">
        <v>182</v>
      </c>
      <c r="C1066" s="111" t="s">
        <v>59</v>
      </c>
      <c r="D1066" s="111" t="s">
        <v>54</v>
      </c>
      <c r="E1066" s="114"/>
      <c r="F1066" s="114">
        <v>2000</v>
      </c>
      <c r="G1066" s="130">
        <f t="shared" si="16"/>
        <v>34903977</v>
      </c>
      <c r="H1066" s="111" t="s">
        <v>61</v>
      </c>
      <c r="I1066" s="111" t="s">
        <v>72</v>
      </c>
      <c r="J1066" s="128" t="s">
        <v>21</v>
      </c>
      <c r="K1066" s="115" t="s">
        <v>56</v>
      </c>
      <c r="L1066" s="120" t="s">
        <v>73</v>
      </c>
    </row>
    <row r="1067" spans="1:12" s="116" customFormat="1" x14ac:dyDescent="0.25">
      <c r="A1067" s="123">
        <v>43066</v>
      </c>
      <c r="B1067" s="111" t="s">
        <v>183</v>
      </c>
      <c r="C1067" s="111" t="s">
        <v>180</v>
      </c>
      <c r="D1067" s="111" t="s">
        <v>51</v>
      </c>
      <c r="E1067" s="114"/>
      <c r="F1067" s="114">
        <v>36000</v>
      </c>
      <c r="G1067" s="130">
        <f t="shared" si="16"/>
        <v>34867977</v>
      </c>
      <c r="H1067" s="111" t="s">
        <v>61</v>
      </c>
      <c r="I1067" s="111">
        <v>14</v>
      </c>
      <c r="J1067" s="115" t="s">
        <v>32</v>
      </c>
      <c r="K1067" s="115" t="s">
        <v>56</v>
      </c>
      <c r="L1067" s="120" t="s">
        <v>57</v>
      </c>
    </row>
    <row r="1068" spans="1:12" s="116" customFormat="1" x14ac:dyDescent="0.25">
      <c r="A1068" s="109">
        <v>43066</v>
      </c>
      <c r="B1068" s="110" t="s">
        <v>311</v>
      </c>
      <c r="C1068" s="111" t="s">
        <v>193</v>
      </c>
      <c r="D1068" s="112" t="s">
        <v>51</v>
      </c>
      <c r="E1068" s="113"/>
      <c r="F1068" s="113">
        <v>700</v>
      </c>
      <c r="G1068" s="130">
        <f t="shared" si="16"/>
        <v>34867277</v>
      </c>
      <c r="H1068" s="111" t="s">
        <v>62</v>
      </c>
      <c r="I1068" s="115" t="s">
        <v>72</v>
      </c>
      <c r="J1068" s="115" t="s">
        <v>32</v>
      </c>
      <c r="K1068" s="115" t="s">
        <v>56</v>
      </c>
      <c r="L1068" s="111" t="s">
        <v>73</v>
      </c>
    </row>
    <row r="1069" spans="1:12" s="116" customFormat="1" x14ac:dyDescent="0.25">
      <c r="A1069" s="109">
        <v>43066</v>
      </c>
      <c r="B1069" s="110" t="s">
        <v>312</v>
      </c>
      <c r="C1069" s="111" t="s">
        <v>193</v>
      </c>
      <c r="D1069" s="112" t="s">
        <v>51</v>
      </c>
      <c r="E1069" s="113"/>
      <c r="F1069" s="113">
        <v>700</v>
      </c>
      <c r="G1069" s="130">
        <f t="shared" si="16"/>
        <v>34866577</v>
      </c>
      <c r="H1069" s="111" t="s">
        <v>62</v>
      </c>
      <c r="I1069" s="115" t="s">
        <v>72</v>
      </c>
      <c r="J1069" s="115" t="s">
        <v>32</v>
      </c>
      <c r="K1069" s="115" t="s">
        <v>56</v>
      </c>
      <c r="L1069" s="111" t="s">
        <v>73</v>
      </c>
    </row>
    <row r="1070" spans="1:12" s="116" customFormat="1" x14ac:dyDescent="0.25">
      <c r="A1070" s="109">
        <v>43066</v>
      </c>
      <c r="B1070" s="110" t="s">
        <v>313</v>
      </c>
      <c r="C1070" s="111" t="s">
        <v>193</v>
      </c>
      <c r="D1070" s="112" t="s">
        <v>51</v>
      </c>
      <c r="E1070" s="113"/>
      <c r="F1070" s="113">
        <v>700</v>
      </c>
      <c r="G1070" s="130">
        <f t="shared" si="16"/>
        <v>34865877</v>
      </c>
      <c r="H1070" s="111" t="s">
        <v>62</v>
      </c>
      <c r="I1070" s="115" t="s">
        <v>72</v>
      </c>
      <c r="J1070" s="115" t="s">
        <v>32</v>
      </c>
      <c r="K1070" s="115" t="s">
        <v>56</v>
      </c>
      <c r="L1070" s="111" t="s">
        <v>73</v>
      </c>
    </row>
    <row r="1071" spans="1:12" s="116" customFormat="1" x14ac:dyDescent="0.25">
      <c r="A1071" s="109">
        <v>43066</v>
      </c>
      <c r="B1071" s="110" t="s">
        <v>308</v>
      </c>
      <c r="C1071" s="111" t="s">
        <v>193</v>
      </c>
      <c r="D1071" s="112" t="s">
        <v>51</v>
      </c>
      <c r="E1071" s="113"/>
      <c r="F1071" s="113">
        <v>700</v>
      </c>
      <c r="G1071" s="130">
        <f t="shared" si="16"/>
        <v>34865177</v>
      </c>
      <c r="H1071" s="111" t="s">
        <v>62</v>
      </c>
      <c r="I1071" s="115" t="s">
        <v>72</v>
      </c>
      <c r="J1071" s="115" t="s">
        <v>32</v>
      </c>
      <c r="K1071" s="115" t="s">
        <v>56</v>
      </c>
      <c r="L1071" s="111" t="s">
        <v>73</v>
      </c>
    </row>
    <row r="1072" spans="1:12" s="116" customFormat="1" x14ac:dyDescent="0.25">
      <c r="A1072" s="109">
        <v>43066</v>
      </c>
      <c r="B1072" s="110" t="s">
        <v>314</v>
      </c>
      <c r="C1072" s="111" t="s">
        <v>193</v>
      </c>
      <c r="D1072" s="112" t="s">
        <v>51</v>
      </c>
      <c r="E1072" s="113"/>
      <c r="F1072" s="113">
        <v>700</v>
      </c>
      <c r="G1072" s="130">
        <f t="shared" si="16"/>
        <v>34864477</v>
      </c>
      <c r="H1072" s="111" t="s">
        <v>62</v>
      </c>
      <c r="I1072" s="115" t="s">
        <v>72</v>
      </c>
      <c r="J1072" s="115" t="s">
        <v>32</v>
      </c>
      <c r="K1072" s="115" t="s">
        <v>56</v>
      </c>
      <c r="L1072" s="111" t="s">
        <v>73</v>
      </c>
    </row>
    <row r="1073" spans="1:12" s="116" customFormat="1" x14ac:dyDescent="0.25">
      <c r="A1073" s="109">
        <v>43066</v>
      </c>
      <c r="B1073" s="110" t="s">
        <v>315</v>
      </c>
      <c r="C1073" s="111" t="s">
        <v>193</v>
      </c>
      <c r="D1073" s="112" t="s">
        <v>51</v>
      </c>
      <c r="E1073" s="113"/>
      <c r="F1073" s="113">
        <v>700</v>
      </c>
      <c r="G1073" s="130">
        <f t="shared" si="16"/>
        <v>34863777</v>
      </c>
      <c r="H1073" s="111" t="s">
        <v>62</v>
      </c>
      <c r="I1073" s="115" t="s">
        <v>72</v>
      </c>
      <c r="J1073" s="115" t="s">
        <v>32</v>
      </c>
      <c r="K1073" s="115" t="s">
        <v>56</v>
      </c>
      <c r="L1073" s="111" t="s">
        <v>73</v>
      </c>
    </row>
    <row r="1074" spans="1:12" s="116" customFormat="1" x14ac:dyDescent="0.25">
      <c r="A1074" s="109">
        <v>43066</v>
      </c>
      <c r="B1074" s="110" t="s">
        <v>316</v>
      </c>
      <c r="C1074" s="111" t="s">
        <v>193</v>
      </c>
      <c r="D1074" s="112" t="s">
        <v>51</v>
      </c>
      <c r="E1074" s="113"/>
      <c r="F1074" s="113">
        <v>1500</v>
      </c>
      <c r="G1074" s="130">
        <f t="shared" si="16"/>
        <v>34862277</v>
      </c>
      <c r="H1074" s="111" t="s">
        <v>62</v>
      </c>
      <c r="I1074" s="115" t="s">
        <v>72</v>
      </c>
      <c r="J1074" s="115" t="s">
        <v>32</v>
      </c>
      <c r="K1074" s="115" t="s">
        <v>56</v>
      </c>
      <c r="L1074" s="111" t="s">
        <v>73</v>
      </c>
    </row>
    <row r="1075" spans="1:12" s="116" customFormat="1" x14ac:dyDescent="0.25">
      <c r="A1075" s="109">
        <v>43066</v>
      </c>
      <c r="B1075" s="110" t="s">
        <v>317</v>
      </c>
      <c r="C1075" s="111" t="s">
        <v>208</v>
      </c>
      <c r="D1075" s="112" t="s">
        <v>51</v>
      </c>
      <c r="E1075" s="113"/>
      <c r="F1075" s="113">
        <v>30000</v>
      </c>
      <c r="G1075" s="130">
        <f t="shared" si="16"/>
        <v>34832277</v>
      </c>
      <c r="H1075" s="111" t="s">
        <v>62</v>
      </c>
      <c r="I1075" s="115" t="s">
        <v>72</v>
      </c>
      <c r="J1075" s="115" t="s">
        <v>32</v>
      </c>
      <c r="K1075" s="115" t="s">
        <v>56</v>
      </c>
      <c r="L1075" s="111" t="s">
        <v>73</v>
      </c>
    </row>
    <row r="1076" spans="1:12" s="116" customFormat="1" x14ac:dyDescent="0.25">
      <c r="A1076" s="109">
        <v>43066</v>
      </c>
      <c r="B1076" s="110" t="s">
        <v>318</v>
      </c>
      <c r="C1076" s="111" t="s">
        <v>208</v>
      </c>
      <c r="D1076" s="112" t="s">
        <v>51</v>
      </c>
      <c r="E1076" s="113"/>
      <c r="F1076" s="113">
        <v>75000</v>
      </c>
      <c r="G1076" s="130">
        <f t="shared" si="16"/>
        <v>34757277</v>
      </c>
      <c r="H1076" s="111" t="s">
        <v>62</v>
      </c>
      <c r="I1076" s="115" t="s">
        <v>206</v>
      </c>
      <c r="J1076" s="115" t="s">
        <v>32</v>
      </c>
      <c r="K1076" s="115" t="s">
        <v>56</v>
      </c>
      <c r="L1076" s="120" t="s">
        <v>57</v>
      </c>
    </row>
    <row r="1077" spans="1:12" s="116" customFormat="1" x14ac:dyDescent="0.25">
      <c r="A1077" s="109">
        <v>43066</v>
      </c>
      <c r="B1077" s="110" t="s">
        <v>319</v>
      </c>
      <c r="C1077" s="111" t="s">
        <v>193</v>
      </c>
      <c r="D1077" s="112" t="s">
        <v>51</v>
      </c>
      <c r="E1077" s="113"/>
      <c r="F1077" s="113">
        <v>5000</v>
      </c>
      <c r="G1077" s="130">
        <f t="shared" si="16"/>
        <v>34752277</v>
      </c>
      <c r="H1077" s="111" t="s">
        <v>62</v>
      </c>
      <c r="I1077" s="115" t="s">
        <v>72</v>
      </c>
      <c r="J1077" s="115" t="s">
        <v>32</v>
      </c>
      <c r="K1077" s="115" t="s">
        <v>56</v>
      </c>
      <c r="L1077" s="111" t="s">
        <v>73</v>
      </c>
    </row>
    <row r="1078" spans="1:12" s="116" customFormat="1" x14ac:dyDescent="0.25">
      <c r="A1078" s="109">
        <v>43066</v>
      </c>
      <c r="B1078" s="110" t="s">
        <v>320</v>
      </c>
      <c r="C1078" s="111" t="s">
        <v>193</v>
      </c>
      <c r="D1078" s="112" t="s">
        <v>51</v>
      </c>
      <c r="E1078" s="113"/>
      <c r="F1078" s="113">
        <v>1000</v>
      </c>
      <c r="G1078" s="130">
        <f t="shared" si="16"/>
        <v>34751277</v>
      </c>
      <c r="H1078" s="111" t="s">
        <v>62</v>
      </c>
      <c r="I1078" s="115" t="s">
        <v>72</v>
      </c>
      <c r="J1078" s="115" t="s">
        <v>32</v>
      </c>
      <c r="K1078" s="115" t="s">
        <v>56</v>
      </c>
      <c r="L1078" s="111" t="s">
        <v>73</v>
      </c>
    </row>
    <row r="1079" spans="1:12" s="138" customFormat="1" ht="15" customHeight="1" x14ac:dyDescent="0.2">
      <c r="A1079" s="109">
        <v>43066</v>
      </c>
      <c r="B1079" s="110" t="s">
        <v>321</v>
      </c>
      <c r="C1079" s="111" t="s">
        <v>193</v>
      </c>
      <c r="D1079" s="112" t="s">
        <v>51</v>
      </c>
      <c r="E1079" s="113"/>
      <c r="F1079" s="113">
        <v>1000</v>
      </c>
      <c r="G1079" s="130">
        <f t="shared" si="16"/>
        <v>34750277</v>
      </c>
      <c r="H1079" s="111" t="s">
        <v>62</v>
      </c>
      <c r="I1079" s="115" t="s">
        <v>72</v>
      </c>
      <c r="J1079" s="115" t="s">
        <v>32</v>
      </c>
      <c r="K1079" s="115" t="s">
        <v>56</v>
      </c>
      <c r="L1079" s="111" t="s">
        <v>73</v>
      </c>
    </row>
    <row r="1080" spans="1:12" s="139" customFormat="1" ht="15" customHeight="1" x14ac:dyDescent="0.2">
      <c r="A1080" s="109">
        <v>43066</v>
      </c>
      <c r="B1080" s="110" t="s">
        <v>322</v>
      </c>
      <c r="C1080" s="111" t="s">
        <v>193</v>
      </c>
      <c r="D1080" s="112" t="s">
        <v>51</v>
      </c>
      <c r="E1080" s="113"/>
      <c r="F1080" s="113">
        <v>1000</v>
      </c>
      <c r="G1080" s="130">
        <f t="shared" si="16"/>
        <v>34749277</v>
      </c>
      <c r="H1080" s="111" t="s">
        <v>62</v>
      </c>
      <c r="I1080" s="115" t="s">
        <v>72</v>
      </c>
      <c r="J1080" s="115" t="s">
        <v>32</v>
      </c>
      <c r="K1080" s="115" t="s">
        <v>56</v>
      </c>
      <c r="L1080" s="111" t="s">
        <v>73</v>
      </c>
    </row>
    <row r="1081" spans="1:12" s="139" customFormat="1" ht="15" customHeight="1" x14ac:dyDescent="0.2">
      <c r="A1081" s="109">
        <v>43066</v>
      </c>
      <c r="B1081" s="110" t="s">
        <v>323</v>
      </c>
      <c r="C1081" s="111" t="s">
        <v>193</v>
      </c>
      <c r="D1081" s="112" t="s">
        <v>51</v>
      </c>
      <c r="E1081" s="113"/>
      <c r="F1081" s="113">
        <v>1000</v>
      </c>
      <c r="G1081" s="130">
        <f t="shared" si="16"/>
        <v>34748277</v>
      </c>
      <c r="H1081" s="111" t="s">
        <v>62</v>
      </c>
      <c r="I1081" s="115" t="s">
        <v>72</v>
      </c>
      <c r="J1081" s="115" t="s">
        <v>32</v>
      </c>
      <c r="K1081" s="115" t="s">
        <v>56</v>
      </c>
      <c r="L1081" s="111" t="s">
        <v>73</v>
      </c>
    </row>
    <row r="1082" spans="1:12" s="139" customFormat="1" ht="15" customHeight="1" x14ac:dyDescent="0.2">
      <c r="A1082" s="109">
        <v>43066</v>
      </c>
      <c r="B1082" s="115" t="s">
        <v>434</v>
      </c>
      <c r="C1082" s="115" t="s">
        <v>59</v>
      </c>
      <c r="D1082" s="115" t="s">
        <v>51</v>
      </c>
      <c r="E1082" s="113"/>
      <c r="F1082" s="113">
        <v>300</v>
      </c>
      <c r="G1082" s="130">
        <f t="shared" si="16"/>
        <v>34747977</v>
      </c>
      <c r="H1082" s="115" t="s">
        <v>167</v>
      </c>
      <c r="I1082" s="115" t="s">
        <v>72</v>
      </c>
      <c r="J1082" s="115" t="s">
        <v>32</v>
      </c>
      <c r="K1082" s="115" t="s">
        <v>56</v>
      </c>
      <c r="L1082" s="111" t="s">
        <v>73</v>
      </c>
    </row>
    <row r="1083" spans="1:12" s="139" customFormat="1" ht="15" customHeight="1" x14ac:dyDescent="0.2">
      <c r="A1083" s="109">
        <v>43066</v>
      </c>
      <c r="B1083" s="115" t="s">
        <v>435</v>
      </c>
      <c r="C1083" s="115" t="s">
        <v>59</v>
      </c>
      <c r="D1083" s="115" t="s">
        <v>51</v>
      </c>
      <c r="E1083" s="113"/>
      <c r="F1083" s="113">
        <v>300</v>
      </c>
      <c r="G1083" s="130">
        <f t="shared" si="16"/>
        <v>34747677</v>
      </c>
      <c r="H1083" s="115" t="s">
        <v>167</v>
      </c>
      <c r="I1083" s="115" t="s">
        <v>72</v>
      </c>
      <c r="J1083" s="115" t="s">
        <v>32</v>
      </c>
      <c r="K1083" s="115" t="s">
        <v>56</v>
      </c>
      <c r="L1083" s="111" t="s">
        <v>73</v>
      </c>
    </row>
    <row r="1084" spans="1:12" s="139" customFormat="1" ht="15" customHeight="1" x14ac:dyDescent="0.2">
      <c r="A1084" s="109">
        <v>43066</v>
      </c>
      <c r="B1084" s="115" t="s">
        <v>429</v>
      </c>
      <c r="C1084" s="111" t="s">
        <v>334</v>
      </c>
      <c r="D1084" s="115" t="s">
        <v>51</v>
      </c>
      <c r="E1084" s="113"/>
      <c r="F1084" s="113">
        <v>3000</v>
      </c>
      <c r="G1084" s="130">
        <f t="shared" si="16"/>
        <v>34744677</v>
      </c>
      <c r="H1084" s="115" t="s">
        <v>167</v>
      </c>
      <c r="I1084" s="115" t="s">
        <v>72</v>
      </c>
      <c r="J1084" s="115" t="s">
        <v>32</v>
      </c>
      <c r="K1084" s="115" t="s">
        <v>56</v>
      </c>
      <c r="L1084" s="111" t="s">
        <v>73</v>
      </c>
    </row>
    <row r="1085" spans="1:12" s="139" customFormat="1" ht="15" customHeight="1" x14ac:dyDescent="0.2">
      <c r="A1085" s="109">
        <v>43066</v>
      </c>
      <c r="B1085" s="115" t="s">
        <v>430</v>
      </c>
      <c r="C1085" s="115" t="s">
        <v>59</v>
      </c>
      <c r="D1085" s="115" t="s">
        <v>51</v>
      </c>
      <c r="E1085" s="113"/>
      <c r="F1085" s="113">
        <v>300</v>
      </c>
      <c r="G1085" s="130">
        <f t="shared" si="16"/>
        <v>34744377</v>
      </c>
      <c r="H1085" s="115" t="s">
        <v>167</v>
      </c>
      <c r="I1085" s="115" t="s">
        <v>72</v>
      </c>
      <c r="J1085" s="115" t="s">
        <v>32</v>
      </c>
      <c r="K1085" s="115" t="s">
        <v>56</v>
      </c>
      <c r="L1085" s="111" t="s">
        <v>73</v>
      </c>
    </row>
    <row r="1086" spans="1:12" s="139" customFormat="1" ht="15" customHeight="1" x14ac:dyDescent="0.2">
      <c r="A1086" s="109">
        <v>43066</v>
      </c>
      <c r="B1086" s="115" t="s">
        <v>436</v>
      </c>
      <c r="C1086" s="115" t="s">
        <v>59</v>
      </c>
      <c r="D1086" s="115" t="s">
        <v>51</v>
      </c>
      <c r="E1086" s="113"/>
      <c r="F1086" s="113">
        <v>300</v>
      </c>
      <c r="G1086" s="130">
        <f t="shared" si="16"/>
        <v>34744077</v>
      </c>
      <c r="H1086" s="115" t="s">
        <v>167</v>
      </c>
      <c r="I1086" s="115" t="s">
        <v>72</v>
      </c>
      <c r="J1086" s="115" t="s">
        <v>32</v>
      </c>
      <c r="K1086" s="115" t="s">
        <v>56</v>
      </c>
      <c r="L1086" s="111" t="s">
        <v>73</v>
      </c>
    </row>
    <row r="1087" spans="1:12" s="139" customFormat="1" ht="15" customHeight="1" x14ac:dyDescent="0.2">
      <c r="A1087" s="109">
        <v>43066</v>
      </c>
      <c r="B1087" s="115" t="s">
        <v>437</v>
      </c>
      <c r="C1087" s="115" t="s">
        <v>59</v>
      </c>
      <c r="D1087" s="115" t="s">
        <v>51</v>
      </c>
      <c r="E1087" s="113"/>
      <c r="F1087" s="113">
        <v>300</v>
      </c>
      <c r="G1087" s="130">
        <f t="shared" si="16"/>
        <v>34743777</v>
      </c>
      <c r="H1087" s="115" t="s">
        <v>167</v>
      </c>
      <c r="I1087" s="115" t="s">
        <v>72</v>
      </c>
      <c r="J1087" s="115" t="s">
        <v>32</v>
      </c>
      <c r="K1087" s="115" t="s">
        <v>56</v>
      </c>
      <c r="L1087" s="111" t="s">
        <v>73</v>
      </c>
    </row>
    <row r="1088" spans="1:12" s="139" customFormat="1" ht="15" customHeight="1" x14ac:dyDescent="0.2">
      <c r="A1088" s="109">
        <v>43066</v>
      </c>
      <c r="B1088" s="115" t="s">
        <v>428</v>
      </c>
      <c r="C1088" s="115" t="s">
        <v>59</v>
      </c>
      <c r="D1088" s="115" t="s">
        <v>51</v>
      </c>
      <c r="E1088" s="113"/>
      <c r="F1088" s="113">
        <v>300</v>
      </c>
      <c r="G1088" s="130">
        <f t="shared" si="16"/>
        <v>34743477</v>
      </c>
      <c r="H1088" s="115" t="s">
        <v>167</v>
      </c>
      <c r="I1088" s="115" t="s">
        <v>72</v>
      </c>
      <c r="J1088" s="115" t="s">
        <v>32</v>
      </c>
      <c r="K1088" s="115" t="s">
        <v>56</v>
      </c>
      <c r="L1088" s="111" t="s">
        <v>73</v>
      </c>
    </row>
    <row r="1089" spans="1:12" s="139" customFormat="1" ht="15" customHeight="1" x14ac:dyDescent="0.2">
      <c r="A1089" s="109">
        <v>43066</v>
      </c>
      <c r="B1089" s="115" t="s">
        <v>429</v>
      </c>
      <c r="C1089" s="111" t="s">
        <v>334</v>
      </c>
      <c r="D1089" s="115" t="s">
        <v>51</v>
      </c>
      <c r="E1089" s="113"/>
      <c r="F1089" s="113">
        <v>3000</v>
      </c>
      <c r="G1089" s="130">
        <f t="shared" si="16"/>
        <v>34740477</v>
      </c>
      <c r="H1089" s="115" t="s">
        <v>167</v>
      </c>
      <c r="I1089" s="115" t="s">
        <v>72</v>
      </c>
      <c r="J1089" s="115" t="s">
        <v>32</v>
      </c>
      <c r="K1089" s="115" t="s">
        <v>56</v>
      </c>
      <c r="L1089" s="111" t="s">
        <v>73</v>
      </c>
    </row>
    <row r="1090" spans="1:12" s="139" customFormat="1" ht="15" customHeight="1" x14ac:dyDescent="0.2">
      <c r="A1090" s="109">
        <v>43066</v>
      </c>
      <c r="B1090" s="115" t="s">
        <v>409</v>
      </c>
      <c r="C1090" s="115" t="s">
        <v>59</v>
      </c>
      <c r="D1090" s="115" t="s">
        <v>51</v>
      </c>
      <c r="E1090" s="113"/>
      <c r="F1090" s="113">
        <v>300</v>
      </c>
      <c r="G1090" s="130">
        <f t="shared" si="16"/>
        <v>34740177</v>
      </c>
      <c r="H1090" s="115" t="s">
        <v>167</v>
      </c>
      <c r="I1090" s="115" t="s">
        <v>72</v>
      </c>
      <c r="J1090" s="115" t="s">
        <v>32</v>
      </c>
      <c r="K1090" s="115" t="s">
        <v>56</v>
      </c>
      <c r="L1090" s="111" t="s">
        <v>73</v>
      </c>
    </row>
    <row r="1091" spans="1:12" s="28" customFormat="1" ht="15" customHeight="1" x14ac:dyDescent="0.2">
      <c r="A1091" s="37">
        <v>43066</v>
      </c>
      <c r="B1091" s="33" t="s">
        <v>61</v>
      </c>
      <c r="C1091" s="33" t="s">
        <v>63</v>
      </c>
      <c r="D1091" s="33" t="s">
        <v>51</v>
      </c>
      <c r="E1091" s="40">
        <v>165000</v>
      </c>
      <c r="F1091" s="40"/>
      <c r="G1091" s="130">
        <f t="shared" si="16"/>
        <v>34905177</v>
      </c>
      <c r="H1091" s="33" t="s">
        <v>167</v>
      </c>
      <c r="I1091" s="33" t="s">
        <v>341</v>
      </c>
      <c r="J1091" s="33"/>
      <c r="K1091" s="33" t="s">
        <v>56</v>
      </c>
      <c r="L1091" s="108" t="s">
        <v>57</v>
      </c>
    </row>
    <row r="1092" spans="1:12" s="139" customFormat="1" ht="15" customHeight="1" x14ac:dyDescent="0.2">
      <c r="A1092" s="117">
        <v>43066</v>
      </c>
      <c r="B1092" s="118" t="s">
        <v>482</v>
      </c>
      <c r="C1092" s="118" t="s">
        <v>59</v>
      </c>
      <c r="D1092" s="118" t="s">
        <v>441</v>
      </c>
      <c r="E1092" s="119"/>
      <c r="F1092" s="119">
        <v>300</v>
      </c>
      <c r="G1092" s="130">
        <f t="shared" si="16"/>
        <v>34904877</v>
      </c>
      <c r="H1092" s="118" t="s">
        <v>442</v>
      </c>
      <c r="I1092" s="115" t="s">
        <v>72</v>
      </c>
      <c r="J1092" s="115" t="s">
        <v>32</v>
      </c>
      <c r="K1092" s="115" t="s">
        <v>56</v>
      </c>
      <c r="L1092" s="111" t="s">
        <v>73</v>
      </c>
    </row>
    <row r="1093" spans="1:12" s="139" customFormat="1" ht="15" customHeight="1" x14ac:dyDescent="0.2">
      <c r="A1093" s="117">
        <v>43066</v>
      </c>
      <c r="B1093" s="118" t="s">
        <v>487</v>
      </c>
      <c r="C1093" s="118" t="s">
        <v>59</v>
      </c>
      <c r="D1093" s="118" t="s">
        <v>441</v>
      </c>
      <c r="E1093" s="119"/>
      <c r="F1093" s="119">
        <v>300</v>
      </c>
      <c r="G1093" s="130">
        <f t="shared" si="16"/>
        <v>34904577</v>
      </c>
      <c r="H1093" s="118" t="s">
        <v>442</v>
      </c>
      <c r="I1093" s="115" t="s">
        <v>72</v>
      </c>
      <c r="J1093" s="115" t="s">
        <v>32</v>
      </c>
      <c r="K1093" s="115" t="s">
        <v>56</v>
      </c>
      <c r="L1093" s="111" t="s">
        <v>73</v>
      </c>
    </row>
    <row r="1094" spans="1:12" s="139" customFormat="1" ht="15" customHeight="1" x14ac:dyDescent="0.2">
      <c r="A1094" s="109">
        <v>43066</v>
      </c>
      <c r="B1094" s="115" t="s">
        <v>553</v>
      </c>
      <c r="C1094" s="115" t="s">
        <v>59</v>
      </c>
      <c r="D1094" s="115" t="s">
        <v>51</v>
      </c>
      <c r="E1094" s="113"/>
      <c r="F1094" s="113">
        <v>10000</v>
      </c>
      <c r="G1094" s="130">
        <f t="shared" si="16"/>
        <v>34894577</v>
      </c>
      <c r="H1094" s="115" t="s">
        <v>82</v>
      </c>
      <c r="I1094" s="115" t="s">
        <v>72</v>
      </c>
      <c r="J1094" s="115" t="s">
        <v>32</v>
      </c>
      <c r="K1094" s="115" t="s">
        <v>56</v>
      </c>
      <c r="L1094" s="111" t="s">
        <v>73</v>
      </c>
    </row>
    <row r="1095" spans="1:12" s="139" customFormat="1" ht="15" customHeight="1" x14ac:dyDescent="0.2">
      <c r="A1095" s="109">
        <v>43066</v>
      </c>
      <c r="B1095" s="115" t="s">
        <v>554</v>
      </c>
      <c r="C1095" s="115" t="s">
        <v>208</v>
      </c>
      <c r="D1095" s="115" t="s">
        <v>51</v>
      </c>
      <c r="E1095" s="113"/>
      <c r="F1095" s="113">
        <v>40000</v>
      </c>
      <c r="G1095" s="130">
        <f t="shared" si="16"/>
        <v>34854577</v>
      </c>
      <c r="H1095" s="115" t="s">
        <v>82</v>
      </c>
      <c r="I1095" s="115" t="s">
        <v>72</v>
      </c>
      <c r="J1095" s="115" t="s">
        <v>32</v>
      </c>
      <c r="K1095" s="115" t="s">
        <v>56</v>
      </c>
      <c r="L1095" s="111" t="s">
        <v>73</v>
      </c>
    </row>
    <row r="1096" spans="1:12" s="139" customFormat="1" ht="15" customHeight="1" x14ac:dyDescent="0.2">
      <c r="A1096" s="109">
        <v>43066</v>
      </c>
      <c r="B1096" s="115" t="s">
        <v>555</v>
      </c>
      <c r="C1096" s="115" t="s">
        <v>208</v>
      </c>
      <c r="D1096" s="115" t="s">
        <v>51</v>
      </c>
      <c r="E1096" s="113"/>
      <c r="F1096" s="113">
        <v>45000</v>
      </c>
      <c r="G1096" s="130">
        <f t="shared" si="16"/>
        <v>34809577</v>
      </c>
      <c r="H1096" s="115" t="s">
        <v>82</v>
      </c>
      <c r="I1096" s="115">
        <v>108</v>
      </c>
      <c r="J1096" s="115" t="s">
        <v>32</v>
      </c>
      <c r="K1096" s="115" t="s">
        <v>56</v>
      </c>
      <c r="L1096" s="120" t="s">
        <v>57</v>
      </c>
    </row>
    <row r="1097" spans="1:12" s="139" customFormat="1" ht="15" customHeight="1" x14ac:dyDescent="0.2">
      <c r="A1097" s="109">
        <v>43066</v>
      </c>
      <c r="B1097" s="115" t="s">
        <v>556</v>
      </c>
      <c r="C1097" s="115" t="s">
        <v>59</v>
      </c>
      <c r="D1097" s="115" t="s">
        <v>51</v>
      </c>
      <c r="E1097" s="113"/>
      <c r="F1097" s="113">
        <v>1000</v>
      </c>
      <c r="G1097" s="130">
        <f t="shared" si="16"/>
        <v>34808577</v>
      </c>
      <c r="H1097" s="115" t="s">
        <v>82</v>
      </c>
      <c r="I1097" s="115" t="s">
        <v>72</v>
      </c>
      <c r="J1097" s="115" t="s">
        <v>32</v>
      </c>
      <c r="K1097" s="115" t="s">
        <v>56</v>
      </c>
      <c r="L1097" s="111" t="s">
        <v>73</v>
      </c>
    </row>
    <row r="1098" spans="1:12" s="139" customFormat="1" ht="15" customHeight="1" x14ac:dyDescent="0.2">
      <c r="A1098" s="109">
        <v>43066</v>
      </c>
      <c r="B1098" s="115" t="s">
        <v>533</v>
      </c>
      <c r="C1098" s="115" t="s">
        <v>59</v>
      </c>
      <c r="D1098" s="115" t="s">
        <v>51</v>
      </c>
      <c r="E1098" s="113"/>
      <c r="F1098" s="113">
        <v>1000</v>
      </c>
      <c r="G1098" s="130">
        <f t="shared" si="16"/>
        <v>34807577</v>
      </c>
      <c r="H1098" s="115" t="s">
        <v>82</v>
      </c>
      <c r="I1098" s="115" t="s">
        <v>72</v>
      </c>
      <c r="J1098" s="115" t="s">
        <v>32</v>
      </c>
      <c r="K1098" s="115" t="s">
        <v>56</v>
      </c>
      <c r="L1098" s="111" t="s">
        <v>73</v>
      </c>
    </row>
    <row r="1099" spans="1:12" s="139" customFormat="1" ht="15" customHeight="1" x14ac:dyDescent="0.2">
      <c r="A1099" s="109">
        <v>43066</v>
      </c>
      <c r="B1099" s="115" t="s">
        <v>557</v>
      </c>
      <c r="C1099" s="115" t="s">
        <v>59</v>
      </c>
      <c r="D1099" s="115" t="s">
        <v>51</v>
      </c>
      <c r="E1099" s="113"/>
      <c r="F1099" s="113">
        <v>1000</v>
      </c>
      <c r="G1099" s="130">
        <f t="shared" si="16"/>
        <v>34806577</v>
      </c>
      <c r="H1099" s="115" t="s">
        <v>82</v>
      </c>
      <c r="I1099" s="115" t="s">
        <v>72</v>
      </c>
      <c r="J1099" s="115" t="s">
        <v>32</v>
      </c>
      <c r="K1099" s="115" t="s">
        <v>56</v>
      </c>
      <c r="L1099" s="111" t="s">
        <v>73</v>
      </c>
    </row>
    <row r="1100" spans="1:12" s="139" customFormat="1" ht="15" customHeight="1" x14ac:dyDescent="0.2">
      <c r="A1100" s="109">
        <v>43066</v>
      </c>
      <c r="B1100" s="115" t="s">
        <v>558</v>
      </c>
      <c r="C1100" s="115" t="s">
        <v>205</v>
      </c>
      <c r="D1100" s="115" t="s">
        <v>51</v>
      </c>
      <c r="E1100" s="113"/>
      <c r="F1100" s="113">
        <v>38000</v>
      </c>
      <c r="G1100" s="130">
        <f t="shared" si="16"/>
        <v>34768577</v>
      </c>
      <c r="H1100" s="115" t="s">
        <v>82</v>
      </c>
      <c r="I1100" s="115">
        <v>37535</v>
      </c>
      <c r="J1100" s="115" t="s">
        <v>32</v>
      </c>
      <c r="K1100" s="115" t="s">
        <v>56</v>
      </c>
      <c r="L1100" s="120" t="s">
        <v>57</v>
      </c>
    </row>
    <row r="1101" spans="1:12" s="139" customFormat="1" ht="15" customHeight="1" x14ac:dyDescent="0.2">
      <c r="A1101" s="109">
        <v>43066</v>
      </c>
      <c r="B1101" s="115" t="s">
        <v>559</v>
      </c>
      <c r="C1101" s="115" t="s">
        <v>59</v>
      </c>
      <c r="D1101" s="115" t="s">
        <v>51</v>
      </c>
      <c r="E1101" s="113"/>
      <c r="F1101" s="113">
        <v>2500</v>
      </c>
      <c r="G1101" s="130">
        <f t="shared" si="16"/>
        <v>34766077</v>
      </c>
      <c r="H1101" s="115" t="s">
        <v>82</v>
      </c>
      <c r="I1101" s="115" t="s">
        <v>72</v>
      </c>
      <c r="J1101" s="115" t="s">
        <v>32</v>
      </c>
      <c r="K1101" s="115" t="s">
        <v>56</v>
      </c>
      <c r="L1101" s="111" t="s">
        <v>73</v>
      </c>
    </row>
    <row r="1102" spans="1:12" s="139" customFormat="1" ht="15" customHeight="1" x14ac:dyDescent="0.2">
      <c r="A1102" s="109">
        <v>43066</v>
      </c>
      <c r="B1102" s="115" t="s">
        <v>637</v>
      </c>
      <c r="C1102" s="115" t="s">
        <v>59</v>
      </c>
      <c r="D1102" s="115" t="s">
        <v>51</v>
      </c>
      <c r="E1102" s="113"/>
      <c r="F1102" s="113">
        <v>500</v>
      </c>
      <c r="G1102" s="130">
        <f t="shared" ref="G1102:G1165" si="17">+G1101+E1102-F1102</f>
        <v>34765577</v>
      </c>
      <c r="H1102" s="115" t="s">
        <v>560</v>
      </c>
      <c r="I1102" s="115" t="s">
        <v>72</v>
      </c>
      <c r="J1102" s="115" t="s">
        <v>32</v>
      </c>
      <c r="K1102" s="115" t="s">
        <v>56</v>
      </c>
      <c r="L1102" s="111" t="s">
        <v>73</v>
      </c>
    </row>
    <row r="1103" spans="1:12" s="139" customFormat="1" ht="15" customHeight="1" x14ac:dyDescent="0.2">
      <c r="A1103" s="109">
        <v>43066</v>
      </c>
      <c r="B1103" s="115" t="s">
        <v>649</v>
      </c>
      <c r="C1103" s="111" t="s">
        <v>334</v>
      </c>
      <c r="D1103" s="115" t="s">
        <v>51</v>
      </c>
      <c r="E1103" s="113"/>
      <c r="F1103" s="113">
        <v>4200</v>
      </c>
      <c r="G1103" s="130">
        <f t="shared" si="17"/>
        <v>34761377</v>
      </c>
      <c r="H1103" s="115" t="s">
        <v>560</v>
      </c>
      <c r="I1103" s="115" t="s">
        <v>72</v>
      </c>
      <c r="J1103" s="115" t="s">
        <v>32</v>
      </c>
      <c r="K1103" s="115" t="s">
        <v>56</v>
      </c>
      <c r="L1103" s="111" t="s">
        <v>73</v>
      </c>
    </row>
    <row r="1104" spans="1:12" s="139" customFormat="1" ht="15" customHeight="1" x14ac:dyDescent="0.2">
      <c r="A1104" s="109">
        <v>43066</v>
      </c>
      <c r="B1104" s="115" t="s">
        <v>643</v>
      </c>
      <c r="C1104" s="115" t="s">
        <v>59</v>
      </c>
      <c r="D1104" s="115" t="s">
        <v>51</v>
      </c>
      <c r="E1104" s="113"/>
      <c r="F1104" s="113">
        <v>500</v>
      </c>
      <c r="G1104" s="130">
        <f t="shared" si="17"/>
        <v>34760877</v>
      </c>
      <c r="H1104" s="115" t="s">
        <v>560</v>
      </c>
      <c r="I1104" s="115" t="s">
        <v>72</v>
      </c>
      <c r="J1104" s="115" t="s">
        <v>32</v>
      </c>
      <c r="K1104" s="115" t="s">
        <v>56</v>
      </c>
      <c r="L1104" s="111" t="s">
        <v>73</v>
      </c>
    </row>
    <row r="1105" spans="1:12" s="139" customFormat="1" ht="15" customHeight="1" x14ac:dyDescent="0.2">
      <c r="A1105" s="109">
        <v>43066</v>
      </c>
      <c r="B1105" s="115" t="s">
        <v>657</v>
      </c>
      <c r="C1105" s="115" t="s">
        <v>59</v>
      </c>
      <c r="D1105" s="115" t="s">
        <v>51</v>
      </c>
      <c r="E1105" s="113"/>
      <c r="F1105" s="113">
        <v>500</v>
      </c>
      <c r="G1105" s="130">
        <f t="shared" si="17"/>
        <v>34760377</v>
      </c>
      <c r="H1105" s="115" t="s">
        <v>560</v>
      </c>
      <c r="I1105" s="115" t="s">
        <v>72</v>
      </c>
      <c r="J1105" s="115" t="s">
        <v>32</v>
      </c>
      <c r="K1105" s="115" t="s">
        <v>56</v>
      </c>
      <c r="L1105" s="111" t="s">
        <v>73</v>
      </c>
    </row>
    <row r="1106" spans="1:12" s="139" customFormat="1" ht="15" customHeight="1" x14ac:dyDescent="0.2">
      <c r="A1106" s="109">
        <v>43066</v>
      </c>
      <c r="B1106" s="115" t="s">
        <v>652</v>
      </c>
      <c r="C1106" s="115" t="s">
        <v>59</v>
      </c>
      <c r="D1106" s="115" t="s">
        <v>51</v>
      </c>
      <c r="E1106" s="113"/>
      <c r="F1106" s="113">
        <v>500</v>
      </c>
      <c r="G1106" s="130">
        <f t="shared" si="17"/>
        <v>34759877</v>
      </c>
      <c r="H1106" s="115" t="s">
        <v>560</v>
      </c>
      <c r="I1106" s="115" t="s">
        <v>72</v>
      </c>
      <c r="J1106" s="115" t="s">
        <v>32</v>
      </c>
      <c r="K1106" s="115" t="s">
        <v>56</v>
      </c>
      <c r="L1106" s="111" t="s">
        <v>73</v>
      </c>
    </row>
    <row r="1107" spans="1:12" s="139" customFormat="1" ht="15" customHeight="1" x14ac:dyDescent="0.2">
      <c r="A1107" s="109">
        <v>43066</v>
      </c>
      <c r="B1107" s="115" t="s">
        <v>658</v>
      </c>
      <c r="C1107" s="115" t="s">
        <v>59</v>
      </c>
      <c r="D1107" s="115" t="s">
        <v>51</v>
      </c>
      <c r="E1107" s="113"/>
      <c r="F1107" s="113">
        <v>1000</v>
      </c>
      <c r="G1107" s="130">
        <f t="shared" si="17"/>
        <v>34758877</v>
      </c>
      <c r="H1107" s="115" t="s">
        <v>560</v>
      </c>
      <c r="I1107" s="115" t="s">
        <v>72</v>
      </c>
      <c r="J1107" s="115" t="s">
        <v>32</v>
      </c>
      <c r="K1107" s="115" t="s">
        <v>56</v>
      </c>
      <c r="L1107" s="111" t="s">
        <v>73</v>
      </c>
    </row>
    <row r="1108" spans="1:12" s="139" customFormat="1" ht="15" customHeight="1" x14ac:dyDescent="0.2">
      <c r="A1108" s="109">
        <v>43066</v>
      </c>
      <c r="B1108" s="115" t="s">
        <v>659</v>
      </c>
      <c r="C1108" s="115" t="s">
        <v>59</v>
      </c>
      <c r="D1108" s="115" t="s">
        <v>51</v>
      </c>
      <c r="E1108" s="113"/>
      <c r="F1108" s="113">
        <v>500</v>
      </c>
      <c r="G1108" s="130">
        <f t="shared" si="17"/>
        <v>34758377</v>
      </c>
      <c r="H1108" s="115" t="s">
        <v>560</v>
      </c>
      <c r="I1108" s="115" t="s">
        <v>72</v>
      </c>
      <c r="J1108" s="115" t="s">
        <v>32</v>
      </c>
      <c r="K1108" s="115" t="s">
        <v>56</v>
      </c>
      <c r="L1108" s="111" t="s">
        <v>73</v>
      </c>
    </row>
    <row r="1109" spans="1:12" s="139" customFormat="1" ht="15" customHeight="1" x14ac:dyDescent="0.2">
      <c r="A1109" s="109">
        <v>43066</v>
      </c>
      <c r="B1109" s="115" t="s">
        <v>660</v>
      </c>
      <c r="C1109" s="115" t="s">
        <v>59</v>
      </c>
      <c r="D1109" s="115" t="s">
        <v>51</v>
      </c>
      <c r="E1109" s="113"/>
      <c r="F1109" s="113">
        <v>500</v>
      </c>
      <c r="G1109" s="130">
        <f t="shared" si="17"/>
        <v>34757877</v>
      </c>
      <c r="H1109" s="115" t="s">
        <v>560</v>
      </c>
      <c r="I1109" s="115" t="s">
        <v>72</v>
      </c>
      <c r="J1109" s="115" t="s">
        <v>32</v>
      </c>
      <c r="K1109" s="115" t="s">
        <v>56</v>
      </c>
      <c r="L1109" s="111" t="s">
        <v>73</v>
      </c>
    </row>
    <row r="1110" spans="1:12" s="139" customFormat="1" ht="15" customHeight="1" x14ac:dyDescent="0.2">
      <c r="A1110" s="109">
        <v>43066</v>
      </c>
      <c r="B1110" s="115" t="s">
        <v>661</v>
      </c>
      <c r="C1110" s="115" t="s">
        <v>59</v>
      </c>
      <c r="D1110" s="115" t="s">
        <v>51</v>
      </c>
      <c r="E1110" s="113"/>
      <c r="F1110" s="113">
        <v>500</v>
      </c>
      <c r="G1110" s="130">
        <f t="shared" si="17"/>
        <v>34757377</v>
      </c>
      <c r="H1110" s="115" t="s">
        <v>560</v>
      </c>
      <c r="I1110" s="115" t="s">
        <v>72</v>
      </c>
      <c r="J1110" s="115" t="s">
        <v>32</v>
      </c>
      <c r="K1110" s="115" t="s">
        <v>56</v>
      </c>
      <c r="L1110" s="111" t="s">
        <v>73</v>
      </c>
    </row>
    <row r="1111" spans="1:12" s="139" customFormat="1" ht="15" customHeight="1" x14ac:dyDescent="0.2">
      <c r="A1111" s="109">
        <v>43066</v>
      </c>
      <c r="B1111" s="111" t="s">
        <v>732</v>
      </c>
      <c r="C1111" s="111" t="s">
        <v>59</v>
      </c>
      <c r="D1111" s="115" t="s">
        <v>52</v>
      </c>
      <c r="E1111" s="113"/>
      <c r="F1111" s="113">
        <v>1000</v>
      </c>
      <c r="G1111" s="130">
        <f t="shared" si="17"/>
        <v>34756377</v>
      </c>
      <c r="H1111" s="111" t="s">
        <v>109</v>
      </c>
      <c r="I1111" s="111" t="s">
        <v>72</v>
      </c>
      <c r="J1111" s="115" t="s">
        <v>32</v>
      </c>
      <c r="K1111" s="115" t="s">
        <v>56</v>
      </c>
      <c r="L1111" s="118" t="s">
        <v>73</v>
      </c>
    </row>
    <row r="1112" spans="1:12" s="139" customFormat="1" ht="15" customHeight="1" x14ac:dyDescent="0.2">
      <c r="A1112" s="109">
        <v>43066</v>
      </c>
      <c r="B1112" s="111" t="s">
        <v>733</v>
      </c>
      <c r="C1112" s="111" t="s">
        <v>59</v>
      </c>
      <c r="D1112" s="115" t="s">
        <v>52</v>
      </c>
      <c r="E1112" s="113"/>
      <c r="F1112" s="113">
        <v>1000</v>
      </c>
      <c r="G1112" s="130">
        <f t="shared" si="17"/>
        <v>34755377</v>
      </c>
      <c r="H1112" s="111" t="s">
        <v>109</v>
      </c>
      <c r="I1112" s="111" t="s">
        <v>72</v>
      </c>
      <c r="J1112" s="115" t="s">
        <v>32</v>
      </c>
      <c r="K1112" s="115" t="s">
        <v>56</v>
      </c>
      <c r="L1112" s="118" t="s">
        <v>73</v>
      </c>
    </row>
    <row r="1113" spans="1:12" s="139" customFormat="1" ht="15" customHeight="1" x14ac:dyDescent="0.2">
      <c r="A1113" s="109">
        <v>43066</v>
      </c>
      <c r="B1113" s="111" t="s">
        <v>734</v>
      </c>
      <c r="C1113" s="111" t="s">
        <v>59</v>
      </c>
      <c r="D1113" s="115" t="s">
        <v>52</v>
      </c>
      <c r="E1113" s="113"/>
      <c r="F1113" s="113">
        <v>1000</v>
      </c>
      <c r="G1113" s="130">
        <f t="shared" si="17"/>
        <v>34754377</v>
      </c>
      <c r="H1113" s="111" t="s">
        <v>109</v>
      </c>
      <c r="I1113" s="111" t="s">
        <v>72</v>
      </c>
      <c r="J1113" s="115" t="s">
        <v>32</v>
      </c>
      <c r="K1113" s="115" t="s">
        <v>56</v>
      </c>
      <c r="L1113" s="118" t="s">
        <v>73</v>
      </c>
    </row>
    <row r="1114" spans="1:12" s="139" customFormat="1" ht="15" customHeight="1" x14ac:dyDescent="0.2">
      <c r="A1114" s="109">
        <v>43066</v>
      </c>
      <c r="B1114" s="111" t="s">
        <v>735</v>
      </c>
      <c r="C1114" s="111" t="s">
        <v>59</v>
      </c>
      <c r="D1114" s="115" t="s">
        <v>52</v>
      </c>
      <c r="E1114" s="113"/>
      <c r="F1114" s="113">
        <v>1000</v>
      </c>
      <c r="G1114" s="130">
        <f t="shared" si="17"/>
        <v>34753377</v>
      </c>
      <c r="H1114" s="111" t="s">
        <v>109</v>
      </c>
      <c r="I1114" s="111" t="s">
        <v>72</v>
      </c>
      <c r="J1114" s="115" t="s">
        <v>32</v>
      </c>
      <c r="K1114" s="115" t="s">
        <v>56</v>
      </c>
      <c r="L1114" s="118" t="s">
        <v>73</v>
      </c>
    </row>
    <row r="1115" spans="1:12" s="139" customFormat="1" ht="15" customHeight="1" x14ac:dyDescent="0.25">
      <c r="A1115" s="136">
        <v>43066</v>
      </c>
      <c r="B1115" s="111" t="s">
        <v>771</v>
      </c>
      <c r="C1115" s="115" t="s">
        <v>50</v>
      </c>
      <c r="D1115" s="111" t="s">
        <v>70</v>
      </c>
      <c r="E1115" s="114"/>
      <c r="F1115" s="114">
        <v>5000</v>
      </c>
      <c r="G1115" s="130">
        <f t="shared" si="17"/>
        <v>34748377</v>
      </c>
      <c r="H1115" s="111" t="s">
        <v>83</v>
      </c>
      <c r="I1115" s="112" t="s">
        <v>410</v>
      </c>
      <c r="J1115" s="128" t="s">
        <v>21</v>
      </c>
      <c r="K1115" s="115" t="s">
        <v>56</v>
      </c>
      <c r="L1115" s="120" t="s">
        <v>57</v>
      </c>
    </row>
    <row r="1116" spans="1:12" s="46" customFormat="1" ht="15" customHeight="1" x14ac:dyDescent="0.2">
      <c r="A1116" s="47">
        <v>43066</v>
      </c>
      <c r="B1116" s="32" t="s">
        <v>772</v>
      </c>
      <c r="C1116" s="33" t="s">
        <v>63</v>
      </c>
      <c r="D1116" s="32" t="s">
        <v>53</v>
      </c>
      <c r="E1116" s="34">
        <v>40000</v>
      </c>
      <c r="F1116" s="34"/>
      <c r="G1116" s="130">
        <f t="shared" si="17"/>
        <v>34788377</v>
      </c>
      <c r="H1116" s="32" t="s">
        <v>83</v>
      </c>
      <c r="I1116" s="39" t="s">
        <v>72</v>
      </c>
      <c r="J1116" s="32"/>
      <c r="K1116" s="33" t="s">
        <v>56</v>
      </c>
      <c r="L1116" s="108" t="s">
        <v>57</v>
      </c>
    </row>
    <row r="1117" spans="1:12" s="139" customFormat="1" ht="15" customHeight="1" x14ac:dyDescent="0.2">
      <c r="A1117" s="136">
        <v>43066</v>
      </c>
      <c r="B1117" s="111" t="s">
        <v>773</v>
      </c>
      <c r="C1117" s="111" t="s">
        <v>205</v>
      </c>
      <c r="D1117" s="111" t="s">
        <v>53</v>
      </c>
      <c r="E1117" s="114"/>
      <c r="F1117" s="114">
        <v>36000</v>
      </c>
      <c r="G1117" s="130">
        <f t="shared" si="17"/>
        <v>34752377</v>
      </c>
      <c r="H1117" s="111" t="s">
        <v>83</v>
      </c>
      <c r="I1117" s="112">
        <v>22555</v>
      </c>
      <c r="J1117" s="121" t="s">
        <v>28</v>
      </c>
      <c r="K1117" s="115" t="s">
        <v>56</v>
      </c>
      <c r="L1117" s="120" t="s">
        <v>57</v>
      </c>
    </row>
    <row r="1118" spans="1:12" s="28" customFormat="1" ht="15" customHeight="1" x14ac:dyDescent="0.2">
      <c r="A1118" s="47">
        <v>43066</v>
      </c>
      <c r="B1118" s="32" t="s">
        <v>61</v>
      </c>
      <c r="C1118" s="33" t="s">
        <v>63</v>
      </c>
      <c r="D1118" s="32" t="s">
        <v>53</v>
      </c>
      <c r="E1118" s="34">
        <v>120000</v>
      </c>
      <c r="F1118" s="34"/>
      <c r="G1118" s="130">
        <f t="shared" si="17"/>
        <v>34872377</v>
      </c>
      <c r="H1118" s="32" t="s">
        <v>83</v>
      </c>
      <c r="I1118" s="39" t="s">
        <v>410</v>
      </c>
      <c r="J1118" s="32"/>
      <c r="K1118" s="33" t="s">
        <v>56</v>
      </c>
      <c r="L1118" s="108" t="s">
        <v>57</v>
      </c>
    </row>
    <row r="1119" spans="1:12" s="28" customFormat="1" ht="15" customHeight="1" x14ac:dyDescent="0.2">
      <c r="A1119" s="49">
        <v>43066</v>
      </c>
      <c r="B1119" s="35" t="s">
        <v>61</v>
      </c>
      <c r="C1119" s="33" t="s">
        <v>63</v>
      </c>
      <c r="D1119" s="35" t="s">
        <v>53</v>
      </c>
      <c r="E1119" s="40">
        <v>10000</v>
      </c>
      <c r="F1119" s="40"/>
      <c r="G1119" s="130">
        <f t="shared" si="17"/>
        <v>34882377</v>
      </c>
      <c r="H1119" s="35" t="s">
        <v>783</v>
      </c>
      <c r="I1119" s="35" t="s">
        <v>341</v>
      </c>
      <c r="J1119" s="33"/>
      <c r="K1119" s="33" t="s">
        <v>56</v>
      </c>
      <c r="L1119" s="108" t="s">
        <v>57</v>
      </c>
    </row>
    <row r="1120" spans="1:12" s="139" customFormat="1" ht="15" customHeight="1" x14ac:dyDescent="0.2">
      <c r="A1120" s="117">
        <v>43066</v>
      </c>
      <c r="B1120" s="120" t="s">
        <v>854</v>
      </c>
      <c r="C1120" s="120" t="s">
        <v>59</v>
      </c>
      <c r="D1120" s="120" t="s">
        <v>53</v>
      </c>
      <c r="E1120" s="113"/>
      <c r="F1120" s="113">
        <v>2500</v>
      </c>
      <c r="G1120" s="130">
        <f t="shared" si="17"/>
        <v>34879877</v>
      </c>
      <c r="H1120" s="120" t="s">
        <v>783</v>
      </c>
      <c r="I1120" s="120" t="s">
        <v>784</v>
      </c>
      <c r="J1120" s="121" t="s">
        <v>28</v>
      </c>
      <c r="K1120" s="115" t="s">
        <v>56</v>
      </c>
      <c r="L1120" s="111" t="s">
        <v>73</v>
      </c>
    </row>
    <row r="1121" spans="1:12" s="139" customFormat="1" ht="15" customHeight="1" x14ac:dyDescent="0.2">
      <c r="A1121" s="132">
        <v>43066</v>
      </c>
      <c r="B1121" s="133" t="s">
        <v>900</v>
      </c>
      <c r="C1121" s="133" t="s">
        <v>205</v>
      </c>
      <c r="D1121" s="115" t="s">
        <v>53</v>
      </c>
      <c r="E1121" s="134"/>
      <c r="F1121" s="134">
        <v>36000</v>
      </c>
      <c r="G1121" s="130">
        <f t="shared" si="17"/>
        <v>34843877</v>
      </c>
      <c r="H1121" s="133" t="s">
        <v>857</v>
      </c>
      <c r="I1121" s="133">
        <v>22556</v>
      </c>
      <c r="J1121" s="121" t="s">
        <v>28</v>
      </c>
      <c r="K1121" s="115" t="s">
        <v>56</v>
      </c>
      <c r="L1121" s="120" t="s">
        <v>57</v>
      </c>
    </row>
    <row r="1122" spans="1:12" s="139" customFormat="1" ht="15" customHeight="1" x14ac:dyDescent="0.2">
      <c r="A1122" s="117">
        <v>43068</v>
      </c>
      <c r="B1122" s="120" t="s">
        <v>855</v>
      </c>
      <c r="C1122" s="120" t="s">
        <v>59</v>
      </c>
      <c r="D1122" s="120" t="s">
        <v>53</v>
      </c>
      <c r="E1122" s="113"/>
      <c r="F1122" s="113">
        <v>10000</v>
      </c>
      <c r="G1122" s="130">
        <f t="shared" si="17"/>
        <v>34833877</v>
      </c>
      <c r="H1122" s="120" t="s">
        <v>783</v>
      </c>
      <c r="I1122" s="120" t="s">
        <v>341</v>
      </c>
      <c r="J1122" s="121" t="s">
        <v>28</v>
      </c>
      <c r="K1122" s="115" t="s">
        <v>56</v>
      </c>
      <c r="L1122" s="120" t="s">
        <v>57</v>
      </c>
    </row>
    <row r="1123" spans="1:12" s="139" customFormat="1" ht="15" customHeight="1" x14ac:dyDescent="0.2">
      <c r="A1123" s="117">
        <v>43066</v>
      </c>
      <c r="B1123" s="120" t="s">
        <v>856</v>
      </c>
      <c r="C1123" s="120" t="s">
        <v>59</v>
      </c>
      <c r="D1123" s="120" t="s">
        <v>53</v>
      </c>
      <c r="E1123" s="113"/>
      <c r="F1123" s="113">
        <v>1500</v>
      </c>
      <c r="G1123" s="130">
        <f t="shared" si="17"/>
        <v>34832377</v>
      </c>
      <c r="H1123" s="120" t="s">
        <v>783</v>
      </c>
      <c r="I1123" s="120" t="s">
        <v>784</v>
      </c>
      <c r="J1123" s="121" t="s">
        <v>28</v>
      </c>
      <c r="K1123" s="115" t="s">
        <v>56</v>
      </c>
      <c r="L1123" s="111" t="s">
        <v>73</v>
      </c>
    </row>
    <row r="1124" spans="1:12" s="28" customFormat="1" ht="15" customHeight="1" x14ac:dyDescent="0.2">
      <c r="A1124" s="53">
        <v>43066</v>
      </c>
      <c r="B1124" s="54" t="s">
        <v>61</v>
      </c>
      <c r="C1124" s="33" t="s">
        <v>63</v>
      </c>
      <c r="D1124" s="33" t="s">
        <v>53</v>
      </c>
      <c r="E1124" s="55">
        <v>80000</v>
      </c>
      <c r="F1124" s="55"/>
      <c r="G1124" s="130">
        <f t="shared" si="17"/>
        <v>34912377</v>
      </c>
      <c r="H1124" s="54" t="s">
        <v>857</v>
      </c>
      <c r="I1124" s="54" t="s">
        <v>341</v>
      </c>
      <c r="J1124" s="54"/>
      <c r="K1124" s="33" t="s">
        <v>56</v>
      </c>
      <c r="L1124" s="108" t="s">
        <v>57</v>
      </c>
    </row>
    <row r="1125" spans="1:12" s="28" customFormat="1" ht="15" customHeight="1" x14ac:dyDescent="0.2">
      <c r="A1125" s="53">
        <v>43066</v>
      </c>
      <c r="B1125" s="54" t="s">
        <v>83</v>
      </c>
      <c r="C1125" s="33" t="s">
        <v>63</v>
      </c>
      <c r="D1125" s="33" t="s">
        <v>53</v>
      </c>
      <c r="E1125" s="55"/>
      <c r="F1125" s="55">
        <v>40000</v>
      </c>
      <c r="G1125" s="130">
        <f t="shared" si="17"/>
        <v>34872377</v>
      </c>
      <c r="H1125" s="54" t="s">
        <v>857</v>
      </c>
      <c r="I1125" s="54" t="s">
        <v>72</v>
      </c>
      <c r="J1125" s="54"/>
      <c r="K1125" s="33" t="s">
        <v>56</v>
      </c>
      <c r="L1125" s="108" t="s">
        <v>57</v>
      </c>
    </row>
    <row r="1126" spans="1:12" s="139" customFormat="1" ht="15" customHeight="1" x14ac:dyDescent="0.2">
      <c r="A1126" s="132">
        <v>43066</v>
      </c>
      <c r="B1126" s="133" t="s">
        <v>899</v>
      </c>
      <c r="C1126" s="133" t="s">
        <v>59</v>
      </c>
      <c r="D1126" s="115" t="s">
        <v>53</v>
      </c>
      <c r="E1126" s="134"/>
      <c r="F1126" s="134">
        <v>1700</v>
      </c>
      <c r="G1126" s="130">
        <f t="shared" si="17"/>
        <v>34870677</v>
      </c>
      <c r="H1126" s="133" t="s">
        <v>857</v>
      </c>
      <c r="I1126" s="133" t="s">
        <v>72</v>
      </c>
      <c r="J1126" s="121" t="s">
        <v>28</v>
      </c>
      <c r="K1126" s="115" t="s">
        <v>56</v>
      </c>
      <c r="L1126" s="111" t="s">
        <v>73</v>
      </c>
    </row>
    <row r="1127" spans="1:12" s="46" customFormat="1" ht="15" customHeight="1" x14ac:dyDescent="0.2">
      <c r="A1127" s="53">
        <v>43066</v>
      </c>
      <c r="B1127" s="54" t="s">
        <v>61</v>
      </c>
      <c r="C1127" s="33" t="s">
        <v>63</v>
      </c>
      <c r="D1127" s="33" t="s">
        <v>53</v>
      </c>
      <c r="E1127" s="55">
        <v>120000</v>
      </c>
      <c r="F1127" s="55"/>
      <c r="G1127" s="130">
        <f t="shared" si="17"/>
        <v>34990677</v>
      </c>
      <c r="H1127" s="54" t="s">
        <v>857</v>
      </c>
      <c r="I1127" s="54" t="s">
        <v>341</v>
      </c>
      <c r="J1127" s="54"/>
      <c r="K1127" s="33" t="s">
        <v>56</v>
      </c>
      <c r="L1127" s="108" t="s">
        <v>57</v>
      </c>
    </row>
    <row r="1128" spans="1:12" s="139" customFormat="1" ht="15" customHeight="1" x14ac:dyDescent="0.2">
      <c r="A1128" s="122">
        <v>43066</v>
      </c>
      <c r="B1128" s="118" t="s">
        <v>993</v>
      </c>
      <c r="C1128" s="118" t="s">
        <v>193</v>
      </c>
      <c r="D1128" s="118" t="s">
        <v>51</v>
      </c>
      <c r="E1128" s="119"/>
      <c r="F1128" s="119">
        <v>2000</v>
      </c>
      <c r="G1128" s="130">
        <f t="shared" si="17"/>
        <v>34988677</v>
      </c>
      <c r="H1128" s="118" t="s">
        <v>245</v>
      </c>
      <c r="I1128" s="118" t="s">
        <v>72</v>
      </c>
      <c r="J1128" s="115" t="s">
        <v>32</v>
      </c>
      <c r="K1128" s="115" t="s">
        <v>56</v>
      </c>
      <c r="L1128" s="120" t="s">
        <v>73</v>
      </c>
    </row>
    <row r="1129" spans="1:12" s="139" customFormat="1" ht="15" customHeight="1" x14ac:dyDescent="0.2">
      <c r="A1129" s="109">
        <v>43067</v>
      </c>
      <c r="B1129" s="115" t="s">
        <v>408</v>
      </c>
      <c r="C1129" s="115" t="s">
        <v>59</v>
      </c>
      <c r="D1129" s="115" t="s">
        <v>51</v>
      </c>
      <c r="E1129" s="113"/>
      <c r="F1129" s="113">
        <v>300</v>
      </c>
      <c r="G1129" s="130">
        <f t="shared" si="17"/>
        <v>34988377</v>
      </c>
      <c r="H1129" s="115" t="s">
        <v>167</v>
      </c>
      <c r="I1129" s="115" t="s">
        <v>72</v>
      </c>
      <c r="J1129" s="115" t="s">
        <v>32</v>
      </c>
      <c r="K1129" s="115" t="s">
        <v>56</v>
      </c>
      <c r="L1129" s="111" t="s">
        <v>73</v>
      </c>
    </row>
    <row r="1130" spans="1:12" s="139" customFormat="1" ht="15" customHeight="1" x14ac:dyDescent="0.2">
      <c r="A1130" s="109">
        <v>43067</v>
      </c>
      <c r="B1130" s="115" t="s">
        <v>429</v>
      </c>
      <c r="C1130" s="111" t="s">
        <v>334</v>
      </c>
      <c r="D1130" s="115" t="s">
        <v>51</v>
      </c>
      <c r="E1130" s="113"/>
      <c r="F1130" s="113">
        <v>3000</v>
      </c>
      <c r="G1130" s="130">
        <f t="shared" si="17"/>
        <v>34985377</v>
      </c>
      <c r="H1130" s="115" t="s">
        <v>167</v>
      </c>
      <c r="I1130" s="115" t="s">
        <v>72</v>
      </c>
      <c r="J1130" s="115" t="s">
        <v>32</v>
      </c>
      <c r="K1130" s="115" t="s">
        <v>56</v>
      </c>
      <c r="L1130" s="111" t="s">
        <v>73</v>
      </c>
    </row>
    <row r="1131" spans="1:12" s="139" customFormat="1" ht="15" customHeight="1" x14ac:dyDescent="0.2">
      <c r="A1131" s="109">
        <v>43067</v>
      </c>
      <c r="B1131" s="115" t="s">
        <v>430</v>
      </c>
      <c r="C1131" s="115" t="s">
        <v>59</v>
      </c>
      <c r="D1131" s="115" t="s">
        <v>51</v>
      </c>
      <c r="E1131" s="113"/>
      <c r="F1131" s="113">
        <v>300</v>
      </c>
      <c r="G1131" s="130">
        <f t="shared" si="17"/>
        <v>34985077</v>
      </c>
      <c r="H1131" s="115" t="s">
        <v>167</v>
      </c>
      <c r="I1131" s="115" t="s">
        <v>72</v>
      </c>
      <c r="J1131" s="115" t="s">
        <v>32</v>
      </c>
      <c r="K1131" s="115" t="s">
        <v>56</v>
      </c>
      <c r="L1131" s="111" t="s">
        <v>73</v>
      </c>
    </row>
    <row r="1132" spans="1:12" s="139" customFormat="1" ht="15" customHeight="1" x14ac:dyDescent="0.2">
      <c r="A1132" s="109">
        <v>43067</v>
      </c>
      <c r="B1132" s="115" t="s">
        <v>385</v>
      </c>
      <c r="C1132" s="115" t="s">
        <v>59</v>
      </c>
      <c r="D1132" s="115" t="s">
        <v>51</v>
      </c>
      <c r="E1132" s="113"/>
      <c r="F1132" s="113">
        <v>300</v>
      </c>
      <c r="G1132" s="130">
        <f t="shared" si="17"/>
        <v>34984777</v>
      </c>
      <c r="H1132" s="115" t="s">
        <v>167</v>
      </c>
      <c r="I1132" s="115" t="s">
        <v>72</v>
      </c>
      <c r="J1132" s="115" t="s">
        <v>32</v>
      </c>
      <c r="K1132" s="115" t="s">
        <v>56</v>
      </c>
      <c r="L1132" s="111" t="s">
        <v>73</v>
      </c>
    </row>
    <row r="1133" spans="1:12" s="139" customFormat="1" ht="15" customHeight="1" x14ac:dyDescent="0.2">
      <c r="A1133" s="109">
        <v>43067</v>
      </c>
      <c r="B1133" s="115" t="s">
        <v>408</v>
      </c>
      <c r="C1133" s="115" t="s">
        <v>59</v>
      </c>
      <c r="D1133" s="115" t="s">
        <v>51</v>
      </c>
      <c r="E1133" s="113"/>
      <c r="F1133" s="113">
        <v>300</v>
      </c>
      <c r="G1133" s="130">
        <f t="shared" si="17"/>
        <v>34984477</v>
      </c>
      <c r="H1133" s="115" t="s">
        <v>167</v>
      </c>
      <c r="I1133" s="115" t="s">
        <v>72</v>
      </c>
      <c r="J1133" s="115" t="s">
        <v>32</v>
      </c>
      <c r="K1133" s="115" t="s">
        <v>56</v>
      </c>
      <c r="L1133" s="111" t="s">
        <v>73</v>
      </c>
    </row>
    <row r="1134" spans="1:12" s="139" customFormat="1" ht="15" customHeight="1" x14ac:dyDescent="0.2">
      <c r="A1134" s="109">
        <v>43067</v>
      </c>
      <c r="B1134" s="115" t="s">
        <v>429</v>
      </c>
      <c r="C1134" s="111" t="s">
        <v>334</v>
      </c>
      <c r="D1134" s="115" t="s">
        <v>51</v>
      </c>
      <c r="E1134" s="113"/>
      <c r="F1134" s="113">
        <v>3000</v>
      </c>
      <c r="G1134" s="130">
        <f t="shared" si="17"/>
        <v>34981477</v>
      </c>
      <c r="H1134" s="115" t="s">
        <v>167</v>
      </c>
      <c r="I1134" s="115" t="s">
        <v>72</v>
      </c>
      <c r="J1134" s="115" t="s">
        <v>32</v>
      </c>
      <c r="K1134" s="115" t="s">
        <v>56</v>
      </c>
      <c r="L1134" s="111" t="s">
        <v>73</v>
      </c>
    </row>
    <row r="1135" spans="1:12" s="139" customFormat="1" ht="15" customHeight="1" x14ac:dyDescent="0.2">
      <c r="A1135" s="109">
        <v>43067</v>
      </c>
      <c r="B1135" s="115" t="s">
        <v>409</v>
      </c>
      <c r="C1135" s="115" t="s">
        <v>59</v>
      </c>
      <c r="D1135" s="115" t="s">
        <v>51</v>
      </c>
      <c r="E1135" s="113"/>
      <c r="F1135" s="113">
        <v>300</v>
      </c>
      <c r="G1135" s="130">
        <f t="shared" si="17"/>
        <v>34981177</v>
      </c>
      <c r="H1135" s="115" t="s">
        <v>167</v>
      </c>
      <c r="I1135" s="115" t="s">
        <v>72</v>
      </c>
      <c r="J1135" s="115" t="s">
        <v>32</v>
      </c>
      <c r="K1135" s="115" t="s">
        <v>56</v>
      </c>
      <c r="L1135" s="111" t="s">
        <v>73</v>
      </c>
    </row>
    <row r="1136" spans="1:12" s="139" customFormat="1" ht="15" customHeight="1" x14ac:dyDescent="0.2">
      <c r="A1136" s="117">
        <v>43067</v>
      </c>
      <c r="B1136" s="118" t="s">
        <v>490</v>
      </c>
      <c r="C1136" s="118" t="s">
        <v>59</v>
      </c>
      <c r="D1136" s="118" t="s">
        <v>441</v>
      </c>
      <c r="E1136" s="119"/>
      <c r="F1136" s="119">
        <v>300</v>
      </c>
      <c r="G1136" s="130">
        <f t="shared" si="17"/>
        <v>34980877</v>
      </c>
      <c r="H1136" s="118" t="s">
        <v>442</v>
      </c>
      <c r="I1136" s="115" t="s">
        <v>72</v>
      </c>
      <c r="J1136" s="115" t="s">
        <v>32</v>
      </c>
      <c r="K1136" s="115" t="s">
        <v>56</v>
      </c>
      <c r="L1136" s="111" t="s">
        <v>73</v>
      </c>
    </row>
    <row r="1137" spans="1:256" s="139" customFormat="1" ht="15" customHeight="1" x14ac:dyDescent="0.2">
      <c r="A1137" s="117">
        <v>43067</v>
      </c>
      <c r="B1137" s="118" t="s">
        <v>491</v>
      </c>
      <c r="C1137" s="118" t="s">
        <v>59</v>
      </c>
      <c r="D1137" s="118" t="s">
        <v>441</v>
      </c>
      <c r="E1137" s="119"/>
      <c r="F1137" s="119">
        <v>300</v>
      </c>
      <c r="G1137" s="130">
        <f t="shared" si="17"/>
        <v>34980577</v>
      </c>
      <c r="H1137" s="118" t="s">
        <v>442</v>
      </c>
      <c r="I1137" s="115" t="s">
        <v>72</v>
      </c>
      <c r="J1137" s="115" t="s">
        <v>32</v>
      </c>
      <c r="K1137" s="115" t="s">
        <v>56</v>
      </c>
      <c r="L1137" s="111" t="s">
        <v>73</v>
      </c>
    </row>
    <row r="1138" spans="1:256" s="139" customFormat="1" ht="15" customHeight="1" x14ac:dyDescent="0.2">
      <c r="A1138" s="117">
        <v>43067</v>
      </c>
      <c r="B1138" s="118" t="s">
        <v>482</v>
      </c>
      <c r="C1138" s="118" t="s">
        <v>59</v>
      </c>
      <c r="D1138" s="118" t="s">
        <v>441</v>
      </c>
      <c r="E1138" s="119"/>
      <c r="F1138" s="119">
        <v>300</v>
      </c>
      <c r="G1138" s="130">
        <f t="shared" si="17"/>
        <v>34980277</v>
      </c>
      <c r="H1138" s="118" t="s">
        <v>442</v>
      </c>
      <c r="I1138" s="115" t="s">
        <v>72</v>
      </c>
      <c r="J1138" s="115" t="s">
        <v>32</v>
      </c>
      <c r="K1138" s="115" t="s">
        <v>56</v>
      </c>
      <c r="L1138" s="111" t="s">
        <v>73</v>
      </c>
    </row>
    <row r="1139" spans="1:256" s="139" customFormat="1" ht="15" customHeight="1" x14ac:dyDescent="0.2">
      <c r="A1139" s="117">
        <v>43067</v>
      </c>
      <c r="B1139" s="118" t="s">
        <v>492</v>
      </c>
      <c r="C1139" s="118" t="s">
        <v>59</v>
      </c>
      <c r="D1139" s="118" t="s">
        <v>441</v>
      </c>
      <c r="E1139" s="119"/>
      <c r="F1139" s="119">
        <v>300</v>
      </c>
      <c r="G1139" s="130">
        <f t="shared" si="17"/>
        <v>34979977</v>
      </c>
      <c r="H1139" s="118" t="s">
        <v>442</v>
      </c>
      <c r="I1139" s="115" t="s">
        <v>72</v>
      </c>
      <c r="J1139" s="115" t="s">
        <v>32</v>
      </c>
      <c r="K1139" s="115" t="s">
        <v>56</v>
      </c>
      <c r="L1139" s="111" t="s">
        <v>73</v>
      </c>
    </row>
    <row r="1140" spans="1:256" s="138" customFormat="1" ht="15" customHeight="1" x14ac:dyDescent="0.2">
      <c r="A1140" s="109">
        <v>43067</v>
      </c>
      <c r="B1140" s="115" t="s">
        <v>637</v>
      </c>
      <c r="C1140" s="115" t="s">
        <v>59</v>
      </c>
      <c r="D1140" s="115" t="s">
        <v>51</v>
      </c>
      <c r="E1140" s="113"/>
      <c r="F1140" s="113">
        <v>500</v>
      </c>
      <c r="G1140" s="130">
        <f t="shared" si="17"/>
        <v>34979477</v>
      </c>
      <c r="H1140" s="115" t="s">
        <v>560</v>
      </c>
      <c r="I1140" s="115" t="s">
        <v>72</v>
      </c>
      <c r="J1140" s="115" t="s">
        <v>32</v>
      </c>
      <c r="K1140" s="115" t="s">
        <v>56</v>
      </c>
      <c r="L1140" s="111" t="s">
        <v>73</v>
      </c>
    </row>
    <row r="1141" spans="1:256" s="139" customFormat="1" x14ac:dyDescent="0.25">
      <c r="A1141" s="109">
        <v>43067</v>
      </c>
      <c r="B1141" s="115" t="s">
        <v>638</v>
      </c>
      <c r="C1141" s="111" t="s">
        <v>334</v>
      </c>
      <c r="D1141" s="115" t="s">
        <v>51</v>
      </c>
      <c r="E1141" s="113"/>
      <c r="F1141" s="113">
        <v>4200</v>
      </c>
      <c r="G1141" s="130">
        <f t="shared" si="17"/>
        <v>34975277</v>
      </c>
      <c r="H1141" s="115" t="s">
        <v>560</v>
      </c>
      <c r="I1141" s="115" t="s">
        <v>72</v>
      </c>
      <c r="J1141" s="115" t="s">
        <v>32</v>
      </c>
      <c r="K1141" s="115" t="s">
        <v>56</v>
      </c>
      <c r="L1141" s="111" t="s">
        <v>73</v>
      </c>
      <c r="M1141" s="140"/>
      <c r="N1141" s="140"/>
      <c r="O1141" s="140"/>
      <c r="P1141" s="140"/>
      <c r="Q1141" s="140"/>
      <c r="R1141" s="140"/>
      <c r="S1141" s="140"/>
      <c r="T1141" s="140"/>
      <c r="U1141" s="140"/>
      <c r="V1141" s="140"/>
      <c r="W1141" s="140"/>
      <c r="X1141" s="140"/>
      <c r="Y1141" s="140"/>
      <c r="Z1141" s="140"/>
      <c r="AA1141" s="140"/>
      <c r="AB1141" s="140"/>
      <c r="AC1141" s="140"/>
      <c r="AD1141" s="140"/>
      <c r="AE1141" s="140"/>
      <c r="AF1141" s="140"/>
      <c r="AG1141" s="140"/>
      <c r="AH1141" s="140"/>
      <c r="AI1141" s="140"/>
      <c r="AJ1141" s="140"/>
      <c r="AK1141" s="140"/>
      <c r="AL1141" s="140"/>
      <c r="AM1141" s="140"/>
      <c r="AN1141" s="140"/>
      <c r="AO1141" s="140"/>
      <c r="AP1141" s="140"/>
      <c r="AQ1141" s="140"/>
      <c r="AR1141" s="140"/>
      <c r="AS1141" s="140"/>
      <c r="AT1141" s="140"/>
      <c r="AU1141" s="140"/>
      <c r="AV1141" s="140"/>
      <c r="AW1141" s="140"/>
      <c r="AX1141" s="140"/>
      <c r="AY1141" s="140"/>
      <c r="AZ1141" s="140"/>
      <c r="BA1141" s="140"/>
      <c r="BB1141" s="140"/>
      <c r="BC1141" s="140"/>
      <c r="BD1141" s="140"/>
      <c r="BE1141" s="140"/>
      <c r="BF1141" s="140"/>
      <c r="BG1141" s="140"/>
      <c r="BH1141" s="140"/>
      <c r="BI1141" s="140"/>
      <c r="BJ1141" s="140"/>
      <c r="BK1141" s="140"/>
      <c r="BL1141" s="140"/>
      <c r="BM1141" s="140"/>
      <c r="BN1141" s="140"/>
      <c r="BO1141" s="140"/>
      <c r="BP1141" s="140"/>
      <c r="BQ1141" s="140"/>
      <c r="BR1141" s="140"/>
      <c r="BS1141" s="140"/>
      <c r="BT1141" s="140"/>
      <c r="BU1141" s="140"/>
      <c r="BV1141" s="140"/>
      <c r="BW1141" s="140"/>
      <c r="BX1141" s="140"/>
      <c r="BY1141" s="140"/>
      <c r="BZ1141" s="140"/>
      <c r="CA1141" s="140"/>
      <c r="CB1141" s="140"/>
      <c r="CC1141" s="140"/>
      <c r="CD1141" s="140"/>
      <c r="CE1141" s="140"/>
      <c r="CF1141" s="140"/>
      <c r="CG1141" s="140"/>
      <c r="CH1141" s="140"/>
      <c r="CI1141" s="140"/>
      <c r="CJ1141" s="140"/>
      <c r="CK1141" s="140"/>
      <c r="CL1141" s="140"/>
      <c r="CM1141" s="140"/>
      <c r="CN1141" s="140"/>
      <c r="CO1141" s="140"/>
      <c r="CP1141" s="140"/>
      <c r="CQ1141" s="140"/>
      <c r="CR1141" s="140"/>
      <c r="CS1141" s="140"/>
      <c r="CT1141" s="140"/>
      <c r="CU1141" s="140"/>
      <c r="CV1141" s="140"/>
      <c r="CW1141" s="140"/>
      <c r="CX1141" s="140"/>
      <c r="CY1141" s="140"/>
      <c r="CZ1141" s="140"/>
      <c r="DA1141" s="140"/>
      <c r="DB1141" s="140"/>
      <c r="DC1141" s="140"/>
      <c r="DD1141" s="140"/>
      <c r="DE1141" s="140"/>
      <c r="DF1141" s="140"/>
      <c r="DG1141" s="140"/>
      <c r="DH1141" s="140"/>
      <c r="DI1141" s="140"/>
      <c r="DJ1141" s="140"/>
      <c r="DK1141" s="140"/>
      <c r="DL1141" s="140"/>
      <c r="DM1141" s="140"/>
      <c r="DN1141" s="140"/>
      <c r="DO1141" s="140"/>
      <c r="DP1141" s="140"/>
      <c r="DQ1141" s="140"/>
      <c r="DR1141" s="140"/>
      <c r="DS1141" s="140"/>
      <c r="DT1141" s="140"/>
      <c r="DU1141" s="140"/>
      <c r="DV1141" s="140"/>
      <c r="DW1141" s="140"/>
      <c r="DX1141" s="140"/>
      <c r="DY1141" s="140"/>
      <c r="DZ1141" s="140"/>
      <c r="EA1141" s="140"/>
      <c r="EB1141" s="140"/>
      <c r="EC1141" s="140"/>
      <c r="ED1141" s="140"/>
      <c r="EE1141" s="140"/>
      <c r="EF1141" s="140"/>
      <c r="EG1141" s="140"/>
      <c r="EH1141" s="140"/>
      <c r="EI1141" s="140"/>
      <c r="EJ1141" s="140"/>
      <c r="EK1141" s="140"/>
      <c r="EL1141" s="140"/>
      <c r="EM1141" s="140"/>
      <c r="EN1141" s="140"/>
      <c r="EO1141" s="140"/>
      <c r="EP1141" s="140"/>
      <c r="EQ1141" s="140"/>
      <c r="ER1141" s="140"/>
      <c r="ES1141" s="140"/>
      <c r="ET1141" s="140"/>
      <c r="EU1141" s="140"/>
      <c r="EV1141" s="140"/>
      <c r="EW1141" s="140"/>
      <c r="EX1141" s="140"/>
      <c r="EY1141" s="140"/>
      <c r="EZ1141" s="140"/>
      <c r="FA1141" s="140"/>
      <c r="FB1141" s="140"/>
      <c r="FC1141" s="140"/>
      <c r="FD1141" s="140"/>
      <c r="FE1141" s="140"/>
      <c r="FF1141" s="140"/>
      <c r="FG1141" s="140"/>
      <c r="FH1141" s="140"/>
      <c r="FI1141" s="140"/>
      <c r="FJ1141" s="140"/>
      <c r="FK1141" s="140"/>
      <c r="FL1141" s="140"/>
      <c r="FM1141" s="140"/>
      <c r="FN1141" s="140"/>
      <c r="FO1141" s="140"/>
      <c r="FP1141" s="140"/>
      <c r="FQ1141" s="140"/>
      <c r="FR1141" s="140"/>
      <c r="FS1141" s="140"/>
      <c r="FT1141" s="140"/>
      <c r="FU1141" s="140"/>
      <c r="FV1141" s="140"/>
      <c r="FW1141" s="140"/>
      <c r="FX1141" s="140"/>
      <c r="FY1141" s="140"/>
      <c r="FZ1141" s="140"/>
      <c r="GA1141" s="140"/>
      <c r="GB1141" s="140"/>
      <c r="GC1141" s="140"/>
      <c r="GD1141" s="140"/>
      <c r="GE1141" s="140"/>
      <c r="GF1141" s="140"/>
      <c r="GG1141" s="140"/>
      <c r="GH1141" s="140"/>
      <c r="GI1141" s="140"/>
      <c r="GJ1141" s="140"/>
      <c r="GK1141" s="140"/>
      <c r="GL1141" s="140"/>
      <c r="GM1141" s="140"/>
      <c r="GN1141" s="140"/>
      <c r="GO1141" s="140"/>
      <c r="GP1141" s="140"/>
      <c r="GQ1141" s="140"/>
      <c r="GR1141" s="140"/>
      <c r="GS1141" s="140"/>
      <c r="GT1141" s="140"/>
      <c r="GU1141" s="140"/>
      <c r="GV1141" s="140"/>
      <c r="GW1141" s="140"/>
      <c r="GX1141" s="140"/>
      <c r="GY1141" s="140"/>
      <c r="GZ1141" s="140"/>
      <c r="HA1141" s="140"/>
      <c r="HB1141" s="140"/>
      <c r="HC1141" s="140"/>
      <c r="HD1141" s="140"/>
      <c r="HE1141" s="140"/>
      <c r="HF1141" s="140"/>
      <c r="HG1141" s="140"/>
      <c r="HH1141" s="140"/>
      <c r="HI1141" s="140"/>
      <c r="HJ1141" s="140"/>
      <c r="HK1141" s="140"/>
      <c r="HL1141" s="140"/>
      <c r="HM1141" s="140"/>
      <c r="HN1141" s="140"/>
      <c r="HO1141" s="140"/>
      <c r="HP1141" s="140"/>
      <c r="HQ1141" s="140"/>
      <c r="HR1141" s="140"/>
      <c r="HS1141" s="140"/>
      <c r="HT1141" s="140"/>
      <c r="HU1141" s="140"/>
      <c r="HV1141" s="140"/>
      <c r="HW1141" s="140"/>
      <c r="HX1141" s="140"/>
      <c r="HY1141" s="140"/>
      <c r="HZ1141" s="140"/>
      <c r="IA1141" s="140"/>
      <c r="IB1141" s="140"/>
      <c r="IC1141" s="140"/>
      <c r="ID1141" s="140"/>
      <c r="IE1141" s="140"/>
      <c r="IF1141" s="140"/>
      <c r="IG1141" s="140"/>
      <c r="IH1141" s="140"/>
      <c r="II1141" s="140"/>
      <c r="IJ1141" s="140"/>
      <c r="IK1141" s="140"/>
      <c r="IL1141" s="140"/>
      <c r="IM1141" s="140"/>
      <c r="IN1141" s="140"/>
      <c r="IO1141" s="140"/>
      <c r="IP1141" s="140"/>
      <c r="IQ1141" s="140"/>
      <c r="IR1141" s="140"/>
      <c r="IS1141" s="140"/>
      <c r="IT1141" s="140"/>
      <c r="IU1141" s="140"/>
      <c r="IV1141" s="140"/>
    </row>
    <row r="1142" spans="1:256" s="139" customFormat="1" x14ac:dyDescent="0.25">
      <c r="A1142" s="109">
        <v>43067</v>
      </c>
      <c r="B1142" s="115" t="s">
        <v>643</v>
      </c>
      <c r="C1142" s="115" t="s">
        <v>59</v>
      </c>
      <c r="D1142" s="115" t="s">
        <v>51</v>
      </c>
      <c r="E1142" s="113"/>
      <c r="F1142" s="113">
        <v>500</v>
      </c>
      <c r="G1142" s="130">
        <f t="shared" si="17"/>
        <v>34974777</v>
      </c>
      <c r="H1142" s="115" t="s">
        <v>560</v>
      </c>
      <c r="I1142" s="115" t="s">
        <v>72</v>
      </c>
      <c r="J1142" s="115" t="s">
        <v>32</v>
      </c>
      <c r="K1142" s="115" t="s">
        <v>56</v>
      </c>
      <c r="L1142" s="111" t="s">
        <v>73</v>
      </c>
      <c r="M1142" s="140"/>
      <c r="N1142" s="140"/>
      <c r="O1142" s="140"/>
      <c r="P1142" s="140"/>
      <c r="Q1142" s="140"/>
      <c r="R1142" s="140"/>
      <c r="S1142" s="140"/>
      <c r="T1142" s="140"/>
      <c r="U1142" s="140"/>
      <c r="V1142" s="140"/>
      <c r="W1142" s="140"/>
      <c r="X1142" s="140"/>
      <c r="Y1142" s="140"/>
      <c r="Z1142" s="140"/>
      <c r="AA1142" s="140"/>
      <c r="AB1142" s="140"/>
      <c r="AC1142" s="140"/>
      <c r="AD1142" s="140"/>
      <c r="AE1142" s="140"/>
      <c r="AF1142" s="140"/>
      <c r="AG1142" s="140"/>
      <c r="AH1142" s="140"/>
      <c r="AI1142" s="140"/>
      <c r="AJ1142" s="140"/>
      <c r="AK1142" s="140"/>
      <c r="AL1142" s="140"/>
      <c r="AM1142" s="140"/>
      <c r="AN1142" s="140"/>
      <c r="AO1142" s="140"/>
      <c r="AP1142" s="140"/>
      <c r="AQ1142" s="140"/>
      <c r="AR1142" s="140"/>
      <c r="AS1142" s="140"/>
      <c r="AT1142" s="140"/>
      <c r="AU1142" s="140"/>
      <c r="AV1142" s="140"/>
      <c r="AW1142" s="140"/>
      <c r="AX1142" s="140"/>
      <c r="AY1142" s="140"/>
      <c r="AZ1142" s="140"/>
      <c r="BA1142" s="140"/>
      <c r="BB1142" s="140"/>
      <c r="BC1142" s="140"/>
      <c r="BD1142" s="140"/>
      <c r="BE1142" s="140"/>
      <c r="BF1142" s="140"/>
      <c r="BG1142" s="140"/>
      <c r="BH1142" s="140"/>
      <c r="BI1142" s="140"/>
      <c r="BJ1142" s="140"/>
      <c r="BK1142" s="140"/>
      <c r="BL1142" s="140"/>
      <c r="BM1142" s="140"/>
      <c r="BN1142" s="140"/>
      <c r="BO1142" s="140"/>
      <c r="BP1142" s="140"/>
      <c r="BQ1142" s="140"/>
      <c r="BR1142" s="140"/>
      <c r="BS1142" s="140"/>
      <c r="BT1142" s="140"/>
      <c r="BU1142" s="140"/>
      <c r="BV1142" s="140"/>
      <c r="BW1142" s="140"/>
      <c r="BX1142" s="140"/>
      <c r="BY1142" s="140"/>
      <c r="BZ1142" s="140"/>
      <c r="CA1142" s="140"/>
      <c r="CB1142" s="140"/>
      <c r="CC1142" s="140"/>
      <c r="CD1142" s="140"/>
      <c r="CE1142" s="140"/>
      <c r="CF1142" s="140"/>
      <c r="CG1142" s="140"/>
      <c r="CH1142" s="140"/>
      <c r="CI1142" s="140"/>
      <c r="CJ1142" s="140"/>
      <c r="CK1142" s="140"/>
      <c r="CL1142" s="140"/>
      <c r="CM1142" s="140"/>
      <c r="CN1142" s="140"/>
      <c r="CO1142" s="140"/>
      <c r="CP1142" s="140"/>
      <c r="CQ1142" s="140"/>
      <c r="CR1142" s="140"/>
      <c r="CS1142" s="140"/>
      <c r="CT1142" s="140"/>
      <c r="CU1142" s="140"/>
      <c r="CV1142" s="140"/>
      <c r="CW1142" s="140"/>
      <c r="CX1142" s="140"/>
      <c r="CY1142" s="140"/>
      <c r="CZ1142" s="140"/>
      <c r="DA1142" s="140"/>
      <c r="DB1142" s="140"/>
      <c r="DC1142" s="140"/>
      <c r="DD1142" s="140"/>
      <c r="DE1142" s="140"/>
      <c r="DF1142" s="140"/>
      <c r="DG1142" s="140"/>
      <c r="DH1142" s="140"/>
      <c r="DI1142" s="140"/>
      <c r="DJ1142" s="140"/>
      <c r="DK1142" s="140"/>
      <c r="DL1142" s="140"/>
      <c r="DM1142" s="140"/>
      <c r="DN1142" s="140"/>
      <c r="DO1142" s="140"/>
      <c r="DP1142" s="140"/>
      <c r="DQ1142" s="140"/>
      <c r="DR1142" s="140"/>
      <c r="DS1142" s="140"/>
      <c r="DT1142" s="140"/>
      <c r="DU1142" s="140"/>
      <c r="DV1142" s="140"/>
      <c r="DW1142" s="140"/>
      <c r="DX1142" s="140"/>
      <c r="DY1142" s="140"/>
      <c r="DZ1142" s="140"/>
      <c r="EA1142" s="140"/>
      <c r="EB1142" s="140"/>
      <c r="EC1142" s="140"/>
      <c r="ED1142" s="140"/>
      <c r="EE1142" s="140"/>
      <c r="EF1142" s="140"/>
      <c r="EG1142" s="140"/>
      <c r="EH1142" s="140"/>
      <c r="EI1142" s="140"/>
      <c r="EJ1142" s="140"/>
      <c r="EK1142" s="140"/>
      <c r="EL1142" s="140"/>
      <c r="EM1142" s="140"/>
      <c r="EN1142" s="140"/>
      <c r="EO1142" s="140"/>
      <c r="EP1142" s="140"/>
      <c r="EQ1142" s="140"/>
      <c r="ER1142" s="140"/>
      <c r="ES1142" s="140"/>
      <c r="ET1142" s="140"/>
      <c r="EU1142" s="140"/>
      <c r="EV1142" s="140"/>
      <c r="EW1142" s="140"/>
      <c r="EX1142" s="140"/>
      <c r="EY1142" s="140"/>
      <c r="EZ1142" s="140"/>
      <c r="FA1142" s="140"/>
      <c r="FB1142" s="140"/>
      <c r="FC1142" s="140"/>
      <c r="FD1142" s="140"/>
      <c r="FE1142" s="140"/>
      <c r="FF1142" s="140"/>
      <c r="FG1142" s="140"/>
      <c r="FH1142" s="140"/>
      <c r="FI1142" s="140"/>
      <c r="FJ1142" s="140"/>
      <c r="FK1142" s="140"/>
      <c r="FL1142" s="140"/>
      <c r="FM1142" s="140"/>
      <c r="FN1142" s="140"/>
      <c r="FO1142" s="140"/>
      <c r="FP1142" s="140"/>
      <c r="FQ1142" s="140"/>
      <c r="FR1142" s="140"/>
      <c r="FS1142" s="140"/>
      <c r="FT1142" s="140"/>
      <c r="FU1142" s="140"/>
      <c r="FV1142" s="140"/>
      <c r="FW1142" s="140"/>
      <c r="FX1142" s="140"/>
      <c r="FY1142" s="140"/>
      <c r="FZ1142" s="140"/>
      <c r="GA1142" s="140"/>
      <c r="GB1142" s="140"/>
      <c r="GC1142" s="140"/>
      <c r="GD1142" s="140"/>
      <c r="GE1142" s="140"/>
      <c r="GF1142" s="140"/>
      <c r="GG1142" s="140"/>
      <c r="GH1142" s="140"/>
      <c r="GI1142" s="140"/>
      <c r="GJ1142" s="140"/>
      <c r="GK1142" s="140"/>
      <c r="GL1142" s="140"/>
      <c r="GM1142" s="140"/>
      <c r="GN1142" s="140"/>
      <c r="GO1142" s="140"/>
      <c r="GP1142" s="140"/>
      <c r="GQ1142" s="140"/>
      <c r="GR1142" s="140"/>
      <c r="GS1142" s="140"/>
      <c r="GT1142" s="140"/>
      <c r="GU1142" s="140"/>
      <c r="GV1142" s="140"/>
      <c r="GW1142" s="140"/>
      <c r="GX1142" s="140"/>
      <c r="GY1142" s="140"/>
      <c r="GZ1142" s="140"/>
      <c r="HA1142" s="140"/>
      <c r="HB1142" s="140"/>
      <c r="HC1142" s="140"/>
      <c r="HD1142" s="140"/>
      <c r="HE1142" s="140"/>
      <c r="HF1142" s="140"/>
      <c r="HG1142" s="140"/>
      <c r="HH1142" s="140"/>
      <c r="HI1142" s="140"/>
      <c r="HJ1142" s="140"/>
      <c r="HK1142" s="140"/>
      <c r="HL1142" s="140"/>
      <c r="HM1142" s="140"/>
      <c r="HN1142" s="140"/>
      <c r="HO1142" s="140"/>
      <c r="HP1142" s="140"/>
      <c r="HQ1142" s="140"/>
      <c r="HR1142" s="140"/>
      <c r="HS1142" s="140"/>
      <c r="HT1142" s="140"/>
      <c r="HU1142" s="140"/>
      <c r="HV1142" s="140"/>
      <c r="HW1142" s="140"/>
      <c r="HX1142" s="140"/>
      <c r="HY1142" s="140"/>
      <c r="HZ1142" s="140"/>
      <c r="IA1142" s="140"/>
      <c r="IB1142" s="140"/>
      <c r="IC1142" s="140"/>
      <c r="ID1142" s="140"/>
      <c r="IE1142" s="140"/>
      <c r="IF1142" s="140"/>
      <c r="IG1142" s="140"/>
      <c r="IH1142" s="140"/>
      <c r="II1142" s="140"/>
      <c r="IJ1142" s="140"/>
      <c r="IK1142" s="140"/>
      <c r="IL1142" s="140"/>
      <c r="IM1142" s="140"/>
      <c r="IN1142" s="140"/>
      <c r="IO1142" s="140"/>
      <c r="IP1142" s="140"/>
      <c r="IQ1142" s="140"/>
      <c r="IR1142" s="140"/>
      <c r="IS1142" s="140"/>
      <c r="IT1142" s="140"/>
      <c r="IU1142" s="140"/>
      <c r="IV1142" s="140"/>
    </row>
    <row r="1143" spans="1:256" s="139" customFormat="1" x14ac:dyDescent="0.25">
      <c r="A1143" s="109">
        <v>43067</v>
      </c>
      <c r="B1143" s="115" t="s">
        <v>644</v>
      </c>
      <c r="C1143" s="115" t="s">
        <v>59</v>
      </c>
      <c r="D1143" s="115" t="s">
        <v>51</v>
      </c>
      <c r="E1143" s="113"/>
      <c r="F1143" s="113">
        <v>500</v>
      </c>
      <c r="G1143" s="130">
        <f t="shared" si="17"/>
        <v>34974277</v>
      </c>
      <c r="H1143" s="115" t="s">
        <v>560</v>
      </c>
      <c r="I1143" s="115" t="s">
        <v>72</v>
      </c>
      <c r="J1143" s="115" t="s">
        <v>32</v>
      </c>
      <c r="K1143" s="115" t="s">
        <v>56</v>
      </c>
      <c r="L1143" s="111" t="s">
        <v>73</v>
      </c>
      <c r="M1143" s="140"/>
      <c r="N1143" s="140"/>
      <c r="O1143" s="140"/>
      <c r="P1143" s="140"/>
      <c r="Q1143" s="140"/>
      <c r="R1143" s="140"/>
      <c r="S1143" s="140"/>
      <c r="T1143" s="140"/>
      <c r="U1143" s="140"/>
      <c r="V1143" s="140"/>
      <c r="W1143" s="140"/>
      <c r="X1143" s="140"/>
      <c r="Y1143" s="140"/>
      <c r="Z1143" s="140"/>
      <c r="AA1143" s="140"/>
      <c r="AB1143" s="140"/>
      <c r="AC1143" s="140"/>
      <c r="AD1143" s="140"/>
      <c r="AE1143" s="140"/>
      <c r="AF1143" s="140"/>
      <c r="AG1143" s="140"/>
      <c r="AH1143" s="140"/>
      <c r="AI1143" s="140"/>
      <c r="AJ1143" s="140"/>
      <c r="AK1143" s="140"/>
      <c r="AL1143" s="140"/>
      <c r="AM1143" s="140"/>
      <c r="AN1143" s="140"/>
      <c r="AO1143" s="140"/>
      <c r="AP1143" s="140"/>
      <c r="AQ1143" s="140"/>
      <c r="AR1143" s="140"/>
      <c r="AS1143" s="140"/>
      <c r="AT1143" s="140"/>
      <c r="AU1143" s="140"/>
      <c r="AV1143" s="140"/>
      <c r="AW1143" s="140"/>
      <c r="AX1143" s="140"/>
      <c r="AY1143" s="140"/>
      <c r="AZ1143" s="140"/>
      <c r="BA1143" s="140"/>
      <c r="BB1143" s="140"/>
      <c r="BC1143" s="140"/>
      <c r="BD1143" s="140"/>
      <c r="BE1143" s="140"/>
      <c r="BF1143" s="140"/>
      <c r="BG1143" s="140"/>
      <c r="BH1143" s="140"/>
      <c r="BI1143" s="140"/>
      <c r="BJ1143" s="140"/>
      <c r="BK1143" s="140"/>
      <c r="BL1143" s="140"/>
      <c r="BM1143" s="140"/>
      <c r="BN1143" s="140"/>
      <c r="BO1143" s="140"/>
      <c r="BP1143" s="140"/>
      <c r="BQ1143" s="140"/>
      <c r="BR1143" s="140"/>
      <c r="BS1143" s="140"/>
      <c r="BT1143" s="140"/>
      <c r="BU1143" s="140"/>
      <c r="BV1143" s="140"/>
      <c r="BW1143" s="140"/>
      <c r="BX1143" s="140"/>
      <c r="BY1143" s="140"/>
      <c r="BZ1143" s="140"/>
      <c r="CA1143" s="140"/>
      <c r="CB1143" s="140"/>
      <c r="CC1143" s="140"/>
      <c r="CD1143" s="140"/>
      <c r="CE1143" s="140"/>
      <c r="CF1143" s="140"/>
      <c r="CG1143" s="140"/>
      <c r="CH1143" s="140"/>
      <c r="CI1143" s="140"/>
      <c r="CJ1143" s="140"/>
      <c r="CK1143" s="140"/>
      <c r="CL1143" s="140"/>
      <c r="CM1143" s="140"/>
      <c r="CN1143" s="140"/>
      <c r="CO1143" s="140"/>
      <c r="CP1143" s="140"/>
      <c r="CQ1143" s="140"/>
      <c r="CR1143" s="140"/>
      <c r="CS1143" s="140"/>
      <c r="CT1143" s="140"/>
      <c r="CU1143" s="140"/>
      <c r="CV1143" s="140"/>
      <c r="CW1143" s="140"/>
      <c r="CX1143" s="140"/>
      <c r="CY1143" s="140"/>
      <c r="CZ1143" s="140"/>
      <c r="DA1143" s="140"/>
      <c r="DB1143" s="140"/>
      <c r="DC1143" s="140"/>
      <c r="DD1143" s="140"/>
      <c r="DE1143" s="140"/>
      <c r="DF1143" s="140"/>
      <c r="DG1143" s="140"/>
      <c r="DH1143" s="140"/>
      <c r="DI1143" s="140"/>
      <c r="DJ1143" s="140"/>
      <c r="DK1143" s="140"/>
      <c r="DL1143" s="140"/>
      <c r="DM1143" s="140"/>
      <c r="DN1143" s="140"/>
      <c r="DO1143" s="140"/>
      <c r="DP1143" s="140"/>
      <c r="DQ1143" s="140"/>
      <c r="DR1143" s="140"/>
      <c r="DS1143" s="140"/>
      <c r="DT1143" s="140"/>
      <c r="DU1143" s="140"/>
      <c r="DV1143" s="140"/>
      <c r="DW1143" s="140"/>
      <c r="DX1143" s="140"/>
      <c r="DY1143" s="140"/>
      <c r="DZ1143" s="140"/>
      <c r="EA1143" s="140"/>
      <c r="EB1143" s="140"/>
      <c r="EC1143" s="140"/>
      <c r="ED1143" s="140"/>
      <c r="EE1143" s="140"/>
      <c r="EF1143" s="140"/>
      <c r="EG1143" s="140"/>
      <c r="EH1143" s="140"/>
      <c r="EI1143" s="140"/>
      <c r="EJ1143" s="140"/>
      <c r="EK1143" s="140"/>
      <c r="EL1143" s="140"/>
      <c r="EM1143" s="140"/>
      <c r="EN1143" s="140"/>
      <c r="EO1143" s="140"/>
      <c r="EP1143" s="140"/>
      <c r="EQ1143" s="140"/>
      <c r="ER1143" s="140"/>
      <c r="ES1143" s="140"/>
      <c r="ET1143" s="140"/>
      <c r="EU1143" s="140"/>
      <c r="EV1143" s="140"/>
      <c r="EW1143" s="140"/>
      <c r="EX1143" s="140"/>
      <c r="EY1143" s="140"/>
      <c r="EZ1143" s="140"/>
      <c r="FA1143" s="140"/>
      <c r="FB1143" s="140"/>
      <c r="FC1143" s="140"/>
      <c r="FD1143" s="140"/>
      <c r="FE1143" s="140"/>
      <c r="FF1143" s="140"/>
      <c r="FG1143" s="140"/>
      <c r="FH1143" s="140"/>
      <c r="FI1143" s="140"/>
      <c r="FJ1143" s="140"/>
      <c r="FK1143" s="140"/>
      <c r="FL1143" s="140"/>
      <c r="FM1143" s="140"/>
      <c r="FN1143" s="140"/>
      <c r="FO1143" s="140"/>
      <c r="FP1143" s="140"/>
      <c r="FQ1143" s="140"/>
      <c r="FR1143" s="140"/>
      <c r="FS1143" s="140"/>
      <c r="FT1143" s="140"/>
      <c r="FU1143" s="140"/>
      <c r="FV1143" s="140"/>
      <c r="FW1143" s="140"/>
      <c r="FX1143" s="140"/>
      <c r="FY1143" s="140"/>
      <c r="FZ1143" s="140"/>
      <c r="GA1143" s="140"/>
      <c r="GB1143" s="140"/>
      <c r="GC1143" s="140"/>
      <c r="GD1143" s="140"/>
      <c r="GE1143" s="140"/>
      <c r="GF1143" s="140"/>
      <c r="GG1143" s="140"/>
      <c r="GH1143" s="140"/>
      <c r="GI1143" s="140"/>
      <c r="GJ1143" s="140"/>
      <c r="GK1143" s="140"/>
      <c r="GL1143" s="140"/>
      <c r="GM1143" s="140"/>
      <c r="GN1143" s="140"/>
      <c r="GO1143" s="140"/>
      <c r="GP1143" s="140"/>
      <c r="GQ1143" s="140"/>
      <c r="GR1143" s="140"/>
      <c r="GS1143" s="140"/>
      <c r="GT1143" s="140"/>
      <c r="GU1143" s="140"/>
      <c r="GV1143" s="140"/>
      <c r="GW1143" s="140"/>
      <c r="GX1143" s="140"/>
      <c r="GY1143" s="140"/>
      <c r="GZ1143" s="140"/>
      <c r="HA1143" s="140"/>
      <c r="HB1143" s="140"/>
      <c r="HC1143" s="140"/>
      <c r="HD1143" s="140"/>
      <c r="HE1143" s="140"/>
      <c r="HF1143" s="140"/>
      <c r="HG1143" s="140"/>
      <c r="HH1143" s="140"/>
      <c r="HI1143" s="140"/>
      <c r="HJ1143" s="140"/>
      <c r="HK1143" s="140"/>
      <c r="HL1143" s="140"/>
      <c r="HM1143" s="140"/>
      <c r="HN1143" s="140"/>
      <c r="HO1143" s="140"/>
      <c r="HP1143" s="140"/>
      <c r="HQ1143" s="140"/>
      <c r="HR1143" s="140"/>
      <c r="HS1143" s="140"/>
      <c r="HT1143" s="140"/>
      <c r="HU1143" s="140"/>
      <c r="HV1143" s="140"/>
      <c r="HW1143" s="140"/>
      <c r="HX1143" s="140"/>
      <c r="HY1143" s="140"/>
      <c r="HZ1143" s="140"/>
      <c r="IA1143" s="140"/>
      <c r="IB1143" s="140"/>
      <c r="IC1143" s="140"/>
      <c r="ID1143" s="140"/>
      <c r="IE1143" s="140"/>
      <c r="IF1143" s="140"/>
      <c r="IG1143" s="140"/>
      <c r="IH1143" s="140"/>
      <c r="II1143" s="140"/>
      <c r="IJ1143" s="140"/>
      <c r="IK1143" s="140"/>
      <c r="IL1143" s="140"/>
      <c r="IM1143" s="140"/>
      <c r="IN1143" s="140"/>
      <c r="IO1143" s="140"/>
      <c r="IP1143" s="140"/>
      <c r="IQ1143" s="140"/>
      <c r="IR1143" s="140"/>
      <c r="IS1143" s="140"/>
      <c r="IT1143" s="140"/>
      <c r="IU1143" s="140"/>
      <c r="IV1143" s="140"/>
    </row>
    <row r="1144" spans="1:256" s="139" customFormat="1" x14ac:dyDescent="0.25">
      <c r="A1144" s="109">
        <v>43067</v>
      </c>
      <c r="B1144" s="115" t="s">
        <v>641</v>
      </c>
      <c r="C1144" s="115" t="s">
        <v>59</v>
      </c>
      <c r="D1144" s="115" t="s">
        <v>51</v>
      </c>
      <c r="E1144" s="113"/>
      <c r="F1144" s="113">
        <v>500</v>
      </c>
      <c r="G1144" s="130">
        <f t="shared" si="17"/>
        <v>34973777</v>
      </c>
      <c r="H1144" s="115" t="s">
        <v>560</v>
      </c>
      <c r="I1144" s="115" t="s">
        <v>72</v>
      </c>
      <c r="J1144" s="115" t="s">
        <v>32</v>
      </c>
      <c r="K1144" s="115" t="s">
        <v>56</v>
      </c>
      <c r="L1144" s="111" t="s">
        <v>73</v>
      </c>
      <c r="M1144" s="140"/>
      <c r="N1144" s="140"/>
      <c r="O1144" s="140"/>
      <c r="P1144" s="140"/>
      <c r="Q1144" s="140"/>
      <c r="R1144" s="140"/>
      <c r="S1144" s="140"/>
      <c r="T1144" s="140"/>
      <c r="U1144" s="140"/>
      <c r="V1144" s="140"/>
      <c r="W1144" s="140"/>
      <c r="X1144" s="140"/>
      <c r="Y1144" s="140"/>
      <c r="Z1144" s="140"/>
      <c r="AA1144" s="140"/>
      <c r="AB1144" s="140"/>
      <c r="AC1144" s="140"/>
      <c r="AD1144" s="140"/>
      <c r="AE1144" s="140"/>
      <c r="AF1144" s="140"/>
      <c r="AG1144" s="140"/>
      <c r="AH1144" s="140"/>
      <c r="AI1144" s="140"/>
      <c r="AJ1144" s="140"/>
      <c r="AK1144" s="140"/>
      <c r="AL1144" s="140"/>
      <c r="AM1144" s="140"/>
      <c r="AN1144" s="140"/>
      <c r="AO1144" s="140"/>
      <c r="AP1144" s="140"/>
      <c r="AQ1144" s="140"/>
      <c r="AR1144" s="140"/>
      <c r="AS1144" s="140"/>
      <c r="AT1144" s="140"/>
      <c r="AU1144" s="140"/>
      <c r="AV1144" s="140"/>
      <c r="AW1144" s="140"/>
      <c r="AX1144" s="140"/>
      <c r="AY1144" s="140"/>
      <c r="AZ1144" s="140"/>
      <c r="BA1144" s="140"/>
      <c r="BB1144" s="140"/>
      <c r="BC1144" s="140"/>
      <c r="BD1144" s="140"/>
      <c r="BE1144" s="140"/>
      <c r="BF1144" s="140"/>
      <c r="BG1144" s="140"/>
      <c r="BH1144" s="140"/>
      <c r="BI1144" s="140"/>
      <c r="BJ1144" s="140"/>
      <c r="BK1144" s="140"/>
      <c r="BL1144" s="140"/>
      <c r="BM1144" s="140"/>
      <c r="BN1144" s="140"/>
      <c r="BO1144" s="140"/>
      <c r="BP1144" s="140"/>
      <c r="BQ1144" s="140"/>
      <c r="BR1144" s="140"/>
      <c r="BS1144" s="140"/>
      <c r="BT1144" s="140"/>
      <c r="BU1144" s="140"/>
      <c r="BV1144" s="140"/>
      <c r="BW1144" s="140"/>
      <c r="BX1144" s="140"/>
      <c r="BY1144" s="140"/>
      <c r="BZ1144" s="140"/>
      <c r="CA1144" s="140"/>
      <c r="CB1144" s="140"/>
      <c r="CC1144" s="140"/>
      <c r="CD1144" s="140"/>
      <c r="CE1144" s="140"/>
      <c r="CF1144" s="140"/>
      <c r="CG1144" s="140"/>
      <c r="CH1144" s="140"/>
      <c r="CI1144" s="140"/>
      <c r="CJ1144" s="140"/>
      <c r="CK1144" s="140"/>
      <c r="CL1144" s="140"/>
      <c r="CM1144" s="140"/>
      <c r="CN1144" s="140"/>
      <c r="CO1144" s="140"/>
      <c r="CP1144" s="140"/>
      <c r="CQ1144" s="140"/>
      <c r="CR1144" s="140"/>
      <c r="CS1144" s="140"/>
      <c r="CT1144" s="140"/>
      <c r="CU1144" s="140"/>
      <c r="CV1144" s="140"/>
      <c r="CW1144" s="140"/>
      <c r="CX1144" s="140"/>
      <c r="CY1144" s="140"/>
      <c r="CZ1144" s="140"/>
      <c r="DA1144" s="140"/>
      <c r="DB1144" s="140"/>
      <c r="DC1144" s="140"/>
      <c r="DD1144" s="140"/>
      <c r="DE1144" s="140"/>
      <c r="DF1144" s="140"/>
      <c r="DG1144" s="140"/>
      <c r="DH1144" s="140"/>
      <c r="DI1144" s="140"/>
      <c r="DJ1144" s="140"/>
      <c r="DK1144" s="140"/>
      <c r="DL1144" s="140"/>
      <c r="DM1144" s="140"/>
      <c r="DN1144" s="140"/>
      <c r="DO1144" s="140"/>
      <c r="DP1144" s="140"/>
      <c r="DQ1144" s="140"/>
      <c r="DR1144" s="140"/>
      <c r="DS1144" s="140"/>
      <c r="DT1144" s="140"/>
      <c r="DU1144" s="140"/>
      <c r="DV1144" s="140"/>
      <c r="DW1144" s="140"/>
      <c r="DX1144" s="140"/>
      <c r="DY1144" s="140"/>
      <c r="DZ1144" s="140"/>
      <c r="EA1144" s="140"/>
      <c r="EB1144" s="140"/>
      <c r="EC1144" s="140"/>
      <c r="ED1144" s="140"/>
      <c r="EE1144" s="140"/>
      <c r="EF1144" s="140"/>
      <c r="EG1144" s="140"/>
      <c r="EH1144" s="140"/>
      <c r="EI1144" s="140"/>
      <c r="EJ1144" s="140"/>
      <c r="EK1144" s="140"/>
      <c r="EL1144" s="140"/>
      <c r="EM1144" s="140"/>
      <c r="EN1144" s="140"/>
      <c r="EO1144" s="140"/>
      <c r="EP1144" s="140"/>
      <c r="EQ1144" s="140"/>
      <c r="ER1144" s="140"/>
      <c r="ES1144" s="140"/>
      <c r="ET1144" s="140"/>
      <c r="EU1144" s="140"/>
      <c r="EV1144" s="140"/>
      <c r="EW1144" s="140"/>
      <c r="EX1144" s="140"/>
      <c r="EY1144" s="140"/>
      <c r="EZ1144" s="140"/>
      <c r="FA1144" s="140"/>
      <c r="FB1144" s="140"/>
      <c r="FC1144" s="140"/>
      <c r="FD1144" s="140"/>
      <c r="FE1144" s="140"/>
      <c r="FF1144" s="140"/>
      <c r="FG1144" s="140"/>
      <c r="FH1144" s="140"/>
      <c r="FI1144" s="140"/>
      <c r="FJ1144" s="140"/>
      <c r="FK1144" s="140"/>
      <c r="FL1144" s="140"/>
      <c r="FM1144" s="140"/>
      <c r="FN1144" s="140"/>
      <c r="FO1144" s="140"/>
      <c r="FP1144" s="140"/>
      <c r="FQ1144" s="140"/>
      <c r="FR1144" s="140"/>
      <c r="FS1144" s="140"/>
      <c r="FT1144" s="140"/>
      <c r="FU1144" s="140"/>
      <c r="FV1144" s="140"/>
      <c r="FW1144" s="140"/>
      <c r="FX1144" s="140"/>
      <c r="FY1144" s="140"/>
      <c r="FZ1144" s="140"/>
      <c r="GA1144" s="140"/>
      <c r="GB1144" s="140"/>
      <c r="GC1144" s="140"/>
      <c r="GD1144" s="140"/>
      <c r="GE1144" s="140"/>
      <c r="GF1144" s="140"/>
      <c r="GG1144" s="140"/>
      <c r="GH1144" s="140"/>
      <c r="GI1144" s="140"/>
      <c r="GJ1144" s="140"/>
      <c r="GK1144" s="140"/>
      <c r="GL1144" s="140"/>
      <c r="GM1144" s="140"/>
      <c r="GN1144" s="140"/>
      <c r="GO1144" s="140"/>
      <c r="GP1144" s="140"/>
      <c r="GQ1144" s="140"/>
      <c r="GR1144" s="140"/>
      <c r="GS1144" s="140"/>
      <c r="GT1144" s="140"/>
      <c r="GU1144" s="140"/>
      <c r="GV1144" s="140"/>
      <c r="GW1144" s="140"/>
      <c r="GX1144" s="140"/>
      <c r="GY1144" s="140"/>
      <c r="GZ1144" s="140"/>
      <c r="HA1144" s="140"/>
      <c r="HB1144" s="140"/>
      <c r="HC1144" s="140"/>
      <c r="HD1144" s="140"/>
      <c r="HE1144" s="140"/>
      <c r="HF1144" s="140"/>
      <c r="HG1144" s="140"/>
      <c r="HH1144" s="140"/>
      <c r="HI1144" s="140"/>
      <c r="HJ1144" s="140"/>
      <c r="HK1144" s="140"/>
      <c r="HL1144" s="140"/>
      <c r="HM1144" s="140"/>
      <c r="HN1144" s="140"/>
      <c r="HO1144" s="140"/>
      <c r="HP1144" s="140"/>
      <c r="HQ1144" s="140"/>
      <c r="HR1144" s="140"/>
      <c r="HS1144" s="140"/>
      <c r="HT1144" s="140"/>
      <c r="HU1144" s="140"/>
      <c r="HV1144" s="140"/>
      <c r="HW1144" s="140"/>
      <c r="HX1144" s="140"/>
      <c r="HY1144" s="140"/>
      <c r="HZ1144" s="140"/>
      <c r="IA1144" s="140"/>
      <c r="IB1144" s="140"/>
      <c r="IC1144" s="140"/>
      <c r="ID1144" s="140"/>
      <c r="IE1144" s="140"/>
      <c r="IF1144" s="140"/>
      <c r="IG1144" s="140"/>
      <c r="IH1144" s="140"/>
      <c r="II1144" s="140"/>
      <c r="IJ1144" s="140"/>
      <c r="IK1144" s="140"/>
      <c r="IL1144" s="140"/>
      <c r="IM1144" s="140"/>
      <c r="IN1144" s="140"/>
      <c r="IO1144" s="140"/>
      <c r="IP1144" s="140"/>
      <c r="IQ1144" s="140"/>
      <c r="IR1144" s="140"/>
      <c r="IS1144" s="140"/>
      <c r="IT1144" s="140"/>
      <c r="IU1144" s="140"/>
      <c r="IV1144" s="140"/>
    </row>
    <row r="1145" spans="1:256" s="139" customFormat="1" x14ac:dyDescent="0.25">
      <c r="A1145" s="109">
        <v>43067</v>
      </c>
      <c r="B1145" s="115" t="s">
        <v>637</v>
      </c>
      <c r="C1145" s="115" t="s">
        <v>59</v>
      </c>
      <c r="D1145" s="115" t="s">
        <v>51</v>
      </c>
      <c r="E1145" s="113"/>
      <c r="F1145" s="113">
        <v>500</v>
      </c>
      <c r="G1145" s="130">
        <f t="shared" si="17"/>
        <v>34973277</v>
      </c>
      <c r="H1145" s="115" t="s">
        <v>560</v>
      </c>
      <c r="I1145" s="115" t="s">
        <v>72</v>
      </c>
      <c r="J1145" s="115" t="s">
        <v>32</v>
      </c>
      <c r="K1145" s="115" t="s">
        <v>56</v>
      </c>
      <c r="L1145" s="111" t="s">
        <v>73</v>
      </c>
      <c r="M1145" s="140"/>
      <c r="N1145" s="140"/>
      <c r="O1145" s="140"/>
      <c r="P1145" s="140"/>
      <c r="Q1145" s="140"/>
      <c r="R1145" s="140"/>
      <c r="S1145" s="140"/>
      <c r="T1145" s="140"/>
      <c r="U1145" s="140"/>
      <c r="V1145" s="140"/>
      <c r="W1145" s="140"/>
      <c r="X1145" s="140"/>
      <c r="Y1145" s="140"/>
      <c r="Z1145" s="140"/>
      <c r="AA1145" s="140"/>
      <c r="AB1145" s="140"/>
      <c r="AC1145" s="140"/>
      <c r="AD1145" s="140"/>
      <c r="AE1145" s="140"/>
      <c r="AF1145" s="140"/>
      <c r="AG1145" s="140"/>
      <c r="AH1145" s="140"/>
      <c r="AI1145" s="140"/>
      <c r="AJ1145" s="140"/>
      <c r="AK1145" s="140"/>
      <c r="AL1145" s="140"/>
      <c r="AM1145" s="140"/>
      <c r="AN1145" s="140"/>
      <c r="AO1145" s="140"/>
      <c r="AP1145" s="140"/>
      <c r="AQ1145" s="140"/>
      <c r="AR1145" s="140"/>
      <c r="AS1145" s="140"/>
      <c r="AT1145" s="140"/>
      <c r="AU1145" s="140"/>
      <c r="AV1145" s="140"/>
      <c r="AW1145" s="140"/>
      <c r="AX1145" s="140"/>
      <c r="AY1145" s="140"/>
      <c r="AZ1145" s="140"/>
      <c r="BA1145" s="140"/>
      <c r="BB1145" s="140"/>
      <c r="BC1145" s="140"/>
      <c r="BD1145" s="140"/>
      <c r="BE1145" s="140"/>
      <c r="BF1145" s="140"/>
      <c r="BG1145" s="140"/>
      <c r="BH1145" s="140"/>
      <c r="BI1145" s="140"/>
      <c r="BJ1145" s="140"/>
      <c r="BK1145" s="140"/>
      <c r="BL1145" s="140"/>
      <c r="BM1145" s="140"/>
      <c r="BN1145" s="140"/>
      <c r="BO1145" s="140"/>
      <c r="BP1145" s="140"/>
      <c r="BQ1145" s="140"/>
      <c r="BR1145" s="140"/>
      <c r="BS1145" s="140"/>
      <c r="BT1145" s="140"/>
      <c r="BU1145" s="140"/>
      <c r="BV1145" s="140"/>
      <c r="BW1145" s="140"/>
      <c r="BX1145" s="140"/>
      <c r="BY1145" s="140"/>
      <c r="BZ1145" s="140"/>
      <c r="CA1145" s="140"/>
      <c r="CB1145" s="140"/>
      <c r="CC1145" s="140"/>
      <c r="CD1145" s="140"/>
      <c r="CE1145" s="140"/>
      <c r="CF1145" s="140"/>
      <c r="CG1145" s="140"/>
      <c r="CH1145" s="140"/>
      <c r="CI1145" s="140"/>
      <c r="CJ1145" s="140"/>
      <c r="CK1145" s="140"/>
      <c r="CL1145" s="140"/>
      <c r="CM1145" s="140"/>
      <c r="CN1145" s="140"/>
      <c r="CO1145" s="140"/>
      <c r="CP1145" s="140"/>
      <c r="CQ1145" s="140"/>
      <c r="CR1145" s="140"/>
      <c r="CS1145" s="140"/>
      <c r="CT1145" s="140"/>
      <c r="CU1145" s="140"/>
      <c r="CV1145" s="140"/>
      <c r="CW1145" s="140"/>
      <c r="CX1145" s="140"/>
      <c r="CY1145" s="140"/>
      <c r="CZ1145" s="140"/>
      <c r="DA1145" s="140"/>
      <c r="DB1145" s="140"/>
      <c r="DC1145" s="140"/>
      <c r="DD1145" s="140"/>
      <c r="DE1145" s="140"/>
      <c r="DF1145" s="140"/>
      <c r="DG1145" s="140"/>
      <c r="DH1145" s="140"/>
      <c r="DI1145" s="140"/>
      <c r="DJ1145" s="140"/>
      <c r="DK1145" s="140"/>
      <c r="DL1145" s="140"/>
      <c r="DM1145" s="140"/>
      <c r="DN1145" s="140"/>
      <c r="DO1145" s="140"/>
      <c r="DP1145" s="140"/>
      <c r="DQ1145" s="140"/>
      <c r="DR1145" s="140"/>
      <c r="DS1145" s="140"/>
      <c r="DT1145" s="140"/>
      <c r="DU1145" s="140"/>
      <c r="DV1145" s="140"/>
      <c r="DW1145" s="140"/>
      <c r="DX1145" s="140"/>
      <c r="DY1145" s="140"/>
      <c r="DZ1145" s="140"/>
      <c r="EA1145" s="140"/>
      <c r="EB1145" s="140"/>
      <c r="EC1145" s="140"/>
      <c r="ED1145" s="140"/>
      <c r="EE1145" s="140"/>
      <c r="EF1145" s="140"/>
      <c r="EG1145" s="140"/>
      <c r="EH1145" s="140"/>
      <c r="EI1145" s="140"/>
      <c r="EJ1145" s="140"/>
      <c r="EK1145" s="140"/>
      <c r="EL1145" s="140"/>
      <c r="EM1145" s="140"/>
      <c r="EN1145" s="140"/>
      <c r="EO1145" s="140"/>
      <c r="EP1145" s="140"/>
      <c r="EQ1145" s="140"/>
      <c r="ER1145" s="140"/>
      <c r="ES1145" s="140"/>
      <c r="ET1145" s="140"/>
      <c r="EU1145" s="140"/>
      <c r="EV1145" s="140"/>
      <c r="EW1145" s="140"/>
      <c r="EX1145" s="140"/>
      <c r="EY1145" s="140"/>
      <c r="EZ1145" s="140"/>
      <c r="FA1145" s="140"/>
      <c r="FB1145" s="140"/>
      <c r="FC1145" s="140"/>
      <c r="FD1145" s="140"/>
      <c r="FE1145" s="140"/>
      <c r="FF1145" s="140"/>
      <c r="FG1145" s="140"/>
      <c r="FH1145" s="140"/>
      <c r="FI1145" s="140"/>
      <c r="FJ1145" s="140"/>
      <c r="FK1145" s="140"/>
      <c r="FL1145" s="140"/>
      <c r="FM1145" s="140"/>
      <c r="FN1145" s="140"/>
      <c r="FO1145" s="140"/>
      <c r="FP1145" s="140"/>
      <c r="FQ1145" s="140"/>
      <c r="FR1145" s="140"/>
      <c r="FS1145" s="140"/>
      <c r="FT1145" s="140"/>
      <c r="FU1145" s="140"/>
      <c r="FV1145" s="140"/>
      <c r="FW1145" s="140"/>
      <c r="FX1145" s="140"/>
      <c r="FY1145" s="140"/>
      <c r="FZ1145" s="140"/>
      <c r="GA1145" s="140"/>
      <c r="GB1145" s="140"/>
      <c r="GC1145" s="140"/>
      <c r="GD1145" s="140"/>
      <c r="GE1145" s="140"/>
      <c r="GF1145" s="140"/>
      <c r="GG1145" s="140"/>
      <c r="GH1145" s="140"/>
      <c r="GI1145" s="140"/>
      <c r="GJ1145" s="140"/>
      <c r="GK1145" s="140"/>
      <c r="GL1145" s="140"/>
      <c r="GM1145" s="140"/>
      <c r="GN1145" s="140"/>
      <c r="GO1145" s="140"/>
      <c r="GP1145" s="140"/>
      <c r="GQ1145" s="140"/>
      <c r="GR1145" s="140"/>
      <c r="GS1145" s="140"/>
      <c r="GT1145" s="140"/>
      <c r="GU1145" s="140"/>
      <c r="GV1145" s="140"/>
      <c r="GW1145" s="140"/>
      <c r="GX1145" s="140"/>
      <c r="GY1145" s="140"/>
      <c r="GZ1145" s="140"/>
      <c r="HA1145" s="140"/>
      <c r="HB1145" s="140"/>
      <c r="HC1145" s="140"/>
      <c r="HD1145" s="140"/>
      <c r="HE1145" s="140"/>
      <c r="HF1145" s="140"/>
      <c r="HG1145" s="140"/>
      <c r="HH1145" s="140"/>
      <c r="HI1145" s="140"/>
      <c r="HJ1145" s="140"/>
      <c r="HK1145" s="140"/>
      <c r="HL1145" s="140"/>
      <c r="HM1145" s="140"/>
      <c r="HN1145" s="140"/>
      <c r="HO1145" s="140"/>
      <c r="HP1145" s="140"/>
      <c r="HQ1145" s="140"/>
      <c r="HR1145" s="140"/>
      <c r="HS1145" s="140"/>
      <c r="HT1145" s="140"/>
      <c r="HU1145" s="140"/>
      <c r="HV1145" s="140"/>
      <c r="HW1145" s="140"/>
      <c r="HX1145" s="140"/>
      <c r="HY1145" s="140"/>
      <c r="HZ1145" s="140"/>
      <c r="IA1145" s="140"/>
      <c r="IB1145" s="140"/>
      <c r="IC1145" s="140"/>
      <c r="ID1145" s="140"/>
      <c r="IE1145" s="140"/>
      <c r="IF1145" s="140"/>
      <c r="IG1145" s="140"/>
      <c r="IH1145" s="140"/>
      <c r="II1145" s="140"/>
      <c r="IJ1145" s="140"/>
      <c r="IK1145" s="140"/>
      <c r="IL1145" s="140"/>
      <c r="IM1145" s="140"/>
      <c r="IN1145" s="140"/>
      <c r="IO1145" s="140"/>
      <c r="IP1145" s="140"/>
      <c r="IQ1145" s="140"/>
      <c r="IR1145" s="140"/>
      <c r="IS1145" s="140"/>
      <c r="IT1145" s="140"/>
      <c r="IU1145" s="140"/>
      <c r="IV1145" s="140"/>
    </row>
    <row r="1146" spans="1:256" s="139" customFormat="1" x14ac:dyDescent="0.25">
      <c r="A1146" s="109">
        <v>43067</v>
      </c>
      <c r="B1146" s="115" t="s">
        <v>662</v>
      </c>
      <c r="C1146" s="111" t="s">
        <v>334</v>
      </c>
      <c r="D1146" s="115" t="s">
        <v>51</v>
      </c>
      <c r="E1146" s="113"/>
      <c r="F1146" s="113">
        <v>9700</v>
      </c>
      <c r="G1146" s="130">
        <f t="shared" si="17"/>
        <v>34963577</v>
      </c>
      <c r="H1146" s="115" t="s">
        <v>560</v>
      </c>
      <c r="I1146" s="115" t="s">
        <v>72</v>
      </c>
      <c r="J1146" s="115" t="s">
        <v>32</v>
      </c>
      <c r="K1146" s="115" t="s">
        <v>56</v>
      </c>
      <c r="L1146" s="111" t="s">
        <v>73</v>
      </c>
      <c r="M1146" s="140"/>
      <c r="N1146" s="140"/>
      <c r="O1146" s="140"/>
      <c r="P1146" s="140"/>
      <c r="Q1146" s="140"/>
      <c r="R1146" s="140"/>
      <c r="S1146" s="140"/>
      <c r="T1146" s="140"/>
      <c r="U1146" s="140"/>
      <c r="V1146" s="140"/>
      <c r="W1146" s="140"/>
      <c r="X1146" s="140"/>
      <c r="Y1146" s="140"/>
      <c r="Z1146" s="140"/>
      <c r="AA1146" s="140"/>
      <c r="AB1146" s="140"/>
      <c r="AC1146" s="140"/>
      <c r="AD1146" s="140"/>
      <c r="AE1146" s="140"/>
      <c r="AF1146" s="140"/>
      <c r="AG1146" s="140"/>
      <c r="AH1146" s="140"/>
      <c r="AI1146" s="140"/>
      <c r="AJ1146" s="140"/>
      <c r="AK1146" s="140"/>
      <c r="AL1146" s="140"/>
      <c r="AM1146" s="140"/>
      <c r="AN1146" s="140"/>
      <c r="AO1146" s="140"/>
      <c r="AP1146" s="140"/>
      <c r="AQ1146" s="140"/>
      <c r="AR1146" s="140"/>
      <c r="AS1146" s="140"/>
      <c r="AT1146" s="140"/>
      <c r="AU1146" s="140"/>
      <c r="AV1146" s="140"/>
      <c r="AW1146" s="140"/>
      <c r="AX1146" s="140"/>
      <c r="AY1146" s="140"/>
      <c r="AZ1146" s="140"/>
      <c r="BA1146" s="140"/>
      <c r="BB1146" s="140"/>
      <c r="BC1146" s="140"/>
      <c r="BD1146" s="140"/>
      <c r="BE1146" s="140"/>
      <c r="BF1146" s="140"/>
      <c r="BG1146" s="140"/>
      <c r="BH1146" s="140"/>
      <c r="BI1146" s="140"/>
      <c r="BJ1146" s="140"/>
      <c r="BK1146" s="140"/>
      <c r="BL1146" s="140"/>
      <c r="BM1146" s="140"/>
      <c r="BN1146" s="140"/>
      <c r="BO1146" s="140"/>
      <c r="BP1146" s="140"/>
      <c r="BQ1146" s="140"/>
      <c r="BR1146" s="140"/>
      <c r="BS1146" s="140"/>
      <c r="BT1146" s="140"/>
      <c r="BU1146" s="140"/>
      <c r="BV1146" s="140"/>
      <c r="BW1146" s="140"/>
      <c r="BX1146" s="140"/>
      <c r="BY1146" s="140"/>
      <c r="BZ1146" s="140"/>
      <c r="CA1146" s="140"/>
      <c r="CB1146" s="140"/>
      <c r="CC1146" s="140"/>
      <c r="CD1146" s="140"/>
      <c r="CE1146" s="140"/>
      <c r="CF1146" s="140"/>
      <c r="CG1146" s="140"/>
      <c r="CH1146" s="140"/>
      <c r="CI1146" s="140"/>
      <c r="CJ1146" s="140"/>
      <c r="CK1146" s="140"/>
      <c r="CL1146" s="140"/>
      <c r="CM1146" s="140"/>
      <c r="CN1146" s="140"/>
      <c r="CO1146" s="140"/>
      <c r="CP1146" s="140"/>
      <c r="CQ1146" s="140"/>
      <c r="CR1146" s="140"/>
      <c r="CS1146" s="140"/>
      <c r="CT1146" s="140"/>
      <c r="CU1146" s="140"/>
      <c r="CV1146" s="140"/>
      <c r="CW1146" s="140"/>
      <c r="CX1146" s="140"/>
      <c r="CY1146" s="140"/>
      <c r="CZ1146" s="140"/>
      <c r="DA1146" s="140"/>
      <c r="DB1146" s="140"/>
      <c r="DC1146" s="140"/>
      <c r="DD1146" s="140"/>
      <c r="DE1146" s="140"/>
      <c r="DF1146" s="140"/>
      <c r="DG1146" s="140"/>
      <c r="DH1146" s="140"/>
      <c r="DI1146" s="140"/>
      <c r="DJ1146" s="140"/>
      <c r="DK1146" s="140"/>
      <c r="DL1146" s="140"/>
      <c r="DM1146" s="140"/>
      <c r="DN1146" s="140"/>
      <c r="DO1146" s="140"/>
      <c r="DP1146" s="140"/>
      <c r="DQ1146" s="140"/>
      <c r="DR1146" s="140"/>
      <c r="DS1146" s="140"/>
      <c r="DT1146" s="140"/>
      <c r="DU1146" s="140"/>
      <c r="DV1146" s="140"/>
      <c r="DW1146" s="140"/>
      <c r="DX1146" s="140"/>
      <c r="DY1146" s="140"/>
      <c r="DZ1146" s="140"/>
      <c r="EA1146" s="140"/>
      <c r="EB1146" s="140"/>
      <c r="EC1146" s="140"/>
      <c r="ED1146" s="140"/>
      <c r="EE1146" s="140"/>
      <c r="EF1146" s="140"/>
      <c r="EG1146" s="140"/>
      <c r="EH1146" s="140"/>
      <c r="EI1146" s="140"/>
      <c r="EJ1146" s="140"/>
      <c r="EK1146" s="140"/>
      <c r="EL1146" s="140"/>
      <c r="EM1146" s="140"/>
      <c r="EN1146" s="140"/>
      <c r="EO1146" s="140"/>
      <c r="EP1146" s="140"/>
      <c r="EQ1146" s="140"/>
      <c r="ER1146" s="140"/>
      <c r="ES1146" s="140"/>
      <c r="ET1146" s="140"/>
      <c r="EU1146" s="140"/>
      <c r="EV1146" s="140"/>
      <c r="EW1146" s="140"/>
      <c r="EX1146" s="140"/>
      <c r="EY1146" s="140"/>
      <c r="EZ1146" s="140"/>
      <c r="FA1146" s="140"/>
      <c r="FB1146" s="140"/>
      <c r="FC1146" s="140"/>
      <c r="FD1146" s="140"/>
      <c r="FE1146" s="140"/>
      <c r="FF1146" s="140"/>
      <c r="FG1146" s="140"/>
      <c r="FH1146" s="140"/>
      <c r="FI1146" s="140"/>
      <c r="FJ1146" s="140"/>
      <c r="FK1146" s="140"/>
      <c r="FL1146" s="140"/>
      <c r="FM1146" s="140"/>
      <c r="FN1146" s="140"/>
      <c r="FO1146" s="140"/>
      <c r="FP1146" s="140"/>
      <c r="FQ1146" s="140"/>
      <c r="FR1146" s="140"/>
      <c r="FS1146" s="140"/>
      <c r="FT1146" s="140"/>
      <c r="FU1146" s="140"/>
      <c r="FV1146" s="140"/>
      <c r="FW1146" s="140"/>
      <c r="FX1146" s="140"/>
      <c r="FY1146" s="140"/>
      <c r="FZ1146" s="140"/>
      <c r="GA1146" s="140"/>
      <c r="GB1146" s="140"/>
      <c r="GC1146" s="140"/>
      <c r="GD1146" s="140"/>
      <c r="GE1146" s="140"/>
      <c r="GF1146" s="140"/>
      <c r="GG1146" s="140"/>
      <c r="GH1146" s="140"/>
      <c r="GI1146" s="140"/>
      <c r="GJ1146" s="140"/>
      <c r="GK1146" s="140"/>
      <c r="GL1146" s="140"/>
      <c r="GM1146" s="140"/>
      <c r="GN1146" s="140"/>
      <c r="GO1146" s="140"/>
      <c r="GP1146" s="140"/>
      <c r="GQ1146" s="140"/>
      <c r="GR1146" s="140"/>
      <c r="GS1146" s="140"/>
      <c r="GT1146" s="140"/>
      <c r="GU1146" s="140"/>
      <c r="GV1146" s="140"/>
      <c r="GW1146" s="140"/>
      <c r="GX1146" s="140"/>
      <c r="GY1146" s="140"/>
      <c r="GZ1146" s="140"/>
      <c r="HA1146" s="140"/>
      <c r="HB1146" s="140"/>
      <c r="HC1146" s="140"/>
      <c r="HD1146" s="140"/>
      <c r="HE1146" s="140"/>
      <c r="HF1146" s="140"/>
      <c r="HG1146" s="140"/>
      <c r="HH1146" s="140"/>
      <c r="HI1146" s="140"/>
      <c r="HJ1146" s="140"/>
      <c r="HK1146" s="140"/>
      <c r="HL1146" s="140"/>
      <c r="HM1146" s="140"/>
      <c r="HN1146" s="140"/>
      <c r="HO1146" s="140"/>
      <c r="HP1146" s="140"/>
      <c r="HQ1146" s="140"/>
      <c r="HR1146" s="140"/>
      <c r="HS1146" s="140"/>
      <c r="HT1146" s="140"/>
      <c r="HU1146" s="140"/>
      <c r="HV1146" s="140"/>
      <c r="HW1146" s="140"/>
      <c r="HX1146" s="140"/>
      <c r="HY1146" s="140"/>
      <c r="HZ1146" s="140"/>
      <c r="IA1146" s="140"/>
      <c r="IB1146" s="140"/>
      <c r="IC1146" s="140"/>
      <c r="ID1146" s="140"/>
      <c r="IE1146" s="140"/>
      <c r="IF1146" s="140"/>
      <c r="IG1146" s="140"/>
      <c r="IH1146" s="140"/>
      <c r="II1146" s="140"/>
      <c r="IJ1146" s="140"/>
      <c r="IK1146" s="140"/>
      <c r="IL1146" s="140"/>
      <c r="IM1146" s="140"/>
      <c r="IN1146" s="140"/>
      <c r="IO1146" s="140"/>
      <c r="IP1146" s="140"/>
      <c r="IQ1146" s="140"/>
      <c r="IR1146" s="140"/>
      <c r="IS1146" s="140"/>
      <c r="IT1146" s="140"/>
      <c r="IU1146" s="140"/>
      <c r="IV1146" s="140"/>
    </row>
    <row r="1147" spans="1:256" s="139" customFormat="1" x14ac:dyDescent="0.25">
      <c r="A1147" s="109">
        <v>43067</v>
      </c>
      <c r="B1147" s="115" t="s">
        <v>646</v>
      </c>
      <c r="C1147" s="115" t="s">
        <v>59</v>
      </c>
      <c r="D1147" s="115" t="s">
        <v>51</v>
      </c>
      <c r="E1147" s="113"/>
      <c r="F1147" s="113">
        <v>500</v>
      </c>
      <c r="G1147" s="130">
        <f t="shared" si="17"/>
        <v>34963077</v>
      </c>
      <c r="H1147" s="115" t="s">
        <v>560</v>
      </c>
      <c r="I1147" s="115" t="s">
        <v>72</v>
      </c>
      <c r="J1147" s="115" t="s">
        <v>32</v>
      </c>
      <c r="K1147" s="115" t="s">
        <v>56</v>
      </c>
      <c r="L1147" s="111" t="s">
        <v>73</v>
      </c>
      <c r="M1147" s="140"/>
      <c r="N1147" s="140"/>
      <c r="O1147" s="140"/>
      <c r="P1147" s="140"/>
      <c r="Q1147" s="140"/>
      <c r="R1147" s="140"/>
      <c r="S1147" s="140"/>
      <c r="T1147" s="140"/>
      <c r="U1147" s="140"/>
      <c r="V1147" s="140"/>
      <c r="W1147" s="140"/>
      <c r="X1147" s="140"/>
      <c r="Y1147" s="140"/>
      <c r="Z1147" s="140"/>
      <c r="AA1147" s="140"/>
      <c r="AB1147" s="140"/>
      <c r="AC1147" s="140"/>
      <c r="AD1147" s="140"/>
      <c r="AE1147" s="140"/>
      <c r="AF1147" s="140"/>
      <c r="AG1147" s="140"/>
      <c r="AH1147" s="140"/>
      <c r="AI1147" s="140"/>
      <c r="AJ1147" s="140"/>
      <c r="AK1147" s="140"/>
      <c r="AL1147" s="140"/>
      <c r="AM1147" s="140"/>
      <c r="AN1147" s="140"/>
      <c r="AO1147" s="140"/>
      <c r="AP1147" s="140"/>
      <c r="AQ1147" s="140"/>
      <c r="AR1147" s="140"/>
      <c r="AS1147" s="140"/>
      <c r="AT1147" s="140"/>
      <c r="AU1147" s="140"/>
      <c r="AV1147" s="140"/>
      <c r="AW1147" s="140"/>
      <c r="AX1147" s="140"/>
      <c r="AY1147" s="140"/>
      <c r="AZ1147" s="140"/>
      <c r="BA1147" s="140"/>
      <c r="BB1147" s="140"/>
      <c r="BC1147" s="140"/>
      <c r="BD1147" s="140"/>
      <c r="BE1147" s="140"/>
      <c r="BF1147" s="140"/>
      <c r="BG1147" s="140"/>
      <c r="BH1147" s="140"/>
      <c r="BI1147" s="140"/>
      <c r="BJ1147" s="140"/>
      <c r="BK1147" s="140"/>
      <c r="BL1147" s="140"/>
      <c r="BM1147" s="140"/>
      <c r="BN1147" s="140"/>
      <c r="BO1147" s="140"/>
      <c r="BP1147" s="140"/>
      <c r="BQ1147" s="140"/>
      <c r="BR1147" s="140"/>
      <c r="BS1147" s="140"/>
      <c r="BT1147" s="140"/>
      <c r="BU1147" s="140"/>
      <c r="BV1147" s="140"/>
      <c r="BW1147" s="140"/>
      <c r="BX1147" s="140"/>
      <c r="BY1147" s="140"/>
      <c r="BZ1147" s="140"/>
      <c r="CA1147" s="140"/>
      <c r="CB1147" s="140"/>
      <c r="CC1147" s="140"/>
      <c r="CD1147" s="140"/>
      <c r="CE1147" s="140"/>
      <c r="CF1147" s="140"/>
      <c r="CG1147" s="140"/>
      <c r="CH1147" s="140"/>
      <c r="CI1147" s="140"/>
      <c r="CJ1147" s="140"/>
      <c r="CK1147" s="140"/>
      <c r="CL1147" s="140"/>
      <c r="CM1147" s="140"/>
      <c r="CN1147" s="140"/>
      <c r="CO1147" s="140"/>
      <c r="CP1147" s="140"/>
      <c r="CQ1147" s="140"/>
      <c r="CR1147" s="140"/>
      <c r="CS1147" s="140"/>
      <c r="CT1147" s="140"/>
      <c r="CU1147" s="140"/>
      <c r="CV1147" s="140"/>
      <c r="CW1147" s="140"/>
      <c r="CX1147" s="140"/>
      <c r="CY1147" s="140"/>
      <c r="CZ1147" s="140"/>
      <c r="DA1147" s="140"/>
      <c r="DB1147" s="140"/>
      <c r="DC1147" s="140"/>
      <c r="DD1147" s="140"/>
      <c r="DE1147" s="140"/>
      <c r="DF1147" s="140"/>
      <c r="DG1147" s="140"/>
      <c r="DH1147" s="140"/>
      <c r="DI1147" s="140"/>
      <c r="DJ1147" s="140"/>
      <c r="DK1147" s="140"/>
      <c r="DL1147" s="140"/>
      <c r="DM1147" s="140"/>
      <c r="DN1147" s="140"/>
      <c r="DO1147" s="140"/>
      <c r="DP1147" s="140"/>
      <c r="DQ1147" s="140"/>
      <c r="DR1147" s="140"/>
      <c r="DS1147" s="140"/>
      <c r="DT1147" s="140"/>
      <c r="DU1147" s="140"/>
      <c r="DV1147" s="140"/>
      <c r="DW1147" s="140"/>
      <c r="DX1147" s="140"/>
      <c r="DY1147" s="140"/>
      <c r="DZ1147" s="140"/>
      <c r="EA1147" s="140"/>
      <c r="EB1147" s="140"/>
      <c r="EC1147" s="140"/>
      <c r="ED1147" s="140"/>
      <c r="EE1147" s="140"/>
      <c r="EF1147" s="140"/>
      <c r="EG1147" s="140"/>
      <c r="EH1147" s="140"/>
      <c r="EI1147" s="140"/>
      <c r="EJ1147" s="140"/>
      <c r="EK1147" s="140"/>
      <c r="EL1147" s="140"/>
      <c r="EM1147" s="140"/>
      <c r="EN1147" s="140"/>
      <c r="EO1147" s="140"/>
      <c r="EP1147" s="140"/>
      <c r="EQ1147" s="140"/>
      <c r="ER1147" s="140"/>
      <c r="ES1147" s="140"/>
      <c r="ET1147" s="140"/>
      <c r="EU1147" s="140"/>
      <c r="EV1147" s="140"/>
      <c r="EW1147" s="140"/>
      <c r="EX1147" s="140"/>
      <c r="EY1147" s="140"/>
      <c r="EZ1147" s="140"/>
      <c r="FA1147" s="140"/>
      <c r="FB1147" s="140"/>
      <c r="FC1147" s="140"/>
      <c r="FD1147" s="140"/>
      <c r="FE1147" s="140"/>
      <c r="FF1147" s="140"/>
      <c r="FG1147" s="140"/>
      <c r="FH1147" s="140"/>
      <c r="FI1147" s="140"/>
      <c r="FJ1147" s="140"/>
      <c r="FK1147" s="140"/>
      <c r="FL1147" s="140"/>
      <c r="FM1147" s="140"/>
      <c r="FN1147" s="140"/>
      <c r="FO1147" s="140"/>
      <c r="FP1147" s="140"/>
      <c r="FQ1147" s="140"/>
      <c r="FR1147" s="140"/>
      <c r="FS1147" s="140"/>
      <c r="FT1147" s="140"/>
      <c r="FU1147" s="140"/>
      <c r="FV1147" s="140"/>
      <c r="FW1147" s="140"/>
      <c r="FX1147" s="140"/>
      <c r="FY1147" s="140"/>
      <c r="FZ1147" s="140"/>
      <c r="GA1147" s="140"/>
      <c r="GB1147" s="140"/>
      <c r="GC1147" s="140"/>
      <c r="GD1147" s="140"/>
      <c r="GE1147" s="140"/>
      <c r="GF1147" s="140"/>
      <c r="GG1147" s="140"/>
      <c r="GH1147" s="140"/>
      <c r="GI1147" s="140"/>
      <c r="GJ1147" s="140"/>
      <c r="GK1147" s="140"/>
      <c r="GL1147" s="140"/>
      <c r="GM1147" s="140"/>
      <c r="GN1147" s="140"/>
      <c r="GO1147" s="140"/>
      <c r="GP1147" s="140"/>
      <c r="GQ1147" s="140"/>
      <c r="GR1147" s="140"/>
      <c r="GS1147" s="140"/>
      <c r="GT1147" s="140"/>
      <c r="GU1147" s="140"/>
      <c r="GV1147" s="140"/>
      <c r="GW1147" s="140"/>
      <c r="GX1147" s="140"/>
      <c r="GY1147" s="140"/>
      <c r="GZ1147" s="140"/>
      <c r="HA1147" s="140"/>
      <c r="HB1147" s="140"/>
      <c r="HC1147" s="140"/>
      <c r="HD1147" s="140"/>
      <c r="HE1147" s="140"/>
      <c r="HF1147" s="140"/>
      <c r="HG1147" s="140"/>
      <c r="HH1147" s="140"/>
      <c r="HI1147" s="140"/>
      <c r="HJ1147" s="140"/>
      <c r="HK1147" s="140"/>
      <c r="HL1147" s="140"/>
      <c r="HM1147" s="140"/>
      <c r="HN1147" s="140"/>
      <c r="HO1147" s="140"/>
      <c r="HP1147" s="140"/>
      <c r="HQ1147" s="140"/>
      <c r="HR1147" s="140"/>
      <c r="HS1147" s="140"/>
      <c r="HT1147" s="140"/>
      <c r="HU1147" s="140"/>
      <c r="HV1147" s="140"/>
      <c r="HW1147" s="140"/>
      <c r="HX1147" s="140"/>
      <c r="HY1147" s="140"/>
      <c r="HZ1147" s="140"/>
      <c r="IA1147" s="140"/>
      <c r="IB1147" s="140"/>
      <c r="IC1147" s="140"/>
      <c r="ID1147" s="140"/>
      <c r="IE1147" s="140"/>
      <c r="IF1147" s="140"/>
      <c r="IG1147" s="140"/>
      <c r="IH1147" s="140"/>
      <c r="II1147" s="140"/>
      <c r="IJ1147" s="140"/>
      <c r="IK1147" s="140"/>
      <c r="IL1147" s="140"/>
      <c r="IM1147" s="140"/>
      <c r="IN1147" s="140"/>
      <c r="IO1147" s="140"/>
      <c r="IP1147" s="140"/>
      <c r="IQ1147" s="140"/>
      <c r="IR1147" s="140"/>
      <c r="IS1147" s="140"/>
      <c r="IT1147" s="140"/>
      <c r="IU1147" s="140"/>
      <c r="IV1147" s="140"/>
    </row>
    <row r="1148" spans="1:256" s="139" customFormat="1" x14ac:dyDescent="0.25">
      <c r="A1148" s="109">
        <v>43067</v>
      </c>
      <c r="B1148" s="115" t="s">
        <v>663</v>
      </c>
      <c r="C1148" s="115" t="s">
        <v>59</v>
      </c>
      <c r="D1148" s="115" t="s">
        <v>51</v>
      </c>
      <c r="E1148" s="113"/>
      <c r="F1148" s="113">
        <v>500</v>
      </c>
      <c r="G1148" s="130">
        <f t="shared" si="17"/>
        <v>34962577</v>
      </c>
      <c r="H1148" s="115" t="s">
        <v>560</v>
      </c>
      <c r="I1148" s="115" t="s">
        <v>72</v>
      </c>
      <c r="J1148" s="115" t="s">
        <v>32</v>
      </c>
      <c r="K1148" s="115" t="s">
        <v>56</v>
      </c>
      <c r="L1148" s="111" t="s">
        <v>73</v>
      </c>
      <c r="M1148" s="140"/>
      <c r="N1148" s="140"/>
      <c r="O1148" s="140"/>
      <c r="P1148" s="140"/>
      <c r="Q1148" s="140"/>
      <c r="R1148" s="140"/>
      <c r="S1148" s="140"/>
      <c r="T1148" s="140"/>
      <c r="U1148" s="140"/>
      <c r="V1148" s="140"/>
      <c r="W1148" s="140"/>
      <c r="X1148" s="140"/>
      <c r="Y1148" s="140"/>
      <c r="Z1148" s="140"/>
      <c r="AA1148" s="140"/>
      <c r="AB1148" s="140"/>
      <c r="AC1148" s="140"/>
      <c r="AD1148" s="140"/>
      <c r="AE1148" s="140"/>
      <c r="AF1148" s="140"/>
      <c r="AG1148" s="140"/>
      <c r="AH1148" s="140"/>
      <c r="AI1148" s="140"/>
      <c r="AJ1148" s="140"/>
      <c r="AK1148" s="140"/>
      <c r="AL1148" s="140"/>
      <c r="AM1148" s="140"/>
      <c r="AN1148" s="140"/>
      <c r="AO1148" s="140"/>
      <c r="AP1148" s="140"/>
      <c r="AQ1148" s="140"/>
      <c r="AR1148" s="140"/>
      <c r="AS1148" s="140"/>
      <c r="AT1148" s="140"/>
      <c r="AU1148" s="140"/>
      <c r="AV1148" s="140"/>
      <c r="AW1148" s="140"/>
      <c r="AX1148" s="140"/>
      <c r="AY1148" s="140"/>
      <c r="AZ1148" s="140"/>
      <c r="BA1148" s="140"/>
      <c r="BB1148" s="140"/>
      <c r="BC1148" s="140"/>
      <c r="BD1148" s="140"/>
      <c r="BE1148" s="140"/>
      <c r="BF1148" s="140"/>
      <c r="BG1148" s="140"/>
      <c r="BH1148" s="140"/>
      <c r="BI1148" s="140"/>
      <c r="BJ1148" s="140"/>
      <c r="BK1148" s="140"/>
      <c r="BL1148" s="140"/>
      <c r="BM1148" s="140"/>
      <c r="BN1148" s="140"/>
      <c r="BO1148" s="140"/>
      <c r="BP1148" s="140"/>
      <c r="BQ1148" s="140"/>
      <c r="BR1148" s="140"/>
      <c r="BS1148" s="140"/>
      <c r="BT1148" s="140"/>
      <c r="BU1148" s="140"/>
      <c r="BV1148" s="140"/>
      <c r="BW1148" s="140"/>
      <c r="BX1148" s="140"/>
      <c r="BY1148" s="140"/>
      <c r="BZ1148" s="140"/>
      <c r="CA1148" s="140"/>
      <c r="CB1148" s="140"/>
      <c r="CC1148" s="140"/>
      <c r="CD1148" s="140"/>
      <c r="CE1148" s="140"/>
      <c r="CF1148" s="140"/>
      <c r="CG1148" s="140"/>
      <c r="CH1148" s="140"/>
      <c r="CI1148" s="140"/>
      <c r="CJ1148" s="140"/>
      <c r="CK1148" s="140"/>
      <c r="CL1148" s="140"/>
      <c r="CM1148" s="140"/>
      <c r="CN1148" s="140"/>
      <c r="CO1148" s="140"/>
      <c r="CP1148" s="140"/>
      <c r="CQ1148" s="140"/>
      <c r="CR1148" s="140"/>
      <c r="CS1148" s="140"/>
      <c r="CT1148" s="140"/>
      <c r="CU1148" s="140"/>
      <c r="CV1148" s="140"/>
      <c r="CW1148" s="140"/>
      <c r="CX1148" s="140"/>
      <c r="CY1148" s="140"/>
      <c r="CZ1148" s="140"/>
      <c r="DA1148" s="140"/>
      <c r="DB1148" s="140"/>
      <c r="DC1148" s="140"/>
      <c r="DD1148" s="140"/>
      <c r="DE1148" s="140"/>
      <c r="DF1148" s="140"/>
      <c r="DG1148" s="140"/>
      <c r="DH1148" s="140"/>
      <c r="DI1148" s="140"/>
      <c r="DJ1148" s="140"/>
      <c r="DK1148" s="140"/>
      <c r="DL1148" s="140"/>
      <c r="DM1148" s="140"/>
      <c r="DN1148" s="140"/>
      <c r="DO1148" s="140"/>
      <c r="DP1148" s="140"/>
      <c r="DQ1148" s="140"/>
      <c r="DR1148" s="140"/>
      <c r="DS1148" s="140"/>
      <c r="DT1148" s="140"/>
      <c r="DU1148" s="140"/>
      <c r="DV1148" s="140"/>
      <c r="DW1148" s="140"/>
      <c r="DX1148" s="140"/>
      <c r="DY1148" s="140"/>
      <c r="DZ1148" s="140"/>
      <c r="EA1148" s="140"/>
      <c r="EB1148" s="140"/>
      <c r="EC1148" s="140"/>
      <c r="ED1148" s="140"/>
      <c r="EE1148" s="140"/>
      <c r="EF1148" s="140"/>
      <c r="EG1148" s="140"/>
      <c r="EH1148" s="140"/>
      <c r="EI1148" s="140"/>
      <c r="EJ1148" s="140"/>
      <c r="EK1148" s="140"/>
      <c r="EL1148" s="140"/>
      <c r="EM1148" s="140"/>
      <c r="EN1148" s="140"/>
      <c r="EO1148" s="140"/>
      <c r="EP1148" s="140"/>
      <c r="EQ1148" s="140"/>
      <c r="ER1148" s="140"/>
      <c r="ES1148" s="140"/>
      <c r="ET1148" s="140"/>
      <c r="EU1148" s="140"/>
      <c r="EV1148" s="140"/>
      <c r="EW1148" s="140"/>
      <c r="EX1148" s="140"/>
      <c r="EY1148" s="140"/>
      <c r="EZ1148" s="140"/>
      <c r="FA1148" s="140"/>
      <c r="FB1148" s="140"/>
      <c r="FC1148" s="140"/>
      <c r="FD1148" s="140"/>
      <c r="FE1148" s="140"/>
      <c r="FF1148" s="140"/>
      <c r="FG1148" s="140"/>
      <c r="FH1148" s="140"/>
      <c r="FI1148" s="140"/>
      <c r="FJ1148" s="140"/>
      <c r="FK1148" s="140"/>
      <c r="FL1148" s="140"/>
      <c r="FM1148" s="140"/>
      <c r="FN1148" s="140"/>
      <c r="FO1148" s="140"/>
      <c r="FP1148" s="140"/>
      <c r="FQ1148" s="140"/>
      <c r="FR1148" s="140"/>
      <c r="FS1148" s="140"/>
      <c r="FT1148" s="140"/>
      <c r="FU1148" s="140"/>
      <c r="FV1148" s="140"/>
      <c r="FW1148" s="140"/>
      <c r="FX1148" s="140"/>
      <c r="FY1148" s="140"/>
      <c r="FZ1148" s="140"/>
      <c r="GA1148" s="140"/>
      <c r="GB1148" s="140"/>
      <c r="GC1148" s="140"/>
      <c r="GD1148" s="140"/>
      <c r="GE1148" s="140"/>
      <c r="GF1148" s="140"/>
      <c r="GG1148" s="140"/>
      <c r="GH1148" s="140"/>
      <c r="GI1148" s="140"/>
      <c r="GJ1148" s="140"/>
      <c r="GK1148" s="140"/>
      <c r="GL1148" s="140"/>
      <c r="GM1148" s="140"/>
      <c r="GN1148" s="140"/>
      <c r="GO1148" s="140"/>
      <c r="GP1148" s="140"/>
      <c r="GQ1148" s="140"/>
      <c r="GR1148" s="140"/>
      <c r="GS1148" s="140"/>
      <c r="GT1148" s="140"/>
      <c r="GU1148" s="140"/>
      <c r="GV1148" s="140"/>
      <c r="GW1148" s="140"/>
      <c r="GX1148" s="140"/>
      <c r="GY1148" s="140"/>
      <c r="GZ1148" s="140"/>
      <c r="HA1148" s="140"/>
      <c r="HB1148" s="140"/>
      <c r="HC1148" s="140"/>
      <c r="HD1148" s="140"/>
      <c r="HE1148" s="140"/>
      <c r="HF1148" s="140"/>
      <c r="HG1148" s="140"/>
      <c r="HH1148" s="140"/>
      <c r="HI1148" s="140"/>
      <c r="HJ1148" s="140"/>
      <c r="HK1148" s="140"/>
      <c r="HL1148" s="140"/>
      <c r="HM1148" s="140"/>
      <c r="HN1148" s="140"/>
      <c r="HO1148" s="140"/>
      <c r="HP1148" s="140"/>
      <c r="HQ1148" s="140"/>
      <c r="HR1148" s="140"/>
      <c r="HS1148" s="140"/>
      <c r="HT1148" s="140"/>
      <c r="HU1148" s="140"/>
      <c r="HV1148" s="140"/>
      <c r="HW1148" s="140"/>
      <c r="HX1148" s="140"/>
      <c r="HY1148" s="140"/>
      <c r="HZ1148" s="140"/>
      <c r="IA1148" s="140"/>
      <c r="IB1148" s="140"/>
      <c r="IC1148" s="140"/>
      <c r="ID1148" s="140"/>
      <c r="IE1148" s="140"/>
      <c r="IF1148" s="140"/>
      <c r="IG1148" s="140"/>
      <c r="IH1148" s="140"/>
      <c r="II1148" s="140"/>
      <c r="IJ1148" s="140"/>
      <c r="IK1148" s="140"/>
      <c r="IL1148" s="140"/>
      <c r="IM1148" s="140"/>
      <c r="IN1148" s="140"/>
      <c r="IO1148" s="140"/>
      <c r="IP1148" s="140"/>
      <c r="IQ1148" s="140"/>
      <c r="IR1148" s="140"/>
      <c r="IS1148" s="140"/>
      <c r="IT1148" s="140"/>
      <c r="IU1148" s="140"/>
      <c r="IV1148" s="140"/>
    </row>
    <row r="1149" spans="1:256" s="139" customFormat="1" x14ac:dyDescent="0.25">
      <c r="A1149" s="109">
        <v>43067</v>
      </c>
      <c r="B1149" s="115" t="s">
        <v>648</v>
      </c>
      <c r="C1149" s="115" t="s">
        <v>59</v>
      </c>
      <c r="D1149" s="115" t="s">
        <v>51</v>
      </c>
      <c r="E1149" s="113"/>
      <c r="F1149" s="113">
        <v>500</v>
      </c>
      <c r="G1149" s="130">
        <f t="shared" si="17"/>
        <v>34962077</v>
      </c>
      <c r="H1149" s="115" t="s">
        <v>560</v>
      </c>
      <c r="I1149" s="115" t="s">
        <v>72</v>
      </c>
      <c r="J1149" s="115" t="s">
        <v>32</v>
      </c>
      <c r="K1149" s="115" t="s">
        <v>56</v>
      </c>
      <c r="L1149" s="111" t="s">
        <v>73</v>
      </c>
      <c r="M1149" s="140"/>
      <c r="N1149" s="140"/>
      <c r="O1149" s="140"/>
      <c r="P1149" s="140"/>
      <c r="Q1149" s="140"/>
      <c r="R1149" s="140"/>
      <c r="S1149" s="140"/>
      <c r="T1149" s="140"/>
      <c r="U1149" s="140"/>
      <c r="V1149" s="140"/>
      <c r="W1149" s="140"/>
      <c r="X1149" s="140"/>
      <c r="Y1149" s="140"/>
      <c r="Z1149" s="140"/>
      <c r="AA1149" s="140"/>
      <c r="AB1149" s="140"/>
      <c r="AC1149" s="140"/>
      <c r="AD1149" s="140"/>
      <c r="AE1149" s="140"/>
      <c r="AF1149" s="140"/>
      <c r="AG1149" s="140"/>
      <c r="AH1149" s="140"/>
      <c r="AI1149" s="140"/>
      <c r="AJ1149" s="140"/>
      <c r="AK1149" s="140"/>
      <c r="AL1149" s="140"/>
      <c r="AM1149" s="140"/>
      <c r="AN1149" s="140"/>
      <c r="AO1149" s="140"/>
      <c r="AP1149" s="140"/>
      <c r="AQ1149" s="140"/>
      <c r="AR1149" s="140"/>
      <c r="AS1149" s="140"/>
      <c r="AT1149" s="140"/>
      <c r="AU1149" s="140"/>
      <c r="AV1149" s="140"/>
      <c r="AW1149" s="140"/>
      <c r="AX1149" s="140"/>
      <c r="AY1149" s="140"/>
      <c r="AZ1149" s="140"/>
      <c r="BA1149" s="140"/>
      <c r="BB1149" s="140"/>
      <c r="BC1149" s="140"/>
      <c r="BD1149" s="140"/>
      <c r="BE1149" s="140"/>
      <c r="BF1149" s="140"/>
      <c r="BG1149" s="140"/>
      <c r="BH1149" s="140"/>
      <c r="BI1149" s="140"/>
      <c r="BJ1149" s="140"/>
      <c r="BK1149" s="140"/>
      <c r="BL1149" s="140"/>
      <c r="BM1149" s="140"/>
      <c r="BN1149" s="140"/>
      <c r="BO1149" s="140"/>
      <c r="BP1149" s="140"/>
      <c r="BQ1149" s="140"/>
      <c r="BR1149" s="140"/>
      <c r="BS1149" s="140"/>
      <c r="BT1149" s="140"/>
      <c r="BU1149" s="140"/>
      <c r="BV1149" s="140"/>
      <c r="BW1149" s="140"/>
      <c r="BX1149" s="140"/>
      <c r="BY1149" s="140"/>
      <c r="BZ1149" s="140"/>
      <c r="CA1149" s="140"/>
      <c r="CB1149" s="140"/>
      <c r="CC1149" s="140"/>
      <c r="CD1149" s="140"/>
      <c r="CE1149" s="140"/>
      <c r="CF1149" s="140"/>
      <c r="CG1149" s="140"/>
      <c r="CH1149" s="140"/>
      <c r="CI1149" s="140"/>
      <c r="CJ1149" s="140"/>
      <c r="CK1149" s="140"/>
      <c r="CL1149" s="140"/>
      <c r="CM1149" s="140"/>
      <c r="CN1149" s="140"/>
      <c r="CO1149" s="140"/>
      <c r="CP1149" s="140"/>
      <c r="CQ1149" s="140"/>
      <c r="CR1149" s="140"/>
      <c r="CS1149" s="140"/>
      <c r="CT1149" s="140"/>
      <c r="CU1149" s="140"/>
      <c r="CV1149" s="140"/>
      <c r="CW1149" s="140"/>
      <c r="CX1149" s="140"/>
      <c r="CY1149" s="140"/>
      <c r="CZ1149" s="140"/>
      <c r="DA1149" s="140"/>
      <c r="DB1149" s="140"/>
      <c r="DC1149" s="140"/>
      <c r="DD1149" s="140"/>
      <c r="DE1149" s="140"/>
      <c r="DF1149" s="140"/>
      <c r="DG1149" s="140"/>
      <c r="DH1149" s="140"/>
      <c r="DI1149" s="140"/>
      <c r="DJ1149" s="140"/>
      <c r="DK1149" s="140"/>
      <c r="DL1149" s="140"/>
      <c r="DM1149" s="140"/>
      <c r="DN1149" s="140"/>
      <c r="DO1149" s="140"/>
      <c r="DP1149" s="140"/>
      <c r="DQ1149" s="140"/>
      <c r="DR1149" s="140"/>
      <c r="DS1149" s="140"/>
      <c r="DT1149" s="140"/>
      <c r="DU1149" s="140"/>
      <c r="DV1149" s="140"/>
      <c r="DW1149" s="140"/>
      <c r="DX1149" s="140"/>
      <c r="DY1149" s="140"/>
      <c r="DZ1149" s="140"/>
      <c r="EA1149" s="140"/>
      <c r="EB1149" s="140"/>
      <c r="EC1149" s="140"/>
      <c r="ED1149" s="140"/>
      <c r="EE1149" s="140"/>
      <c r="EF1149" s="140"/>
      <c r="EG1149" s="140"/>
      <c r="EH1149" s="140"/>
      <c r="EI1149" s="140"/>
      <c r="EJ1149" s="140"/>
      <c r="EK1149" s="140"/>
      <c r="EL1149" s="140"/>
      <c r="EM1149" s="140"/>
      <c r="EN1149" s="140"/>
      <c r="EO1149" s="140"/>
      <c r="EP1149" s="140"/>
      <c r="EQ1149" s="140"/>
      <c r="ER1149" s="140"/>
      <c r="ES1149" s="140"/>
      <c r="ET1149" s="140"/>
      <c r="EU1149" s="140"/>
      <c r="EV1149" s="140"/>
      <c r="EW1149" s="140"/>
      <c r="EX1149" s="140"/>
      <c r="EY1149" s="140"/>
      <c r="EZ1149" s="140"/>
      <c r="FA1149" s="140"/>
      <c r="FB1149" s="140"/>
      <c r="FC1149" s="140"/>
      <c r="FD1149" s="140"/>
      <c r="FE1149" s="140"/>
      <c r="FF1149" s="140"/>
      <c r="FG1149" s="140"/>
      <c r="FH1149" s="140"/>
      <c r="FI1149" s="140"/>
      <c r="FJ1149" s="140"/>
      <c r="FK1149" s="140"/>
      <c r="FL1149" s="140"/>
      <c r="FM1149" s="140"/>
      <c r="FN1149" s="140"/>
      <c r="FO1149" s="140"/>
      <c r="FP1149" s="140"/>
      <c r="FQ1149" s="140"/>
      <c r="FR1149" s="140"/>
      <c r="FS1149" s="140"/>
      <c r="FT1149" s="140"/>
      <c r="FU1149" s="140"/>
      <c r="FV1149" s="140"/>
      <c r="FW1149" s="140"/>
      <c r="FX1149" s="140"/>
      <c r="FY1149" s="140"/>
      <c r="FZ1149" s="140"/>
      <c r="GA1149" s="140"/>
      <c r="GB1149" s="140"/>
      <c r="GC1149" s="140"/>
      <c r="GD1149" s="140"/>
      <c r="GE1149" s="140"/>
      <c r="GF1149" s="140"/>
      <c r="GG1149" s="140"/>
      <c r="GH1149" s="140"/>
      <c r="GI1149" s="140"/>
      <c r="GJ1149" s="140"/>
      <c r="GK1149" s="140"/>
      <c r="GL1149" s="140"/>
      <c r="GM1149" s="140"/>
      <c r="GN1149" s="140"/>
      <c r="GO1149" s="140"/>
      <c r="GP1149" s="140"/>
      <c r="GQ1149" s="140"/>
      <c r="GR1149" s="140"/>
      <c r="GS1149" s="140"/>
      <c r="GT1149" s="140"/>
      <c r="GU1149" s="140"/>
      <c r="GV1149" s="140"/>
      <c r="GW1149" s="140"/>
      <c r="GX1149" s="140"/>
      <c r="GY1149" s="140"/>
      <c r="GZ1149" s="140"/>
      <c r="HA1149" s="140"/>
      <c r="HB1149" s="140"/>
      <c r="HC1149" s="140"/>
      <c r="HD1149" s="140"/>
      <c r="HE1149" s="140"/>
      <c r="HF1149" s="140"/>
      <c r="HG1149" s="140"/>
      <c r="HH1149" s="140"/>
      <c r="HI1149" s="140"/>
      <c r="HJ1149" s="140"/>
      <c r="HK1149" s="140"/>
      <c r="HL1149" s="140"/>
      <c r="HM1149" s="140"/>
      <c r="HN1149" s="140"/>
      <c r="HO1149" s="140"/>
      <c r="HP1149" s="140"/>
      <c r="HQ1149" s="140"/>
      <c r="HR1149" s="140"/>
      <c r="HS1149" s="140"/>
      <c r="HT1149" s="140"/>
      <c r="HU1149" s="140"/>
      <c r="HV1149" s="140"/>
      <c r="HW1149" s="140"/>
      <c r="HX1149" s="140"/>
      <c r="HY1149" s="140"/>
      <c r="HZ1149" s="140"/>
      <c r="IA1149" s="140"/>
      <c r="IB1149" s="140"/>
      <c r="IC1149" s="140"/>
      <c r="ID1149" s="140"/>
      <c r="IE1149" s="140"/>
      <c r="IF1149" s="140"/>
      <c r="IG1149" s="140"/>
      <c r="IH1149" s="140"/>
      <c r="II1149" s="140"/>
      <c r="IJ1149" s="140"/>
      <c r="IK1149" s="140"/>
      <c r="IL1149" s="140"/>
      <c r="IM1149" s="140"/>
      <c r="IN1149" s="140"/>
      <c r="IO1149" s="140"/>
      <c r="IP1149" s="140"/>
      <c r="IQ1149" s="140"/>
      <c r="IR1149" s="140"/>
      <c r="IS1149" s="140"/>
      <c r="IT1149" s="140"/>
      <c r="IU1149" s="140"/>
      <c r="IV1149" s="140"/>
    </row>
    <row r="1150" spans="1:256" s="139" customFormat="1" x14ac:dyDescent="0.25">
      <c r="A1150" s="109">
        <v>43067</v>
      </c>
      <c r="B1150" s="115" t="s">
        <v>642</v>
      </c>
      <c r="C1150" s="115" t="s">
        <v>59</v>
      </c>
      <c r="D1150" s="115" t="s">
        <v>51</v>
      </c>
      <c r="E1150" s="113"/>
      <c r="F1150" s="113">
        <v>1000</v>
      </c>
      <c r="G1150" s="130">
        <f t="shared" si="17"/>
        <v>34961077</v>
      </c>
      <c r="H1150" s="115" t="s">
        <v>560</v>
      </c>
      <c r="I1150" s="115" t="s">
        <v>72</v>
      </c>
      <c r="J1150" s="115" t="s">
        <v>32</v>
      </c>
      <c r="K1150" s="115" t="s">
        <v>56</v>
      </c>
      <c r="L1150" s="111" t="s">
        <v>73</v>
      </c>
      <c r="M1150" s="140"/>
      <c r="N1150" s="140"/>
      <c r="O1150" s="140"/>
      <c r="P1150" s="140"/>
      <c r="Q1150" s="140"/>
      <c r="R1150" s="140"/>
      <c r="S1150" s="140"/>
      <c r="T1150" s="140"/>
      <c r="U1150" s="140"/>
      <c r="V1150" s="140"/>
      <c r="W1150" s="140"/>
      <c r="X1150" s="140"/>
      <c r="Y1150" s="140"/>
      <c r="Z1150" s="140"/>
      <c r="AA1150" s="140"/>
      <c r="AB1150" s="140"/>
      <c r="AC1150" s="140"/>
      <c r="AD1150" s="140"/>
      <c r="AE1150" s="140"/>
      <c r="AF1150" s="140"/>
      <c r="AG1150" s="140"/>
      <c r="AH1150" s="140"/>
      <c r="AI1150" s="140"/>
      <c r="AJ1150" s="140"/>
      <c r="AK1150" s="140"/>
      <c r="AL1150" s="140"/>
      <c r="AM1150" s="140"/>
      <c r="AN1150" s="140"/>
      <c r="AO1150" s="140"/>
      <c r="AP1150" s="140"/>
      <c r="AQ1150" s="140"/>
      <c r="AR1150" s="140"/>
      <c r="AS1150" s="140"/>
      <c r="AT1150" s="140"/>
      <c r="AU1150" s="140"/>
      <c r="AV1150" s="140"/>
      <c r="AW1150" s="140"/>
      <c r="AX1150" s="140"/>
      <c r="AY1150" s="140"/>
      <c r="AZ1150" s="140"/>
      <c r="BA1150" s="140"/>
      <c r="BB1150" s="140"/>
      <c r="BC1150" s="140"/>
      <c r="BD1150" s="140"/>
      <c r="BE1150" s="140"/>
      <c r="BF1150" s="140"/>
      <c r="BG1150" s="140"/>
      <c r="BH1150" s="140"/>
      <c r="BI1150" s="140"/>
      <c r="BJ1150" s="140"/>
      <c r="BK1150" s="140"/>
      <c r="BL1150" s="140"/>
      <c r="BM1150" s="140"/>
      <c r="BN1150" s="140"/>
      <c r="BO1150" s="140"/>
      <c r="BP1150" s="140"/>
      <c r="BQ1150" s="140"/>
      <c r="BR1150" s="140"/>
      <c r="BS1150" s="140"/>
      <c r="BT1150" s="140"/>
      <c r="BU1150" s="140"/>
      <c r="BV1150" s="140"/>
      <c r="BW1150" s="140"/>
      <c r="BX1150" s="140"/>
      <c r="BY1150" s="140"/>
      <c r="BZ1150" s="140"/>
      <c r="CA1150" s="140"/>
      <c r="CB1150" s="140"/>
      <c r="CC1150" s="140"/>
      <c r="CD1150" s="140"/>
      <c r="CE1150" s="140"/>
      <c r="CF1150" s="140"/>
      <c r="CG1150" s="140"/>
      <c r="CH1150" s="140"/>
      <c r="CI1150" s="140"/>
      <c r="CJ1150" s="140"/>
      <c r="CK1150" s="140"/>
      <c r="CL1150" s="140"/>
      <c r="CM1150" s="140"/>
      <c r="CN1150" s="140"/>
      <c r="CO1150" s="140"/>
      <c r="CP1150" s="140"/>
      <c r="CQ1150" s="140"/>
      <c r="CR1150" s="140"/>
      <c r="CS1150" s="140"/>
      <c r="CT1150" s="140"/>
      <c r="CU1150" s="140"/>
      <c r="CV1150" s="140"/>
      <c r="CW1150" s="140"/>
      <c r="CX1150" s="140"/>
      <c r="CY1150" s="140"/>
      <c r="CZ1150" s="140"/>
      <c r="DA1150" s="140"/>
      <c r="DB1150" s="140"/>
      <c r="DC1150" s="140"/>
      <c r="DD1150" s="140"/>
      <c r="DE1150" s="140"/>
      <c r="DF1150" s="140"/>
      <c r="DG1150" s="140"/>
      <c r="DH1150" s="140"/>
      <c r="DI1150" s="140"/>
      <c r="DJ1150" s="140"/>
      <c r="DK1150" s="140"/>
      <c r="DL1150" s="140"/>
      <c r="DM1150" s="140"/>
      <c r="DN1150" s="140"/>
      <c r="DO1150" s="140"/>
      <c r="DP1150" s="140"/>
      <c r="DQ1150" s="140"/>
      <c r="DR1150" s="140"/>
      <c r="DS1150" s="140"/>
      <c r="DT1150" s="140"/>
      <c r="DU1150" s="140"/>
      <c r="DV1150" s="140"/>
      <c r="DW1150" s="140"/>
      <c r="DX1150" s="140"/>
      <c r="DY1150" s="140"/>
      <c r="DZ1150" s="140"/>
      <c r="EA1150" s="140"/>
      <c r="EB1150" s="140"/>
      <c r="EC1150" s="140"/>
      <c r="ED1150" s="140"/>
      <c r="EE1150" s="140"/>
      <c r="EF1150" s="140"/>
      <c r="EG1150" s="140"/>
      <c r="EH1150" s="140"/>
      <c r="EI1150" s="140"/>
      <c r="EJ1150" s="140"/>
      <c r="EK1150" s="140"/>
      <c r="EL1150" s="140"/>
      <c r="EM1150" s="140"/>
      <c r="EN1150" s="140"/>
      <c r="EO1150" s="140"/>
      <c r="EP1150" s="140"/>
      <c r="EQ1150" s="140"/>
      <c r="ER1150" s="140"/>
      <c r="ES1150" s="140"/>
      <c r="ET1150" s="140"/>
      <c r="EU1150" s="140"/>
      <c r="EV1150" s="140"/>
      <c r="EW1150" s="140"/>
      <c r="EX1150" s="140"/>
      <c r="EY1150" s="140"/>
      <c r="EZ1150" s="140"/>
      <c r="FA1150" s="140"/>
      <c r="FB1150" s="140"/>
      <c r="FC1150" s="140"/>
      <c r="FD1150" s="140"/>
      <c r="FE1150" s="140"/>
      <c r="FF1150" s="140"/>
      <c r="FG1150" s="140"/>
      <c r="FH1150" s="140"/>
      <c r="FI1150" s="140"/>
      <c r="FJ1150" s="140"/>
      <c r="FK1150" s="140"/>
      <c r="FL1150" s="140"/>
      <c r="FM1150" s="140"/>
      <c r="FN1150" s="140"/>
      <c r="FO1150" s="140"/>
      <c r="FP1150" s="140"/>
      <c r="FQ1150" s="140"/>
      <c r="FR1150" s="140"/>
      <c r="FS1150" s="140"/>
      <c r="FT1150" s="140"/>
      <c r="FU1150" s="140"/>
      <c r="FV1150" s="140"/>
      <c r="FW1150" s="140"/>
      <c r="FX1150" s="140"/>
      <c r="FY1150" s="140"/>
      <c r="FZ1150" s="140"/>
      <c r="GA1150" s="140"/>
      <c r="GB1150" s="140"/>
      <c r="GC1150" s="140"/>
      <c r="GD1150" s="140"/>
      <c r="GE1150" s="140"/>
      <c r="GF1150" s="140"/>
      <c r="GG1150" s="140"/>
      <c r="GH1150" s="140"/>
      <c r="GI1150" s="140"/>
      <c r="GJ1150" s="140"/>
      <c r="GK1150" s="140"/>
      <c r="GL1150" s="140"/>
      <c r="GM1150" s="140"/>
      <c r="GN1150" s="140"/>
      <c r="GO1150" s="140"/>
      <c r="GP1150" s="140"/>
      <c r="GQ1150" s="140"/>
      <c r="GR1150" s="140"/>
      <c r="GS1150" s="140"/>
      <c r="GT1150" s="140"/>
      <c r="GU1150" s="140"/>
      <c r="GV1150" s="140"/>
      <c r="GW1150" s="140"/>
      <c r="GX1150" s="140"/>
      <c r="GY1150" s="140"/>
      <c r="GZ1150" s="140"/>
      <c r="HA1150" s="140"/>
      <c r="HB1150" s="140"/>
      <c r="HC1150" s="140"/>
      <c r="HD1150" s="140"/>
      <c r="HE1150" s="140"/>
      <c r="HF1150" s="140"/>
      <c r="HG1150" s="140"/>
      <c r="HH1150" s="140"/>
      <c r="HI1150" s="140"/>
      <c r="HJ1150" s="140"/>
      <c r="HK1150" s="140"/>
      <c r="HL1150" s="140"/>
      <c r="HM1150" s="140"/>
      <c r="HN1150" s="140"/>
      <c r="HO1150" s="140"/>
      <c r="HP1150" s="140"/>
      <c r="HQ1150" s="140"/>
      <c r="HR1150" s="140"/>
      <c r="HS1150" s="140"/>
      <c r="HT1150" s="140"/>
      <c r="HU1150" s="140"/>
      <c r="HV1150" s="140"/>
      <c r="HW1150" s="140"/>
      <c r="HX1150" s="140"/>
      <c r="HY1150" s="140"/>
      <c r="HZ1150" s="140"/>
      <c r="IA1150" s="140"/>
      <c r="IB1150" s="140"/>
      <c r="IC1150" s="140"/>
      <c r="ID1150" s="140"/>
      <c r="IE1150" s="140"/>
      <c r="IF1150" s="140"/>
      <c r="IG1150" s="140"/>
      <c r="IH1150" s="140"/>
      <c r="II1150" s="140"/>
      <c r="IJ1150" s="140"/>
      <c r="IK1150" s="140"/>
      <c r="IL1150" s="140"/>
      <c r="IM1150" s="140"/>
      <c r="IN1150" s="140"/>
      <c r="IO1150" s="140"/>
      <c r="IP1150" s="140"/>
      <c r="IQ1150" s="140"/>
      <c r="IR1150" s="140"/>
      <c r="IS1150" s="140"/>
      <c r="IT1150" s="140"/>
      <c r="IU1150" s="140"/>
      <c r="IV1150" s="140"/>
    </row>
    <row r="1151" spans="1:256" s="139" customFormat="1" x14ac:dyDescent="0.25">
      <c r="A1151" s="136">
        <v>43067</v>
      </c>
      <c r="B1151" s="111" t="s">
        <v>774</v>
      </c>
      <c r="C1151" s="111" t="s">
        <v>59</v>
      </c>
      <c r="D1151" s="111" t="s">
        <v>53</v>
      </c>
      <c r="E1151" s="114"/>
      <c r="F1151" s="114">
        <v>1500</v>
      </c>
      <c r="G1151" s="130">
        <f t="shared" si="17"/>
        <v>34959577</v>
      </c>
      <c r="H1151" s="111" t="s">
        <v>83</v>
      </c>
      <c r="I1151" s="112" t="s">
        <v>72</v>
      </c>
      <c r="J1151" s="121" t="s">
        <v>28</v>
      </c>
      <c r="K1151" s="115" t="s">
        <v>56</v>
      </c>
      <c r="L1151" s="111" t="s">
        <v>73</v>
      </c>
      <c r="M1151" s="140"/>
      <c r="N1151" s="140"/>
      <c r="O1151" s="140"/>
      <c r="P1151" s="140"/>
      <c r="Q1151" s="140"/>
      <c r="R1151" s="140"/>
      <c r="S1151" s="140"/>
      <c r="T1151" s="140"/>
      <c r="U1151" s="140"/>
      <c r="V1151" s="140"/>
      <c r="W1151" s="140"/>
      <c r="X1151" s="140"/>
      <c r="Y1151" s="140"/>
      <c r="Z1151" s="140"/>
      <c r="AA1151" s="140"/>
      <c r="AB1151" s="140"/>
      <c r="AC1151" s="140"/>
      <c r="AD1151" s="140"/>
      <c r="AE1151" s="140"/>
      <c r="AF1151" s="140"/>
      <c r="AG1151" s="140"/>
      <c r="AH1151" s="140"/>
      <c r="AI1151" s="140"/>
      <c r="AJ1151" s="140"/>
      <c r="AK1151" s="140"/>
      <c r="AL1151" s="140"/>
      <c r="AM1151" s="140"/>
      <c r="AN1151" s="140"/>
      <c r="AO1151" s="140"/>
      <c r="AP1151" s="140"/>
      <c r="AQ1151" s="140"/>
      <c r="AR1151" s="140"/>
      <c r="AS1151" s="140"/>
      <c r="AT1151" s="140"/>
      <c r="AU1151" s="140"/>
      <c r="AV1151" s="140"/>
      <c r="AW1151" s="140"/>
      <c r="AX1151" s="140"/>
      <c r="AY1151" s="140"/>
      <c r="AZ1151" s="140"/>
      <c r="BA1151" s="140"/>
      <c r="BB1151" s="140"/>
      <c r="BC1151" s="140"/>
      <c r="BD1151" s="140"/>
      <c r="BE1151" s="140"/>
      <c r="BF1151" s="140"/>
      <c r="BG1151" s="140"/>
      <c r="BH1151" s="140"/>
      <c r="BI1151" s="140"/>
      <c r="BJ1151" s="140"/>
      <c r="BK1151" s="140"/>
      <c r="BL1151" s="140"/>
      <c r="BM1151" s="140"/>
      <c r="BN1151" s="140"/>
      <c r="BO1151" s="140"/>
      <c r="BP1151" s="140"/>
      <c r="BQ1151" s="140"/>
      <c r="BR1151" s="140"/>
      <c r="BS1151" s="140"/>
      <c r="BT1151" s="140"/>
      <c r="BU1151" s="140"/>
      <c r="BV1151" s="140"/>
      <c r="BW1151" s="140"/>
      <c r="BX1151" s="140"/>
      <c r="BY1151" s="140"/>
      <c r="BZ1151" s="140"/>
      <c r="CA1151" s="140"/>
      <c r="CB1151" s="140"/>
      <c r="CC1151" s="140"/>
      <c r="CD1151" s="140"/>
      <c r="CE1151" s="140"/>
      <c r="CF1151" s="140"/>
      <c r="CG1151" s="140"/>
      <c r="CH1151" s="140"/>
      <c r="CI1151" s="140"/>
      <c r="CJ1151" s="140"/>
      <c r="CK1151" s="140"/>
      <c r="CL1151" s="140"/>
      <c r="CM1151" s="140"/>
      <c r="CN1151" s="140"/>
      <c r="CO1151" s="140"/>
      <c r="CP1151" s="140"/>
      <c r="CQ1151" s="140"/>
      <c r="CR1151" s="140"/>
      <c r="CS1151" s="140"/>
      <c r="CT1151" s="140"/>
      <c r="CU1151" s="140"/>
      <c r="CV1151" s="140"/>
      <c r="CW1151" s="140"/>
      <c r="CX1151" s="140"/>
      <c r="CY1151" s="140"/>
      <c r="CZ1151" s="140"/>
      <c r="DA1151" s="140"/>
      <c r="DB1151" s="140"/>
      <c r="DC1151" s="140"/>
      <c r="DD1151" s="140"/>
      <c r="DE1151" s="140"/>
      <c r="DF1151" s="140"/>
      <c r="DG1151" s="140"/>
      <c r="DH1151" s="140"/>
      <c r="DI1151" s="140"/>
      <c r="DJ1151" s="140"/>
      <c r="DK1151" s="140"/>
      <c r="DL1151" s="140"/>
      <c r="DM1151" s="140"/>
      <c r="DN1151" s="140"/>
      <c r="DO1151" s="140"/>
      <c r="DP1151" s="140"/>
      <c r="DQ1151" s="140"/>
      <c r="DR1151" s="140"/>
      <c r="DS1151" s="140"/>
      <c r="DT1151" s="140"/>
      <c r="DU1151" s="140"/>
      <c r="DV1151" s="140"/>
      <c r="DW1151" s="140"/>
      <c r="DX1151" s="140"/>
      <c r="DY1151" s="140"/>
      <c r="DZ1151" s="140"/>
      <c r="EA1151" s="140"/>
      <c r="EB1151" s="140"/>
      <c r="EC1151" s="140"/>
      <c r="ED1151" s="140"/>
      <c r="EE1151" s="140"/>
      <c r="EF1151" s="140"/>
      <c r="EG1151" s="140"/>
      <c r="EH1151" s="140"/>
      <c r="EI1151" s="140"/>
      <c r="EJ1151" s="140"/>
      <c r="EK1151" s="140"/>
      <c r="EL1151" s="140"/>
      <c r="EM1151" s="140"/>
      <c r="EN1151" s="140"/>
      <c r="EO1151" s="140"/>
      <c r="EP1151" s="140"/>
      <c r="EQ1151" s="140"/>
      <c r="ER1151" s="140"/>
      <c r="ES1151" s="140"/>
      <c r="ET1151" s="140"/>
      <c r="EU1151" s="140"/>
      <c r="EV1151" s="140"/>
      <c r="EW1151" s="140"/>
      <c r="EX1151" s="140"/>
      <c r="EY1151" s="140"/>
      <c r="EZ1151" s="140"/>
      <c r="FA1151" s="140"/>
      <c r="FB1151" s="140"/>
      <c r="FC1151" s="140"/>
      <c r="FD1151" s="140"/>
      <c r="FE1151" s="140"/>
      <c r="FF1151" s="140"/>
      <c r="FG1151" s="140"/>
      <c r="FH1151" s="140"/>
      <c r="FI1151" s="140"/>
      <c r="FJ1151" s="140"/>
      <c r="FK1151" s="140"/>
      <c r="FL1151" s="140"/>
      <c r="FM1151" s="140"/>
      <c r="FN1151" s="140"/>
      <c r="FO1151" s="140"/>
      <c r="FP1151" s="140"/>
      <c r="FQ1151" s="140"/>
      <c r="FR1151" s="140"/>
      <c r="FS1151" s="140"/>
      <c r="FT1151" s="140"/>
      <c r="FU1151" s="140"/>
      <c r="FV1151" s="140"/>
      <c r="FW1151" s="140"/>
      <c r="FX1151" s="140"/>
      <c r="FY1151" s="140"/>
      <c r="FZ1151" s="140"/>
      <c r="GA1151" s="140"/>
      <c r="GB1151" s="140"/>
      <c r="GC1151" s="140"/>
      <c r="GD1151" s="140"/>
      <c r="GE1151" s="140"/>
      <c r="GF1151" s="140"/>
      <c r="GG1151" s="140"/>
      <c r="GH1151" s="140"/>
      <c r="GI1151" s="140"/>
      <c r="GJ1151" s="140"/>
      <c r="GK1151" s="140"/>
      <c r="GL1151" s="140"/>
      <c r="GM1151" s="140"/>
      <c r="GN1151" s="140"/>
      <c r="GO1151" s="140"/>
      <c r="GP1151" s="140"/>
      <c r="GQ1151" s="140"/>
      <c r="GR1151" s="140"/>
      <c r="GS1151" s="140"/>
      <c r="GT1151" s="140"/>
      <c r="GU1151" s="140"/>
      <c r="GV1151" s="140"/>
      <c r="GW1151" s="140"/>
      <c r="GX1151" s="140"/>
      <c r="GY1151" s="140"/>
      <c r="GZ1151" s="140"/>
      <c r="HA1151" s="140"/>
      <c r="HB1151" s="140"/>
      <c r="HC1151" s="140"/>
      <c r="HD1151" s="140"/>
      <c r="HE1151" s="140"/>
      <c r="HF1151" s="140"/>
      <c r="HG1151" s="140"/>
      <c r="HH1151" s="140"/>
      <c r="HI1151" s="140"/>
      <c r="HJ1151" s="140"/>
      <c r="HK1151" s="140"/>
      <c r="HL1151" s="140"/>
      <c r="HM1151" s="140"/>
      <c r="HN1151" s="140"/>
      <c r="HO1151" s="140"/>
      <c r="HP1151" s="140"/>
      <c r="HQ1151" s="140"/>
      <c r="HR1151" s="140"/>
      <c r="HS1151" s="140"/>
      <c r="HT1151" s="140"/>
      <c r="HU1151" s="140"/>
      <c r="HV1151" s="140"/>
      <c r="HW1151" s="140"/>
      <c r="HX1151" s="140"/>
      <c r="HY1151" s="140"/>
      <c r="HZ1151" s="140"/>
      <c r="IA1151" s="140"/>
      <c r="IB1151" s="140"/>
      <c r="IC1151" s="140"/>
      <c r="ID1151" s="140"/>
      <c r="IE1151" s="140"/>
      <c r="IF1151" s="140"/>
      <c r="IG1151" s="140"/>
      <c r="IH1151" s="140"/>
      <c r="II1151" s="140"/>
      <c r="IJ1151" s="140"/>
      <c r="IK1151" s="140"/>
      <c r="IL1151" s="140"/>
      <c r="IM1151" s="140"/>
      <c r="IN1151" s="140"/>
      <c r="IO1151" s="140"/>
      <c r="IP1151" s="140"/>
      <c r="IQ1151" s="140"/>
      <c r="IR1151" s="140"/>
      <c r="IS1151" s="140"/>
      <c r="IT1151" s="140"/>
      <c r="IU1151" s="140"/>
      <c r="IV1151" s="140"/>
    </row>
    <row r="1152" spans="1:256" s="139" customFormat="1" x14ac:dyDescent="0.25">
      <c r="A1152" s="123">
        <v>43068</v>
      </c>
      <c r="B1152" s="115" t="s">
        <v>36</v>
      </c>
      <c r="C1152" s="111" t="s">
        <v>48</v>
      </c>
      <c r="D1152" s="111" t="s">
        <v>49</v>
      </c>
      <c r="E1152" s="113"/>
      <c r="F1152" s="114">
        <v>1189</v>
      </c>
      <c r="G1152" s="130">
        <f t="shared" si="17"/>
        <v>34958388</v>
      </c>
      <c r="H1152" s="125" t="s">
        <v>47</v>
      </c>
      <c r="I1152" s="115" t="s">
        <v>19</v>
      </c>
      <c r="J1152" s="112" t="s">
        <v>21</v>
      </c>
      <c r="K1152" s="115" t="s">
        <v>56</v>
      </c>
      <c r="L1152" s="120" t="s">
        <v>57</v>
      </c>
      <c r="M1152" s="140"/>
      <c r="N1152" s="140"/>
      <c r="O1152" s="140"/>
      <c r="P1152" s="140"/>
      <c r="Q1152" s="140"/>
      <c r="R1152" s="140"/>
      <c r="S1152" s="140"/>
      <c r="T1152" s="140"/>
      <c r="U1152" s="140"/>
      <c r="V1152" s="140"/>
      <c r="W1152" s="140"/>
      <c r="X1152" s="140"/>
      <c r="Y1152" s="140"/>
      <c r="Z1152" s="140"/>
      <c r="AA1152" s="140"/>
      <c r="AB1152" s="140"/>
      <c r="AC1152" s="140"/>
      <c r="AD1152" s="140"/>
      <c r="AE1152" s="140"/>
      <c r="AF1152" s="140"/>
      <c r="AG1152" s="140"/>
      <c r="AH1152" s="140"/>
      <c r="AI1152" s="140"/>
      <c r="AJ1152" s="140"/>
      <c r="AK1152" s="140"/>
      <c r="AL1152" s="140"/>
      <c r="AM1152" s="140"/>
      <c r="AN1152" s="140"/>
      <c r="AO1152" s="140"/>
      <c r="AP1152" s="140"/>
      <c r="AQ1152" s="140"/>
      <c r="AR1152" s="140"/>
      <c r="AS1152" s="140"/>
      <c r="AT1152" s="140"/>
      <c r="AU1152" s="140"/>
      <c r="AV1152" s="140"/>
      <c r="AW1152" s="140"/>
      <c r="AX1152" s="140"/>
      <c r="AY1152" s="140"/>
      <c r="AZ1152" s="140"/>
      <c r="BA1152" s="140"/>
      <c r="BB1152" s="140"/>
      <c r="BC1152" s="140"/>
      <c r="BD1152" s="140"/>
      <c r="BE1152" s="140"/>
      <c r="BF1152" s="140"/>
      <c r="BG1152" s="140"/>
      <c r="BH1152" s="140"/>
      <c r="BI1152" s="140"/>
      <c r="BJ1152" s="140"/>
      <c r="BK1152" s="140"/>
      <c r="BL1152" s="140"/>
      <c r="BM1152" s="140"/>
      <c r="BN1152" s="140"/>
      <c r="BO1152" s="140"/>
      <c r="BP1152" s="140"/>
      <c r="BQ1152" s="140"/>
      <c r="BR1152" s="140"/>
      <c r="BS1152" s="140"/>
      <c r="BT1152" s="140"/>
      <c r="BU1152" s="140"/>
      <c r="BV1152" s="140"/>
      <c r="BW1152" s="140"/>
      <c r="BX1152" s="140"/>
      <c r="BY1152" s="140"/>
      <c r="BZ1152" s="140"/>
      <c r="CA1152" s="140"/>
      <c r="CB1152" s="140"/>
      <c r="CC1152" s="140"/>
      <c r="CD1152" s="140"/>
      <c r="CE1152" s="140"/>
      <c r="CF1152" s="140"/>
      <c r="CG1152" s="140"/>
      <c r="CH1152" s="140"/>
      <c r="CI1152" s="140"/>
      <c r="CJ1152" s="140"/>
      <c r="CK1152" s="140"/>
      <c r="CL1152" s="140"/>
      <c r="CM1152" s="140"/>
      <c r="CN1152" s="140"/>
      <c r="CO1152" s="140"/>
      <c r="CP1152" s="140"/>
      <c r="CQ1152" s="140"/>
      <c r="CR1152" s="140"/>
      <c r="CS1152" s="140"/>
      <c r="CT1152" s="140"/>
      <c r="CU1152" s="140"/>
      <c r="CV1152" s="140"/>
      <c r="CW1152" s="140"/>
      <c r="CX1152" s="140"/>
      <c r="CY1152" s="140"/>
      <c r="CZ1152" s="140"/>
      <c r="DA1152" s="140"/>
      <c r="DB1152" s="140"/>
      <c r="DC1152" s="140"/>
      <c r="DD1152" s="140"/>
      <c r="DE1152" s="140"/>
      <c r="DF1152" s="140"/>
      <c r="DG1152" s="140"/>
      <c r="DH1152" s="140"/>
      <c r="DI1152" s="140"/>
      <c r="DJ1152" s="140"/>
      <c r="DK1152" s="140"/>
      <c r="DL1152" s="140"/>
      <c r="DM1152" s="140"/>
      <c r="DN1152" s="140"/>
      <c r="DO1152" s="140"/>
      <c r="DP1152" s="140"/>
      <c r="DQ1152" s="140"/>
      <c r="DR1152" s="140"/>
      <c r="DS1152" s="140"/>
      <c r="DT1152" s="140"/>
      <c r="DU1152" s="140"/>
      <c r="DV1152" s="140"/>
      <c r="DW1152" s="140"/>
      <c r="DX1152" s="140"/>
      <c r="DY1152" s="140"/>
      <c r="DZ1152" s="140"/>
      <c r="EA1152" s="140"/>
      <c r="EB1152" s="140"/>
      <c r="EC1152" s="140"/>
      <c r="ED1152" s="140"/>
      <c r="EE1152" s="140"/>
      <c r="EF1152" s="140"/>
      <c r="EG1152" s="140"/>
      <c r="EH1152" s="140"/>
      <c r="EI1152" s="140"/>
      <c r="EJ1152" s="140"/>
      <c r="EK1152" s="140"/>
      <c r="EL1152" s="140"/>
      <c r="EM1152" s="140"/>
      <c r="EN1152" s="140"/>
      <c r="EO1152" s="140"/>
      <c r="EP1152" s="140"/>
      <c r="EQ1152" s="140"/>
      <c r="ER1152" s="140"/>
      <c r="ES1152" s="140"/>
      <c r="ET1152" s="140"/>
      <c r="EU1152" s="140"/>
      <c r="EV1152" s="140"/>
      <c r="EW1152" s="140"/>
      <c r="EX1152" s="140"/>
      <c r="EY1152" s="140"/>
      <c r="EZ1152" s="140"/>
      <c r="FA1152" s="140"/>
      <c r="FB1152" s="140"/>
      <c r="FC1152" s="140"/>
      <c r="FD1152" s="140"/>
      <c r="FE1152" s="140"/>
      <c r="FF1152" s="140"/>
      <c r="FG1152" s="140"/>
      <c r="FH1152" s="140"/>
      <c r="FI1152" s="140"/>
      <c r="FJ1152" s="140"/>
      <c r="FK1152" s="140"/>
      <c r="FL1152" s="140"/>
      <c r="FM1152" s="140"/>
      <c r="FN1152" s="140"/>
      <c r="FO1152" s="140"/>
      <c r="FP1152" s="140"/>
      <c r="FQ1152" s="140"/>
      <c r="FR1152" s="140"/>
      <c r="FS1152" s="140"/>
      <c r="FT1152" s="140"/>
      <c r="FU1152" s="140"/>
      <c r="FV1152" s="140"/>
      <c r="FW1152" s="140"/>
      <c r="FX1152" s="140"/>
      <c r="FY1152" s="140"/>
      <c r="FZ1152" s="140"/>
      <c r="GA1152" s="140"/>
      <c r="GB1152" s="140"/>
      <c r="GC1152" s="140"/>
      <c r="GD1152" s="140"/>
      <c r="GE1152" s="140"/>
      <c r="GF1152" s="140"/>
      <c r="GG1152" s="140"/>
      <c r="GH1152" s="140"/>
      <c r="GI1152" s="140"/>
      <c r="GJ1152" s="140"/>
      <c r="GK1152" s="140"/>
      <c r="GL1152" s="140"/>
      <c r="GM1152" s="140"/>
      <c r="GN1152" s="140"/>
      <c r="GO1152" s="140"/>
      <c r="GP1152" s="140"/>
      <c r="GQ1152" s="140"/>
      <c r="GR1152" s="140"/>
      <c r="GS1152" s="140"/>
      <c r="GT1152" s="140"/>
      <c r="GU1152" s="140"/>
      <c r="GV1152" s="140"/>
      <c r="GW1152" s="140"/>
      <c r="GX1152" s="140"/>
      <c r="GY1152" s="140"/>
      <c r="GZ1152" s="140"/>
      <c r="HA1152" s="140"/>
      <c r="HB1152" s="140"/>
      <c r="HC1152" s="140"/>
      <c r="HD1152" s="140"/>
      <c r="HE1152" s="140"/>
      <c r="HF1152" s="140"/>
      <c r="HG1152" s="140"/>
      <c r="HH1152" s="140"/>
      <c r="HI1152" s="140"/>
      <c r="HJ1152" s="140"/>
      <c r="HK1152" s="140"/>
      <c r="HL1152" s="140"/>
      <c r="HM1152" s="140"/>
      <c r="HN1152" s="140"/>
      <c r="HO1152" s="140"/>
      <c r="HP1152" s="140"/>
      <c r="HQ1152" s="140"/>
      <c r="HR1152" s="140"/>
      <c r="HS1152" s="140"/>
      <c r="HT1152" s="140"/>
      <c r="HU1152" s="140"/>
      <c r="HV1152" s="140"/>
      <c r="HW1152" s="140"/>
      <c r="HX1152" s="140"/>
      <c r="HY1152" s="140"/>
      <c r="HZ1152" s="140"/>
      <c r="IA1152" s="140"/>
      <c r="IB1152" s="140"/>
      <c r="IC1152" s="140"/>
      <c r="ID1152" s="140"/>
      <c r="IE1152" s="140"/>
      <c r="IF1152" s="140"/>
      <c r="IG1152" s="140"/>
      <c r="IH1152" s="140"/>
      <c r="II1152" s="140"/>
      <c r="IJ1152" s="140"/>
      <c r="IK1152" s="140"/>
      <c r="IL1152" s="140"/>
      <c r="IM1152" s="140"/>
      <c r="IN1152" s="140"/>
      <c r="IO1152" s="140"/>
      <c r="IP1152" s="140"/>
      <c r="IQ1152" s="140"/>
      <c r="IR1152" s="140"/>
      <c r="IS1152" s="140"/>
      <c r="IT1152" s="140"/>
      <c r="IU1152" s="140"/>
      <c r="IV1152" s="140"/>
    </row>
    <row r="1153" spans="1:256" s="139" customFormat="1" x14ac:dyDescent="0.25">
      <c r="A1153" s="123">
        <v>43068</v>
      </c>
      <c r="B1153" s="115" t="s">
        <v>38</v>
      </c>
      <c r="C1153" s="120" t="s">
        <v>55</v>
      </c>
      <c r="D1153" s="111" t="s">
        <v>49</v>
      </c>
      <c r="E1153" s="113"/>
      <c r="F1153" s="114">
        <v>225000</v>
      </c>
      <c r="G1153" s="130">
        <f t="shared" si="17"/>
        <v>34733388</v>
      </c>
      <c r="H1153" s="125" t="s">
        <v>47</v>
      </c>
      <c r="I1153" s="115" t="s">
        <v>37</v>
      </c>
      <c r="J1153" s="111" t="s">
        <v>32</v>
      </c>
      <c r="K1153" s="115" t="s">
        <v>56</v>
      </c>
      <c r="L1153" s="120" t="s">
        <v>57</v>
      </c>
      <c r="M1153" s="140"/>
      <c r="N1153" s="140"/>
      <c r="O1153" s="140"/>
      <c r="P1153" s="140"/>
      <c r="Q1153" s="140"/>
      <c r="R1153" s="140"/>
      <c r="S1153" s="140"/>
      <c r="T1153" s="140"/>
      <c r="U1153" s="140"/>
      <c r="V1153" s="140"/>
      <c r="W1153" s="140"/>
      <c r="X1153" s="140"/>
      <c r="Y1153" s="140"/>
      <c r="Z1153" s="140"/>
      <c r="AA1153" s="140"/>
      <c r="AB1153" s="140"/>
      <c r="AC1153" s="140"/>
      <c r="AD1153" s="140"/>
      <c r="AE1153" s="140"/>
      <c r="AF1153" s="140"/>
      <c r="AG1153" s="140"/>
      <c r="AH1153" s="140"/>
      <c r="AI1153" s="140"/>
      <c r="AJ1153" s="140"/>
      <c r="AK1153" s="140"/>
      <c r="AL1153" s="140"/>
      <c r="AM1153" s="140"/>
      <c r="AN1153" s="140"/>
      <c r="AO1153" s="140"/>
      <c r="AP1153" s="140"/>
      <c r="AQ1153" s="140"/>
      <c r="AR1153" s="140"/>
      <c r="AS1153" s="140"/>
      <c r="AT1153" s="140"/>
      <c r="AU1153" s="140"/>
      <c r="AV1153" s="140"/>
      <c r="AW1153" s="140"/>
      <c r="AX1153" s="140"/>
      <c r="AY1153" s="140"/>
      <c r="AZ1153" s="140"/>
      <c r="BA1153" s="140"/>
      <c r="BB1153" s="140"/>
      <c r="BC1153" s="140"/>
      <c r="BD1153" s="140"/>
      <c r="BE1153" s="140"/>
      <c r="BF1153" s="140"/>
      <c r="BG1153" s="140"/>
      <c r="BH1153" s="140"/>
      <c r="BI1153" s="140"/>
      <c r="BJ1153" s="140"/>
      <c r="BK1153" s="140"/>
      <c r="BL1153" s="140"/>
      <c r="BM1153" s="140"/>
      <c r="BN1153" s="140"/>
      <c r="BO1153" s="140"/>
      <c r="BP1153" s="140"/>
      <c r="BQ1153" s="140"/>
      <c r="BR1153" s="140"/>
      <c r="BS1153" s="140"/>
      <c r="BT1153" s="140"/>
      <c r="BU1153" s="140"/>
      <c r="BV1153" s="140"/>
      <c r="BW1153" s="140"/>
      <c r="BX1153" s="140"/>
      <c r="BY1153" s="140"/>
      <c r="BZ1153" s="140"/>
      <c r="CA1153" s="140"/>
      <c r="CB1153" s="140"/>
      <c r="CC1153" s="140"/>
      <c r="CD1153" s="140"/>
      <c r="CE1153" s="140"/>
      <c r="CF1153" s="140"/>
      <c r="CG1153" s="140"/>
      <c r="CH1153" s="140"/>
      <c r="CI1153" s="140"/>
      <c r="CJ1153" s="140"/>
      <c r="CK1153" s="140"/>
      <c r="CL1153" s="140"/>
      <c r="CM1153" s="140"/>
      <c r="CN1153" s="140"/>
      <c r="CO1153" s="140"/>
      <c r="CP1153" s="140"/>
      <c r="CQ1153" s="140"/>
      <c r="CR1153" s="140"/>
      <c r="CS1153" s="140"/>
      <c r="CT1153" s="140"/>
      <c r="CU1153" s="140"/>
      <c r="CV1153" s="140"/>
      <c r="CW1153" s="140"/>
      <c r="CX1153" s="140"/>
      <c r="CY1153" s="140"/>
      <c r="CZ1153" s="140"/>
      <c r="DA1153" s="140"/>
      <c r="DB1153" s="140"/>
      <c r="DC1153" s="140"/>
      <c r="DD1153" s="140"/>
      <c r="DE1153" s="140"/>
      <c r="DF1153" s="140"/>
      <c r="DG1153" s="140"/>
      <c r="DH1153" s="140"/>
      <c r="DI1153" s="140"/>
      <c r="DJ1153" s="140"/>
      <c r="DK1153" s="140"/>
      <c r="DL1153" s="140"/>
      <c r="DM1153" s="140"/>
      <c r="DN1153" s="140"/>
      <c r="DO1153" s="140"/>
      <c r="DP1153" s="140"/>
      <c r="DQ1153" s="140"/>
      <c r="DR1153" s="140"/>
      <c r="DS1153" s="140"/>
      <c r="DT1153" s="140"/>
      <c r="DU1153" s="140"/>
      <c r="DV1153" s="140"/>
      <c r="DW1153" s="140"/>
      <c r="DX1153" s="140"/>
      <c r="DY1153" s="140"/>
      <c r="DZ1153" s="140"/>
      <c r="EA1153" s="140"/>
      <c r="EB1153" s="140"/>
      <c r="EC1153" s="140"/>
      <c r="ED1153" s="140"/>
      <c r="EE1153" s="140"/>
      <c r="EF1153" s="140"/>
      <c r="EG1153" s="140"/>
      <c r="EH1153" s="140"/>
      <c r="EI1153" s="140"/>
      <c r="EJ1153" s="140"/>
      <c r="EK1153" s="140"/>
      <c r="EL1153" s="140"/>
      <c r="EM1153" s="140"/>
      <c r="EN1153" s="140"/>
      <c r="EO1153" s="140"/>
      <c r="EP1153" s="140"/>
      <c r="EQ1153" s="140"/>
      <c r="ER1153" s="140"/>
      <c r="ES1153" s="140"/>
      <c r="ET1153" s="140"/>
      <c r="EU1153" s="140"/>
      <c r="EV1153" s="140"/>
      <c r="EW1153" s="140"/>
      <c r="EX1153" s="140"/>
      <c r="EY1153" s="140"/>
      <c r="EZ1153" s="140"/>
      <c r="FA1153" s="140"/>
      <c r="FB1153" s="140"/>
      <c r="FC1153" s="140"/>
      <c r="FD1153" s="140"/>
      <c r="FE1153" s="140"/>
      <c r="FF1153" s="140"/>
      <c r="FG1153" s="140"/>
      <c r="FH1153" s="140"/>
      <c r="FI1153" s="140"/>
      <c r="FJ1153" s="140"/>
      <c r="FK1153" s="140"/>
      <c r="FL1153" s="140"/>
      <c r="FM1153" s="140"/>
      <c r="FN1153" s="140"/>
      <c r="FO1153" s="140"/>
      <c r="FP1153" s="140"/>
      <c r="FQ1153" s="140"/>
      <c r="FR1153" s="140"/>
      <c r="FS1153" s="140"/>
      <c r="FT1153" s="140"/>
      <c r="FU1153" s="140"/>
      <c r="FV1153" s="140"/>
      <c r="FW1153" s="140"/>
      <c r="FX1153" s="140"/>
      <c r="FY1153" s="140"/>
      <c r="FZ1153" s="140"/>
      <c r="GA1153" s="140"/>
      <c r="GB1153" s="140"/>
      <c r="GC1153" s="140"/>
      <c r="GD1153" s="140"/>
      <c r="GE1153" s="140"/>
      <c r="GF1153" s="140"/>
      <c r="GG1153" s="140"/>
      <c r="GH1153" s="140"/>
      <c r="GI1153" s="140"/>
      <c r="GJ1153" s="140"/>
      <c r="GK1153" s="140"/>
      <c r="GL1153" s="140"/>
      <c r="GM1153" s="140"/>
      <c r="GN1153" s="140"/>
      <c r="GO1153" s="140"/>
      <c r="GP1153" s="140"/>
      <c r="GQ1153" s="140"/>
      <c r="GR1153" s="140"/>
      <c r="GS1153" s="140"/>
      <c r="GT1153" s="140"/>
      <c r="GU1153" s="140"/>
      <c r="GV1153" s="140"/>
      <c r="GW1153" s="140"/>
      <c r="GX1153" s="140"/>
      <c r="GY1153" s="140"/>
      <c r="GZ1153" s="140"/>
      <c r="HA1153" s="140"/>
      <c r="HB1153" s="140"/>
      <c r="HC1153" s="140"/>
      <c r="HD1153" s="140"/>
      <c r="HE1153" s="140"/>
      <c r="HF1153" s="140"/>
      <c r="HG1153" s="140"/>
      <c r="HH1153" s="140"/>
      <c r="HI1153" s="140"/>
      <c r="HJ1153" s="140"/>
      <c r="HK1153" s="140"/>
      <c r="HL1153" s="140"/>
      <c r="HM1153" s="140"/>
      <c r="HN1153" s="140"/>
      <c r="HO1153" s="140"/>
      <c r="HP1153" s="140"/>
      <c r="HQ1153" s="140"/>
      <c r="HR1153" s="140"/>
      <c r="HS1153" s="140"/>
      <c r="HT1153" s="140"/>
      <c r="HU1153" s="140"/>
      <c r="HV1153" s="140"/>
      <c r="HW1153" s="140"/>
      <c r="HX1153" s="140"/>
      <c r="HY1153" s="140"/>
      <c r="HZ1153" s="140"/>
      <c r="IA1153" s="140"/>
      <c r="IB1153" s="140"/>
      <c r="IC1153" s="140"/>
      <c r="ID1153" s="140"/>
      <c r="IE1153" s="140"/>
      <c r="IF1153" s="140"/>
      <c r="IG1153" s="140"/>
      <c r="IH1153" s="140"/>
      <c r="II1153" s="140"/>
      <c r="IJ1153" s="140"/>
      <c r="IK1153" s="140"/>
      <c r="IL1153" s="140"/>
      <c r="IM1153" s="140"/>
      <c r="IN1153" s="140"/>
      <c r="IO1153" s="140"/>
      <c r="IP1153" s="140"/>
      <c r="IQ1153" s="140"/>
      <c r="IR1153" s="140"/>
      <c r="IS1153" s="140"/>
      <c r="IT1153" s="140"/>
      <c r="IU1153" s="140"/>
      <c r="IV1153" s="140"/>
    </row>
    <row r="1154" spans="1:256" s="139" customFormat="1" x14ac:dyDescent="0.25">
      <c r="A1154" s="123">
        <v>43068</v>
      </c>
      <c r="B1154" s="115" t="s">
        <v>40</v>
      </c>
      <c r="C1154" s="115" t="s">
        <v>50</v>
      </c>
      <c r="D1154" s="111" t="s">
        <v>51</v>
      </c>
      <c r="E1154" s="114"/>
      <c r="F1154" s="114">
        <v>335158</v>
      </c>
      <c r="G1154" s="130">
        <f t="shared" si="17"/>
        <v>34398230</v>
      </c>
      <c r="H1154" s="125" t="s">
        <v>47</v>
      </c>
      <c r="I1154" s="115" t="s">
        <v>39</v>
      </c>
      <c r="J1154" s="115" t="s">
        <v>32</v>
      </c>
      <c r="K1154" s="115" t="s">
        <v>56</v>
      </c>
      <c r="L1154" s="120" t="s">
        <v>57</v>
      </c>
      <c r="M1154" s="140"/>
      <c r="N1154" s="140"/>
      <c r="O1154" s="140"/>
      <c r="P1154" s="140"/>
      <c r="Q1154" s="140"/>
      <c r="R1154" s="140"/>
      <c r="S1154" s="140"/>
      <c r="T1154" s="140"/>
      <c r="U1154" s="140"/>
      <c r="V1154" s="140"/>
      <c r="W1154" s="140"/>
      <c r="X1154" s="140"/>
      <c r="Y1154" s="140"/>
      <c r="Z1154" s="140"/>
      <c r="AA1154" s="140"/>
      <c r="AB1154" s="140"/>
      <c r="AC1154" s="140"/>
      <c r="AD1154" s="140"/>
      <c r="AE1154" s="140"/>
      <c r="AF1154" s="140"/>
      <c r="AG1154" s="140"/>
      <c r="AH1154" s="140"/>
      <c r="AI1154" s="140"/>
      <c r="AJ1154" s="140"/>
      <c r="AK1154" s="140"/>
      <c r="AL1154" s="140"/>
      <c r="AM1154" s="140"/>
      <c r="AN1154" s="140"/>
      <c r="AO1154" s="140"/>
      <c r="AP1154" s="140"/>
      <c r="AQ1154" s="140"/>
      <c r="AR1154" s="140"/>
      <c r="AS1154" s="140"/>
      <c r="AT1154" s="140"/>
      <c r="AU1154" s="140"/>
      <c r="AV1154" s="140"/>
      <c r="AW1154" s="140"/>
      <c r="AX1154" s="140"/>
      <c r="AY1154" s="140"/>
      <c r="AZ1154" s="140"/>
      <c r="BA1154" s="140"/>
      <c r="BB1154" s="140"/>
      <c r="BC1154" s="140"/>
      <c r="BD1154" s="140"/>
      <c r="BE1154" s="140"/>
      <c r="BF1154" s="140"/>
      <c r="BG1154" s="140"/>
      <c r="BH1154" s="140"/>
      <c r="BI1154" s="140"/>
      <c r="BJ1154" s="140"/>
      <c r="BK1154" s="140"/>
      <c r="BL1154" s="140"/>
      <c r="BM1154" s="140"/>
      <c r="BN1154" s="140"/>
      <c r="BO1154" s="140"/>
      <c r="BP1154" s="140"/>
      <c r="BQ1154" s="140"/>
      <c r="BR1154" s="140"/>
      <c r="BS1154" s="140"/>
      <c r="BT1154" s="140"/>
      <c r="BU1154" s="140"/>
      <c r="BV1154" s="140"/>
      <c r="BW1154" s="140"/>
      <c r="BX1154" s="140"/>
      <c r="BY1154" s="140"/>
      <c r="BZ1154" s="140"/>
      <c r="CA1154" s="140"/>
      <c r="CB1154" s="140"/>
      <c r="CC1154" s="140"/>
      <c r="CD1154" s="140"/>
      <c r="CE1154" s="140"/>
      <c r="CF1154" s="140"/>
      <c r="CG1154" s="140"/>
      <c r="CH1154" s="140"/>
      <c r="CI1154" s="140"/>
      <c r="CJ1154" s="140"/>
      <c r="CK1154" s="140"/>
      <c r="CL1154" s="140"/>
      <c r="CM1154" s="140"/>
      <c r="CN1154" s="140"/>
      <c r="CO1154" s="140"/>
      <c r="CP1154" s="140"/>
      <c r="CQ1154" s="140"/>
      <c r="CR1154" s="140"/>
      <c r="CS1154" s="140"/>
      <c r="CT1154" s="140"/>
      <c r="CU1154" s="140"/>
      <c r="CV1154" s="140"/>
      <c r="CW1154" s="140"/>
      <c r="CX1154" s="140"/>
      <c r="CY1154" s="140"/>
      <c r="CZ1154" s="140"/>
      <c r="DA1154" s="140"/>
      <c r="DB1154" s="140"/>
      <c r="DC1154" s="140"/>
      <c r="DD1154" s="140"/>
      <c r="DE1154" s="140"/>
      <c r="DF1154" s="140"/>
      <c r="DG1154" s="140"/>
      <c r="DH1154" s="140"/>
      <c r="DI1154" s="140"/>
      <c r="DJ1154" s="140"/>
      <c r="DK1154" s="140"/>
      <c r="DL1154" s="140"/>
      <c r="DM1154" s="140"/>
      <c r="DN1154" s="140"/>
      <c r="DO1154" s="140"/>
      <c r="DP1154" s="140"/>
      <c r="DQ1154" s="140"/>
      <c r="DR1154" s="140"/>
      <c r="DS1154" s="140"/>
      <c r="DT1154" s="140"/>
      <c r="DU1154" s="140"/>
      <c r="DV1154" s="140"/>
      <c r="DW1154" s="140"/>
      <c r="DX1154" s="140"/>
      <c r="DY1154" s="140"/>
      <c r="DZ1154" s="140"/>
      <c r="EA1154" s="140"/>
      <c r="EB1154" s="140"/>
      <c r="EC1154" s="140"/>
      <c r="ED1154" s="140"/>
      <c r="EE1154" s="140"/>
      <c r="EF1154" s="140"/>
      <c r="EG1154" s="140"/>
      <c r="EH1154" s="140"/>
      <c r="EI1154" s="140"/>
      <c r="EJ1154" s="140"/>
      <c r="EK1154" s="140"/>
      <c r="EL1154" s="140"/>
      <c r="EM1154" s="140"/>
      <c r="EN1154" s="140"/>
      <c r="EO1154" s="140"/>
      <c r="EP1154" s="140"/>
      <c r="EQ1154" s="140"/>
      <c r="ER1154" s="140"/>
      <c r="ES1154" s="140"/>
      <c r="ET1154" s="140"/>
      <c r="EU1154" s="140"/>
      <c r="EV1154" s="140"/>
      <c r="EW1154" s="140"/>
      <c r="EX1154" s="140"/>
      <c r="EY1154" s="140"/>
      <c r="EZ1154" s="140"/>
      <c r="FA1154" s="140"/>
      <c r="FB1154" s="140"/>
      <c r="FC1154" s="140"/>
      <c r="FD1154" s="140"/>
      <c r="FE1154" s="140"/>
      <c r="FF1154" s="140"/>
      <c r="FG1154" s="140"/>
      <c r="FH1154" s="140"/>
      <c r="FI1154" s="140"/>
      <c r="FJ1154" s="140"/>
      <c r="FK1154" s="140"/>
      <c r="FL1154" s="140"/>
      <c r="FM1154" s="140"/>
      <c r="FN1154" s="140"/>
      <c r="FO1154" s="140"/>
      <c r="FP1154" s="140"/>
      <c r="FQ1154" s="140"/>
      <c r="FR1154" s="140"/>
      <c r="FS1154" s="140"/>
      <c r="FT1154" s="140"/>
      <c r="FU1154" s="140"/>
      <c r="FV1154" s="140"/>
      <c r="FW1154" s="140"/>
      <c r="FX1154" s="140"/>
      <c r="FY1154" s="140"/>
      <c r="FZ1154" s="140"/>
      <c r="GA1154" s="140"/>
      <c r="GB1154" s="140"/>
      <c r="GC1154" s="140"/>
      <c r="GD1154" s="140"/>
      <c r="GE1154" s="140"/>
      <c r="GF1154" s="140"/>
      <c r="GG1154" s="140"/>
      <c r="GH1154" s="140"/>
      <c r="GI1154" s="140"/>
      <c r="GJ1154" s="140"/>
      <c r="GK1154" s="140"/>
      <c r="GL1154" s="140"/>
      <c r="GM1154" s="140"/>
      <c r="GN1154" s="140"/>
      <c r="GO1154" s="140"/>
      <c r="GP1154" s="140"/>
      <c r="GQ1154" s="140"/>
      <c r="GR1154" s="140"/>
      <c r="GS1154" s="140"/>
      <c r="GT1154" s="140"/>
      <c r="GU1154" s="140"/>
      <c r="GV1154" s="140"/>
      <c r="GW1154" s="140"/>
      <c r="GX1154" s="140"/>
      <c r="GY1154" s="140"/>
      <c r="GZ1154" s="140"/>
      <c r="HA1154" s="140"/>
      <c r="HB1154" s="140"/>
      <c r="HC1154" s="140"/>
      <c r="HD1154" s="140"/>
      <c r="HE1154" s="140"/>
      <c r="HF1154" s="140"/>
      <c r="HG1154" s="140"/>
      <c r="HH1154" s="140"/>
      <c r="HI1154" s="140"/>
      <c r="HJ1154" s="140"/>
      <c r="HK1154" s="140"/>
      <c r="HL1154" s="140"/>
      <c r="HM1154" s="140"/>
      <c r="HN1154" s="140"/>
      <c r="HO1154" s="140"/>
      <c r="HP1154" s="140"/>
      <c r="HQ1154" s="140"/>
      <c r="HR1154" s="140"/>
      <c r="HS1154" s="140"/>
      <c r="HT1154" s="140"/>
      <c r="HU1154" s="140"/>
      <c r="HV1154" s="140"/>
      <c r="HW1154" s="140"/>
      <c r="HX1154" s="140"/>
      <c r="HY1154" s="140"/>
      <c r="HZ1154" s="140"/>
      <c r="IA1154" s="140"/>
      <c r="IB1154" s="140"/>
      <c r="IC1154" s="140"/>
      <c r="ID1154" s="140"/>
      <c r="IE1154" s="140"/>
      <c r="IF1154" s="140"/>
      <c r="IG1154" s="140"/>
      <c r="IH1154" s="140"/>
      <c r="II1154" s="140"/>
      <c r="IJ1154" s="140"/>
      <c r="IK1154" s="140"/>
      <c r="IL1154" s="140"/>
      <c r="IM1154" s="140"/>
      <c r="IN1154" s="140"/>
      <c r="IO1154" s="140"/>
      <c r="IP1154" s="140"/>
      <c r="IQ1154" s="140"/>
      <c r="IR1154" s="140"/>
      <c r="IS1154" s="140"/>
      <c r="IT1154" s="140"/>
      <c r="IU1154" s="140"/>
      <c r="IV1154" s="140"/>
    </row>
    <row r="1155" spans="1:256" s="139" customFormat="1" x14ac:dyDescent="0.25">
      <c r="A1155" s="123">
        <v>43068</v>
      </c>
      <c r="B1155" s="115" t="s">
        <v>41</v>
      </c>
      <c r="C1155" s="115" t="s">
        <v>50</v>
      </c>
      <c r="D1155" s="115" t="s">
        <v>52</v>
      </c>
      <c r="E1155" s="114"/>
      <c r="F1155" s="114">
        <v>140000</v>
      </c>
      <c r="G1155" s="130">
        <f t="shared" si="17"/>
        <v>34258230</v>
      </c>
      <c r="H1155" s="125" t="s">
        <v>47</v>
      </c>
      <c r="I1155" s="115" t="s">
        <v>39</v>
      </c>
      <c r="J1155" s="135" t="s">
        <v>28</v>
      </c>
      <c r="K1155" s="115" t="s">
        <v>56</v>
      </c>
      <c r="L1155" s="120" t="s">
        <v>57</v>
      </c>
      <c r="M1155" s="140"/>
      <c r="N1155" s="140"/>
      <c r="O1155" s="140"/>
      <c r="P1155" s="140"/>
      <c r="Q1155" s="140"/>
      <c r="R1155" s="140"/>
      <c r="S1155" s="140"/>
      <c r="T1155" s="140"/>
      <c r="U1155" s="140"/>
      <c r="V1155" s="140"/>
      <c r="W1155" s="140"/>
      <c r="X1155" s="140"/>
      <c r="Y1155" s="140"/>
      <c r="Z1155" s="140"/>
      <c r="AA1155" s="140"/>
      <c r="AB1155" s="140"/>
      <c r="AC1155" s="140"/>
      <c r="AD1155" s="140"/>
      <c r="AE1155" s="140"/>
      <c r="AF1155" s="140"/>
      <c r="AG1155" s="140"/>
      <c r="AH1155" s="140"/>
      <c r="AI1155" s="140"/>
      <c r="AJ1155" s="140"/>
      <c r="AK1155" s="140"/>
      <c r="AL1155" s="140"/>
      <c r="AM1155" s="140"/>
      <c r="AN1155" s="140"/>
      <c r="AO1155" s="140"/>
      <c r="AP1155" s="140"/>
      <c r="AQ1155" s="140"/>
      <c r="AR1155" s="140"/>
      <c r="AS1155" s="140"/>
      <c r="AT1155" s="140"/>
      <c r="AU1155" s="140"/>
      <c r="AV1155" s="140"/>
      <c r="AW1155" s="140"/>
      <c r="AX1155" s="140"/>
      <c r="AY1155" s="140"/>
      <c r="AZ1155" s="140"/>
      <c r="BA1155" s="140"/>
      <c r="BB1155" s="140"/>
      <c r="BC1155" s="140"/>
      <c r="BD1155" s="140"/>
      <c r="BE1155" s="140"/>
      <c r="BF1155" s="140"/>
      <c r="BG1155" s="140"/>
      <c r="BH1155" s="140"/>
      <c r="BI1155" s="140"/>
      <c r="BJ1155" s="140"/>
      <c r="BK1155" s="140"/>
      <c r="BL1155" s="140"/>
      <c r="BM1155" s="140"/>
      <c r="BN1155" s="140"/>
      <c r="BO1155" s="140"/>
      <c r="BP1155" s="140"/>
      <c r="BQ1155" s="140"/>
      <c r="BR1155" s="140"/>
      <c r="BS1155" s="140"/>
      <c r="BT1155" s="140"/>
      <c r="BU1155" s="140"/>
      <c r="BV1155" s="140"/>
      <c r="BW1155" s="140"/>
      <c r="BX1155" s="140"/>
      <c r="BY1155" s="140"/>
      <c r="BZ1155" s="140"/>
      <c r="CA1155" s="140"/>
      <c r="CB1155" s="140"/>
      <c r="CC1155" s="140"/>
      <c r="CD1155" s="140"/>
      <c r="CE1155" s="140"/>
      <c r="CF1155" s="140"/>
      <c r="CG1155" s="140"/>
      <c r="CH1155" s="140"/>
      <c r="CI1155" s="140"/>
      <c r="CJ1155" s="140"/>
      <c r="CK1155" s="140"/>
      <c r="CL1155" s="140"/>
      <c r="CM1155" s="140"/>
      <c r="CN1155" s="140"/>
      <c r="CO1155" s="140"/>
      <c r="CP1155" s="140"/>
      <c r="CQ1155" s="140"/>
      <c r="CR1155" s="140"/>
      <c r="CS1155" s="140"/>
      <c r="CT1155" s="140"/>
      <c r="CU1155" s="140"/>
      <c r="CV1155" s="140"/>
      <c r="CW1155" s="140"/>
      <c r="CX1155" s="140"/>
      <c r="CY1155" s="140"/>
      <c r="CZ1155" s="140"/>
      <c r="DA1155" s="140"/>
      <c r="DB1155" s="140"/>
      <c r="DC1155" s="140"/>
      <c r="DD1155" s="140"/>
      <c r="DE1155" s="140"/>
      <c r="DF1155" s="140"/>
      <c r="DG1155" s="140"/>
      <c r="DH1155" s="140"/>
      <c r="DI1155" s="140"/>
      <c r="DJ1155" s="140"/>
      <c r="DK1155" s="140"/>
      <c r="DL1155" s="140"/>
      <c r="DM1155" s="140"/>
      <c r="DN1155" s="140"/>
      <c r="DO1155" s="140"/>
      <c r="DP1155" s="140"/>
      <c r="DQ1155" s="140"/>
      <c r="DR1155" s="140"/>
      <c r="DS1155" s="140"/>
      <c r="DT1155" s="140"/>
      <c r="DU1155" s="140"/>
      <c r="DV1155" s="140"/>
      <c r="DW1155" s="140"/>
      <c r="DX1155" s="140"/>
      <c r="DY1155" s="140"/>
      <c r="DZ1155" s="140"/>
      <c r="EA1155" s="140"/>
      <c r="EB1155" s="140"/>
      <c r="EC1155" s="140"/>
      <c r="ED1155" s="140"/>
      <c r="EE1155" s="140"/>
      <c r="EF1155" s="140"/>
      <c r="EG1155" s="140"/>
      <c r="EH1155" s="140"/>
      <c r="EI1155" s="140"/>
      <c r="EJ1155" s="140"/>
      <c r="EK1155" s="140"/>
      <c r="EL1155" s="140"/>
      <c r="EM1155" s="140"/>
      <c r="EN1155" s="140"/>
      <c r="EO1155" s="140"/>
      <c r="EP1155" s="140"/>
      <c r="EQ1155" s="140"/>
      <c r="ER1155" s="140"/>
      <c r="ES1155" s="140"/>
      <c r="ET1155" s="140"/>
      <c r="EU1155" s="140"/>
      <c r="EV1155" s="140"/>
      <c r="EW1155" s="140"/>
      <c r="EX1155" s="140"/>
      <c r="EY1155" s="140"/>
      <c r="EZ1155" s="140"/>
      <c r="FA1155" s="140"/>
      <c r="FB1155" s="140"/>
      <c r="FC1155" s="140"/>
      <c r="FD1155" s="140"/>
      <c r="FE1155" s="140"/>
      <c r="FF1155" s="140"/>
      <c r="FG1155" s="140"/>
      <c r="FH1155" s="140"/>
      <c r="FI1155" s="140"/>
      <c r="FJ1155" s="140"/>
      <c r="FK1155" s="140"/>
      <c r="FL1155" s="140"/>
      <c r="FM1155" s="140"/>
      <c r="FN1155" s="140"/>
      <c r="FO1155" s="140"/>
      <c r="FP1155" s="140"/>
      <c r="FQ1155" s="140"/>
      <c r="FR1155" s="140"/>
      <c r="FS1155" s="140"/>
      <c r="FT1155" s="140"/>
      <c r="FU1155" s="140"/>
      <c r="FV1155" s="140"/>
      <c r="FW1155" s="140"/>
      <c r="FX1155" s="140"/>
      <c r="FY1155" s="140"/>
      <c r="FZ1155" s="140"/>
      <c r="GA1155" s="140"/>
      <c r="GB1155" s="140"/>
      <c r="GC1155" s="140"/>
      <c r="GD1155" s="140"/>
      <c r="GE1155" s="140"/>
      <c r="GF1155" s="140"/>
      <c r="GG1155" s="140"/>
      <c r="GH1155" s="140"/>
      <c r="GI1155" s="140"/>
      <c r="GJ1155" s="140"/>
      <c r="GK1155" s="140"/>
      <c r="GL1155" s="140"/>
      <c r="GM1155" s="140"/>
      <c r="GN1155" s="140"/>
      <c r="GO1155" s="140"/>
      <c r="GP1155" s="140"/>
      <c r="GQ1155" s="140"/>
      <c r="GR1155" s="140"/>
      <c r="GS1155" s="140"/>
      <c r="GT1155" s="140"/>
      <c r="GU1155" s="140"/>
      <c r="GV1155" s="140"/>
      <c r="GW1155" s="140"/>
      <c r="GX1155" s="140"/>
      <c r="GY1155" s="140"/>
      <c r="GZ1155" s="140"/>
      <c r="HA1155" s="140"/>
      <c r="HB1155" s="140"/>
      <c r="HC1155" s="140"/>
      <c r="HD1155" s="140"/>
      <c r="HE1155" s="140"/>
      <c r="HF1155" s="140"/>
      <c r="HG1155" s="140"/>
      <c r="HH1155" s="140"/>
      <c r="HI1155" s="140"/>
      <c r="HJ1155" s="140"/>
      <c r="HK1155" s="140"/>
      <c r="HL1155" s="140"/>
      <c r="HM1155" s="140"/>
      <c r="HN1155" s="140"/>
      <c r="HO1155" s="140"/>
      <c r="HP1155" s="140"/>
      <c r="HQ1155" s="140"/>
      <c r="HR1155" s="140"/>
      <c r="HS1155" s="140"/>
      <c r="HT1155" s="140"/>
      <c r="HU1155" s="140"/>
      <c r="HV1155" s="140"/>
      <c r="HW1155" s="140"/>
      <c r="HX1155" s="140"/>
      <c r="HY1155" s="140"/>
      <c r="HZ1155" s="140"/>
      <c r="IA1155" s="140"/>
      <c r="IB1155" s="140"/>
      <c r="IC1155" s="140"/>
      <c r="ID1155" s="140"/>
      <c r="IE1155" s="140"/>
      <c r="IF1155" s="140"/>
      <c r="IG1155" s="140"/>
      <c r="IH1155" s="140"/>
      <c r="II1155" s="140"/>
      <c r="IJ1155" s="140"/>
      <c r="IK1155" s="140"/>
      <c r="IL1155" s="140"/>
      <c r="IM1155" s="140"/>
      <c r="IN1155" s="140"/>
      <c r="IO1155" s="140"/>
      <c r="IP1155" s="140"/>
      <c r="IQ1155" s="140"/>
      <c r="IR1155" s="140"/>
      <c r="IS1155" s="140"/>
      <c r="IT1155" s="140"/>
      <c r="IU1155" s="140"/>
      <c r="IV1155" s="140"/>
    </row>
    <row r="1156" spans="1:256" s="139" customFormat="1" x14ac:dyDescent="0.25">
      <c r="A1156" s="123">
        <v>43068</v>
      </c>
      <c r="B1156" s="115" t="s">
        <v>42</v>
      </c>
      <c r="C1156" s="115" t="s">
        <v>50</v>
      </c>
      <c r="D1156" s="111" t="s">
        <v>53</v>
      </c>
      <c r="E1156" s="114"/>
      <c r="F1156" s="114">
        <v>160000</v>
      </c>
      <c r="G1156" s="130">
        <f t="shared" si="17"/>
        <v>34098230</v>
      </c>
      <c r="H1156" s="125" t="s">
        <v>47</v>
      </c>
      <c r="I1156" s="115" t="s">
        <v>39</v>
      </c>
      <c r="J1156" s="121" t="s">
        <v>28</v>
      </c>
      <c r="K1156" s="115" t="s">
        <v>56</v>
      </c>
      <c r="L1156" s="120" t="s">
        <v>57</v>
      </c>
      <c r="M1156" s="140"/>
      <c r="N1156" s="140"/>
      <c r="O1156" s="140"/>
      <c r="P1156" s="140"/>
      <c r="Q1156" s="140"/>
      <c r="R1156" s="140"/>
      <c r="S1156" s="140"/>
      <c r="T1156" s="140"/>
      <c r="U1156" s="140"/>
      <c r="V1156" s="140"/>
      <c r="W1156" s="140"/>
      <c r="X1156" s="140"/>
      <c r="Y1156" s="140"/>
      <c r="Z1156" s="140"/>
      <c r="AA1156" s="140"/>
      <c r="AB1156" s="140"/>
      <c r="AC1156" s="140"/>
      <c r="AD1156" s="140"/>
      <c r="AE1156" s="140"/>
      <c r="AF1156" s="140"/>
      <c r="AG1156" s="140"/>
      <c r="AH1156" s="140"/>
      <c r="AI1156" s="140"/>
      <c r="AJ1156" s="140"/>
      <c r="AK1156" s="140"/>
      <c r="AL1156" s="140"/>
      <c r="AM1156" s="140"/>
      <c r="AN1156" s="140"/>
      <c r="AO1156" s="140"/>
      <c r="AP1156" s="140"/>
      <c r="AQ1156" s="140"/>
      <c r="AR1156" s="140"/>
      <c r="AS1156" s="140"/>
      <c r="AT1156" s="140"/>
      <c r="AU1156" s="140"/>
      <c r="AV1156" s="140"/>
      <c r="AW1156" s="140"/>
      <c r="AX1156" s="140"/>
      <c r="AY1156" s="140"/>
      <c r="AZ1156" s="140"/>
      <c r="BA1156" s="140"/>
      <c r="BB1156" s="140"/>
      <c r="BC1156" s="140"/>
      <c r="BD1156" s="140"/>
      <c r="BE1156" s="140"/>
      <c r="BF1156" s="140"/>
      <c r="BG1156" s="140"/>
      <c r="BH1156" s="140"/>
      <c r="BI1156" s="140"/>
      <c r="BJ1156" s="140"/>
      <c r="BK1156" s="140"/>
      <c r="BL1156" s="140"/>
      <c r="BM1156" s="140"/>
      <c r="BN1156" s="140"/>
      <c r="BO1156" s="140"/>
      <c r="BP1156" s="140"/>
      <c r="BQ1156" s="140"/>
      <c r="BR1156" s="140"/>
      <c r="BS1156" s="140"/>
      <c r="BT1156" s="140"/>
      <c r="BU1156" s="140"/>
      <c r="BV1156" s="140"/>
      <c r="BW1156" s="140"/>
      <c r="BX1156" s="140"/>
      <c r="BY1156" s="140"/>
      <c r="BZ1156" s="140"/>
      <c r="CA1156" s="140"/>
      <c r="CB1156" s="140"/>
      <c r="CC1156" s="140"/>
      <c r="CD1156" s="140"/>
      <c r="CE1156" s="140"/>
      <c r="CF1156" s="140"/>
      <c r="CG1156" s="140"/>
      <c r="CH1156" s="140"/>
      <c r="CI1156" s="140"/>
      <c r="CJ1156" s="140"/>
      <c r="CK1156" s="140"/>
      <c r="CL1156" s="140"/>
      <c r="CM1156" s="140"/>
      <c r="CN1156" s="140"/>
      <c r="CO1156" s="140"/>
      <c r="CP1156" s="140"/>
      <c r="CQ1156" s="140"/>
      <c r="CR1156" s="140"/>
      <c r="CS1156" s="140"/>
      <c r="CT1156" s="140"/>
      <c r="CU1156" s="140"/>
      <c r="CV1156" s="140"/>
      <c r="CW1156" s="140"/>
      <c r="CX1156" s="140"/>
      <c r="CY1156" s="140"/>
      <c r="CZ1156" s="140"/>
      <c r="DA1156" s="140"/>
      <c r="DB1156" s="140"/>
      <c r="DC1156" s="140"/>
      <c r="DD1156" s="140"/>
      <c r="DE1156" s="140"/>
      <c r="DF1156" s="140"/>
      <c r="DG1156" s="140"/>
      <c r="DH1156" s="140"/>
      <c r="DI1156" s="140"/>
      <c r="DJ1156" s="140"/>
      <c r="DK1156" s="140"/>
      <c r="DL1156" s="140"/>
      <c r="DM1156" s="140"/>
      <c r="DN1156" s="140"/>
      <c r="DO1156" s="140"/>
      <c r="DP1156" s="140"/>
      <c r="DQ1156" s="140"/>
      <c r="DR1156" s="140"/>
      <c r="DS1156" s="140"/>
      <c r="DT1156" s="140"/>
      <c r="DU1156" s="140"/>
      <c r="DV1156" s="140"/>
      <c r="DW1156" s="140"/>
      <c r="DX1156" s="140"/>
      <c r="DY1156" s="140"/>
      <c r="DZ1156" s="140"/>
      <c r="EA1156" s="140"/>
      <c r="EB1156" s="140"/>
      <c r="EC1156" s="140"/>
      <c r="ED1156" s="140"/>
      <c r="EE1156" s="140"/>
      <c r="EF1156" s="140"/>
      <c r="EG1156" s="140"/>
      <c r="EH1156" s="140"/>
      <c r="EI1156" s="140"/>
      <c r="EJ1156" s="140"/>
      <c r="EK1156" s="140"/>
      <c r="EL1156" s="140"/>
      <c r="EM1156" s="140"/>
      <c r="EN1156" s="140"/>
      <c r="EO1156" s="140"/>
      <c r="EP1156" s="140"/>
      <c r="EQ1156" s="140"/>
      <c r="ER1156" s="140"/>
      <c r="ES1156" s="140"/>
      <c r="ET1156" s="140"/>
      <c r="EU1156" s="140"/>
      <c r="EV1156" s="140"/>
      <c r="EW1156" s="140"/>
      <c r="EX1156" s="140"/>
      <c r="EY1156" s="140"/>
      <c r="EZ1156" s="140"/>
      <c r="FA1156" s="140"/>
      <c r="FB1156" s="140"/>
      <c r="FC1156" s="140"/>
      <c r="FD1156" s="140"/>
      <c r="FE1156" s="140"/>
      <c r="FF1156" s="140"/>
      <c r="FG1156" s="140"/>
      <c r="FH1156" s="140"/>
      <c r="FI1156" s="140"/>
      <c r="FJ1156" s="140"/>
      <c r="FK1156" s="140"/>
      <c r="FL1156" s="140"/>
      <c r="FM1156" s="140"/>
      <c r="FN1156" s="140"/>
      <c r="FO1156" s="140"/>
      <c r="FP1156" s="140"/>
      <c r="FQ1156" s="140"/>
      <c r="FR1156" s="140"/>
      <c r="FS1156" s="140"/>
      <c r="FT1156" s="140"/>
      <c r="FU1156" s="140"/>
      <c r="FV1156" s="140"/>
      <c r="FW1156" s="140"/>
      <c r="FX1156" s="140"/>
      <c r="FY1156" s="140"/>
      <c r="FZ1156" s="140"/>
      <c r="GA1156" s="140"/>
      <c r="GB1156" s="140"/>
      <c r="GC1156" s="140"/>
      <c r="GD1156" s="140"/>
      <c r="GE1156" s="140"/>
      <c r="GF1156" s="140"/>
      <c r="GG1156" s="140"/>
      <c r="GH1156" s="140"/>
      <c r="GI1156" s="140"/>
      <c r="GJ1156" s="140"/>
      <c r="GK1156" s="140"/>
      <c r="GL1156" s="140"/>
      <c r="GM1156" s="140"/>
      <c r="GN1156" s="140"/>
      <c r="GO1156" s="140"/>
      <c r="GP1156" s="140"/>
      <c r="GQ1156" s="140"/>
      <c r="GR1156" s="140"/>
      <c r="GS1156" s="140"/>
      <c r="GT1156" s="140"/>
      <c r="GU1156" s="140"/>
      <c r="GV1156" s="140"/>
      <c r="GW1156" s="140"/>
      <c r="GX1156" s="140"/>
      <c r="GY1156" s="140"/>
      <c r="GZ1156" s="140"/>
      <c r="HA1156" s="140"/>
      <c r="HB1156" s="140"/>
      <c r="HC1156" s="140"/>
      <c r="HD1156" s="140"/>
      <c r="HE1156" s="140"/>
      <c r="HF1156" s="140"/>
      <c r="HG1156" s="140"/>
      <c r="HH1156" s="140"/>
      <c r="HI1156" s="140"/>
      <c r="HJ1156" s="140"/>
      <c r="HK1156" s="140"/>
      <c r="HL1156" s="140"/>
      <c r="HM1156" s="140"/>
      <c r="HN1156" s="140"/>
      <c r="HO1156" s="140"/>
      <c r="HP1156" s="140"/>
      <c r="HQ1156" s="140"/>
      <c r="HR1156" s="140"/>
      <c r="HS1156" s="140"/>
      <c r="HT1156" s="140"/>
      <c r="HU1156" s="140"/>
      <c r="HV1156" s="140"/>
      <c r="HW1156" s="140"/>
      <c r="HX1156" s="140"/>
      <c r="HY1156" s="140"/>
      <c r="HZ1156" s="140"/>
      <c r="IA1156" s="140"/>
      <c r="IB1156" s="140"/>
      <c r="IC1156" s="140"/>
      <c r="ID1156" s="140"/>
      <c r="IE1156" s="140"/>
      <c r="IF1156" s="140"/>
      <c r="IG1156" s="140"/>
      <c r="IH1156" s="140"/>
      <c r="II1156" s="140"/>
      <c r="IJ1156" s="140"/>
      <c r="IK1156" s="140"/>
      <c r="IL1156" s="140"/>
      <c r="IM1156" s="140"/>
      <c r="IN1156" s="140"/>
      <c r="IO1156" s="140"/>
      <c r="IP1156" s="140"/>
      <c r="IQ1156" s="140"/>
      <c r="IR1156" s="140"/>
      <c r="IS1156" s="140"/>
      <c r="IT1156" s="140"/>
      <c r="IU1156" s="140"/>
      <c r="IV1156" s="140"/>
    </row>
    <row r="1157" spans="1:256" s="139" customFormat="1" x14ac:dyDescent="0.25">
      <c r="A1157" s="123">
        <v>43068</v>
      </c>
      <c r="B1157" s="115" t="s">
        <v>43</v>
      </c>
      <c r="C1157" s="115" t="s">
        <v>50</v>
      </c>
      <c r="D1157" s="115" t="s">
        <v>51</v>
      </c>
      <c r="E1157" s="114"/>
      <c r="F1157" s="114">
        <v>193600</v>
      </c>
      <c r="G1157" s="130">
        <f t="shared" si="17"/>
        <v>33904630</v>
      </c>
      <c r="H1157" s="125" t="s">
        <v>47</v>
      </c>
      <c r="I1157" s="115" t="s">
        <v>39</v>
      </c>
      <c r="J1157" s="115" t="s">
        <v>32</v>
      </c>
      <c r="K1157" s="115" t="s">
        <v>56</v>
      </c>
      <c r="L1157" s="120" t="s">
        <v>57</v>
      </c>
      <c r="M1157" s="140"/>
      <c r="N1157" s="140"/>
      <c r="O1157" s="140"/>
      <c r="P1157" s="140"/>
      <c r="Q1157" s="140"/>
      <c r="R1157" s="140"/>
      <c r="S1157" s="140"/>
      <c r="T1157" s="140"/>
      <c r="U1157" s="140"/>
      <c r="V1157" s="140"/>
      <c r="W1157" s="140"/>
      <c r="X1157" s="140"/>
      <c r="Y1157" s="140"/>
      <c r="Z1157" s="140"/>
      <c r="AA1157" s="140"/>
      <c r="AB1157" s="140"/>
      <c r="AC1157" s="140"/>
      <c r="AD1157" s="140"/>
      <c r="AE1157" s="140"/>
      <c r="AF1157" s="140"/>
      <c r="AG1157" s="140"/>
      <c r="AH1157" s="140"/>
      <c r="AI1157" s="140"/>
      <c r="AJ1157" s="140"/>
      <c r="AK1157" s="140"/>
      <c r="AL1157" s="140"/>
      <c r="AM1157" s="140"/>
      <c r="AN1157" s="140"/>
      <c r="AO1157" s="140"/>
      <c r="AP1157" s="140"/>
      <c r="AQ1157" s="140"/>
      <c r="AR1157" s="140"/>
      <c r="AS1157" s="140"/>
      <c r="AT1157" s="140"/>
      <c r="AU1157" s="140"/>
      <c r="AV1157" s="140"/>
      <c r="AW1157" s="140"/>
      <c r="AX1157" s="140"/>
      <c r="AY1157" s="140"/>
      <c r="AZ1157" s="140"/>
      <c r="BA1157" s="140"/>
      <c r="BB1157" s="140"/>
      <c r="BC1157" s="140"/>
      <c r="BD1157" s="140"/>
      <c r="BE1157" s="140"/>
      <c r="BF1157" s="140"/>
      <c r="BG1157" s="140"/>
      <c r="BH1157" s="140"/>
      <c r="BI1157" s="140"/>
      <c r="BJ1157" s="140"/>
      <c r="BK1157" s="140"/>
      <c r="BL1157" s="140"/>
      <c r="BM1157" s="140"/>
      <c r="BN1157" s="140"/>
      <c r="BO1157" s="140"/>
      <c r="BP1157" s="140"/>
      <c r="BQ1157" s="140"/>
      <c r="BR1157" s="140"/>
      <c r="BS1157" s="140"/>
      <c r="BT1157" s="140"/>
      <c r="BU1157" s="140"/>
      <c r="BV1157" s="140"/>
      <c r="BW1157" s="140"/>
      <c r="BX1157" s="140"/>
      <c r="BY1157" s="140"/>
      <c r="BZ1157" s="140"/>
      <c r="CA1157" s="140"/>
      <c r="CB1157" s="140"/>
      <c r="CC1157" s="140"/>
      <c r="CD1157" s="140"/>
      <c r="CE1157" s="140"/>
      <c r="CF1157" s="140"/>
      <c r="CG1157" s="140"/>
      <c r="CH1157" s="140"/>
      <c r="CI1157" s="140"/>
      <c r="CJ1157" s="140"/>
      <c r="CK1157" s="140"/>
      <c r="CL1157" s="140"/>
      <c r="CM1157" s="140"/>
      <c r="CN1157" s="140"/>
      <c r="CO1157" s="140"/>
      <c r="CP1157" s="140"/>
      <c r="CQ1157" s="140"/>
      <c r="CR1157" s="140"/>
      <c r="CS1157" s="140"/>
      <c r="CT1157" s="140"/>
      <c r="CU1157" s="140"/>
      <c r="CV1157" s="140"/>
      <c r="CW1157" s="140"/>
      <c r="CX1157" s="140"/>
      <c r="CY1157" s="140"/>
      <c r="CZ1157" s="140"/>
      <c r="DA1157" s="140"/>
      <c r="DB1157" s="140"/>
      <c r="DC1157" s="140"/>
      <c r="DD1157" s="140"/>
      <c r="DE1157" s="140"/>
      <c r="DF1157" s="140"/>
      <c r="DG1157" s="140"/>
      <c r="DH1157" s="140"/>
      <c r="DI1157" s="140"/>
      <c r="DJ1157" s="140"/>
      <c r="DK1157" s="140"/>
      <c r="DL1157" s="140"/>
      <c r="DM1157" s="140"/>
      <c r="DN1157" s="140"/>
      <c r="DO1157" s="140"/>
      <c r="DP1157" s="140"/>
      <c r="DQ1157" s="140"/>
      <c r="DR1157" s="140"/>
      <c r="DS1157" s="140"/>
      <c r="DT1157" s="140"/>
      <c r="DU1157" s="140"/>
      <c r="DV1157" s="140"/>
      <c r="DW1157" s="140"/>
      <c r="DX1157" s="140"/>
      <c r="DY1157" s="140"/>
      <c r="DZ1157" s="140"/>
      <c r="EA1157" s="140"/>
      <c r="EB1157" s="140"/>
      <c r="EC1157" s="140"/>
      <c r="ED1157" s="140"/>
      <c r="EE1157" s="140"/>
      <c r="EF1157" s="140"/>
      <c r="EG1157" s="140"/>
      <c r="EH1157" s="140"/>
      <c r="EI1157" s="140"/>
      <c r="EJ1157" s="140"/>
      <c r="EK1157" s="140"/>
      <c r="EL1157" s="140"/>
      <c r="EM1157" s="140"/>
      <c r="EN1157" s="140"/>
      <c r="EO1157" s="140"/>
      <c r="EP1157" s="140"/>
      <c r="EQ1157" s="140"/>
      <c r="ER1157" s="140"/>
      <c r="ES1157" s="140"/>
      <c r="ET1157" s="140"/>
      <c r="EU1157" s="140"/>
      <c r="EV1157" s="140"/>
      <c r="EW1157" s="140"/>
      <c r="EX1157" s="140"/>
      <c r="EY1157" s="140"/>
      <c r="EZ1157" s="140"/>
      <c r="FA1157" s="140"/>
      <c r="FB1157" s="140"/>
      <c r="FC1157" s="140"/>
      <c r="FD1157" s="140"/>
      <c r="FE1157" s="140"/>
      <c r="FF1157" s="140"/>
      <c r="FG1157" s="140"/>
      <c r="FH1157" s="140"/>
      <c r="FI1157" s="140"/>
      <c r="FJ1157" s="140"/>
      <c r="FK1157" s="140"/>
      <c r="FL1157" s="140"/>
      <c r="FM1157" s="140"/>
      <c r="FN1157" s="140"/>
      <c r="FO1157" s="140"/>
      <c r="FP1157" s="140"/>
      <c r="FQ1157" s="140"/>
      <c r="FR1157" s="140"/>
      <c r="FS1157" s="140"/>
      <c r="FT1157" s="140"/>
      <c r="FU1157" s="140"/>
      <c r="FV1157" s="140"/>
      <c r="FW1157" s="140"/>
      <c r="FX1157" s="140"/>
      <c r="FY1157" s="140"/>
      <c r="FZ1157" s="140"/>
      <c r="GA1157" s="140"/>
      <c r="GB1157" s="140"/>
      <c r="GC1157" s="140"/>
      <c r="GD1157" s="140"/>
      <c r="GE1157" s="140"/>
      <c r="GF1157" s="140"/>
      <c r="GG1157" s="140"/>
      <c r="GH1157" s="140"/>
      <c r="GI1157" s="140"/>
      <c r="GJ1157" s="140"/>
      <c r="GK1157" s="140"/>
      <c r="GL1157" s="140"/>
      <c r="GM1157" s="140"/>
      <c r="GN1157" s="140"/>
      <c r="GO1157" s="140"/>
      <c r="GP1157" s="140"/>
      <c r="GQ1157" s="140"/>
      <c r="GR1157" s="140"/>
      <c r="GS1157" s="140"/>
      <c r="GT1157" s="140"/>
      <c r="GU1157" s="140"/>
      <c r="GV1157" s="140"/>
      <c r="GW1157" s="140"/>
      <c r="GX1157" s="140"/>
      <c r="GY1157" s="140"/>
      <c r="GZ1157" s="140"/>
      <c r="HA1157" s="140"/>
      <c r="HB1157" s="140"/>
      <c r="HC1157" s="140"/>
      <c r="HD1157" s="140"/>
      <c r="HE1157" s="140"/>
      <c r="HF1157" s="140"/>
      <c r="HG1157" s="140"/>
      <c r="HH1157" s="140"/>
      <c r="HI1157" s="140"/>
      <c r="HJ1157" s="140"/>
      <c r="HK1157" s="140"/>
      <c r="HL1157" s="140"/>
      <c r="HM1157" s="140"/>
      <c r="HN1157" s="140"/>
      <c r="HO1157" s="140"/>
      <c r="HP1157" s="140"/>
      <c r="HQ1157" s="140"/>
      <c r="HR1157" s="140"/>
      <c r="HS1157" s="140"/>
      <c r="HT1157" s="140"/>
      <c r="HU1157" s="140"/>
      <c r="HV1157" s="140"/>
      <c r="HW1157" s="140"/>
      <c r="HX1157" s="140"/>
      <c r="HY1157" s="140"/>
      <c r="HZ1157" s="140"/>
      <c r="IA1157" s="140"/>
      <c r="IB1157" s="140"/>
      <c r="IC1157" s="140"/>
      <c r="ID1157" s="140"/>
      <c r="IE1157" s="140"/>
      <c r="IF1157" s="140"/>
      <c r="IG1157" s="140"/>
      <c r="IH1157" s="140"/>
      <c r="II1157" s="140"/>
      <c r="IJ1157" s="140"/>
      <c r="IK1157" s="140"/>
      <c r="IL1157" s="140"/>
      <c r="IM1157" s="140"/>
      <c r="IN1157" s="140"/>
      <c r="IO1157" s="140"/>
      <c r="IP1157" s="140"/>
      <c r="IQ1157" s="140"/>
      <c r="IR1157" s="140"/>
      <c r="IS1157" s="140"/>
      <c r="IT1157" s="140"/>
      <c r="IU1157" s="140"/>
      <c r="IV1157" s="140"/>
    </row>
    <row r="1158" spans="1:256" s="139" customFormat="1" x14ac:dyDescent="0.25">
      <c r="A1158" s="123">
        <v>43068</v>
      </c>
      <c r="B1158" s="115" t="s">
        <v>44</v>
      </c>
      <c r="C1158" s="115" t="s">
        <v>50</v>
      </c>
      <c r="D1158" s="111" t="s">
        <v>54</v>
      </c>
      <c r="E1158" s="114"/>
      <c r="F1158" s="114">
        <v>289600</v>
      </c>
      <c r="G1158" s="130">
        <f t="shared" si="17"/>
        <v>33615030</v>
      </c>
      <c r="H1158" s="125" t="s">
        <v>47</v>
      </c>
      <c r="I1158" s="115" t="s">
        <v>39</v>
      </c>
      <c r="J1158" s="135" t="s">
        <v>28</v>
      </c>
      <c r="K1158" s="115" t="s">
        <v>56</v>
      </c>
      <c r="L1158" s="120" t="s">
        <v>57</v>
      </c>
      <c r="M1158" s="140"/>
      <c r="N1158" s="140"/>
      <c r="O1158" s="140"/>
      <c r="P1158" s="140"/>
      <c r="Q1158" s="140"/>
      <c r="R1158" s="140"/>
      <c r="S1158" s="140"/>
      <c r="T1158" s="140"/>
      <c r="U1158" s="140"/>
      <c r="V1158" s="140"/>
      <c r="W1158" s="140"/>
      <c r="X1158" s="140"/>
      <c r="Y1158" s="140"/>
      <c r="Z1158" s="140"/>
      <c r="AA1158" s="140"/>
      <c r="AB1158" s="140"/>
      <c r="AC1158" s="140"/>
      <c r="AD1158" s="140"/>
      <c r="AE1158" s="140"/>
      <c r="AF1158" s="140"/>
      <c r="AG1158" s="140"/>
      <c r="AH1158" s="140"/>
      <c r="AI1158" s="140"/>
      <c r="AJ1158" s="140"/>
      <c r="AK1158" s="140"/>
      <c r="AL1158" s="140"/>
      <c r="AM1158" s="140"/>
      <c r="AN1158" s="140"/>
      <c r="AO1158" s="140"/>
      <c r="AP1158" s="140"/>
      <c r="AQ1158" s="140"/>
      <c r="AR1158" s="140"/>
      <c r="AS1158" s="140"/>
      <c r="AT1158" s="140"/>
      <c r="AU1158" s="140"/>
      <c r="AV1158" s="140"/>
      <c r="AW1158" s="140"/>
      <c r="AX1158" s="140"/>
      <c r="AY1158" s="140"/>
      <c r="AZ1158" s="140"/>
      <c r="BA1158" s="140"/>
      <c r="BB1158" s="140"/>
      <c r="BC1158" s="140"/>
      <c r="BD1158" s="140"/>
      <c r="BE1158" s="140"/>
      <c r="BF1158" s="140"/>
      <c r="BG1158" s="140"/>
      <c r="BH1158" s="140"/>
      <c r="BI1158" s="140"/>
      <c r="BJ1158" s="140"/>
      <c r="BK1158" s="140"/>
      <c r="BL1158" s="140"/>
      <c r="BM1158" s="140"/>
      <c r="BN1158" s="140"/>
      <c r="BO1158" s="140"/>
      <c r="BP1158" s="140"/>
      <c r="BQ1158" s="140"/>
      <c r="BR1158" s="140"/>
      <c r="BS1158" s="140"/>
      <c r="BT1158" s="140"/>
      <c r="BU1158" s="140"/>
      <c r="BV1158" s="140"/>
      <c r="BW1158" s="140"/>
      <c r="BX1158" s="140"/>
      <c r="BY1158" s="140"/>
      <c r="BZ1158" s="140"/>
      <c r="CA1158" s="140"/>
      <c r="CB1158" s="140"/>
      <c r="CC1158" s="140"/>
      <c r="CD1158" s="140"/>
      <c r="CE1158" s="140"/>
      <c r="CF1158" s="140"/>
      <c r="CG1158" s="140"/>
      <c r="CH1158" s="140"/>
      <c r="CI1158" s="140"/>
      <c r="CJ1158" s="140"/>
      <c r="CK1158" s="140"/>
      <c r="CL1158" s="140"/>
      <c r="CM1158" s="140"/>
      <c r="CN1158" s="140"/>
      <c r="CO1158" s="140"/>
      <c r="CP1158" s="140"/>
      <c r="CQ1158" s="140"/>
      <c r="CR1158" s="140"/>
      <c r="CS1158" s="140"/>
      <c r="CT1158" s="140"/>
      <c r="CU1158" s="140"/>
      <c r="CV1158" s="140"/>
      <c r="CW1158" s="140"/>
      <c r="CX1158" s="140"/>
      <c r="CY1158" s="140"/>
      <c r="CZ1158" s="140"/>
      <c r="DA1158" s="140"/>
      <c r="DB1158" s="140"/>
      <c r="DC1158" s="140"/>
      <c r="DD1158" s="140"/>
      <c r="DE1158" s="140"/>
      <c r="DF1158" s="140"/>
      <c r="DG1158" s="140"/>
      <c r="DH1158" s="140"/>
      <c r="DI1158" s="140"/>
      <c r="DJ1158" s="140"/>
      <c r="DK1158" s="140"/>
      <c r="DL1158" s="140"/>
      <c r="DM1158" s="140"/>
      <c r="DN1158" s="140"/>
      <c r="DO1158" s="140"/>
      <c r="DP1158" s="140"/>
      <c r="DQ1158" s="140"/>
      <c r="DR1158" s="140"/>
      <c r="DS1158" s="140"/>
      <c r="DT1158" s="140"/>
      <c r="DU1158" s="140"/>
      <c r="DV1158" s="140"/>
      <c r="DW1158" s="140"/>
      <c r="DX1158" s="140"/>
      <c r="DY1158" s="140"/>
      <c r="DZ1158" s="140"/>
      <c r="EA1158" s="140"/>
      <c r="EB1158" s="140"/>
      <c r="EC1158" s="140"/>
      <c r="ED1158" s="140"/>
      <c r="EE1158" s="140"/>
      <c r="EF1158" s="140"/>
      <c r="EG1158" s="140"/>
      <c r="EH1158" s="140"/>
      <c r="EI1158" s="140"/>
      <c r="EJ1158" s="140"/>
      <c r="EK1158" s="140"/>
      <c r="EL1158" s="140"/>
      <c r="EM1158" s="140"/>
      <c r="EN1158" s="140"/>
      <c r="EO1158" s="140"/>
      <c r="EP1158" s="140"/>
      <c r="EQ1158" s="140"/>
      <c r="ER1158" s="140"/>
      <c r="ES1158" s="140"/>
      <c r="ET1158" s="140"/>
      <c r="EU1158" s="140"/>
      <c r="EV1158" s="140"/>
      <c r="EW1158" s="140"/>
      <c r="EX1158" s="140"/>
      <c r="EY1158" s="140"/>
      <c r="EZ1158" s="140"/>
      <c r="FA1158" s="140"/>
      <c r="FB1158" s="140"/>
      <c r="FC1158" s="140"/>
      <c r="FD1158" s="140"/>
      <c r="FE1158" s="140"/>
      <c r="FF1158" s="140"/>
      <c r="FG1158" s="140"/>
      <c r="FH1158" s="140"/>
      <c r="FI1158" s="140"/>
      <c r="FJ1158" s="140"/>
      <c r="FK1158" s="140"/>
      <c r="FL1158" s="140"/>
      <c r="FM1158" s="140"/>
      <c r="FN1158" s="140"/>
      <c r="FO1158" s="140"/>
      <c r="FP1158" s="140"/>
      <c r="FQ1158" s="140"/>
      <c r="FR1158" s="140"/>
      <c r="FS1158" s="140"/>
      <c r="FT1158" s="140"/>
      <c r="FU1158" s="140"/>
      <c r="FV1158" s="140"/>
      <c r="FW1158" s="140"/>
      <c r="FX1158" s="140"/>
      <c r="FY1158" s="140"/>
      <c r="FZ1158" s="140"/>
      <c r="GA1158" s="140"/>
      <c r="GB1158" s="140"/>
      <c r="GC1158" s="140"/>
      <c r="GD1158" s="140"/>
      <c r="GE1158" s="140"/>
      <c r="GF1158" s="140"/>
      <c r="GG1158" s="140"/>
      <c r="GH1158" s="140"/>
      <c r="GI1158" s="140"/>
      <c r="GJ1158" s="140"/>
      <c r="GK1158" s="140"/>
      <c r="GL1158" s="140"/>
      <c r="GM1158" s="140"/>
      <c r="GN1158" s="140"/>
      <c r="GO1158" s="140"/>
      <c r="GP1158" s="140"/>
      <c r="GQ1158" s="140"/>
      <c r="GR1158" s="140"/>
      <c r="GS1158" s="140"/>
      <c r="GT1158" s="140"/>
      <c r="GU1158" s="140"/>
      <c r="GV1158" s="140"/>
      <c r="GW1158" s="140"/>
      <c r="GX1158" s="140"/>
      <c r="GY1158" s="140"/>
      <c r="GZ1158" s="140"/>
      <c r="HA1158" s="140"/>
      <c r="HB1158" s="140"/>
      <c r="HC1158" s="140"/>
      <c r="HD1158" s="140"/>
      <c r="HE1158" s="140"/>
      <c r="HF1158" s="140"/>
      <c r="HG1158" s="140"/>
      <c r="HH1158" s="140"/>
      <c r="HI1158" s="140"/>
      <c r="HJ1158" s="140"/>
      <c r="HK1158" s="140"/>
      <c r="HL1158" s="140"/>
      <c r="HM1158" s="140"/>
      <c r="HN1158" s="140"/>
      <c r="HO1158" s="140"/>
      <c r="HP1158" s="140"/>
      <c r="HQ1158" s="140"/>
      <c r="HR1158" s="140"/>
      <c r="HS1158" s="140"/>
      <c r="HT1158" s="140"/>
      <c r="HU1158" s="140"/>
      <c r="HV1158" s="140"/>
      <c r="HW1158" s="140"/>
      <c r="HX1158" s="140"/>
      <c r="HY1158" s="140"/>
      <c r="HZ1158" s="140"/>
      <c r="IA1158" s="140"/>
      <c r="IB1158" s="140"/>
      <c r="IC1158" s="140"/>
      <c r="ID1158" s="140"/>
      <c r="IE1158" s="140"/>
      <c r="IF1158" s="140"/>
      <c r="IG1158" s="140"/>
      <c r="IH1158" s="140"/>
      <c r="II1158" s="140"/>
      <c r="IJ1158" s="140"/>
      <c r="IK1158" s="140"/>
      <c r="IL1158" s="140"/>
      <c r="IM1158" s="140"/>
      <c r="IN1158" s="140"/>
      <c r="IO1158" s="140"/>
      <c r="IP1158" s="140"/>
      <c r="IQ1158" s="140"/>
      <c r="IR1158" s="140"/>
      <c r="IS1158" s="140"/>
      <c r="IT1158" s="140"/>
      <c r="IU1158" s="140"/>
      <c r="IV1158" s="140"/>
    </row>
    <row r="1159" spans="1:256" s="139" customFormat="1" x14ac:dyDescent="0.25">
      <c r="A1159" s="123">
        <v>43068</v>
      </c>
      <c r="B1159" s="115" t="s">
        <v>45</v>
      </c>
      <c r="C1159" s="111" t="s">
        <v>48</v>
      </c>
      <c r="D1159" s="111" t="s">
        <v>49</v>
      </c>
      <c r="E1159" s="114"/>
      <c r="F1159" s="114">
        <v>8347</v>
      </c>
      <c r="G1159" s="130">
        <f t="shared" si="17"/>
        <v>33606683</v>
      </c>
      <c r="H1159" s="125" t="s">
        <v>47</v>
      </c>
      <c r="I1159" s="115" t="s">
        <v>19</v>
      </c>
      <c r="J1159" s="112" t="s">
        <v>21</v>
      </c>
      <c r="K1159" s="115" t="s">
        <v>56</v>
      </c>
      <c r="L1159" s="120" t="s">
        <v>57</v>
      </c>
      <c r="M1159" s="140"/>
      <c r="N1159" s="140"/>
      <c r="O1159" s="140"/>
      <c r="P1159" s="140"/>
      <c r="Q1159" s="140"/>
      <c r="R1159" s="140"/>
      <c r="S1159" s="140"/>
      <c r="T1159" s="140"/>
      <c r="U1159" s="140"/>
      <c r="V1159" s="140"/>
      <c r="W1159" s="140"/>
      <c r="X1159" s="140"/>
      <c r="Y1159" s="140"/>
      <c r="Z1159" s="140"/>
      <c r="AA1159" s="140"/>
      <c r="AB1159" s="140"/>
      <c r="AC1159" s="140"/>
      <c r="AD1159" s="140"/>
      <c r="AE1159" s="140"/>
      <c r="AF1159" s="140"/>
      <c r="AG1159" s="140"/>
      <c r="AH1159" s="140"/>
      <c r="AI1159" s="140"/>
      <c r="AJ1159" s="140"/>
      <c r="AK1159" s="140"/>
      <c r="AL1159" s="140"/>
      <c r="AM1159" s="140"/>
      <c r="AN1159" s="140"/>
      <c r="AO1159" s="140"/>
      <c r="AP1159" s="140"/>
      <c r="AQ1159" s="140"/>
      <c r="AR1159" s="140"/>
      <c r="AS1159" s="140"/>
      <c r="AT1159" s="140"/>
      <c r="AU1159" s="140"/>
      <c r="AV1159" s="140"/>
      <c r="AW1159" s="140"/>
      <c r="AX1159" s="140"/>
      <c r="AY1159" s="140"/>
      <c r="AZ1159" s="140"/>
      <c r="BA1159" s="140"/>
      <c r="BB1159" s="140"/>
      <c r="BC1159" s="140"/>
      <c r="BD1159" s="140"/>
      <c r="BE1159" s="140"/>
      <c r="BF1159" s="140"/>
      <c r="BG1159" s="140"/>
      <c r="BH1159" s="140"/>
      <c r="BI1159" s="140"/>
      <c r="BJ1159" s="140"/>
      <c r="BK1159" s="140"/>
      <c r="BL1159" s="140"/>
      <c r="BM1159" s="140"/>
      <c r="BN1159" s="140"/>
      <c r="BO1159" s="140"/>
      <c r="BP1159" s="140"/>
      <c r="BQ1159" s="140"/>
      <c r="BR1159" s="140"/>
      <c r="BS1159" s="140"/>
      <c r="BT1159" s="140"/>
      <c r="BU1159" s="140"/>
      <c r="BV1159" s="140"/>
      <c r="BW1159" s="140"/>
      <c r="BX1159" s="140"/>
      <c r="BY1159" s="140"/>
      <c r="BZ1159" s="140"/>
      <c r="CA1159" s="140"/>
      <c r="CB1159" s="140"/>
      <c r="CC1159" s="140"/>
      <c r="CD1159" s="140"/>
      <c r="CE1159" s="140"/>
      <c r="CF1159" s="140"/>
      <c r="CG1159" s="140"/>
      <c r="CH1159" s="140"/>
      <c r="CI1159" s="140"/>
      <c r="CJ1159" s="140"/>
      <c r="CK1159" s="140"/>
      <c r="CL1159" s="140"/>
      <c r="CM1159" s="140"/>
      <c r="CN1159" s="140"/>
      <c r="CO1159" s="140"/>
      <c r="CP1159" s="140"/>
      <c r="CQ1159" s="140"/>
      <c r="CR1159" s="140"/>
      <c r="CS1159" s="140"/>
      <c r="CT1159" s="140"/>
      <c r="CU1159" s="140"/>
      <c r="CV1159" s="140"/>
      <c r="CW1159" s="140"/>
      <c r="CX1159" s="140"/>
      <c r="CY1159" s="140"/>
      <c r="CZ1159" s="140"/>
      <c r="DA1159" s="140"/>
      <c r="DB1159" s="140"/>
      <c r="DC1159" s="140"/>
      <c r="DD1159" s="140"/>
      <c r="DE1159" s="140"/>
      <c r="DF1159" s="140"/>
      <c r="DG1159" s="140"/>
      <c r="DH1159" s="140"/>
      <c r="DI1159" s="140"/>
      <c r="DJ1159" s="140"/>
      <c r="DK1159" s="140"/>
      <c r="DL1159" s="140"/>
      <c r="DM1159" s="140"/>
      <c r="DN1159" s="140"/>
      <c r="DO1159" s="140"/>
      <c r="DP1159" s="140"/>
      <c r="DQ1159" s="140"/>
      <c r="DR1159" s="140"/>
      <c r="DS1159" s="140"/>
      <c r="DT1159" s="140"/>
      <c r="DU1159" s="140"/>
      <c r="DV1159" s="140"/>
      <c r="DW1159" s="140"/>
      <c r="DX1159" s="140"/>
      <c r="DY1159" s="140"/>
      <c r="DZ1159" s="140"/>
      <c r="EA1159" s="140"/>
      <c r="EB1159" s="140"/>
      <c r="EC1159" s="140"/>
      <c r="ED1159" s="140"/>
      <c r="EE1159" s="140"/>
      <c r="EF1159" s="140"/>
      <c r="EG1159" s="140"/>
      <c r="EH1159" s="140"/>
      <c r="EI1159" s="140"/>
      <c r="EJ1159" s="140"/>
      <c r="EK1159" s="140"/>
      <c r="EL1159" s="140"/>
      <c r="EM1159" s="140"/>
      <c r="EN1159" s="140"/>
      <c r="EO1159" s="140"/>
      <c r="EP1159" s="140"/>
      <c r="EQ1159" s="140"/>
      <c r="ER1159" s="140"/>
      <c r="ES1159" s="140"/>
      <c r="ET1159" s="140"/>
      <c r="EU1159" s="140"/>
      <c r="EV1159" s="140"/>
      <c r="EW1159" s="140"/>
      <c r="EX1159" s="140"/>
      <c r="EY1159" s="140"/>
      <c r="EZ1159" s="140"/>
      <c r="FA1159" s="140"/>
      <c r="FB1159" s="140"/>
      <c r="FC1159" s="140"/>
      <c r="FD1159" s="140"/>
      <c r="FE1159" s="140"/>
      <c r="FF1159" s="140"/>
      <c r="FG1159" s="140"/>
      <c r="FH1159" s="140"/>
      <c r="FI1159" s="140"/>
      <c r="FJ1159" s="140"/>
      <c r="FK1159" s="140"/>
      <c r="FL1159" s="140"/>
      <c r="FM1159" s="140"/>
      <c r="FN1159" s="140"/>
      <c r="FO1159" s="140"/>
      <c r="FP1159" s="140"/>
      <c r="FQ1159" s="140"/>
      <c r="FR1159" s="140"/>
      <c r="FS1159" s="140"/>
      <c r="FT1159" s="140"/>
      <c r="FU1159" s="140"/>
      <c r="FV1159" s="140"/>
      <c r="FW1159" s="140"/>
      <c r="FX1159" s="140"/>
      <c r="FY1159" s="140"/>
      <c r="FZ1159" s="140"/>
      <c r="GA1159" s="140"/>
      <c r="GB1159" s="140"/>
      <c r="GC1159" s="140"/>
      <c r="GD1159" s="140"/>
      <c r="GE1159" s="140"/>
      <c r="GF1159" s="140"/>
      <c r="GG1159" s="140"/>
      <c r="GH1159" s="140"/>
      <c r="GI1159" s="140"/>
      <c r="GJ1159" s="140"/>
      <c r="GK1159" s="140"/>
      <c r="GL1159" s="140"/>
      <c r="GM1159" s="140"/>
      <c r="GN1159" s="140"/>
      <c r="GO1159" s="140"/>
      <c r="GP1159" s="140"/>
      <c r="GQ1159" s="140"/>
      <c r="GR1159" s="140"/>
      <c r="GS1159" s="140"/>
      <c r="GT1159" s="140"/>
      <c r="GU1159" s="140"/>
      <c r="GV1159" s="140"/>
      <c r="GW1159" s="140"/>
      <c r="GX1159" s="140"/>
      <c r="GY1159" s="140"/>
      <c r="GZ1159" s="140"/>
      <c r="HA1159" s="140"/>
      <c r="HB1159" s="140"/>
      <c r="HC1159" s="140"/>
      <c r="HD1159" s="140"/>
      <c r="HE1159" s="140"/>
      <c r="HF1159" s="140"/>
      <c r="HG1159" s="140"/>
      <c r="HH1159" s="140"/>
      <c r="HI1159" s="140"/>
      <c r="HJ1159" s="140"/>
      <c r="HK1159" s="140"/>
      <c r="HL1159" s="140"/>
      <c r="HM1159" s="140"/>
      <c r="HN1159" s="140"/>
      <c r="HO1159" s="140"/>
      <c r="HP1159" s="140"/>
      <c r="HQ1159" s="140"/>
      <c r="HR1159" s="140"/>
      <c r="HS1159" s="140"/>
      <c r="HT1159" s="140"/>
      <c r="HU1159" s="140"/>
      <c r="HV1159" s="140"/>
      <c r="HW1159" s="140"/>
      <c r="HX1159" s="140"/>
      <c r="HY1159" s="140"/>
      <c r="HZ1159" s="140"/>
      <c r="IA1159" s="140"/>
      <c r="IB1159" s="140"/>
      <c r="IC1159" s="140"/>
      <c r="ID1159" s="140"/>
      <c r="IE1159" s="140"/>
      <c r="IF1159" s="140"/>
      <c r="IG1159" s="140"/>
      <c r="IH1159" s="140"/>
      <c r="II1159" s="140"/>
      <c r="IJ1159" s="140"/>
      <c r="IK1159" s="140"/>
      <c r="IL1159" s="140"/>
      <c r="IM1159" s="140"/>
      <c r="IN1159" s="140"/>
      <c r="IO1159" s="140"/>
      <c r="IP1159" s="140"/>
      <c r="IQ1159" s="140"/>
      <c r="IR1159" s="140"/>
      <c r="IS1159" s="140"/>
      <c r="IT1159" s="140"/>
      <c r="IU1159" s="140"/>
      <c r="IV1159" s="140"/>
    </row>
    <row r="1160" spans="1:256" s="28" customFormat="1" x14ac:dyDescent="0.25">
      <c r="A1160" s="31">
        <v>43068</v>
      </c>
      <c r="B1160" s="32" t="s">
        <v>80</v>
      </c>
      <c r="C1160" s="33" t="s">
        <v>63</v>
      </c>
      <c r="D1160" s="32" t="s">
        <v>51</v>
      </c>
      <c r="E1160" s="34"/>
      <c r="F1160" s="34">
        <v>200000</v>
      </c>
      <c r="G1160" s="130">
        <f t="shared" si="17"/>
        <v>33406683</v>
      </c>
      <c r="H1160" s="32" t="s">
        <v>61</v>
      </c>
      <c r="I1160" s="32" t="s">
        <v>184</v>
      </c>
      <c r="J1160" s="32"/>
      <c r="K1160" s="33" t="s">
        <v>56</v>
      </c>
      <c r="L1160" s="108" t="s">
        <v>57</v>
      </c>
      <c r="M1160" s="27"/>
      <c r="N1160" s="27"/>
      <c r="O1160" s="27"/>
      <c r="P1160" s="27"/>
      <c r="Q1160" s="27"/>
      <c r="R1160" s="27"/>
      <c r="S1160" s="27"/>
      <c r="T1160" s="27"/>
      <c r="U1160" s="27"/>
      <c r="V1160" s="27"/>
      <c r="W1160" s="27"/>
      <c r="X1160" s="27"/>
      <c r="Y1160" s="27"/>
      <c r="Z1160" s="27"/>
      <c r="AA1160" s="27"/>
      <c r="AB1160" s="27"/>
      <c r="AC1160" s="27"/>
      <c r="AD1160" s="27"/>
      <c r="AE1160" s="27"/>
      <c r="AF1160" s="27"/>
      <c r="AG1160" s="27"/>
      <c r="AH1160" s="27"/>
      <c r="AI1160" s="27"/>
      <c r="AJ1160" s="27"/>
      <c r="AK1160" s="27"/>
      <c r="AL1160" s="27"/>
      <c r="AM1160" s="27"/>
      <c r="AN1160" s="27"/>
      <c r="AO1160" s="27"/>
      <c r="AP1160" s="27"/>
      <c r="AQ1160" s="27"/>
      <c r="AR1160" s="27"/>
      <c r="AS1160" s="27"/>
      <c r="AT1160" s="27"/>
      <c r="AU1160" s="27"/>
      <c r="AV1160" s="27"/>
      <c r="AW1160" s="27"/>
      <c r="AX1160" s="27"/>
      <c r="AY1160" s="27"/>
      <c r="AZ1160" s="27"/>
      <c r="BA1160" s="27"/>
      <c r="BB1160" s="27"/>
      <c r="BC1160" s="27"/>
      <c r="BD1160" s="27"/>
      <c r="BE1160" s="27"/>
      <c r="BF1160" s="27"/>
      <c r="BG1160" s="27"/>
      <c r="BH1160" s="27"/>
      <c r="BI1160" s="27"/>
      <c r="BJ1160" s="27"/>
      <c r="BK1160" s="27"/>
      <c r="BL1160" s="27"/>
      <c r="BM1160" s="27"/>
      <c r="BN1160" s="27"/>
      <c r="BO1160" s="27"/>
      <c r="BP1160" s="27"/>
      <c r="BQ1160" s="27"/>
      <c r="BR1160" s="27"/>
      <c r="BS1160" s="27"/>
      <c r="BT1160" s="27"/>
      <c r="BU1160" s="27"/>
      <c r="BV1160" s="27"/>
      <c r="BW1160" s="27"/>
      <c r="BX1160" s="27"/>
      <c r="BY1160" s="27"/>
      <c r="BZ1160" s="27"/>
      <c r="CA1160" s="27"/>
      <c r="CB1160" s="27"/>
      <c r="CC1160" s="27"/>
      <c r="CD1160" s="27"/>
      <c r="CE1160" s="27"/>
      <c r="CF1160" s="27"/>
      <c r="CG1160" s="27"/>
      <c r="CH1160" s="27"/>
      <c r="CI1160" s="27"/>
      <c r="CJ1160" s="27"/>
      <c r="CK1160" s="27"/>
      <c r="CL1160" s="27"/>
      <c r="CM1160" s="27"/>
      <c r="CN1160" s="27"/>
      <c r="CO1160" s="27"/>
      <c r="CP1160" s="27"/>
      <c r="CQ1160" s="27"/>
      <c r="CR1160" s="27"/>
      <c r="CS1160" s="27"/>
      <c r="CT1160" s="27"/>
      <c r="CU1160" s="27"/>
      <c r="CV1160" s="27"/>
      <c r="CW1160" s="27"/>
      <c r="CX1160" s="27"/>
      <c r="CY1160" s="27"/>
      <c r="CZ1160" s="27"/>
      <c r="DA1160" s="27"/>
      <c r="DB1160" s="27"/>
      <c r="DC1160" s="27"/>
      <c r="DD1160" s="27"/>
      <c r="DE1160" s="27"/>
      <c r="DF1160" s="27"/>
      <c r="DG1160" s="27"/>
      <c r="DH1160" s="27"/>
      <c r="DI1160" s="27"/>
      <c r="DJ1160" s="27"/>
      <c r="DK1160" s="27"/>
      <c r="DL1160" s="27"/>
      <c r="DM1160" s="27"/>
      <c r="DN1160" s="27"/>
      <c r="DO1160" s="27"/>
      <c r="DP1160" s="27"/>
      <c r="DQ1160" s="27"/>
      <c r="DR1160" s="27"/>
      <c r="DS1160" s="27"/>
      <c r="DT1160" s="27"/>
      <c r="DU1160" s="27"/>
      <c r="DV1160" s="27"/>
      <c r="DW1160" s="27"/>
      <c r="DX1160" s="27"/>
      <c r="DY1160" s="27"/>
      <c r="DZ1160" s="27"/>
      <c r="EA1160" s="27"/>
      <c r="EB1160" s="27"/>
      <c r="EC1160" s="27"/>
      <c r="ED1160" s="27"/>
      <c r="EE1160" s="27"/>
      <c r="EF1160" s="27"/>
      <c r="EG1160" s="27"/>
      <c r="EH1160" s="27"/>
      <c r="EI1160" s="27"/>
      <c r="EJ1160" s="27"/>
      <c r="EK1160" s="27"/>
      <c r="EL1160" s="27"/>
      <c r="EM1160" s="27"/>
      <c r="EN1160" s="27"/>
      <c r="EO1160" s="27"/>
      <c r="EP1160" s="27"/>
      <c r="EQ1160" s="27"/>
      <c r="ER1160" s="27"/>
      <c r="ES1160" s="27"/>
      <c r="ET1160" s="27"/>
      <c r="EU1160" s="27"/>
      <c r="EV1160" s="27"/>
      <c r="EW1160" s="27"/>
      <c r="EX1160" s="27"/>
      <c r="EY1160" s="27"/>
      <c r="EZ1160" s="27"/>
      <c r="FA1160" s="27"/>
      <c r="FB1160" s="27"/>
      <c r="FC1160" s="27"/>
      <c r="FD1160" s="27"/>
      <c r="FE1160" s="27"/>
      <c r="FF1160" s="27"/>
      <c r="FG1160" s="27"/>
      <c r="FH1160" s="27"/>
      <c r="FI1160" s="27"/>
      <c r="FJ1160" s="27"/>
      <c r="FK1160" s="27"/>
      <c r="FL1160" s="27"/>
      <c r="FM1160" s="27"/>
      <c r="FN1160" s="27"/>
      <c r="FO1160" s="27"/>
      <c r="FP1160" s="27"/>
      <c r="FQ1160" s="27"/>
      <c r="FR1160" s="27"/>
      <c r="FS1160" s="27"/>
      <c r="FT1160" s="27"/>
      <c r="FU1160" s="27"/>
      <c r="FV1160" s="27"/>
      <c r="FW1160" s="27"/>
      <c r="FX1160" s="27"/>
      <c r="FY1160" s="27"/>
      <c r="FZ1160" s="27"/>
      <c r="GA1160" s="27"/>
      <c r="GB1160" s="27"/>
      <c r="GC1160" s="27"/>
      <c r="GD1160" s="27"/>
      <c r="GE1160" s="27"/>
      <c r="GF1160" s="27"/>
      <c r="GG1160" s="27"/>
      <c r="GH1160" s="27"/>
      <c r="GI1160" s="27"/>
      <c r="GJ1160" s="27"/>
      <c r="GK1160" s="27"/>
      <c r="GL1160" s="27"/>
      <c r="GM1160" s="27"/>
      <c r="GN1160" s="27"/>
      <c r="GO1160" s="27"/>
      <c r="GP1160" s="27"/>
      <c r="GQ1160" s="27"/>
      <c r="GR1160" s="27"/>
      <c r="GS1160" s="27"/>
      <c r="GT1160" s="27"/>
      <c r="GU1160" s="27"/>
      <c r="GV1160" s="27"/>
      <c r="GW1160" s="27"/>
      <c r="GX1160" s="27"/>
      <c r="GY1160" s="27"/>
      <c r="GZ1160" s="27"/>
      <c r="HA1160" s="27"/>
      <c r="HB1160" s="27"/>
      <c r="HC1160" s="27"/>
      <c r="HD1160" s="27"/>
      <c r="HE1160" s="27"/>
      <c r="HF1160" s="27"/>
      <c r="HG1160" s="27"/>
      <c r="HH1160" s="27"/>
      <c r="HI1160" s="27"/>
      <c r="HJ1160" s="27"/>
      <c r="HK1160" s="27"/>
      <c r="HL1160" s="27"/>
      <c r="HM1160" s="27"/>
      <c r="HN1160" s="27"/>
      <c r="HO1160" s="27"/>
      <c r="HP1160" s="27"/>
      <c r="HQ1160" s="27"/>
      <c r="HR1160" s="27"/>
      <c r="HS1160" s="27"/>
      <c r="HT1160" s="27"/>
      <c r="HU1160" s="27"/>
      <c r="HV1160" s="27"/>
      <c r="HW1160" s="27"/>
      <c r="HX1160" s="27"/>
      <c r="HY1160" s="27"/>
      <c r="HZ1160" s="27"/>
      <c r="IA1160" s="27"/>
      <c r="IB1160" s="27"/>
      <c r="IC1160" s="27"/>
      <c r="ID1160" s="27"/>
      <c r="IE1160" s="27"/>
      <c r="IF1160" s="27"/>
      <c r="IG1160" s="27"/>
      <c r="IH1160" s="27"/>
      <c r="II1160" s="27"/>
      <c r="IJ1160" s="27"/>
      <c r="IK1160" s="27"/>
      <c r="IL1160" s="27"/>
      <c r="IM1160" s="27"/>
      <c r="IN1160" s="27"/>
      <c r="IO1160" s="27"/>
      <c r="IP1160" s="27"/>
      <c r="IQ1160" s="27"/>
      <c r="IR1160" s="27"/>
      <c r="IS1160" s="27"/>
      <c r="IT1160" s="27"/>
      <c r="IU1160" s="27"/>
      <c r="IV1160" s="27"/>
    </row>
    <row r="1161" spans="1:256" s="139" customFormat="1" x14ac:dyDescent="0.25">
      <c r="A1161" s="123">
        <v>43068</v>
      </c>
      <c r="B1161" s="111" t="s">
        <v>171</v>
      </c>
      <c r="C1161" s="111" t="s">
        <v>66</v>
      </c>
      <c r="D1161" s="111" t="s">
        <v>49</v>
      </c>
      <c r="E1161" s="114"/>
      <c r="F1161" s="114">
        <v>8000</v>
      </c>
      <c r="G1161" s="130">
        <f t="shared" si="17"/>
        <v>33398683</v>
      </c>
      <c r="H1161" s="111" t="s">
        <v>61</v>
      </c>
      <c r="I1161" s="111" t="s">
        <v>184</v>
      </c>
      <c r="J1161" s="111" t="s">
        <v>32</v>
      </c>
      <c r="K1161" s="115" t="s">
        <v>56</v>
      </c>
      <c r="L1161" s="120" t="s">
        <v>57</v>
      </c>
      <c r="M1161" s="140"/>
      <c r="N1161" s="140"/>
      <c r="O1161" s="140"/>
      <c r="P1161" s="140"/>
      <c r="Q1161" s="140"/>
      <c r="R1161" s="140"/>
      <c r="S1161" s="140"/>
      <c r="T1161" s="140"/>
      <c r="U1161" s="140"/>
      <c r="V1161" s="140"/>
      <c r="W1161" s="140"/>
      <c r="X1161" s="140"/>
      <c r="Y1161" s="140"/>
      <c r="Z1161" s="140"/>
      <c r="AA1161" s="140"/>
      <c r="AB1161" s="140"/>
      <c r="AC1161" s="140"/>
      <c r="AD1161" s="140"/>
      <c r="AE1161" s="140"/>
      <c r="AF1161" s="140"/>
      <c r="AG1161" s="140"/>
      <c r="AH1161" s="140"/>
      <c r="AI1161" s="140"/>
      <c r="AJ1161" s="140"/>
      <c r="AK1161" s="140"/>
      <c r="AL1161" s="140"/>
      <c r="AM1161" s="140"/>
      <c r="AN1161" s="140"/>
      <c r="AO1161" s="140"/>
      <c r="AP1161" s="140"/>
      <c r="AQ1161" s="140"/>
      <c r="AR1161" s="140"/>
      <c r="AS1161" s="140"/>
      <c r="AT1161" s="140"/>
      <c r="AU1161" s="140"/>
      <c r="AV1161" s="140"/>
      <c r="AW1161" s="140"/>
      <c r="AX1161" s="140"/>
      <c r="AY1161" s="140"/>
      <c r="AZ1161" s="140"/>
      <c r="BA1161" s="140"/>
      <c r="BB1161" s="140"/>
      <c r="BC1161" s="140"/>
      <c r="BD1161" s="140"/>
      <c r="BE1161" s="140"/>
      <c r="BF1161" s="140"/>
      <c r="BG1161" s="140"/>
      <c r="BH1161" s="140"/>
      <c r="BI1161" s="140"/>
      <c r="BJ1161" s="140"/>
      <c r="BK1161" s="140"/>
      <c r="BL1161" s="140"/>
      <c r="BM1161" s="140"/>
      <c r="BN1161" s="140"/>
      <c r="BO1161" s="140"/>
      <c r="BP1161" s="140"/>
      <c r="BQ1161" s="140"/>
      <c r="BR1161" s="140"/>
      <c r="BS1161" s="140"/>
      <c r="BT1161" s="140"/>
      <c r="BU1161" s="140"/>
      <c r="BV1161" s="140"/>
      <c r="BW1161" s="140"/>
      <c r="BX1161" s="140"/>
      <c r="BY1161" s="140"/>
      <c r="BZ1161" s="140"/>
      <c r="CA1161" s="140"/>
      <c r="CB1161" s="140"/>
      <c r="CC1161" s="140"/>
      <c r="CD1161" s="140"/>
      <c r="CE1161" s="140"/>
      <c r="CF1161" s="140"/>
      <c r="CG1161" s="140"/>
      <c r="CH1161" s="140"/>
      <c r="CI1161" s="140"/>
      <c r="CJ1161" s="140"/>
      <c r="CK1161" s="140"/>
      <c r="CL1161" s="140"/>
      <c r="CM1161" s="140"/>
      <c r="CN1161" s="140"/>
      <c r="CO1161" s="140"/>
      <c r="CP1161" s="140"/>
      <c r="CQ1161" s="140"/>
      <c r="CR1161" s="140"/>
      <c r="CS1161" s="140"/>
      <c r="CT1161" s="140"/>
      <c r="CU1161" s="140"/>
      <c r="CV1161" s="140"/>
      <c r="CW1161" s="140"/>
      <c r="CX1161" s="140"/>
      <c r="CY1161" s="140"/>
      <c r="CZ1161" s="140"/>
      <c r="DA1161" s="140"/>
      <c r="DB1161" s="140"/>
      <c r="DC1161" s="140"/>
      <c r="DD1161" s="140"/>
      <c r="DE1161" s="140"/>
      <c r="DF1161" s="140"/>
      <c r="DG1161" s="140"/>
      <c r="DH1161" s="140"/>
      <c r="DI1161" s="140"/>
      <c r="DJ1161" s="140"/>
      <c r="DK1161" s="140"/>
      <c r="DL1161" s="140"/>
      <c r="DM1161" s="140"/>
      <c r="DN1161" s="140"/>
      <c r="DO1161" s="140"/>
      <c r="DP1161" s="140"/>
      <c r="DQ1161" s="140"/>
      <c r="DR1161" s="140"/>
      <c r="DS1161" s="140"/>
      <c r="DT1161" s="140"/>
      <c r="DU1161" s="140"/>
      <c r="DV1161" s="140"/>
      <c r="DW1161" s="140"/>
      <c r="DX1161" s="140"/>
      <c r="DY1161" s="140"/>
      <c r="DZ1161" s="140"/>
      <c r="EA1161" s="140"/>
      <c r="EB1161" s="140"/>
      <c r="EC1161" s="140"/>
      <c r="ED1161" s="140"/>
      <c r="EE1161" s="140"/>
      <c r="EF1161" s="140"/>
      <c r="EG1161" s="140"/>
      <c r="EH1161" s="140"/>
      <c r="EI1161" s="140"/>
      <c r="EJ1161" s="140"/>
      <c r="EK1161" s="140"/>
      <c r="EL1161" s="140"/>
      <c r="EM1161" s="140"/>
      <c r="EN1161" s="140"/>
      <c r="EO1161" s="140"/>
      <c r="EP1161" s="140"/>
      <c r="EQ1161" s="140"/>
      <c r="ER1161" s="140"/>
      <c r="ES1161" s="140"/>
      <c r="ET1161" s="140"/>
      <c r="EU1161" s="140"/>
      <c r="EV1161" s="140"/>
      <c r="EW1161" s="140"/>
      <c r="EX1161" s="140"/>
      <c r="EY1161" s="140"/>
      <c r="EZ1161" s="140"/>
      <c r="FA1161" s="140"/>
      <c r="FB1161" s="140"/>
      <c r="FC1161" s="140"/>
      <c r="FD1161" s="140"/>
      <c r="FE1161" s="140"/>
      <c r="FF1161" s="140"/>
      <c r="FG1161" s="140"/>
      <c r="FH1161" s="140"/>
      <c r="FI1161" s="140"/>
      <c r="FJ1161" s="140"/>
      <c r="FK1161" s="140"/>
      <c r="FL1161" s="140"/>
      <c r="FM1161" s="140"/>
      <c r="FN1161" s="140"/>
      <c r="FO1161" s="140"/>
      <c r="FP1161" s="140"/>
      <c r="FQ1161" s="140"/>
      <c r="FR1161" s="140"/>
      <c r="FS1161" s="140"/>
      <c r="FT1161" s="140"/>
      <c r="FU1161" s="140"/>
      <c r="FV1161" s="140"/>
      <c r="FW1161" s="140"/>
      <c r="FX1161" s="140"/>
      <c r="FY1161" s="140"/>
      <c r="FZ1161" s="140"/>
      <c r="GA1161" s="140"/>
      <c r="GB1161" s="140"/>
      <c r="GC1161" s="140"/>
      <c r="GD1161" s="140"/>
      <c r="GE1161" s="140"/>
      <c r="GF1161" s="140"/>
      <c r="GG1161" s="140"/>
      <c r="GH1161" s="140"/>
      <c r="GI1161" s="140"/>
      <c r="GJ1161" s="140"/>
      <c r="GK1161" s="140"/>
      <c r="GL1161" s="140"/>
      <c r="GM1161" s="140"/>
      <c r="GN1161" s="140"/>
      <c r="GO1161" s="140"/>
      <c r="GP1161" s="140"/>
      <c r="GQ1161" s="140"/>
      <c r="GR1161" s="140"/>
      <c r="GS1161" s="140"/>
      <c r="GT1161" s="140"/>
      <c r="GU1161" s="140"/>
      <c r="GV1161" s="140"/>
      <c r="GW1161" s="140"/>
      <c r="GX1161" s="140"/>
      <c r="GY1161" s="140"/>
      <c r="GZ1161" s="140"/>
      <c r="HA1161" s="140"/>
      <c r="HB1161" s="140"/>
      <c r="HC1161" s="140"/>
      <c r="HD1161" s="140"/>
      <c r="HE1161" s="140"/>
      <c r="HF1161" s="140"/>
      <c r="HG1161" s="140"/>
      <c r="HH1161" s="140"/>
      <c r="HI1161" s="140"/>
      <c r="HJ1161" s="140"/>
      <c r="HK1161" s="140"/>
      <c r="HL1161" s="140"/>
      <c r="HM1161" s="140"/>
      <c r="HN1161" s="140"/>
      <c r="HO1161" s="140"/>
      <c r="HP1161" s="140"/>
      <c r="HQ1161" s="140"/>
      <c r="HR1161" s="140"/>
      <c r="HS1161" s="140"/>
      <c r="HT1161" s="140"/>
      <c r="HU1161" s="140"/>
      <c r="HV1161" s="140"/>
      <c r="HW1161" s="140"/>
      <c r="HX1161" s="140"/>
      <c r="HY1161" s="140"/>
      <c r="HZ1161" s="140"/>
      <c r="IA1161" s="140"/>
      <c r="IB1161" s="140"/>
      <c r="IC1161" s="140"/>
      <c r="ID1161" s="140"/>
      <c r="IE1161" s="140"/>
      <c r="IF1161" s="140"/>
      <c r="IG1161" s="140"/>
      <c r="IH1161" s="140"/>
      <c r="II1161" s="140"/>
      <c r="IJ1161" s="140"/>
      <c r="IK1161" s="140"/>
      <c r="IL1161" s="140"/>
      <c r="IM1161" s="140"/>
      <c r="IN1161" s="140"/>
      <c r="IO1161" s="140"/>
      <c r="IP1161" s="140"/>
      <c r="IQ1161" s="140"/>
      <c r="IR1161" s="140"/>
      <c r="IS1161" s="140"/>
      <c r="IT1161" s="140"/>
      <c r="IU1161" s="140"/>
      <c r="IV1161" s="140"/>
    </row>
    <row r="1162" spans="1:256" s="28" customFormat="1" x14ac:dyDescent="0.25">
      <c r="A1162" s="31">
        <v>43068</v>
      </c>
      <c r="B1162" s="32" t="s">
        <v>62</v>
      </c>
      <c r="C1162" s="33" t="s">
        <v>63</v>
      </c>
      <c r="D1162" s="32" t="s">
        <v>51</v>
      </c>
      <c r="E1162" s="34"/>
      <c r="F1162" s="34">
        <v>100000</v>
      </c>
      <c r="G1162" s="130">
        <f t="shared" si="17"/>
        <v>33298683</v>
      </c>
      <c r="H1162" s="32" t="s">
        <v>61</v>
      </c>
      <c r="I1162" s="32" t="s">
        <v>185</v>
      </c>
      <c r="J1162" s="32"/>
      <c r="K1162" s="33" t="s">
        <v>56</v>
      </c>
      <c r="L1162" s="108" t="s">
        <v>57</v>
      </c>
      <c r="M1162" s="27"/>
      <c r="N1162" s="27"/>
      <c r="O1162" s="27"/>
      <c r="P1162" s="27"/>
      <c r="Q1162" s="27"/>
      <c r="R1162" s="27"/>
      <c r="S1162" s="27"/>
      <c r="T1162" s="27"/>
      <c r="U1162" s="27"/>
      <c r="V1162" s="27"/>
      <c r="W1162" s="27"/>
      <c r="X1162" s="27"/>
      <c r="Y1162" s="27"/>
      <c r="Z1162" s="27"/>
      <c r="AA1162" s="27"/>
      <c r="AB1162" s="27"/>
      <c r="AC1162" s="27"/>
      <c r="AD1162" s="27"/>
      <c r="AE1162" s="27"/>
      <c r="AF1162" s="27"/>
      <c r="AG1162" s="27"/>
      <c r="AH1162" s="27"/>
      <c r="AI1162" s="27"/>
      <c r="AJ1162" s="27"/>
      <c r="AK1162" s="27"/>
      <c r="AL1162" s="27"/>
      <c r="AM1162" s="27"/>
      <c r="AN1162" s="27"/>
      <c r="AO1162" s="27"/>
      <c r="AP1162" s="27"/>
      <c r="AQ1162" s="27"/>
      <c r="AR1162" s="27"/>
      <c r="AS1162" s="27"/>
      <c r="AT1162" s="27"/>
      <c r="AU1162" s="27"/>
      <c r="AV1162" s="27"/>
      <c r="AW1162" s="27"/>
      <c r="AX1162" s="27"/>
      <c r="AY1162" s="27"/>
      <c r="AZ1162" s="27"/>
      <c r="BA1162" s="27"/>
      <c r="BB1162" s="27"/>
      <c r="BC1162" s="27"/>
      <c r="BD1162" s="27"/>
      <c r="BE1162" s="27"/>
      <c r="BF1162" s="27"/>
      <c r="BG1162" s="27"/>
      <c r="BH1162" s="27"/>
      <c r="BI1162" s="27"/>
      <c r="BJ1162" s="27"/>
      <c r="BK1162" s="27"/>
      <c r="BL1162" s="27"/>
      <c r="BM1162" s="27"/>
      <c r="BN1162" s="27"/>
      <c r="BO1162" s="27"/>
      <c r="BP1162" s="27"/>
      <c r="BQ1162" s="27"/>
      <c r="BR1162" s="27"/>
      <c r="BS1162" s="27"/>
      <c r="BT1162" s="27"/>
      <c r="BU1162" s="27"/>
      <c r="BV1162" s="27"/>
      <c r="BW1162" s="27"/>
      <c r="BX1162" s="27"/>
      <c r="BY1162" s="27"/>
      <c r="BZ1162" s="27"/>
      <c r="CA1162" s="27"/>
      <c r="CB1162" s="27"/>
      <c r="CC1162" s="27"/>
      <c r="CD1162" s="27"/>
      <c r="CE1162" s="27"/>
      <c r="CF1162" s="27"/>
      <c r="CG1162" s="27"/>
      <c r="CH1162" s="27"/>
      <c r="CI1162" s="27"/>
      <c r="CJ1162" s="27"/>
      <c r="CK1162" s="27"/>
      <c r="CL1162" s="27"/>
      <c r="CM1162" s="27"/>
      <c r="CN1162" s="27"/>
      <c r="CO1162" s="27"/>
      <c r="CP1162" s="27"/>
      <c r="CQ1162" s="27"/>
      <c r="CR1162" s="27"/>
      <c r="CS1162" s="27"/>
      <c r="CT1162" s="27"/>
      <c r="CU1162" s="27"/>
      <c r="CV1162" s="27"/>
      <c r="CW1162" s="27"/>
      <c r="CX1162" s="27"/>
      <c r="CY1162" s="27"/>
      <c r="CZ1162" s="27"/>
      <c r="DA1162" s="27"/>
      <c r="DB1162" s="27"/>
      <c r="DC1162" s="27"/>
      <c r="DD1162" s="27"/>
      <c r="DE1162" s="27"/>
      <c r="DF1162" s="27"/>
      <c r="DG1162" s="27"/>
      <c r="DH1162" s="27"/>
      <c r="DI1162" s="27"/>
      <c r="DJ1162" s="27"/>
      <c r="DK1162" s="27"/>
      <c r="DL1162" s="27"/>
      <c r="DM1162" s="27"/>
      <c r="DN1162" s="27"/>
      <c r="DO1162" s="27"/>
      <c r="DP1162" s="27"/>
      <c r="DQ1162" s="27"/>
      <c r="DR1162" s="27"/>
      <c r="DS1162" s="27"/>
      <c r="DT1162" s="27"/>
      <c r="DU1162" s="27"/>
      <c r="DV1162" s="27"/>
      <c r="DW1162" s="27"/>
      <c r="DX1162" s="27"/>
      <c r="DY1162" s="27"/>
      <c r="DZ1162" s="27"/>
      <c r="EA1162" s="27"/>
      <c r="EB1162" s="27"/>
      <c r="EC1162" s="27"/>
      <c r="ED1162" s="27"/>
      <c r="EE1162" s="27"/>
      <c r="EF1162" s="27"/>
      <c r="EG1162" s="27"/>
      <c r="EH1162" s="27"/>
      <c r="EI1162" s="27"/>
      <c r="EJ1162" s="27"/>
      <c r="EK1162" s="27"/>
      <c r="EL1162" s="27"/>
      <c r="EM1162" s="27"/>
      <c r="EN1162" s="27"/>
      <c r="EO1162" s="27"/>
      <c r="EP1162" s="27"/>
      <c r="EQ1162" s="27"/>
      <c r="ER1162" s="27"/>
      <c r="ES1162" s="27"/>
      <c r="ET1162" s="27"/>
      <c r="EU1162" s="27"/>
      <c r="EV1162" s="27"/>
      <c r="EW1162" s="27"/>
      <c r="EX1162" s="27"/>
      <c r="EY1162" s="27"/>
      <c r="EZ1162" s="27"/>
      <c r="FA1162" s="27"/>
      <c r="FB1162" s="27"/>
      <c r="FC1162" s="27"/>
      <c r="FD1162" s="27"/>
      <c r="FE1162" s="27"/>
      <c r="FF1162" s="27"/>
      <c r="FG1162" s="27"/>
      <c r="FH1162" s="27"/>
      <c r="FI1162" s="27"/>
      <c r="FJ1162" s="27"/>
      <c r="FK1162" s="27"/>
      <c r="FL1162" s="27"/>
      <c r="FM1162" s="27"/>
      <c r="FN1162" s="27"/>
      <c r="FO1162" s="27"/>
      <c r="FP1162" s="27"/>
      <c r="FQ1162" s="27"/>
      <c r="FR1162" s="27"/>
      <c r="FS1162" s="27"/>
      <c r="FT1162" s="27"/>
      <c r="FU1162" s="27"/>
      <c r="FV1162" s="27"/>
      <c r="FW1162" s="27"/>
      <c r="FX1162" s="27"/>
      <c r="FY1162" s="27"/>
      <c r="FZ1162" s="27"/>
      <c r="GA1162" s="27"/>
      <c r="GB1162" s="27"/>
      <c r="GC1162" s="27"/>
      <c r="GD1162" s="27"/>
      <c r="GE1162" s="27"/>
      <c r="GF1162" s="27"/>
      <c r="GG1162" s="27"/>
      <c r="GH1162" s="27"/>
      <c r="GI1162" s="27"/>
      <c r="GJ1162" s="27"/>
      <c r="GK1162" s="27"/>
      <c r="GL1162" s="27"/>
      <c r="GM1162" s="27"/>
      <c r="GN1162" s="27"/>
      <c r="GO1162" s="27"/>
      <c r="GP1162" s="27"/>
      <c r="GQ1162" s="27"/>
      <c r="GR1162" s="27"/>
      <c r="GS1162" s="27"/>
      <c r="GT1162" s="27"/>
      <c r="GU1162" s="27"/>
      <c r="GV1162" s="27"/>
      <c r="GW1162" s="27"/>
      <c r="GX1162" s="27"/>
      <c r="GY1162" s="27"/>
      <c r="GZ1162" s="27"/>
      <c r="HA1162" s="27"/>
      <c r="HB1162" s="27"/>
      <c r="HC1162" s="27"/>
      <c r="HD1162" s="27"/>
      <c r="HE1162" s="27"/>
      <c r="HF1162" s="27"/>
      <c r="HG1162" s="27"/>
      <c r="HH1162" s="27"/>
      <c r="HI1162" s="27"/>
      <c r="HJ1162" s="27"/>
      <c r="HK1162" s="27"/>
      <c r="HL1162" s="27"/>
      <c r="HM1162" s="27"/>
      <c r="HN1162" s="27"/>
      <c r="HO1162" s="27"/>
      <c r="HP1162" s="27"/>
      <c r="HQ1162" s="27"/>
      <c r="HR1162" s="27"/>
      <c r="HS1162" s="27"/>
      <c r="HT1162" s="27"/>
      <c r="HU1162" s="27"/>
      <c r="HV1162" s="27"/>
      <c r="HW1162" s="27"/>
      <c r="HX1162" s="27"/>
      <c r="HY1162" s="27"/>
      <c r="HZ1162" s="27"/>
      <c r="IA1162" s="27"/>
      <c r="IB1162" s="27"/>
      <c r="IC1162" s="27"/>
      <c r="ID1162" s="27"/>
      <c r="IE1162" s="27"/>
      <c r="IF1162" s="27"/>
      <c r="IG1162" s="27"/>
      <c r="IH1162" s="27"/>
      <c r="II1162" s="27"/>
      <c r="IJ1162" s="27"/>
      <c r="IK1162" s="27"/>
      <c r="IL1162" s="27"/>
      <c r="IM1162" s="27"/>
      <c r="IN1162" s="27"/>
      <c r="IO1162" s="27"/>
      <c r="IP1162" s="27"/>
      <c r="IQ1162" s="27"/>
      <c r="IR1162" s="27"/>
      <c r="IS1162" s="27"/>
      <c r="IT1162" s="27"/>
      <c r="IU1162" s="27"/>
      <c r="IV1162" s="27"/>
    </row>
    <row r="1163" spans="1:256" s="139" customFormat="1" x14ac:dyDescent="0.25">
      <c r="A1163" s="123">
        <v>43068</v>
      </c>
      <c r="B1163" s="111" t="s">
        <v>186</v>
      </c>
      <c r="C1163" s="111" t="s">
        <v>66</v>
      </c>
      <c r="D1163" s="111" t="s">
        <v>49</v>
      </c>
      <c r="E1163" s="114"/>
      <c r="F1163" s="114">
        <v>4000</v>
      </c>
      <c r="G1163" s="130">
        <f t="shared" si="17"/>
        <v>33294683</v>
      </c>
      <c r="H1163" s="111" t="s">
        <v>61</v>
      </c>
      <c r="I1163" s="111" t="s">
        <v>185</v>
      </c>
      <c r="J1163" s="111" t="s">
        <v>32</v>
      </c>
      <c r="K1163" s="115" t="s">
        <v>56</v>
      </c>
      <c r="L1163" s="120" t="s">
        <v>57</v>
      </c>
      <c r="M1163" s="140"/>
      <c r="N1163" s="140"/>
      <c r="O1163" s="140"/>
      <c r="P1163" s="140"/>
      <c r="Q1163" s="140"/>
      <c r="R1163" s="140"/>
      <c r="S1163" s="140"/>
      <c r="T1163" s="140"/>
      <c r="U1163" s="140"/>
      <c r="V1163" s="140"/>
      <c r="W1163" s="140"/>
      <c r="X1163" s="140"/>
      <c r="Y1163" s="140"/>
      <c r="Z1163" s="140"/>
      <c r="AA1163" s="140"/>
      <c r="AB1163" s="140"/>
      <c r="AC1163" s="140"/>
      <c r="AD1163" s="140"/>
      <c r="AE1163" s="140"/>
      <c r="AF1163" s="140"/>
      <c r="AG1163" s="140"/>
      <c r="AH1163" s="140"/>
      <c r="AI1163" s="140"/>
      <c r="AJ1163" s="140"/>
      <c r="AK1163" s="140"/>
      <c r="AL1163" s="140"/>
      <c r="AM1163" s="140"/>
      <c r="AN1163" s="140"/>
      <c r="AO1163" s="140"/>
      <c r="AP1163" s="140"/>
      <c r="AQ1163" s="140"/>
      <c r="AR1163" s="140"/>
      <c r="AS1163" s="140"/>
      <c r="AT1163" s="140"/>
      <c r="AU1163" s="140"/>
      <c r="AV1163" s="140"/>
      <c r="AW1163" s="140"/>
      <c r="AX1163" s="140"/>
      <c r="AY1163" s="140"/>
      <c r="AZ1163" s="140"/>
      <c r="BA1163" s="140"/>
      <c r="BB1163" s="140"/>
      <c r="BC1163" s="140"/>
      <c r="BD1163" s="140"/>
      <c r="BE1163" s="140"/>
      <c r="BF1163" s="140"/>
      <c r="BG1163" s="140"/>
      <c r="BH1163" s="140"/>
      <c r="BI1163" s="140"/>
      <c r="BJ1163" s="140"/>
      <c r="BK1163" s="140"/>
      <c r="BL1163" s="140"/>
      <c r="BM1163" s="140"/>
      <c r="BN1163" s="140"/>
      <c r="BO1163" s="140"/>
      <c r="BP1163" s="140"/>
      <c r="BQ1163" s="140"/>
      <c r="BR1163" s="140"/>
      <c r="BS1163" s="140"/>
      <c r="BT1163" s="140"/>
      <c r="BU1163" s="140"/>
      <c r="BV1163" s="140"/>
      <c r="BW1163" s="140"/>
      <c r="BX1163" s="140"/>
      <c r="BY1163" s="140"/>
      <c r="BZ1163" s="140"/>
      <c r="CA1163" s="140"/>
      <c r="CB1163" s="140"/>
      <c r="CC1163" s="140"/>
      <c r="CD1163" s="140"/>
      <c r="CE1163" s="140"/>
      <c r="CF1163" s="140"/>
      <c r="CG1163" s="140"/>
      <c r="CH1163" s="140"/>
      <c r="CI1163" s="140"/>
      <c r="CJ1163" s="140"/>
      <c r="CK1163" s="140"/>
      <c r="CL1163" s="140"/>
      <c r="CM1163" s="140"/>
      <c r="CN1163" s="140"/>
      <c r="CO1163" s="140"/>
      <c r="CP1163" s="140"/>
      <c r="CQ1163" s="140"/>
      <c r="CR1163" s="140"/>
      <c r="CS1163" s="140"/>
      <c r="CT1163" s="140"/>
      <c r="CU1163" s="140"/>
      <c r="CV1163" s="140"/>
      <c r="CW1163" s="140"/>
      <c r="CX1163" s="140"/>
      <c r="CY1163" s="140"/>
      <c r="CZ1163" s="140"/>
      <c r="DA1163" s="140"/>
      <c r="DB1163" s="140"/>
      <c r="DC1163" s="140"/>
      <c r="DD1163" s="140"/>
      <c r="DE1163" s="140"/>
      <c r="DF1163" s="140"/>
      <c r="DG1163" s="140"/>
      <c r="DH1163" s="140"/>
      <c r="DI1163" s="140"/>
      <c r="DJ1163" s="140"/>
      <c r="DK1163" s="140"/>
      <c r="DL1163" s="140"/>
      <c r="DM1163" s="140"/>
      <c r="DN1163" s="140"/>
      <c r="DO1163" s="140"/>
      <c r="DP1163" s="140"/>
      <c r="DQ1163" s="140"/>
      <c r="DR1163" s="140"/>
      <c r="DS1163" s="140"/>
      <c r="DT1163" s="140"/>
      <c r="DU1163" s="140"/>
      <c r="DV1163" s="140"/>
      <c r="DW1163" s="140"/>
      <c r="DX1163" s="140"/>
      <c r="DY1163" s="140"/>
      <c r="DZ1163" s="140"/>
      <c r="EA1163" s="140"/>
      <c r="EB1163" s="140"/>
      <c r="EC1163" s="140"/>
      <c r="ED1163" s="140"/>
      <c r="EE1163" s="140"/>
      <c r="EF1163" s="140"/>
      <c r="EG1163" s="140"/>
      <c r="EH1163" s="140"/>
      <c r="EI1163" s="140"/>
      <c r="EJ1163" s="140"/>
      <c r="EK1163" s="140"/>
      <c r="EL1163" s="140"/>
      <c r="EM1163" s="140"/>
      <c r="EN1163" s="140"/>
      <c r="EO1163" s="140"/>
      <c r="EP1163" s="140"/>
      <c r="EQ1163" s="140"/>
      <c r="ER1163" s="140"/>
      <c r="ES1163" s="140"/>
      <c r="ET1163" s="140"/>
      <c r="EU1163" s="140"/>
      <c r="EV1163" s="140"/>
      <c r="EW1163" s="140"/>
      <c r="EX1163" s="140"/>
      <c r="EY1163" s="140"/>
      <c r="EZ1163" s="140"/>
      <c r="FA1163" s="140"/>
      <c r="FB1163" s="140"/>
      <c r="FC1163" s="140"/>
      <c r="FD1163" s="140"/>
      <c r="FE1163" s="140"/>
      <c r="FF1163" s="140"/>
      <c r="FG1163" s="140"/>
      <c r="FH1163" s="140"/>
      <c r="FI1163" s="140"/>
      <c r="FJ1163" s="140"/>
      <c r="FK1163" s="140"/>
      <c r="FL1163" s="140"/>
      <c r="FM1163" s="140"/>
      <c r="FN1163" s="140"/>
      <c r="FO1163" s="140"/>
      <c r="FP1163" s="140"/>
      <c r="FQ1163" s="140"/>
      <c r="FR1163" s="140"/>
      <c r="FS1163" s="140"/>
      <c r="FT1163" s="140"/>
      <c r="FU1163" s="140"/>
      <c r="FV1163" s="140"/>
      <c r="FW1163" s="140"/>
      <c r="FX1163" s="140"/>
      <c r="FY1163" s="140"/>
      <c r="FZ1163" s="140"/>
      <c r="GA1163" s="140"/>
      <c r="GB1163" s="140"/>
      <c r="GC1163" s="140"/>
      <c r="GD1163" s="140"/>
      <c r="GE1163" s="140"/>
      <c r="GF1163" s="140"/>
      <c r="GG1163" s="140"/>
      <c r="GH1163" s="140"/>
      <c r="GI1163" s="140"/>
      <c r="GJ1163" s="140"/>
      <c r="GK1163" s="140"/>
      <c r="GL1163" s="140"/>
      <c r="GM1163" s="140"/>
      <c r="GN1163" s="140"/>
      <c r="GO1163" s="140"/>
      <c r="GP1163" s="140"/>
      <c r="GQ1163" s="140"/>
      <c r="GR1163" s="140"/>
      <c r="GS1163" s="140"/>
      <c r="GT1163" s="140"/>
      <c r="GU1163" s="140"/>
      <c r="GV1163" s="140"/>
      <c r="GW1163" s="140"/>
      <c r="GX1163" s="140"/>
      <c r="GY1163" s="140"/>
      <c r="GZ1163" s="140"/>
      <c r="HA1163" s="140"/>
      <c r="HB1163" s="140"/>
      <c r="HC1163" s="140"/>
      <c r="HD1163" s="140"/>
      <c r="HE1163" s="140"/>
      <c r="HF1163" s="140"/>
      <c r="HG1163" s="140"/>
      <c r="HH1163" s="140"/>
      <c r="HI1163" s="140"/>
      <c r="HJ1163" s="140"/>
      <c r="HK1163" s="140"/>
      <c r="HL1163" s="140"/>
      <c r="HM1163" s="140"/>
      <c r="HN1163" s="140"/>
      <c r="HO1163" s="140"/>
      <c r="HP1163" s="140"/>
      <c r="HQ1163" s="140"/>
      <c r="HR1163" s="140"/>
      <c r="HS1163" s="140"/>
      <c r="HT1163" s="140"/>
      <c r="HU1163" s="140"/>
      <c r="HV1163" s="140"/>
      <c r="HW1163" s="140"/>
      <c r="HX1163" s="140"/>
      <c r="HY1163" s="140"/>
      <c r="HZ1163" s="140"/>
      <c r="IA1163" s="140"/>
      <c r="IB1163" s="140"/>
      <c r="IC1163" s="140"/>
      <c r="ID1163" s="140"/>
      <c r="IE1163" s="140"/>
      <c r="IF1163" s="140"/>
      <c r="IG1163" s="140"/>
      <c r="IH1163" s="140"/>
      <c r="II1163" s="140"/>
      <c r="IJ1163" s="140"/>
      <c r="IK1163" s="140"/>
      <c r="IL1163" s="140"/>
      <c r="IM1163" s="140"/>
      <c r="IN1163" s="140"/>
      <c r="IO1163" s="140"/>
      <c r="IP1163" s="140"/>
      <c r="IQ1163" s="140"/>
      <c r="IR1163" s="140"/>
      <c r="IS1163" s="140"/>
      <c r="IT1163" s="140"/>
      <c r="IU1163" s="140"/>
      <c r="IV1163" s="140"/>
    </row>
    <row r="1164" spans="1:256" s="139" customFormat="1" x14ac:dyDescent="0.25">
      <c r="A1164" s="123">
        <v>43068</v>
      </c>
      <c r="B1164" s="111" t="s">
        <v>187</v>
      </c>
      <c r="C1164" s="111" t="s">
        <v>85</v>
      </c>
      <c r="D1164" s="111" t="s">
        <v>60</v>
      </c>
      <c r="E1164" s="114"/>
      <c r="F1164" s="114">
        <v>30000</v>
      </c>
      <c r="G1164" s="130">
        <f t="shared" si="17"/>
        <v>33264683</v>
      </c>
      <c r="H1164" s="111" t="s">
        <v>61</v>
      </c>
      <c r="I1164" s="111">
        <v>14</v>
      </c>
      <c r="J1164" s="111" t="s">
        <v>32</v>
      </c>
      <c r="K1164" s="115" t="s">
        <v>56</v>
      </c>
      <c r="L1164" s="120" t="s">
        <v>57</v>
      </c>
      <c r="M1164" s="140"/>
      <c r="N1164" s="140"/>
      <c r="O1164" s="140"/>
      <c r="P1164" s="140"/>
      <c r="Q1164" s="140"/>
      <c r="R1164" s="140"/>
      <c r="S1164" s="140"/>
      <c r="T1164" s="140"/>
      <c r="U1164" s="140"/>
      <c r="V1164" s="140"/>
      <c r="W1164" s="140"/>
      <c r="X1164" s="140"/>
      <c r="Y1164" s="140"/>
      <c r="Z1164" s="140"/>
      <c r="AA1164" s="140"/>
      <c r="AB1164" s="140"/>
      <c r="AC1164" s="140"/>
      <c r="AD1164" s="140"/>
      <c r="AE1164" s="140"/>
      <c r="AF1164" s="140"/>
      <c r="AG1164" s="140"/>
      <c r="AH1164" s="140"/>
      <c r="AI1164" s="140"/>
      <c r="AJ1164" s="140"/>
      <c r="AK1164" s="140"/>
      <c r="AL1164" s="140"/>
      <c r="AM1164" s="140"/>
      <c r="AN1164" s="140"/>
      <c r="AO1164" s="140"/>
      <c r="AP1164" s="140"/>
      <c r="AQ1164" s="140"/>
      <c r="AR1164" s="140"/>
      <c r="AS1164" s="140"/>
      <c r="AT1164" s="140"/>
      <c r="AU1164" s="140"/>
      <c r="AV1164" s="140"/>
      <c r="AW1164" s="140"/>
      <c r="AX1164" s="140"/>
      <c r="AY1164" s="140"/>
      <c r="AZ1164" s="140"/>
      <c r="BA1164" s="140"/>
      <c r="BB1164" s="140"/>
      <c r="BC1164" s="140"/>
      <c r="BD1164" s="140"/>
      <c r="BE1164" s="140"/>
      <c r="BF1164" s="140"/>
      <c r="BG1164" s="140"/>
      <c r="BH1164" s="140"/>
      <c r="BI1164" s="140"/>
      <c r="BJ1164" s="140"/>
      <c r="BK1164" s="140"/>
      <c r="BL1164" s="140"/>
      <c r="BM1164" s="140"/>
      <c r="BN1164" s="140"/>
      <c r="BO1164" s="140"/>
      <c r="BP1164" s="140"/>
      <c r="BQ1164" s="140"/>
      <c r="BR1164" s="140"/>
      <c r="BS1164" s="140"/>
      <c r="BT1164" s="140"/>
      <c r="BU1164" s="140"/>
      <c r="BV1164" s="140"/>
      <c r="BW1164" s="140"/>
      <c r="BX1164" s="140"/>
      <c r="BY1164" s="140"/>
      <c r="BZ1164" s="140"/>
      <c r="CA1164" s="140"/>
      <c r="CB1164" s="140"/>
      <c r="CC1164" s="140"/>
      <c r="CD1164" s="140"/>
      <c r="CE1164" s="140"/>
      <c r="CF1164" s="140"/>
      <c r="CG1164" s="140"/>
      <c r="CH1164" s="140"/>
      <c r="CI1164" s="140"/>
      <c r="CJ1164" s="140"/>
      <c r="CK1164" s="140"/>
      <c r="CL1164" s="140"/>
      <c r="CM1164" s="140"/>
      <c r="CN1164" s="140"/>
      <c r="CO1164" s="140"/>
      <c r="CP1164" s="140"/>
      <c r="CQ1164" s="140"/>
      <c r="CR1164" s="140"/>
      <c r="CS1164" s="140"/>
      <c r="CT1164" s="140"/>
      <c r="CU1164" s="140"/>
      <c r="CV1164" s="140"/>
      <c r="CW1164" s="140"/>
      <c r="CX1164" s="140"/>
      <c r="CY1164" s="140"/>
      <c r="CZ1164" s="140"/>
      <c r="DA1164" s="140"/>
      <c r="DB1164" s="140"/>
      <c r="DC1164" s="140"/>
      <c r="DD1164" s="140"/>
      <c r="DE1164" s="140"/>
      <c r="DF1164" s="140"/>
      <c r="DG1164" s="140"/>
      <c r="DH1164" s="140"/>
      <c r="DI1164" s="140"/>
      <c r="DJ1164" s="140"/>
      <c r="DK1164" s="140"/>
      <c r="DL1164" s="140"/>
      <c r="DM1164" s="140"/>
      <c r="DN1164" s="140"/>
      <c r="DO1164" s="140"/>
      <c r="DP1164" s="140"/>
      <c r="DQ1164" s="140"/>
      <c r="DR1164" s="140"/>
      <c r="DS1164" s="140"/>
      <c r="DT1164" s="140"/>
      <c r="DU1164" s="140"/>
      <c r="DV1164" s="140"/>
      <c r="DW1164" s="140"/>
      <c r="DX1164" s="140"/>
      <c r="DY1164" s="140"/>
      <c r="DZ1164" s="140"/>
      <c r="EA1164" s="140"/>
      <c r="EB1164" s="140"/>
      <c r="EC1164" s="140"/>
      <c r="ED1164" s="140"/>
      <c r="EE1164" s="140"/>
      <c r="EF1164" s="140"/>
      <c r="EG1164" s="140"/>
      <c r="EH1164" s="140"/>
      <c r="EI1164" s="140"/>
      <c r="EJ1164" s="140"/>
      <c r="EK1164" s="140"/>
      <c r="EL1164" s="140"/>
      <c r="EM1164" s="140"/>
      <c r="EN1164" s="140"/>
      <c r="EO1164" s="140"/>
      <c r="EP1164" s="140"/>
      <c r="EQ1164" s="140"/>
      <c r="ER1164" s="140"/>
      <c r="ES1164" s="140"/>
      <c r="ET1164" s="140"/>
      <c r="EU1164" s="140"/>
      <c r="EV1164" s="140"/>
      <c r="EW1164" s="140"/>
      <c r="EX1164" s="140"/>
      <c r="EY1164" s="140"/>
      <c r="EZ1164" s="140"/>
      <c r="FA1164" s="140"/>
      <c r="FB1164" s="140"/>
      <c r="FC1164" s="140"/>
      <c r="FD1164" s="140"/>
      <c r="FE1164" s="140"/>
      <c r="FF1164" s="140"/>
      <c r="FG1164" s="140"/>
      <c r="FH1164" s="140"/>
      <c r="FI1164" s="140"/>
      <c r="FJ1164" s="140"/>
      <c r="FK1164" s="140"/>
      <c r="FL1164" s="140"/>
      <c r="FM1164" s="140"/>
      <c r="FN1164" s="140"/>
      <c r="FO1164" s="140"/>
      <c r="FP1164" s="140"/>
      <c r="FQ1164" s="140"/>
      <c r="FR1164" s="140"/>
      <c r="FS1164" s="140"/>
      <c r="FT1164" s="140"/>
      <c r="FU1164" s="140"/>
      <c r="FV1164" s="140"/>
      <c r="FW1164" s="140"/>
      <c r="FX1164" s="140"/>
      <c r="FY1164" s="140"/>
      <c r="FZ1164" s="140"/>
      <c r="GA1164" s="140"/>
      <c r="GB1164" s="140"/>
      <c r="GC1164" s="140"/>
      <c r="GD1164" s="140"/>
      <c r="GE1164" s="140"/>
      <c r="GF1164" s="140"/>
      <c r="GG1164" s="140"/>
      <c r="GH1164" s="140"/>
      <c r="GI1164" s="140"/>
      <c r="GJ1164" s="140"/>
      <c r="GK1164" s="140"/>
      <c r="GL1164" s="140"/>
      <c r="GM1164" s="140"/>
      <c r="GN1164" s="140"/>
      <c r="GO1164" s="140"/>
      <c r="GP1164" s="140"/>
      <c r="GQ1164" s="140"/>
      <c r="GR1164" s="140"/>
      <c r="GS1164" s="140"/>
      <c r="GT1164" s="140"/>
      <c r="GU1164" s="140"/>
      <c r="GV1164" s="140"/>
      <c r="GW1164" s="140"/>
      <c r="GX1164" s="140"/>
      <c r="GY1164" s="140"/>
      <c r="GZ1164" s="140"/>
      <c r="HA1164" s="140"/>
      <c r="HB1164" s="140"/>
      <c r="HC1164" s="140"/>
      <c r="HD1164" s="140"/>
      <c r="HE1164" s="140"/>
      <c r="HF1164" s="140"/>
      <c r="HG1164" s="140"/>
      <c r="HH1164" s="140"/>
      <c r="HI1164" s="140"/>
      <c r="HJ1164" s="140"/>
      <c r="HK1164" s="140"/>
      <c r="HL1164" s="140"/>
      <c r="HM1164" s="140"/>
      <c r="HN1164" s="140"/>
      <c r="HO1164" s="140"/>
      <c r="HP1164" s="140"/>
      <c r="HQ1164" s="140"/>
      <c r="HR1164" s="140"/>
      <c r="HS1164" s="140"/>
      <c r="HT1164" s="140"/>
      <c r="HU1164" s="140"/>
      <c r="HV1164" s="140"/>
      <c r="HW1164" s="140"/>
      <c r="HX1164" s="140"/>
      <c r="HY1164" s="140"/>
      <c r="HZ1164" s="140"/>
      <c r="IA1164" s="140"/>
      <c r="IB1164" s="140"/>
      <c r="IC1164" s="140"/>
      <c r="ID1164" s="140"/>
      <c r="IE1164" s="140"/>
      <c r="IF1164" s="140"/>
      <c r="IG1164" s="140"/>
      <c r="IH1164" s="140"/>
      <c r="II1164" s="140"/>
      <c r="IJ1164" s="140"/>
      <c r="IK1164" s="140"/>
      <c r="IL1164" s="140"/>
      <c r="IM1164" s="140"/>
      <c r="IN1164" s="140"/>
      <c r="IO1164" s="140"/>
      <c r="IP1164" s="140"/>
      <c r="IQ1164" s="140"/>
      <c r="IR1164" s="140"/>
      <c r="IS1164" s="140"/>
      <c r="IT1164" s="140"/>
      <c r="IU1164" s="140"/>
      <c r="IV1164" s="140"/>
    </row>
    <row r="1165" spans="1:256" s="139" customFormat="1" x14ac:dyDescent="0.25">
      <c r="A1165" s="123">
        <v>43068</v>
      </c>
      <c r="B1165" s="111" t="s">
        <v>188</v>
      </c>
      <c r="C1165" s="111" t="s">
        <v>85</v>
      </c>
      <c r="D1165" s="111" t="s">
        <v>60</v>
      </c>
      <c r="E1165" s="114"/>
      <c r="F1165" s="114">
        <v>30000</v>
      </c>
      <c r="G1165" s="130">
        <f t="shared" si="17"/>
        <v>33234683</v>
      </c>
      <c r="H1165" s="111" t="s">
        <v>61</v>
      </c>
      <c r="I1165" s="111">
        <v>15</v>
      </c>
      <c r="J1165" s="111" t="s">
        <v>32</v>
      </c>
      <c r="K1165" s="115" t="s">
        <v>56</v>
      </c>
      <c r="L1165" s="120" t="s">
        <v>57</v>
      </c>
      <c r="M1165" s="140"/>
      <c r="N1165" s="140"/>
      <c r="O1165" s="140"/>
      <c r="P1165" s="140"/>
      <c r="Q1165" s="140"/>
      <c r="R1165" s="140"/>
      <c r="S1165" s="140"/>
      <c r="T1165" s="140"/>
      <c r="U1165" s="140"/>
      <c r="V1165" s="140"/>
      <c r="W1165" s="140"/>
      <c r="X1165" s="140"/>
      <c r="Y1165" s="140"/>
      <c r="Z1165" s="140"/>
      <c r="AA1165" s="140"/>
      <c r="AB1165" s="140"/>
      <c r="AC1165" s="140"/>
      <c r="AD1165" s="140"/>
      <c r="AE1165" s="140"/>
      <c r="AF1165" s="140"/>
      <c r="AG1165" s="140"/>
      <c r="AH1165" s="140"/>
      <c r="AI1165" s="140"/>
      <c r="AJ1165" s="140"/>
      <c r="AK1165" s="140"/>
      <c r="AL1165" s="140"/>
      <c r="AM1165" s="140"/>
      <c r="AN1165" s="140"/>
      <c r="AO1165" s="140"/>
      <c r="AP1165" s="140"/>
      <c r="AQ1165" s="140"/>
      <c r="AR1165" s="140"/>
      <c r="AS1165" s="140"/>
      <c r="AT1165" s="140"/>
      <c r="AU1165" s="140"/>
      <c r="AV1165" s="140"/>
      <c r="AW1165" s="140"/>
      <c r="AX1165" s="140"/>
      <c r="AY1165" s="140"/>
      <c r="AZ1165" s="140"/>
      <c r="BA1165" s="140"/>
      <c r="BB1165" s="140"/>
      <c r="BC1165" s="140"/>
      <c r="BD1165" s="140"/>
      <c r="BE1165" s="140"/>
      <c r="BF1165" s="140"/>
      <c r="BG1165" s="140"/>
      <c r="BH1165" s="140"/>
      <c r="BI1165" s="140"/>
      <c r="BJ1165" s="140"/>
      <c r="BK1165" s="140"/>
      <c r="BL1165" s="140"/>
      <c r="BM1165" s="140"/>
      <c r="BN1165" s="140"/>
      <c r="BO1165" s="140"/>
      <c r="BP1165" s="140"/>
      <c r="BQ1165" s="140"/>
      <c r="BR1165" s="140"/>
      <c r="BS1165" s="140"/>
      <c r="BT1165" s="140"/>
      <c r="BU1165" s="140"/>
      <c r="BV1165" s="140"/>
      <c r="BW1165" s="140"/>
      <c r="BX1165" s="140"/>
      <c r="BY1165" s="140"/>
      <c r="BZ1165" s="140"/>
      <c r="CA1165" s="140"/>
      <c r="CB1165" s="140"/>
      <c r="CC1165" s="140"/>
      <c r="CD1165" s="140"/>
      <c r="CE1165" s="140"/>
      <c r="CF1165" s="140"/>
      <c r="CG1165" s="140"/>
      <c r="CH1165" s="140"/>
      <c r="CI1165" s="140"/>
      <c r="CJ1165" s="140"/>
      <c r="CK1165" s="140"/>
      <c r="CL1165" s="140"/>
      <c r="CM1165" s="140"/>
      <c r="CN1165" s="140"/>
      <c r="CO1165" s="140"/>
      <c r="CP1165" s="140"/>
      <c r="CQ1165" s="140"/>
      <c r="CR1165" s="140"/>
      <c r="CS1165" s="140"/>
      <c r="CT1165" s="140"/>
      <c r="CU1165" s="140"/>
      <c r="CV1165" s="140"/>
      <c r="CW1165" s="140"/>
      <c r="CX1165" s="140"/>
      <c r="CY1165" s="140"/>
      <c r="CZ1165" s="140"/>
      <c r="DA1165" s="140"/>
      <c r="DB1165" s="140"/>
      <c r="DC1165" s="140"/>
      <c r="DD1165" s="140"/>
      <c r="DE1165" s="140"/>
      <c r="DF1165" s="140"/>
      <c r="DG1165" s="140"/>
      <c r="DH1165" s="140"/>
      <c r="DI1165" s="140"/>
      <c r="DJ1165" s="140"/>
      <c r="DK1165" s="140"/>
      <c r="DL1165" s="140"/>
      <c r="DM1165" s="140"/>
      <c r="DN1165" s="140"/>
      <c r="DO1165" s="140"/>
      <c r="DP1165" s="140"/>
      <c r="DQ1165" s="140"/>
      <c r="DR1165" s="140"/>
      <c r="DS1165" s="140"/>
      <c r="DT1165" s="140"/>
      <c r="DU1165" s="140"/>
      <c r="DV1165" s="140"/>
      <c r="DW1165" s="140"/>
      <c r="DX1165" s="140"/>
      <c r="DY1165" s="140"/>
      <c r="DZ1165" s="140"/>
      <c r="EA1165" s="140"/>
      <c r="EB1165" s="140"/>
      <c r="EC1165" s="140"/>
      <c r="ED1165" s="140"/>
      <c r="EE1165" s="140"/>
      <c r="EF1165" s="140"/>
      <c r="EG1165" s="140"/>
      <c r="EH1165" s="140"/>
      <c r="EI1165" s="140"/>
      <c r="EJ1165" s="140"/>
      <c r="EK1165" s="140"/>
      <c r="EL1165" s="140"/>
      <c r="EM1165" s="140"/>
      <c r="EN1165" s="140"/>
      <c r="EO1165" s="140"/>
      <c r="EP1165" s="140"/>
      <c r="EQ1165" s="140"/>
      <c r="ER1165" s="140"/>
      <c r="ES1165" s="140"/>
      <c r="ET1165" s="140"/>
      <c r="EU1165" s="140"/>
      <c r="EV1165" s="140"/>
      <c r="EW1165" s="140"/>
      <c r="EX1165" s="140"/>
      <c r="EY1165" s="140"/>
      <c r="EZ1165" s="140"/>
      <c r="FA1165" s="140"/>
      <c r="FB1165" s="140"/>
      <c r="FC1165" s="140"/>
      <c r="FD1165" s="140"/>
      <c r="FE1165" s="140"/>
      <c r="FF1165" s="140"/>
      <c r="FG1165" s="140"/>
      <c r="FH1165" s="140"/>
      <c r="FI1165" s="140"/>
      <c r="FJ1165" s="140"/>
      <c r="FK1165" s="140"/>
      <c r="FL1165" s="140"/>
      <c r="FM1165" s="140"/>
      <c r="FN1165" s="140"/>
      <c r="FO1165" s="140"/>
      <c r="FP1165" s="140"/>
      <c r="FQ1165" s="140"/>
      <c r="FR1165" s="140"/>
      <c r="FS1165" s="140"/>
      <c r="FT1165" s="140"/>
      <c r="FU1165" s="140"/>
      <c r="FV1165" s="140"/>
      <c r="FW1165" s="140"/>
      <c r="FX1165" s="140"/>
      <c r="FY1165" s="140"/>
      <c r="FZ1165" s="140"/>
      <c r="GA1165" s="140"/>
      <c r="GB1165" s="140"/>
      <c r="GC1165" s="140"/>
      <c r="GD1165" s="140"/>
      <c r="GE1165" s="140"/>
      <c r="GF1165" s="140"/>
      <c r="GG1165" s="140"/>
      <c r="GH1165" s="140"/>
      <c r="GI1165" s="140"/>
      <c r="GJ1165" s="140"/>
      <c r="GK1165" s="140"/>
      <c r="GL1165" s="140"/>
      <c r="GM1165" s="140"/>
      <c r="GN1165" s="140"/>
      <c r="GO1165" s="140"/>
      <c r="GP1165" s="140"/>
      <c r="GQ1165" s="140"/>
      <c r="GR1165" s="140"/>
      <c r="GS1165" s="140"/>
      <c r="GT1165" s="140"/>
      <c r="GU1165" s="140"/>
      <c r="GV1165" s="140"/>
      <c r="GW1165" s="140"/>
      <c r="GX1165" s="140"/>
      <c r="GY1165" s="140"/>
      <c r="GZ1165" s="140"/>
      <c r="HA1165" s="140"/>
      <c r="HB1165" s="140"/>
      <c r="HC1165" s="140"/>
      <c r="HD1165" s="140"/>
      <c r="HE1165" s="140"/>
      <c r="HF1165" s="140"/>
      <c r="HG1165" s="140"/>
      <c r="HH1165" s="140"/>
      <c r="HI1165" s="140"/>
      <c r="HJ1165" s="140"/>
      <c r="HK1165" s="140"/>
      <c r="HL1165" s="140"/>
      <c r="HM1165" s="140"/>
      <c r="HN1165" s="140"/>
      <c r="HO1165" s="140"/>
      <c r="HP1165" s="140"/>
      <c r="HQ1165" s="140"/>
      <c r="HR1165" s="140"/>
      <c r="HS1165" s="140"/>
      <c r="HT1165" s="140"/>
      <c r="HU1165" s="140"/>
      <c r="HV1165" s="140"/>
      <c r="HW1165" s="140"/>
      <c r="HX1165" s="140"/>
      <c r="HY1165" s="140"/>
      <c r="HZ1165" s="140"/>
      <c r="IA1165" s="140"/>
      <c r="IB1165" s="140"/>
      <c r="IC1165" s="140"/>
      <c r="ID1165" s="140"/>
      <c r="IE1165" s="140"/>
      <c r="IF1165" s="140"/>
      <c r="IG1165" s="140"/>
      <c r="IH1165" s="140"/>
      <c r="II1165" s="140"/>
      <c r="IJ1165" s="140"/>
      <c r="IK1165" s="140"/>
      <c r="IL1165" s="140"/>
      <c r="IM1165" s="140"/>
      <c r="IN1165" s="140"/>
      <c r="IO1165" s="140"/>
      <c r="IP1165" s="140"/>
      <c r="IQ1165" s="140"/>
      <c r="IR1165" s="140"/>
      <c r="IS1165" s="140"/>
      <c r="IT1165" s="140"/>
      <c r="IU1165" s="140"/>
      <c r="IV1165" s="140"/>
    </row>
    <row r="1166" spans="1:256" s="139" customFormat="1" x14ac:dyDescent="0.25">
      <c r="A1166" s="123">
        <v>43068</v>
      </c>
      <c r="B1166" s="111" t="s">
        <v>189</v>
      </c>
      <c r="C1166" s="111" t="s">
        <v>85</v>
      </c>
      <c r="D1166" s="111" t="s">
        <v>60</v>
      </c>
      <c r="E1166" s="114"/>
      <c r="F1166" s="114">
        <v>30000</v>
      </c>
      <c r="G1166" s="130">
        <f t="shared" ref="G1166:G1229" si="18">+G1165+E1166-F1166</f>
        <v>33204683</v>
      </c>
      <c r="H1166" s="111" t="s">
        <v>61</v>
      </c>
      <c r="I1166" s="111">
        <v>17</v>
      </c>
      <c r="J1166" s="111" t="s">
        <v>32</v>
      </c>
      <c r="K1166" s="115" t="s">
        <v>56</v>
      </c>
      <c r="L1166" s="120" t="s">
        <v>57</v>
      </c>
      <c r="M1166" s="140"/>
      <c r="N1166" s="140"/>
      <c r="O1166" s="140"/>
      <c r="P1166" s="140"/>
      <c r="Q1166" s="140"/>
      <c r="R1166" s="140"/>
      <c r="S1166" s="140"/>
      <c r="T1166" s="140"/>
      <c r="U1166" s="140"/>
      <c r="V1166" s="140"/>
      <c r="W1166" s="140"/>
      <c r="X1166" s="140"/>
      <c r="Y1166" s="140"/>
      <c r="Z1166" s="140"/>
      <c r="AA1166" s="140"/>
      <c r="AB1166" s="140"/>
      <c r="AC1166" s="140"/>
      <c r="AD1166" s="140"/>
      <c r="AE1166" s="140"/>
      <c r="AF1166" s="140"/>
      <c r="AG1166" s="140"/>
      <c r="AH1166" s="140"/>
      <c r="AI1166" s="140"/>
      <c r="AJ1166" s="140"/>
      <c r="AK1166" s="140"/>
      <c r="AL1166" s="140"/>
      <c r="AM1166" s="140"/>
      <c r="AN1166" s="140"/>
      <c r="AO1166" s="140"/>
      <c r="AP1166" s="140"/>
      <c r="AQ1166" s="140"/>
      <c r="AR1166" s="140"/>
      <c r="AS1166" s="140"/>
      <c r="AT1166" s="140"/>
      <c r="AU1166" s="140"/>
      <c r="AV1166" s="140"/>
      <c r="AW1166" s="140"/>
      <c r="AX1166" s="140"/>
      <c r="AY1166" s="140"/>
      <c r="AZ1166" s="140"/>
      <c r="BA1166" s="140"/>
      <c r="BB1166" s="140"/>
      <c r="BC1166" s="140"/>
      <c r="BD1166" s="140"/>
      <c r="BE1166" s="140"/>
      <c r="BF1166" s="140"/>
      <c r="BG1166" s="140"/>
      <c r="BH1166" s="140"/>
      <c r="BI1166" s="140"/>
      <c r="BJ1166" s="140"/>
      <c r="BK1166" s="140"/>
      <c r="BL1166" s="140"/>
      <c r="BM1166" s="140"/>
      <c r="BN1166" s="140"/>
      <c r="BO1166" s="140"/>
      <c r="BP1166" s="140"/>
      <c r="BQ1166" s="140"/>
      <c r="BR1166" s="140"/>
      <c r="BS1166" s="140"/>
      <c r="BT1166" s="140"/>
      <c r="BU1166" s="140"/>
      <c r="BV1166" s="140"/>
      <c r="BW1166" s="140"/>
      <c r="BX1166" s="140"/>
      <c r="BY1166" s="140"/>
      <c r="BZ1166" s="140"/>
      <c r="CA1166" s="140"/>
      <c r="CB1166" s="140"/>
      <c r="CC1166" s="140"/>
      <c r="CD1166" s="140"/>
      <c r="CE1166" s="140"/>
      <c r="CF1166" s="140"/>
      <c r="CG1166" s="140"/>
      <c r="CH1166" s="140"/>
      <c r="CI1166" s="140"/>
      <c r="CJ1166" s="140"/>
      <c r="CK1166" s="140"/>
      <c r="CL1166" s="140"/>
      <c r="CM1166" s="140"/>
      <c r="CN1166" s="140"/>
      <c r="CO1166" s="140"/>
      <c r="CP1166" s="140"/>
      <c r="CQ1166" s="140"/>
      <c r="CR1166" s="140"/>
      <c r="CS1166" s="140"/>
      <c r="CT1166" s="140"/>
      <c r="CU1166" s="140"/>
      <c r="CV1166" s="140"/>
      <c r="CW1166" s="140"/>
      <c r="CX1166" s="140"/>
      <c r="CY1166" s="140"/>
      <c r="CZ1166" s="140"/>
      <c r="DA1166" s="140"/>
      <c r="DB1166" s="140"/>
      <c r="DC1166" s="140"/>
      <c r="DD1166" s="140"/>
      <c r="DE1166" s="140"/>
      <c r="DF1166" s="140"/>
      <c r="DG1166" s="140"/>
      <c r="DH1166" s="140"/>
      <c r="DI1166" s="140"/>
      <c r="DJ1166" s="140"/>
      <c r="DK1166" s="140"/>
      <c r="DL1166" s="140"/>
      <c r="DM1166" s="140"/>
      <c r="DN1166" s="140"/>
      <c r="DO1166" s="140"/>
      <c r="DP1166" s="140"/>
      <c r="DQ1166" s="140"/>
      <c r="DR1166" s="140"/>
      <c r="DS1166" s="140"/>
      <c r="DT1166" s="140"/>
      <c r="DU1166" s="140"/>
      <c r="DV1166" s="140"/>
      <c r="DW1166" s="140"/>
      <c r="DX1166" s="140"/>
      <c r="DY1166" s="140"/>
      <c r="DZ1166" s="140"/>
      <c r="EA1166" s="140"/>
      <c r="EB1166" s="140"/>
      <c r="EC1166" s="140"/>
      <c r="ED1166" s="140"/>
      <c r="EE1166" s="140"/>
      <c r="EF1166" s="140"/>
      <c r="EG1166" s="140"/>
      <c r="EH1166" s="140"/>
      <c r="EI1166" s="140"/>
      <c r="EJ1166" s="140"/>
      <c r="EK1166" s="140"/>
      <c r="EL1166" s="140"/>
      <c r="EM1166" s="140"/>
      <c r="EN1166" s="140"/>
      <c r="EO1166" s="140"/>
      <c r="EP1166" s="140"/>
      <c r="EQ1166" s="140"/>
      <c r="ER1166" s="140"/>
      <c r="ES1166" s="140"/>
      <c r="ET1166" s="140"/>
      <c r="EU1166" s="140"/>
      <c r="EV1166" s="140"/>
      <c r="EW1166" s="140"/>
      <c r="EX1166" s="140"/>
      <c r="EY1166" s="140"/>
      <c r="EZ1166" s="140"/>
      <c r="FA1166" s="140"/>
      <c r="FB1166" s="140"/>
      <c r="FC1166" s="140"/>
      <c r="FD1166" s="140"/>
      <c r="FE1166" s="140"/>
      <c r="FF1166" s="140"/>
      <c r="FG1166" s="140"/>
      <c r="FH1166" s="140"/>
      <c r="FI1166" s="140"/>
      <c r="FJ1166" s="140"/>
      <c r="FK1166" s="140"/>
      <c r="FL1166" s="140"/>
      <c r="FM1166" s="140"/>
      <c r="FN1166" s="140"/>
      <c r="FO1166" s="140"/>
      <c r="FP1166" s="140"/>
      <c r="FQ1166" s="140"/>
      <c r="FR1166" s="140"/>
      <c r="FS1166" s="140"/>
      <c r="FT1166" s="140"/>
      <c r="FU1166" s="140"/>
      <c r="FV1166" s="140"/>
      <c r="FW1166" s="140"/>
      <c r="FX1166" s="140"/>
      <c r="FY1166" s="140"/>
      <c r="FZ1166" s="140"/>
      <c r="GA1166" s="140"/>
      <c r="GB1166" s="140"/>
      <c r="GC1166" s="140"/>
      <c r="GD1166" s="140"/>
      <c r="GE1166" s="140"/>
      <c r="GF1166" s="140"/>
      <c r="GG1166" s="140"/>
      <c r="GH1166" s="140"/>
      <c r="GI1166" s="140"/>
      <c r="GJ1166" s="140"/>
      <c r="GK1166" s="140"/>
      <c r="GL1166" s="140"/>
      <c r="GM1166" s="140"/>
      <c r="GN1166" s="140"/>
      <c r="GO1166" s="140"/>
      <c r="GP1166" s="140"/>
      <c r="GQ1166" s="140"/>
      <c r="GR1166" s="140"/>
      <c r="GS1166" s="140"/>
      <c r="GT1166" s="140"/>
      <c r="GU1166" s="140"/>
      <c r="GV1166" s="140"/>
      <c r="GW1166" s="140"/>
      <c r="GX1166" s="140"/>
      <c r="GY1166" s="140"/>
      <c r="GZ1166" s="140"/>
      <c r="HA1166" s="140"/>
      <c r="HB1166" s="140"/>
      <c r="HC1166" s="140"/>
      <c r="HD1166" s="140"/>
      <c r="HE1166" s="140"/>
      <c r="HF1166" s="140"/>
      <c r="HG1166" s="140"/>
      <c r="HH1166" s="140"/>
      <c r="HI1166" s="140"/>
      <c r="HJ1166" s="140"/>
      <c r="HK1166" s="140"/>
      <c r="HL1166" s="140"/>
      <c r="HM1166" s="140"/>
      <c r="HN1166" s="140"/>
      <c r="HO1166" s="140"/>
      <c r="HP1166" s="140"/>
      <c r="HQ1166" s="140"/>
      <c r="HR1166" s="140"/>
      <c r="HS1166" s="140"/>
      <c r="HT1166" s="140"/>
      <c r="HU1166" s="140"/>
      <c r="HV1166" s="140"/>
      <c r="HW1166" s="140"/>
      <c r="HX1166" s="140"/>
      <c r="HY1166" s="140"/>
      <c r="HZ1166" s="140"/>
      <c r="IA1166" s="140"/>
      <c r="IB1166" s="140"/>
      <c r="IC1166" s="140"/>
      <c r="ID1166" s="140"/>
      <c r="IE1166" s="140"/>
      <c r="IF1166" s="140"/>
      <c r="IG1166" s="140"/>
      <c r="IH1166" s="140"/>
      <c r="II1166" s="140"/>
      <c r="IJ1166" s="140"/>
      <c r="IK1166" s="140"/>
      <c r="IL1166" s="140"/>
      <c r="IM1166" s="140"/>
      <c r="IN1166" s="140"/>
      <c r="IO1166" s="140"/>
      <c r="IP1166" s="140"/>
      <c r="IQ1166" s="140"/>
      <c r="IR1166" s="140"/>
      <c r="IS1166" s="140"/>
      <c r="IT1166" s="140"/>
      <c r="IU1166" s="140"/>
      <c r="IV1166" s="140"/>
    </row>
    <row r="1167" spans="1:256" s="139" customFormat="1" x14ac:dyDescent="0.25">
      <c r="A1167" s="123">
        <v>43068</v>
      </c>
      <c r="B1167" s="111" t="s">
        <v>190</v>
      </c>
      <c r="C1167" s="111" t="s">
        <v>85</v>
      </c>
      <c r="D1167" s="111" t="s">
        <v>52</v>
      </c>
      <c r="E1167" s="114"/>
      <c r="F1167" s="114">
        <v>20000</v>
      </c>
      <c r="G1167" s="130">
        <f t="shared" si="18"/>
        <v>33184683</v>
      </c>
      <c r="H1167" s="111" t="s">
        <v>61</v>
      </c>
      <c r="I1167" s="111">
        <v>18</v>
      </c>
      <c r="J1167" s="115" t="s">
        <v>32</v>
      </c>
      <c r="K1167" s="115" t="s">
        <v>56</v>
      </c>
      <c r="L1167" s="120" t="s">
        <v>57</v>
      </c>
      <c r="M1167" s="140"/>
      <c r="N1167" s="140"/>
      <c r="O1167" s="140"/>
      <c r="P1167" s="140"/>
      <c r="Q1167" s="140"/>
      <c r="R1167" s="140"/>
      <c r="S1167" s="140"/>
      <c r="T1167" s="140"/>
      <c r="U1167" s="140"/>
      <c r="V1167" s="140"/>
      <c r="W1167" s="140"/>
      <c r="X1167" s="140"/>
      <c r="Y1167" s="140"/>
      <c r="Z1167" s="140"/>
      <c r="AA1167" s="140"/>
      <c r="AB1167" s="140"/>
      <c r="AC1167" s="140"/>
      <c r="AD1167" s="140"/>
      <c r="AE1167" s="140"/>
      <c r="AF1167" s="140"/>
      <c r="AG1167" s="140"/>
      <c r="AH1167" s="140"/>
      <c r="AI1167" s="140"/>
      <c r="AJ1167" s="140"/>
      <c r="AK1167" s="140"/>
      <c r="AL1167" s="140"/>
      <c r="AM1167" s="140"/>
      <c r="AN1167" s="140"/>
      <c r="AO1167" s="140"/>
      <c r="AP1167" s="140"/>
      <c r="AQ1167" s="140"/>
      <c r="AR1167" s="140"/>
      <c r="AS1167" s="140"/>
      <c r="AT1167" s="140"/>
      <c r="AU1167" s="140"/>
      <c r="AV1167" s="140"/>
      <c r="AW1167" s="140"/>
      <c r="AX1167" s="140"/>
      <c r="AY1167" s="140"/>
      <c r="AZ1167" s="140"/>
      <c r="BA1167" s="140"/>
      <c r="BB1167" s="140"/>
      <c r="BC1167" s="140"/>
      <c r="BD1167" s="140"/>
      <c r="BE1167" s="140"/>
      <c r="BF1167" s="140"/>
      <c r="BG1167" s="140"/>
      <c r="BH1167" s="140"/>
      <c r="BI1167" s="140"/>
      <c r="BJ1167" s="140"/>
      <c r="BK1167" s="140"/>
      <c r="BL1167" s="140"/>
      <c r="BM1167" s="140"/>
      <c r="BN1167" s="140"/>
      <c r="BO1167" s="140"/>
      <c r="BP1167" s="140"/>
      <c r="BQ1167" s="140"/>
      <c r="BR1167" s="140"/>
      <c r="BS1167" s="140"/>
      <c r="BT1167" s="140"/>
      <c r="BU1167" s="140"/>
      <c r="BV1167" s="140"/>
      <c r="BW1167" s="140"/>
      <c r="BX1167" s="140"/>
      <c r="BY1167" s="140"/>
      <c r="BZ1167" s="140"/>
      <c r="CA1167" s="140"/>
      <c r="CB1167" s="140"/>
      <c r="CC1167" s="140"/>
      <c r="CD1167" s="140"/>
      <c r="CE1167" s="140"/>
      <c r="CF1167" s="140"/>
      <c r="CG1167" s="140"/>
      <c r="CH1167" s="140"/>
      <c r="CI1167" s="140"/>
      <c r="CJ1167" s="140"/>
      <c r="CK1167" s="140"/>
      <c r="CL1167" s="140"/>
      <c r="CM1167" s="140"/>
      <c r="CN1167" s="140"/>
      <c r="CO1167" s="140"/>
      <c r="CP1167" s="140"/>
      <c r="CQ1167" s="140"/>
      <c r="CR1167" s="140"/>
      <c r="CS1167" s="140"/>
      <c r="CT1167" s="140"/>
      <c r="CU1167" s="140"/>
      <c r="CV1167" s="140"/>
      <c r="CW1167" s="140"/>
      <c r="CX1167" s="140"/>
      <c r="CY1167" s="140"/>
      <c r="CZ1167" s="140"/>
      <c r="DA1167" s="140"/>
      <c r="DB1167" s="140"/>
      <c r="DC1167" s="140"/>
      <c r="DD1167" s="140"/>
      <c r="DE1167" s="140"/>
      <c r="DF1167" s="140"/>
      <c r="DG1167" s="140"/>
      <c r="DH1167" s="140"/>
      <c r="DI1167" s="140"/>
      <c r="DJ1167" s="140"/>
      <c r="DK1167" s="140"/>
      <c r="DL1167" s="140"/>
      <c r="DM1167" s="140"/>
      <c r="DN1167" s="140"/>
      <c r="DO1167" s="140"/>
      <c r="DP1167" s="140"/>
      <c r="DQ1167" s="140"/>
      <c r="DR1167" s="140"/>
      <c r="DS1167" s="140"/>
      <c r="DT1167" s="140"/>
      <c r="DU1167" s="140"/>
      <c r="DV1167" s="140"/>
      <c r="DW1167" s="140"/>
      <c r="DX1167" s="140"/>
      <c r="DY1167" s="140"/>
      <c r="DZ1167" s="140"/>
      <c r="EA1167" s="140"/>
      <c r="EB1167" s="140"/>
      <c r="EC1167" s="140"/>
      <c r="ED1167" s="140"/>
      <c r="EE1167" s="140"/>
      <c r="EF1167" s="140"/>
      <c r="EG1167" s="140"/>
      <c r="EH1167" s="140"/>
      <c r="EI1167" s="140"/>
      <c r="EJ1167" s="140"/>
      <c r="EK1167" s="140"/>
      <c r="EL1167" s="140"/>
      <c r="EM1167" s="140"/>
      <c r="EN1167" s="140"/>
      <c r="EO1167" s="140"/>
      <c r="EP1167" s="140"/>
      <c r="EQ1167" s="140"/>
      <c r="ER1167" s="140"/>
      <c r="ES1167" s="140"/>
      <c r="ET1167" s="140"/>
      <c r="EU1167" s="140"/>
      <c r="EV1167" s="140"/>
      <c r="EW1167" s="140"/>
      <c r="EX1167" s="140"/>
      <c r="EY1167" s="140"/>
      <c r="EZ1167" s="140"/>
      <c r="FA1167" s="140"/>
      <c r="FB1167" s="140"/>
      <c r="FC1167" s="140"/>
      <c r="FD1167" s="140"/>
      <c r="FE1167" s="140"/>
      <c r="FF1167" s="140"/>
      <c r="FG1167" s="140"/>
      <c r="FH1167" s="140"/>
      <c r="FI1167" s="140"/>
      <c r="FJ1167" s="140"/>
      <c r="FK1167" s="140"/>
      <c r="FL1167" s="140"/>
      <c r="FM1167" s="140"/>
      <c r="FN1167" s="140"/>
      <c r="FO1167" s="140"/>
      <c r="FP1167" s="140"/>
      <c r="FQ1167" s="140"/>
      <c r="FR1167" s="140"/>
      <c r="FS1167" s="140"/>
      <c r="FT1167" s="140"/>
      <c r="FU1167" s="140"/>
      <c r="FV1167" s="140"/>
      <c r="FW1167" s="140"/>
      <c r="FX1167" s="140"/>
      <c r="FY1167" s="140"/>
      <c r="FZ1167" s="140"/>
      <c r="GA1167" s="140"/>
      <c r="GB1167" s="140"/>
      <c r="GC1167" s="140"/>
      <c r="GD1167" s="140"/>
      <c r="GE1167" s="140"/>
      <c r="GF1167" s="140"/>
      <c r="GG1167" s="140"/>
      <c r="GH1167" s="140"/>
      <c r="GI1167" s="140"/>
      <c r="GJ1167" s="140"/>
      <c r="GK1167" s="140"/>
      <c r="GL1167" s="140"/>
      <c r="GM1167" s="140"/>
      <c r="GN1167" s="140"/>
      <c r="GO1167" s="140"/>
      <c r="GP1167" s="140"/>
      <c r="GQ1167" s="140"/>
      <c r="GR1167" s="140"/>
      <c r="GS1167" s="140"/>
      <c r="GT1167" s="140"/>
      <c r="GU1167" s="140"/>
      <c r="GV1167" s="140"/>
      <c r="GW1167" s="140"/>
      <c r="GX1167" s="140"/>
      <c r="GY1167" s="140"/>
      <c r="GZ1167" s="140"/>
      <c r="HA1167" s="140"/>
      <c r="HB1167" s="140"/>
      <c r="HC1167" s="140"/>
      <c r="HD1167" s="140"/>
      <c r="HE1167" s="140"/>
      <c r="HF1167" s="140"/>
      <c r="HG1167" s="140"/>
      <c r="HH1167" s="140"/>
      <c r="HI1167" s="140"/>
      <c r="HJ1167" s="140"/>
      <c r="HK1167" s="140"/>
      <c r="HL1167" s="140"/>
      <c r="HM1167" s="140"/>
      <c r="HN1167" s="140"/>
      <c r="HO1167" s="140"/>
      <c r="HP1167" s="140"/>
      <c r="HQ1167" s="140"/>
      <c r="HR1167" s="140"/>
      <c r="HS1167" s="140"/>
      <c r="HT1167" s="140"/>
      <c r="HU1167" s="140"/>
      <c r="HV1167" s="140"/>
      <c r="HW1167" s="140"/>
      <c r="HX1167" s="140"/>
      <c r="HY1167" s="140"/>
      <c r="HZ1167" s="140"/>
      <c r="IA1167" s="140"/>
      <c r="IB1167" s="140"/>
      <c r="IC1167" s="140"/>
      <c r="ID1167" s="140"/>
      <c r="IE1167" s="140"/>
      <c r="IF1167" s="140"/>
      <c r="IG1167" s="140"/>
      <c r="IH1167" s="140"/>
      <c r="II1167" s="140"/>
      <c r="IJ1167" s="140"/>
      <c r="IK1167" s="140"/>
      <c r="IL1167" s="140"/>
      <c r="IM1167" s="140"/>
      <c r="IN1167" s="140"/>
      <c r="IO1167" s="140"/>
      <c r="IP1167" s="140"/>
      <c r="IQ1167" s="140"/>
      <c r="IR1167" s="140"/>
      <c r="IS1167" s="140"/>
      <c r="IT1167" s="140"/>
      <c r="IU1167" s="140"/>
      <c r="IV1167" s="140"/>
    </row>
    <row r="1168" spans="1:256" s="139" customFormat="1" x14ac:dyDescent="0.25">
      <c r="A1168" s="109">
        <v>43068</v>
      </c>
      <c r="B1168" s="110" t="s">
        <v>324</v>
      </c>
      <c r="C1168" s="111" t="s">
        <v>193</v>
      </c>
      <c r="D1168" s="112" t="s">
        <v>51</v>
      </c>
      <c r="E1168" s="113"/>
      <c r="F1168" s="113">
        <v>1000</v>
      </c>
      <c r="G1168" s="130">
        <f t="shared" si="18"/>
        <v>33183683</v>
      </c>
      <c r="H1168" s="111" t="s">
        <v>62</v>
      </c>
      <c r="I1168" s="115" t="s">
        <v>72</v>
      </c>
      <c r="J1168" s="115" t="s">
        <v>32</v>
      </c>
      <c r="K1168" s="115" t="s">
        <v>56</v>
      </c>
      <c r="L1168" s="111" t="s">
        <v>73</v>
      </c>
      <c r="M1168" s="140"/>
      <c r="N1168" s="140"/>
      <c r="O1168" s="140"/>
      <c r="P1168" s="140"/>
      <c r="Q1168" s="140"/>
      <c r="R1168" s="140"/>
      <c r="S1168" s="140"/>
      <c r="T1168" s="140"/>
      <c r="U1168" s="140"/>
      <c r="V1168" s="140"/>
      <c r="W1168" s="140"/>
      <c r="X1168" s="140"/>
      <c r="Y1168" s="140"/>
      <c r="Z1168" s="140"/>
      <c r="AA1168" s="140"/>
      <c r="AB1168" s="140"/>
      <c r="AC1168" s="140"/>
      <c r="AD1168" s="140"/>
      <c r="AE1168" s="140"/>
      <c r="AF1168" s="140"/>
      <c r="AG1168" s="140"/>
      <c r="AH1168" s="140"/>
      <c r="AI1168" s="140"/>
      <c r="AJ1168" s="140"/>
      <c r="AK1168" s="140"/>
      <c r="AL1168" s="140"/>
      <c r="AM1168" s="140"/>
      <c r="AN1168" s="140"/>
      <c r="AO1168" s="140"/>
      <c r="AP1168" s="140"/>
      <c r="AQ1168" s="140"/>
      <c r="AR1168" s="140"/>
      <c r="AS1168" s="140"/>
      <c r="AT1168" s="140"/>
      <c r="AU1168" s="140"/>
      <c r="AV1168" s="140"/>
      <c r="AW1168" s="140"/>
      <c r="AX1168" s="140"/>
      <c r="AY1168" s="140"/>
      <c r="AZ1168" s="140"/>
      <c r="BA1168" s="140"/>
      <c r="BB1168" s="140"/>
      <c r="BC1168" s="140"/>
      <c r="BD1168" s="140"/>
      <c r="BE1168" s="140"/>
      <c r="BF1168" s="140"/>
      <c r="BG1168" s="140"/>
      <c r="BH1168" s="140"/>
      <c r="BI1168" s="140"/>
      <c r="BJ1168" s="140"/>
      <c r="BK1168" s="140"/>
      <c r="BL1168" s="140"/>
      <c r="BM1168" s="140"/>
      <c r="BN1168" s="140"/>
      <c r="BO1168" s="140"/>
      <c r="BP1168" s="140"/>
      <c r="BQ1168" s="140"/>
      <c r="BR1168" s="140"/>
      <c r="BS1168" s="140"/>
      <c r="BT1168" s="140"/>
      <c r="BU1168" s="140"/>
      <c r="BV1168" s="140"/>
      <c r="BW1168" s="140"/>
      <c r="BX1168" s="140"/>
      <c r="BY1168" s="140"/>
      <c r="BZ1168" s="140"/>
      <c r="CA1168" s="140"/>
      <c r="CB1168" s="140"/>
      <c r="CC1168" s="140"/>
      <c r="CD1168" s="140"/>
      <c r="CE1168" s="140"/>
      <c r="CF1168" s="140"/>
      <c r="CG1168" s="140"/>
      <c r="CH1168" s="140"/>
      <c r="CI1168" s="140"/>
      <c r="CJ1168" s="140"/>
      <c r="CK1168" s="140"/>
      <c r="CL1168" s="140"/>
      <c r="CM1168" s="140"/>
      <c r="CN1168" s="140"/>
      <c r="CO1168" s="140"/>
      <c r="CP1168" s="140"/>
      <c r="CQ1168" s="140"/>
      <c r="CR1168" s="140"/>
      <c r="CS1168" s="140"/>
      <c r="CT1168" s="140"/>
      <c r="CU1168" s="140"/>
      <c r="CV1168" s="140"/>
      <c r="CW1168" s="140"/>
      <c r="CX1168" s="140"/>
      <c r="CY1168" s="140"/>
      <c r="CZ1168" s="140"/>
      <c r="DA1168" s="140"/>
      <c r="DB1168" s="140"/>
      <c r="DC1168" s="140"/>
      <c r="DD1168" s="140"/>
      <c r="DE1168" s="140"/>
      <c r="DF1168" s="140"/>
      <c r="DG1168" s="140"/>
      <c r="DH1168" s="140"/>
      <c r="DI1168" s="140"/>
      <c r="DJ1168" s="140"/>
      <c r="DK1168" s="140"/>
      <c r="DL1168" s="140"/>
      <c r="DM1168" s="140"/>
      <c r="DN1168" s="140"/>
      <c r="DO1168" s="140"/>
      <c r="DP1168" s="140"/>
      <c r="DQ1168" s="140"/>
      <c r="DR1168" s="140"/>
      <c r="DS1168" s="140"/>
      <c r="DT1168" s="140"/>
      <c r="DU1168" s="140"/>
      <c r="DV1168" s="140"/>
      <c r="DW1168" s="140"/>
      <c r="DX1168" s="140"/>
      <c r="DY1168" s="140"/>
      <c r="DZ1168" s="140"/>
      <c r="EA1168" s="140"/>
      <c r="EB1168" s="140"/>
      <c r="EC1168" s="140"/>
      <c r="ED1168" s="140"/>
      <c r="EE1168" s="140"/>
      <c r="EF1168" s="140"/>
      <c r="EG1168" s="140"/>
      <c r="EH1168" s="140"/>
      <c r="EI1168" s="140"/>
      <c r="EJ1168" s="140"/>
      <c r="EK1168" s="140"/>
      <c r="EL1168" s="140"/>
      <c r="EM1168" s="140"/>
      <c r="EN1168" s="140"/>
      <c r="EO1168" s="140"/>
      <c r="EP1168" s="140"/>
      <c r="EQ1168" s="140"/>
      <c r="ER1168" s="140"/>
      <c r="ES1168" s="140"/>
      <c r="ET1168" s="140"/>
      <c r="EU1168" s="140"/>
      <c r="EV1168" s="140"/>
      <c r="EW1168" s="140"/>
      <c r="EX1168" s="140"/>
      <c r="EY1168" s="140"/>
      <c r="EZ1168" s="140"/>
      <c r="FA1168" s="140"/>
      <c r="FB1168" s="140"/>
      <c r="FC1168" s="140"/>
      <c r="FD1168" s="140"/>
      <c r="FE1168" s="140"/>
      <c r="FF1168" s="140"/>
      <c r="FG1168" s="140"/>
      <c r="FH1168" s="140"/>
      <c r="FI1168" s="140"/>
      <c r="FJ1168" s="140"/>
      <c r="FK1168" s="140"/>
      <c r="FL1168" s="140"/>
      <c r="FM1168" s="140"/>
      <c r="FN1168" s="140"/>
      <c r="FO1168" s="140"/>
      <c r="FP1168" s="140"/>
      <c r="FQ1168" s="140"/>
      <c r="FR1168" s="140"/>
      <c r="FS1168" s="140"/>
      <c r="FT1168" s="140"/>
      <c r="FU1168" s="140"/>
      <c r="FV1168" s="140"/>
      <c r="FW1168" s="140"/>
      <c r="FX1168" s="140"/>
      <c r="FY1168" s="140"/>
      <c r="FZ1168" s="140"/>
      <c r="GA1168" s="140"/>
      <c r="GB1168" s="140"/>
      <c r="GC1168" s="140"/>
      <c r="GD1168" s="140"/>
      <c r="GE1168" s="140"/>
      <c r="GF1168" s="140"/>
      <c r="GG1168" s="140"/>
      <c r="GH1168" s="140"/>
      <c r="GI1168" s="140"/>
      <c r="GJ1168" s="140"/>
      <c r="GK1168" s="140"/>
      <c r="GL1168" s="140"/>
      <c r="GM1168" s="140"/>
      <c r="GN1168" s="140"/>
      <c r="GO1168" s="140"/>
      <c r="GP1168" s="140"/>
      <c r="GQ1168" s="140"/>
      <c r="GR1168" s="140"/>
      <c r="GS1168" s="140"/>
      <c r="GT1168" s="140"/>
      <c r="GU1168" s="140"/>
      <c r="GV1168" s="140"/>
      <c r="GW1168" s="140"/>
      <c r="GX1168" s="140"/>
      <c r="GY1168" s="140"/>
      <c r="GZ1168" s="140"/>
      <c r="HA1168" s="140"/>
      <c r="HB1168" s="140"/>
      <c r="HC1168" s="140"/>
      <c r="HD1168" s="140"/>
      <c r="HE1168" s="140"/>
      <c r="HF1168" s="140"/>
      <c r="HG1168" s="140"/>
      <c r="HH1168" s="140"/>
      <c r="HI1168" s="140"/>
      <c r="HJ1168" s="140"/>
      <c r="HK1168" s="140"/>
      <c r="HL1168" s="140"/>
      <c r="HM1168" s="140"/>
      <c r="HN1168" s="140"/>
      <c r="HO1168" s="140"/>
      <c r="HP1168" s="140"/>
      <c r="HQ1168" s="140"/>
      <c r="HR1168" s="140"/>
      <c r="HS1168" s="140"/>
      <c r="HT1168" s="140"/>
      <c r="HU1168" s="140"/>
      <c r="HV1168" s="140"/>
      <c r="HW1168" s="140"/>
      <c r="HX1168" s="140"/>
      <c r="HY1168" s="140"/>
      <c r="HZ1168" s="140"/>
      <c r="IA1168" s="140"/>
      <c r="IB1168" s="140"/>
      <c r="IC1168" s="140"/>
      <c r="ID1168" s="140"/>
      <c r="IE1168" s="140"/>
      <c r="IF1168" s="140"/>
      <c r="IG1168" s="140"/>
      <c r="IH1168" s="140"/>
      <c r="II1168" s="140"/>
      <c r="IJ1168" s="140"/>
      <c r="IK1168" s="140"/>
      <c r="IL1168" s="140"/>
      <c r="IM1168" s="140"/>
      <c r="IN1168" s="140"/>
      <c r="IO1168" s="140"/>
      <c r="IP1168" s="140"/>
      <c r="IQ1168" s="140"/>
      <c r="IR1168" s="140"/>
      <c r="IS1168" s="140"/>
      <c r="IT1168" s="140"/>
      <c r="IU1168" s="140"/>
      <c r="IV1168" s="140"/>
    </row>
    <row r="1169" spans="1:256" s="139" customFormat="1" x14ac:dyDescent="0.25">
      <c r="A1169" s="109">
        <v>43068</v>
      </c>
      <c r="B1169" s="110" t="s">
        <v>325</v>
      </c>
      <c r="C1169" s="111" t="s">
        <v>193</v>
      </c>
      <c r="D1169" s="112" t="s">
        <v>51</v>
      </c>
      <c r="E1169" s="113"/>
      <c r="F1169" s="113">
        <v>1000</v>
      </c>
      <c r="G1169" s="130">
        <f t="shared" si="18"/>
        <v>33182683</v>
      </c>
      <c r="H1169" s="111" t="s">
        <v>62</v>
      </c>
      <c r="I1169" s="115" t="s">
        <v>72</v>
      </c>
      <c r="J1169" s="115" t="s">
        <v>32</v>
      </c>
      <c r="K1169" s="115" t="s">
        <v>56</v>
      </c>
      <c r="L1169" s="111" t="s">
        <v>73</v>
      </c>
      <c r="M1169" s="140"/>
      <c r="N1169" s="140"/>
      <c r="O1169" s="140"/>
      <c r="P1169" s="140"/>
      <c r="Q1169" s="140"/>
      <c r="R1169" s="140"/>
      <c r="S1169" s="140"/>
      <c r="T1169" s="140"/>
      <c r="U1169" s="140"/>
      <c r="V1169" s="140"/>
      <c r="W1169" s="140"/>
      <c r="X1169" s="140"/>
      <c r="Y1169" s="140"/>
      <c r="Z1169" s="140"/>
      <c r="AA1169" s="140"/>
      <c r="AB1169" s="140"/>
      <c r="AC1169" s="140"/>
      <c r="AD1169" s="140"/>
      <c r="AE1169" s="140"/>
      <c r="AF1169" s="140"/>
      <c r="AG1169" s="140"/>
      <c r="AH1169" s="140"/>
      <c r="AI1169" s="140"/>
      <c r="AJ1169" s="140"/>
      <c r="AK1169" s="140"/>
      <c r="AL1169" s="140"/>
      <c r="AM1169" s="140"/>
      <c r="AN1169" s="140"/>
      <c r="AO1169" s="140"/>
      <c r="AP1169" s="140"/>
      <c r="AQ1169" s="140"/>
      <c r="AR1169" s="140"/>
      <c r="AS1169" s="140"/>
      <c r="AT1169" s="140"/>
      <c r="AU1169" s="140"/>
      <c r="AV1169" s="140"/>
      <c r="AW1169" s="140"/>
      <c r="AX1169" s="140"/>
      <c r="AY1169" s="140"/>
      <c r="AZ1169" s="140"/>
      <c r="BA1169" s="140"/>
      <c r="BB1169" s="140"/>
      <c r="BC1169" s="140"/>
      <c r="BD1169" s="140"/>
      <c r="BE1169" s="140"/>
      <c r="BF1169" s="140"/>
      <c r="BG1169" s="140"/>
      <c r="BH1169" s="140"/>
      <c r="BI1169" s="140"/>
      <c r="BJ1169" s="140"/>
      <c r="BK1169" s="140"/>
      <c r="BL1169" s="140"/>
      <c r="BM1169" s="140"/>
      <c r="BN1169" s="140"/>
      <c r="BO1169" s="140"/>
      <c r="BP1169" s="140"/>
      <c r="BQ1169" s="140"/>
      <c r="BR1169" s="140"/>
      <c r="BS1169" s="140"/>
      <c r="BT1169" s="140"/>
      <c r="BU1169" s="140"/>
      <c r="BV1169" s="140"/>
      <c r="BW1169" s="140"/>
      <c r="BX1169" s="140"/>
      <c r="BY1169" s="140"/>
      <c r="BZ1169" s="140"/>
      <c r="CA1169" s="140"/>
      <c r="CB1169" s="140"/>
      <c r="CC1169" s="140"/>
      <c r="CD1169" s="140"/>
      <c r="CE1169" s="140"/>
      <c r="CF1169" s="140"/>
      <c r="CG1169" s="140"/>
      <c r="CH1169" s="140"/>
      <c r="CI1169" s="140"/>
      <c r="CJ1169" s="140"/>
      <c r="CK1169" s="140"/>
      <c r="CL1169" s="140"/>
      <c r="CM1169" s="140"/>
      <c r="CN1169" s="140"/>
      <c r="CO1169" s="140"/>
      <c r="CP1169" s="140"/>
      <c r="CQ1169" s="140"/>
      <c r="CR1169" s="140"/>
      <c r="CS1169" s="140"/>
      <c r="CT1169" s="140"/>
      <c r="CU1169" s="140"/>
      <c r="CV1169" s="140"/>
      <c r="CW1169" s="140"/>
      <c r="CX1169" s="140"/>
      <c r="CY1169" s="140"/>
      <c r="CZ1169" s="140"/>
      <c r="DA1169" s="140"/>
      <c r="DB1169" s="140"/>
      <c r="DC1169" s="140"/>
      <c r="DD1169" s="140"/>
      <c r="DE1169" s="140"/>
      <c r="DF1169" s="140"/>
      <c r="DG1169" s="140"/>
      <c r="DH1169" s="140"/>
      <c r="DI1169" s="140"/>
      <c r="DJ1169" s="140"/>
      <c r="DK1169" s="140"/>
      <c r="DL1169" s="140"/>
      <c r="DM1169" s="140"/>
      <c r="DN1169" s="140"/>
      <c r="DO1169" s="140"/>
      <c r="DP1169" s="140"/>
      <c r="DQ1169" s="140"/>
      <c r="DR1169" s="140"/>
      <c r="DS1169" s="140"/>
      <c r="DT1169" s="140"/>
      <c r="DU1169" s="140"/>
      <c r="DV1169" s="140"/>
      <c r="DW1169" s="140"/>
      <c r="DX1169" s="140"/>
      <c r="DY1169" s="140"/>
      <c r="DZ1169" s="140"/>
      <c r="EA1169" s="140"/>
      <c r="EB1169" s="140"/>
      <c r="EC1169" s="140"/>
      <c r="ED1169" s="140"/>
      <c r="EE1169" s="140"/>
      <c r="EF1169" s="140"/>
      <c r="EG1169" s="140"/>
      <c r="EH1169" s="140"/>
      <c r="EI1169" s="140"/>
      <c r="EJ1169" s="140"/>
      <c r="EK1169" s="140"/>
      <c r="EL1169" s="140"/>
      <c r="EM1169" s="140"/>
      <c r="EN1169" s="140"/>
      <c r="EO1169" s="140"/>
      <c r="EP1169" s="140"/>
      <c r="EQ1169" s="140"/>
      <c r="ER1169" s="140"/>
      <c r="ES1169" s="140"/>
      <c r="ET1169" s="140"/>
      <c r="EU1169" s="140"/>
      <c r="EV1169" s="140"/>
      <c r="EW1169" s="140"/>
      <c r="EX1169" s="140"/>
      <c r="EY1169" s="140"/>
      <c r="EZ1169" s="140"/>
      <c r="FA1169" s="140"/>
      <c r="FB1169" s="140"/>
      <c r="FC1169" s="140"/>
      <c r="FD1169" s="140"/>
      <c r="FE1169" s="140"/>
      <c r="FF1169" s="140"/>
      <c r="FG1169" s="140"/>
      <c r="FH1169" s="140"/>
      <c r="FI1169" s="140"/>
      <c r="FJ1169" s="140"/>
      <c r="FK1169" s="140"/>
      <c r="FL1169" s="140"/>
      <c r="FM1169" s="140"/>
      <c r="FN1169" s="140"/>
      <c r="FO1169" s="140"/>
      <c r="FP1169" s="140"/>
      <c r="FQ1169" s="140"/>
      <c r="FR1169" s="140"/>
      <c r="FS1169" s="140"/>
      <c r="FT1169" s="140"/>
      <c r="FU1169" s="140"/>
      <c r="FV1169" s="140"/>
      <c r="FW1169" s="140"/>
      <c r="FX1169" s="140"/>
      <c r="FY1169" s="140"/>
      <c r="FZ1169" s="140"/>
      <c r="GA1169" s="140"/>
      <c r="GB1169" s="140"/>
      <c r="GC1169" s="140"/>
      <c r="GD1169" s="140"/>
      <c r="GE1169" s="140"/>
      <c r="GF1169" s="140"/>
      <c r="GG1169" s="140"/>
      <c r="GH1169" s="140"/>
      <c r="GI1169" s="140"/>
      <c r="GJ1169" s="140"/>
      <c r="GK1169" s="140"/>
      <c r="GL1169" s="140"/>
      <c r="GM1169" s="140"/>
      <c r="GN1169" s="140"/>
      <c r="GO1169" s="140"/>
      <c r="GP1169" s="140"/>
      <c r="GQ1169" s="140"/>
      <c r="GR1169" s="140"/>
      <c r="GS1169" s="140"/>
      <c r="GT1169" s="140"/>
      <c r="GU1169" s="140"/>
      <c r="GV1169" s="140"/>
      <c r="GW1169" s="140"/>
      <c r="GX1169" s="140"/>
      <c r="GY1169" s="140"/>
      <c r="GZ1169" s="140"/>
      <c r="HA1169" s="140"/>
      <c r="HB1169" s="140"/>
      <c r="HC1169" s="140"/>
      <c r="HD1169" s="140"/>
      <c r="HE1169" s="140"/>
      <c r="HF1169" s="140"/>
      <c r="HG1169" s="140"/>
      <c r="HH1169" s="140"/>
      <c r="HI1169" s="140"/>
      <c r="HJ1169" s="140"/>
      <c r="HK1169" s="140"/>
      <c r="HL1169" s="140"/>
      <c r="HM1169" s="140"/>
      <c r="HN1169" s="140"/>
      <c r="HO1169" s="140"/>
      <c r="HP1169" s="140"/>
      <c r="HQ1169" s="140"/>
      <c r="HR1169" s="140"/>
      <c r="HS1169" s="140"/>
      <c r="HT1169" s="140"/>
      <c r="HU1169" s="140"/>
      <c r="HV1169" s="140"/>
      <c r="HW1169" s="140"/>
      <c r="HX1169" s="140"/>
      <c r="HY1169" s="140"/>
      <c r="HZ1169" s="140"/>
      <c r="IA1169" s="140"/>
      <c r="IB1169" s="140"/>
      <c r="IC1169" s="140"/>
      <c r="ID1169" s="140"/>
      <c r="IE1169" s="140"/>
      <c r="IF1169" s="140"/>
      <c r="IG1169" s="140"/>
      <c r="IH1169" s="140"/>
      <c r="II1169" s="140"/>
      <c r="IJ1169" s="140"/>
      <c r="IK1169" s="140"/>
      <c r="IL1169" s="140"/>
      <c r="IM1169" s="140"/>
      <c r="IN1169" s="140"/>
      <c r="IO1169" s="140"/>
      <c r="IP1169" s="140"/>
      <c r="IQ1169" s="140"/>
      <c r="IR1169" s="140"/>
      <c r="IS1169" s="140"/>
      <c r="IT1169" s="140"/>
      <c r="IU1169" s="140"/>
      <c r="IV1169" s="140"/>
    </row>
    <row r="1170" spans="1:256" s="139" customFormat="1" x14ac:dyDescent="0.25">
      <c r="A1170" s="109">
        <v>43068</v>
      </c>
      <c r="B1170" s="110" t="s">
        <v>326</v>
      </c>
      <c r="C1170" s="111" t="s">
        <v>193</v>
      </c>
      <c r="D1170" s="112" t="s">
        <v>51</v>
      </c>
      <c r="E1170" s="113"/>
      <c r="F1170" s="113">
        <v>1000</v>
      </c>
      <c r="G1170" s="130">
        <f t="shared" si="18"/>
        <v>33181683</v>
      </c>
      <c r="H1170" s="111" t="s">
        <v>62</v>
      </c>
      <c r="I1170" s="115" t="s">
        <v>72</v>
      </c>
      <c r="J1170" s="115" t="s">
        <v>32</v>
      </c>
      <c r="K1170" s="115" t="s">
        <v>56</v>
      </c>
      <c r="L1170" s="111" t="s">
        <v>73</v>
      </c>
      <c r="M1170" s="140"/>
      <c r="N1170" s="140"/>
      <c r="O1170" s="140"/>
      <c r="P1170" s="140"/>
      <c r="Q1170" s="140"/>
      <c r="R1170" s="140"/>
      <c r="S1170" s="140"/>
      <c r="T1170" s="140"/>
      <c r="U1170" s="140"/>
      <c r="V1170" s="140"/>
      <c r="W1170" s="140"/>
      <c r="X1170" s="140"/>
      <c r="Y1170" s="140"/>
      <c r="Z1170" s="140"/>
      <c r="AA1170" s="140"/>
      <c r="AB1170" s="140"/>
      <c r="AC1170" s="140"/>
      <c r="AD1170" s="140"/>
      <c r="AE1170" s="140"/>
      <c r="AF1170" s="140"/>
      <c r="AG1170" s="140"/>
      <c r="AH1170" s="140"/>
      <c r="AI1170" s="140"/>
      <c r="AJ1170" s="140"/>
      <c r="AK1170" s="140"/>
      <c r="AL1170" s="140"/>
      <c r="AM1170" s="140"/>
      <c r="AN1170" s="140"/>
      <c r="AO1170" s="140"/>
      <c r="AP1170" s="140"/>
      <c r="AQ1170" s="140"/>
      <c r="AR1170" s="140"/>
      <c r="AS1170" s="140"/>
      <c r="AT1170" s="140"/>
      <c r="AU1170" s="140"/>
      <c r="AV1170" s="140"/>
      <c r="AW1170" s="140"/>
      <c r="AX1170" s="140"/>
      <c r="AY1170" s="140"/>
      <c r="AZ1170" s="140"/>
      <c r="BA1170" s="140"/>
      <c r="BB1170" s="140"/>
      <c r="BC1170" s="140"/>
      <c r="BD1170" s="140"/>
      <c r="BE1170" s="140"/>
      <c r="BF1170" s="140"/>
      <c r="BG1170" s="140"/>
      <c r="BH1170" s="140"/>
      <c r="BI1170" s="140"/>
      <c r="BJ1170" s="140"/>
      <c r="BK1170" s="140"/>
      <c r="BL1170" s="140"/>
      <c r="BM1170" s="140"/>
      <c r="BN1170" s="140"/>
      <c r="BO1170" s="140"/>
      <c r="BP1170" s="140"/>
      <c r="BQ1170" s="140"/>
      <c r="BR1170" s="140"/>
      <c r="BS1170" s="140"/>
      <c r="BT1170" s="140"/>
      <c r="BU1170" s="140"/>
      <c r="BV1170" s="140"/>
      <c r="BW1170" s="140"/>
      <c r="BX1170" s="140"/>
      <c r="BY1170" s="140"/>
      <c r="BZ1170" s="140"/>
      <c r="CA1170" s="140"/>
      <c r="CB1170" s="140"/>
      <c r="CC1170" s="140"/>
      <c r="CD1170" s="140"/>
      <c r="CE1170" s="140"/>
      <c r="CF1170" s="140"/>
      <c r="CG1170" s="140"/>
      <c r="CH1170" s="140"/>
      <c r="CI1170" s="140"/>
      <c r="CJ1170" s="140"/>
      <c r="CK1170" s="140"/>
      <c r="CL1170" s="140"/>
      <c r="CM1170" s="140"/>
      <c r="CN1170" s="140"/>
      <c r="CO1170" s="140"/>
      <c r="CP1170" s="140"/>
      <c r="CQ1170" s="140"/>
      <c r="CR1170" s="140"/>
      <c r="CS1170" s="140"/>
      <c r="CT1170" s="140"/>
      <c r="CU1170" s="140"/>
      <c r="CV1170" s="140"/>
      <c r="CW1170" s="140"/>
      <c r="CX1170" s="140"/>
      <c r="CY1170" s="140"/>
      <c r="CZ1170" s="140"/>
      <c r="DA1170" s="140"/>
      <c r="DB1170" s="140"/>
      <c r="DC1170" s="140"/>
      <c r="DD1170" s="140"/>
      <c r="DE1170" s="140"/>
      <c r="DF1170" s="140"/>
      <c r="DG1170" s="140"/>
      <c r="DH1170" s="140"/>
      <c r="DI1170" s="140"/>
      <c r="DJ1170" s="140"/>
      <c r="DK1170" s="140"/>
      <c r="DL1170" s="140"/>
      <c r="DM1170" s="140"/>
      <c r="DN1170" s="140"/>
      <c r="DO1170" s="140"/>
      <c r="DP1170" s="140"/>
      <c r="DQ1170" s="140"/>
      <c r="DR1170" s="140"/>
      <c r="DS1170" s="140"/>
      <c r="DT1170" s="140"/>
      <c r="DU1170" s="140"/>
      <c r="DV1170" s="140"/>
      <c r="DW1170" s="140"/>
      <c r="DX1170" s="140"/>
      <c r="DY1170" s="140"/>
      <c r="DZ1170" s="140"/>
      <c r="EA1170" s="140"/>
      <c r="EB1170" s="140"/>
      <c r="EC1170" s="140"/>
      <c r="ED1170" s="140"/>
      <c r="EE1170" s="140"/>
      <c r="EF1170" s="140"/>
      <c r="EG1170" s="140"/>
      <c r="EH1170" s="140"/>
      <c r="EI1170" s="140"/>
      <c r="EJ1170" s="140"/>
      <c r="EK1170" s="140"/>
      <c r="EL1170" s="140"/>
      <c r="EM1170" s="140"/>
      <c r="EN1170" s="140"/>
      <c r="EO1170" s="140"/>
      <c r="EP1170" s="140"/>
      <c r="EQ1170" s="140"/>
      <c r="ER1170" s="140"/>
      <c r="ES1170" s="140"/>
      <c r="ET1170" s="140"/>
      <c r="EU1170" s="140"/>
      <c r="EV1170" s="140"/>
      <c r="EW1170" s="140"/>
      <c r="EX1170" s="140"/>
      <c r="EY1170" s="140"/>
      <c r="EZ1170" s="140"/>
      <c r="FA1170" s="140"/>
      <c r="FB1170" s="140"/>
      <c r="FC1170" s="140"/>
      <c r="FD1170" s="140"/>
      <c r="FE1170" s="140"/>
      <c r="FF1170" s="140"/>
      <c r="FG1170" s="140"/>
      <c r="FH1170" s="140"/>
      <c r="FI1170" s="140"/>
      <c r="FJ1170" s="140"/>
      <c r="FK1170" s="140"/>
      <c r="FL1170" s="140"/>
      <c r="FM1170" s="140"/>
      <c r="FN1170" s="140"/>
      <c r="FO1170" s="140"/>
      <c r="FP1170" s="140"/>
      <c r="FQ1170" s="140"/>
      <c r="FR1170" s="140"/>
      <c r="FS1170" s="140"/>
      <c r="FT1170" s="140"/>
      <c r="FU1170" s="140"/>
      <c r="FV1170" s="140"/>
      <c r="FW1170" s="140"/>
      <c r="FX1170" s="140"/>
      <c r="FY1170" s="140"/>
      <c r="FZ1170" s="140"/>
      <c r="GA1170" s="140"/>
      <c r="GB1170" s="140"/>
      <c r="GC1170" s="140"/>
      <c r="GD1170" s="140"/>
      <c r="GE1170" s="140"/>
      <c r="GF1170" s="140"/>
      <c r="GG1170" s="140"/>
      <c r="GH1170" s="140"/>
      <c r="GI1170" s="140"/>
      <c r="GJ1170" s="140"/>
      <c r="GK1170" s="140"/>
      <c r="GL1170" s="140"/>
      <c r="GM1170" s="140"/>
      <c r="GN1170" s="140"/>
      <c r="GO1170" s="140"/>
      <c r="GP1170" s="140"/>
      <c r="GQ1170" s="140"/>
      <c r="GR1170" s="140"/>
      <c r="GS1170" s="140"/>
      <c r="GT1170" s="140"/>
      <c r="GU1170" s="140"/>
      <c r="GV1170" s="140"/>
      <c r="GW1170" s="140"/>
      <c r="GX1170" s="140"/>
      <c r="GY1170" s="140"/>
      <c r="GZ1170" s="140"/>
      <c r="HA1170" s="140"/>
      <c r="HB1170" s="140"/>
      <c r="HC1170" s="140"/>
      <c r="HD1170" s="140"/>
      <c r="HE1170" s="140"/>
      <c r="HF1170" s="140"/>
      <c r="HG1170" s="140"/>
      <c r="HH1170" s="140"/>
      <c r="HI1170" s="140"/>
      <c r="HJ1170" s="140"/>
      <c r="HK1170" s="140"/>
      <c r="HL1170" s="140"/>
      <c r="HM1170" s="140"/>
      <c r="HN1170" s="140"/>
      <c r="HO1170" s="140"/>
      <c r="HP1170" s="140"/>
      <c r="HQ1170" s="140"/>
      <c r="HR1170" s="140"/>
      <c r="HS1170" s="140"/>
      <c r="HT1170" s="140"/>
      <c r="HU1170" s="140"/>
      <c r="HV1170" s="140"/>
      <c r="HW1170" s="140"/>
      <c r="HX1170" s="140"/>
      <c r="HY1170" s="140"/>
      <c r="HZ1170" s="140"/>
      <c r="IA1170" s="140"/>
      <c r="IB1170" s="140"/>
      <c r="IC1170" s="140"/>
      <c r="ID1170" s="140"/>
      <c r="IE1170" s="140"/>
      <c r="IF1170" s="140"/>
      <c r="IG1170" s="140"/>
      <c r="IH1170" s="140"/>
      <c r="II1170" s="140"/>
      <c r="IJ1170" s="140"/>
      <c r="IK1170" s="140"/>
      <c r="IL1170" s="140"/>
      <c r="IM1170" s="140"/>
      <c r="IN1170" s="140"/>
      <c r="IO1170" s="140"/>
      <c r="IP1170" s="140"/>
      <c r="IQ1170" s="140"/>
      <c r="IR1170" s="140"/>
      <c r="IS1170" s="140"/>
      <c r="IT1170" s="140"/>
      <c r="IU1170" s="140"/>
      <c r="IV1170" s="140"/>
    </row>
    <row r="1171" spans="1:256" s="139" customFormat="1" x14ac:dyDescent="0.25">
      <c r="A1171" s="109">
        <v>43068</v>
      </c>
      <c r="B1171" s="110" t="s">
        <v>327</v>
      </c>
      <c r="C1171" s="111" t="s">
        <v>193</v>
      </c>
      <c r="D1171" s="112" t="s">
        <v>51</v>
      </c>
      <c r="E1171" s="113"/>
      <c r="F1171" s="113">
        <v>1000</v>
      </c>
      <c r="G1171" s="130">
        <f t="shared" si="18"/>
        <v>33180683</v>
      </c>
      <c r="H1171" s="111" t="s">
        <v>62</v>
      </c>
      <c r="I1171" s="115" t="s">
        <v>72</v>
      </c>
      <c r="J1171" s="115" t="s">
        <v>32</v>
      </c>
      <c r="K1171" s="115" t="s">
        <v>56</v>
      </c>
      <c r="L1171" s="111" t="s">
        <v>73</v>
      </c>
      <c r="M1171" s="140"/>
      <c r="N1171" s="140"/>
      <c r="O1171" s="140"/>
      <c r="P1171" s="140"/>
      <c r="Q1171" s="140"/>
      <c r="R1171" s="140"/>
      <c r="S1171" s="140"/>
      <c r="T1171" s="140"/>
      <c r="U1171" s="140"/>
      <c r="V1171" s="140"/>
      <c r="W1171" s="140"/>
      <c r="X1171" s="140"/>
      <c r="Y1171" s="140"/>
      <c r="Z1171" s="140"/>
      <c r="AA1171" s="140"/>
      <c r="AB1171" s="140"/>
      <c r="AC1171" s="140"/>
      <c r="AD1171" s="140"/>
      <c r="AE1171" s="140"/>
      <c r="AF1171" s="140"/>
      <c r="AG1171" s="140"/>
      <c r="AH1171" s="140"/>
      <c r="AI1171" s="140"/>
      <c r="AJ1171" s="140"/>
      <c r="AK1171" s="140"/>
      <c r="AL1171" s="140"/>
      <c r="AM1171" s="140"/>
      <c r="AN1171" s="140"/>
      <c r="AO1171" s="140"/>
      <c r="AP1171" s="140"/>
      <c r="AQ1171" s="140"/>
      <c r="AR1171" s="140"/>
      <c r="AS1171" s="140"/>
      <c r="AT1171" s="140"/>
      <c r="AU1171" s="140"/>
      <c r="AV1171" s="140"/>
      <c r="AW1171" s="140"/>
      <c r="AX1171" s="140"/>
      <c r="AY1171" s="140"/>
      <c r="AZ1171" s="140"/>
      <c r="BA1171" s="140"/>
      <c r="BB1171" s="140"/>
      <c r="BC1171" s="140"/>
      <c r="BD1171" s="140"/>
      <c r="BE1171" s="140"/>
      <c r="BF1171" s="140"/>
      <c r="BG1171" s="140"/>
      <c r="BH1171" s="140"/>
      <c r="BI1171" s="140"/>
      <c r="BJ1171" s="140"/>
      <c r="BK1171" s="140"/>
      <c r="BL1171" s="140"/>
      <c r="BM1171" s="140"/>
      <c r="BN1171" s="140"/>
      <c r="BO1171" s="140"/>
      <c r="BP1171" s="140"/>
      <c r="BQ1171" s="140"/>
      <c r="BR1171" s="140"/>
      <c r="BS1171" s="140"/>
      <c r="BT1171" s="140"/>
      <c r="BU1171" s="140"/>
      <c r="BV1171" s="140"/>
      <c r="BW1171" s="140"/>
      <c r="BX1171" s="140"/>
      <c r="BY1171" s="140"/>
      <c r="BZ1171" s="140"/>
      <c r="CA1171" s="140"/>
      <c r="CB1171" s="140"/>
      <c r="CC1171" s="140"/>
      <c r="CD1171" s="140"/>
      <c r="CE1171" s="140"/>
      <c r="CF1171" s="140"/>
      <c r="CG1171" s="140"/>
      <c r="CH1171" s="140"/>
      <c r="CI1171" s="140"/>
      <c r="CJ1171" s="140"/>
      <c r="CK1171" s="140"/>
      <c r="CL1171" s="140"/>
      <c r="CM1171" s="140"/>
      <c r="CN1171" s="140"/>
      <c r="CO1171" s="140"/>
      <c r="CP1171" s="140"/>
      <c r="CQ1171" s="140"/>
      <c r="CR1171" s="140"/>
      <c r="CS1171" s="140"/>
      <c r="CT1171" s="140"/>
      <c r="CU1171" s="140"/>
      <c r="CV1171" s="140"/>
      <c r="CW1171" s="140"/>
      <c r="CX1171" s="140"/>
      <c r="CY1171" s="140"/>
      <c r="CZ1171" s="140"/>
      <c r="DA1171" s="140"/>
      <c r="DB1171" s="140"/>
      <c r="DC1171" s="140"/>
      <c r="DD1171" s="140"/>
      <c r="DE1171" s="140"/>
      <c r="DF1171" s="140"/>
      <c r="DG1171" s="140"/>
      <c r="DH1171" s="140"/>
      <c r="DI1171" s="140"/>
      <c r="DJ1171" s="140"/>
      <c r="DK1171" s="140"/>
      <c r="DL1171" s="140"/>
      <c r="DM1171" s="140"/>
      <c r="DN1171" s="140"/>
      <c r="DO1171" s="140"/>
      <c r="DP1171" s="140"/>
      <c r="DQ1171" s="140"/>
      <c r="DR1171" s="140"/>
      <c r="DS1171" s="140"/>
      <c r="DT1171" s="140"/>
      <c r="DU1171" s="140"/>
      <c r="DV1171" s="140"/>
      <c r="DW1171" s="140"/>
      <c r="DX1171" s="140"/>
      <c r="DY1171" s="140"/>
      <c r="DZ1171" s="140"/>
      <c r="EA1171" s="140"/>
      <c r="EB1171" s="140"/>
      <c r="EC1171" s="140"/>
      <c r="ED1171" s="140"/>
      <c r="EE1171" s="140"/>
      <c r="EF1171" s="140"/>
      <c r="EG1171" s="140"/>
      <c r="EH1171" s="140"/>
      <c r="EI1171" s="140"/>
      <c r="EJ1171" s="140"/>
      <c r="EK1171" s="140"/>
      <c r="EL1171" s="140"/>
      <c r="EM1171" s="140"/>
      <c r="EN1171" s="140"/>
      <c r="EO1171" s="140"/>
      <c r="EP1171" s="140"/>
      <c r="EQ1171" s="140"/>
      <c r="ER1171" s="140"/>
      <c r="ES1171" s="140"/>
      <c r="ET1171" s="140"/>
      <c r="EU1171" s="140"/>
      <c r="EV1171" s="140"/>
      <c r="EW1171" s="140"/>
      <c r="EX1171" s="140"/>
      <c r="EY1171" s="140"/>
      <c r="EZ1171" s="140"/>
      <c r="FA1171" s="140"/>
      <c r="FB1171" s="140"/>
      <c r="FC1171" s="140"/>
      <c r="FD1171" s="140"/>
      <c r="FE1171" s="140"/>
      <c r="FF1171" s="140"/>
      <c r="FG1171" s="140"/>
      <c r="FH1171" s="140"/>
      <c r="FI1171" s="140"/>
      <c r="FJ1171" s="140"/>
      <c r="FK1171" s="140"/>
      <c r="FL1171" s="140"/>
      <c r="FM1171" s="140"/>
      <c r="FN1171" s="140"/>
      <c r="FO1171" s="140"/>
      <c r="FP1171" s="140"/>
      <c r="FQ1171" s="140"/>
      <c r="FR1171" s="140"/>
      <c r="FS1171" s="140"/>
      <c r="FT1171" s="140"/>
      <c r="FU1171" s="140"/>
      <c r="FV1171" s="140"/>
      <c r="FW1171" s="140"/>
      <c r="FX1171" s="140"/>
      <c r="FY1171" s="140"/>
      <c r="FZ1171" s="140"/>
      <c r="GA1171" s="140"/>
      <c r="GB1171" s="140"/>
      <c r="GC1171" s="140"/>
      <c r="GD1171" s="140"/>
      <c r="GE1171" s="140"/>
      <c r="GF1171" s="140"/>
      <c r="GG1171" s="140"/>
      <c r="GH1171" s="140"/>
      <c r="GI1171" s="140"/>
      <c r="GJ1171" s="140"/>
      <c r="GK1171" s="140"/>
      <c r="GL1171" s="140"/>
      <c r="GM1171" s="140"/>
      <c r="GN1171" s="140"/>
      <c r="GO1171" s="140"/>
      <c r="GP1171" s="140"/>
      <c r="GQ1171" s="140"/>
      <c r="GR1171" s="140"/>
      <c r="GS1171" s="140"/>
      <c r="GT1171" s="140"/>
      <c r="GU1171" s="140"/>
      <c r="GV1171" s="140"/>
      <c r="GW1171" s="140"/>
      <c r="GX1171" s="140"/>
      <c r="GY1171" s="140"/>
      <c r="GZ1171" s="140"/>
      <c r="HA1171" s="140"/>
      <c r="HB1171" s="140"/>
      <c r="HC1171" s="140"/>
      <c r="HD1171" s="140"/>
      <c r="HE1171" s="140"/>
      <c r="HF1171" s="140"/>
      <c r="HG1171" s="140"/>
      <c r="HH1171" s="140"/>
      <c r="HI1171" s="140"/>
      <c r="HJ1171" s="140"/>
      <c r="HK1171" s="140"/>
      <c r="HL1171" s="140"/>
      <c r="HM1171" s="140"/>
      <c r="HN1171" s="140"/>
      <c r="HO1171" s="140"/>
      <c r="HP1171" s="140"/>
      <c r="HQ1171" s="140"/>
      <c r="HR1171" s="140"/>
      <c r="HS1171" s="140"/>
      <c r="HT1171" s="140"/>
      <c r="HU1171" s="140"/>
      <c r="HV1171" s="140"/>
      <c r="HW1171" s="140"/>
      <c r="HX1171" s="140"/>
      <c r="HY1171" s="140"/>
      <c r="HZ1171" s="140"/>
      <c r="IA1171" s="140"/>
      <c r="IB1171" s="140"/>
      <c r="IC1171" s="140"/>
      <c r="ID1171" s="140"/>
      <c r="IE1171" s="140"/>
      <c r="IF1171" s="140"/>
      <c r="IG1171" s="140"/>
      <c r="IH1171" s="140"/>
      <c r="II1171" s="140"/>
      <c r="IJ1171" s="140"/>
      <c r="IK1171" s="140"/>
      <c r="IL1171" s="140"/>
      <c r="IM1171" s="140"/>
      <c r="IN1171" s="140"/>
      <c r="IO1171" s="140"/>
      <c r="IP1171" s="140"/>
      <c r="IQ1171" s="140"/>
      <c r="IR1171" s="140"/>
      <c r="IS1171" s="140"/>
      <c r="IT1171" s="140"/>
      <c r="IU1171" s="140"/>
      <c r="IV1171" s="140"/>
    </row>
    <row r="1172" spans="1:256" s="139" customFormat="1" x14ac:dyDescent="0.25">
      <c r="A1172" s="109">
        <v>43068</v>
      </c>
      <c r="B1172" s="110" t="s">
        <v>328</v>
      </c>
      <c r="C1172" s="111" t="s">
        <v>193</v>
      </c>
      <c r="D1172" s="112" t="s">
        <v>51</v>
      </c>
      <c r="E1172" s="113"/>
      <c r="F1172" s="113">
        <v>1000</v>
      </c>
      <c r="G1172" s="130">
        <f t="shared" si="18"/>
        <v>33179683</v>
      </c>
      <c r="H1172" s="111" t="s">
        <v>62</v>
      </c>
      <c r="I1172" s="115" t="s">
        <v>72</v>
      </c>
      <c r="J1172" s="115" t="s">
        <v>32</v>
      </c>
      <c r="K1172" s="115" t="s">
        <v>56</v>
      </c>
      <c r="L1172" s="111" t="s">
        <v>73</v>
      </c>
      <c r="M1172" s="140"/>
      <c r="N1172" s="140"/>
      <c r="O1172" s="140"/>
      <c r="P1172" s="140"/>
      <c r="Q1172" s="140"/>
      <c r="R1172" s="140"/>
      <c r="S1172" s="140"/>
      <c r="T1172" s="140"/>
      <c r="U1172" s="140"/>
      <c r="V1172" s="140"/>
      <c r="W1172" s="140"/>
      <c r="X1172" s="140"/>
      <c r="Y1172" s="140"/>
      <c r="Z1172" s="140"/>
      <c r="AA1172" s="140"/>
      <c r="AB1172" s="140"/>
      <c r="AC1172" s="140"/>
      <c r="AD1172" s="140"/>
      <c r="AE1172" s="140"/>
      <c r="AF1172" s="140"/>
      <c r="AG1172" s="140"/>
      <c r="AH1172" s="140"/>
      <c r="AI1172" s="140"/>
      <c r="AJ1172" s="140"/>
      <c r="AK1172" s="140"/>
      <c r="AL1172" s="140"/>
      <c r="AM1172" s="140"/>
      <c r="AN1172" s="140"/>
      <c r="AO1172" s="140"/>
      <c r="AP1172" s="140"/>
      <c r="AQ1172" s="140"/>
      <c r="AR1172" s="140"/>
      <c r="AS1172" s="140"/>
      <c r="AT1172" s="140"/>
      <c r="AU1172" s="140"/>
      <c r="AV1172" s="140"/>
      <c r="AW1172" s="140"/>
      <c r="AX1172" s="140"/>
      <c r="AY1172" s="140"/>
      <c r="AZ1172" s="140"/>
      <c r="BA1172" s="140"/>
      <c r="BB1172" s="140"/>
      <c r="BC1172" s="140"/>
      <c r="BD1172" s="140"/>
      <c r="BE1172" s="140"/>
      <c r="BF1172" s="140"/>
      <c r="BG1172" s="140"/>
      <c r="BH1172" s="140"/>
      <c r="BI1172" s="140"/>
      <c r="BJ1172" s="140"/>
      <c r="BK1172" s="140"/>
      <c r="BL1172" s="140"/>
      <c r="BM1172" s="140"/>
      <c r="BN1172" s="140"/>
      <c r="BO1172" s="140"/>
      <c r="BP1172" s="140"/>
      <c r="BQ1172" s="140"/>
      <c r="BR1172" s="140"/>
      <c r="BS1172" s="140"/>
      <c r="BT1172" s="140"/>
      <c r="BU1172" s="140"/>
      <c r="BV1172" s="140"/>
      <c r="BW1172" s="140"/>
      <c r="BX1172" s="140"/>
      <c r="BY1172" s="140"/>
      <c r="BZ1172" s="140"/>
      <c r="CA1172" s="140"/>
      <c r="CB1172" s="140"/>
      <c r="CC1172" s="140"/>
      <c r="CD1172" s="140"/>
      <c r="CE1172" s="140"/>
      <c r="CF1172" s="140"/>
      <c r="CG1172" s="140"/>
      <c r="CH1172" s="140"/>
      <c r="CI1172" s="140"/>
      <c r="CJ1172" s="140"/>
      <c r="CK1172" s="140"/>
      <c r="CL1172" s="140"/>
      <c r="CM1172" s="140"/>
      <c r="CN1172" s="140"/>
      <c r="CO1172" s="140"/>
      <c r="CP1172" s="140"/>
      <c r="CQ1172" s="140"/>
      <c r="CR1172" s="140"/>
      <c r="CS1172" s="140"/>
      <c r="CT1172" s="140"/>
      <c r="CU1172" s="140"/>
      <c r="CV1172" s="140"/>
      <c r="CW1172" s="140"/>
      <c r="CX1172" s="140"/>
      <c r="CY1172" s="140"/>
      <c r="CZ1172" s="140"/>
      <c r="DA1172" s="140"/>
      <c r="DB1172" s="140"/>
      <c r="DC1172" s="140"/>
      <c r="DD1172" s="140"/>
      <c r="DE1172" s="140"/>
      <c r="DF1172" s="140"/>
      <c r="DG1172" s="140"/>
      <c r="DH1172" s="140"/>
      <c r="DI1172" s="140"/>
      <c r="DJ1172" s="140"/>
      <c r="DK1172" s="140"/>
      <c r="DL1172" s="140"/>
      <c r="DM1172" s="140"/>
      <c r="DN1172" s="140"/>
      <c r="DO1172" s="140"/>
      <c r="DP1172" s="140"/>
      <c r="DQ1172" s="140"/>
      <c r="DR1172" s="140"/>
      <c r="DS1172" s="140"/>
      <c r="DT1172" s="140"/>
      <c r="DU1172" s="140"/>
      <c r="DV1172" s="140"/>
      <c r="DW1172" s="140"/>
      <c r="DX1172" s="140"/>
      <c r="DY1172" s="140"/>
      <c r="DZ1172" s="140"/>
      <c r="EA1172" s="140"/>
      <c r="EB1172" s="140"/>
      <c r="EC1172" s="140"/>
      <c r="ED1172" s="140"/>
      <c r="EE1172" s="140"/>
      <c r="EF1172" s="140"/>
      <c r="EG1172" s="140"/>
      <c r="EH1172" s="140"/>
      <c r="EI1172" s="140"/>
      <c r="EJ1172" s="140"/>
      <c r="EK1172" s="140"/>
      <c r="EL1172" s="140"/>
      <c r="EM1172" s="140"/>
      <c r="EN1172" s="140"/>
      <c r="EO1172" s="140"/>
      <c r="EP1172" s="140"/>
      <c r="EQ1172" s="140"/>
      <c r="ER1172" s="140"/>
      <c r="ES1172" s="140"/>
      <c r="ET1172" s="140"/>
      <c r="EU1172" s="140"/>
      <c r="EV1172" s="140"/>
      <c r="EW1172" s="140"/>
      <c r="EX1172" s="140"/>
      <c r="EY1172" s="140"/>
      <c r="EZ1172" s="140"/>
      <c r="FA1172" s="140"/>
      <c r="FB1172" s="140"/>
      <c r="FC1172" s="140"/>
      <c r="FD1172" s="140"/>
      <c r="FE1172" s="140"/>
      <c r="FF1172" s="140"/>
      <c r="FG1172" s="140"/>
      <c r="FH1172" s="140"/>
      <c r="FI1172" s="140"/>
      <c r="FJ1172" s="140"/>
      <c r="FK1172" s="140"/>
      <c r="FL1172" s="140"/>
      <c r="FM1172" s="140"/>
      <c r="FN1172" s="140"/>
      <c r="FO1172" s="140"/>
      <c r="FP1172" s="140"/>
      <c r="FQ1172" s="140"/>
      <c r="FR1172" s="140"/>
      <c r="FS1172" s="140"/>
      <c r="FT1172" s="140"/>
      <c r="FU1172" s="140"/>
      <c r="FV1172" s="140"/>
      <c r="FW1172" s="140"/>
      <c r="FX1172" s="140"/>
      <c r="FY1172" s="140"/>
      <c r="FZ1172" s="140"/>
      <c r="GA1172" s="140"/>
      <c r="GB1172" s="140"/>
      <c r="GC1172" s="140"/>
      <c r="GD1172" s="140"/>
      <c r="GE1172" s="140"/>
      <c r="GF1172" s="140"/>
      <c r="GG1172" s="140"/>
      <c r="GH1172" s="140"/>
      <c r="GI1172" s="140"/>
      <c r="GJ1172" s="140"/>
      <c r="GK1172" s="140"/>
      <c r="GL1172" s="140"/>
      <c r="GM1172" s="140"/>
      <c r="GN1172" s="140"/>
      <c r="GO1172" s="140"/>
      <c r="GP1172" s="140"/>
      <c r="GQ1172" s="140"/>
      <c r="GR1172" s="140"/>
      <c r="GS1172" s="140"/>
      <c r="GT1172" s="140"/>
      <c r="GU1172" s="140"/>
      <c r="GV1172" s="140"/>
      <c r="GW1172" s="140"/>
      <c r="GX1172" s="140"/>
      <c r="GY1172" s="140"/>
      <c r="GZ1172" s="140"/>
      <c r="HA1172" s="140"/>
      <c r="HB1172" s="140"/>
      <c r="HC1172" s="140"/>
      <c r="HD1172" s="140"/>
      <c r="HE1172" s="140"/>
      <c r="HF1172" s="140"/>
      <c r="HG1172" s="140"/>
      <c r="HH1172" s="140"/>
      <c r="HI1172" s="140"/>
      <c r="HJ1172" s="140"/>
      <c r="HK1172" s="140"/>
      <c r="HL1172" s="140"/>
      <c r="HM1172" s="140"/>
      <c r="HN1172" s="140"/>
      <c r="HO1172" s="140"/>
      <c r="HP1172" s="140"/>
      <c r="HQ1172" s="140"/>
      <c r="HR1172" s="140"/>
      <c r="HS1172" s="140"/>
      <c r="HT1172" s="140"/>
      <c r="HU1172" s="140"/>
      <c r="HV1172" s="140"/>
      <c r="HW1172" s="140"/>
      <c r="HX1172" s="140"/>
      <c r="HY1172" s="140"/>
      <c r="HZ1172" s="140"/>
      <c r="IA1172" s="140"/>
      <c r="IB1172" s="140"/>
      <c r="IC1172" s="140"/>
      <c r="ID1172" s="140"/>
      <c r="IE1172" s="140"/>
      <c r="IF1172" s="140"/>
      <c r="IG1172" s="140"/>
      <c r="IH1172" s="140"/>
      <c r="II1172" s="140"/>
      <c r="IJ1172" s="140"/>
      <c r="IK1172" s="140"/>
      <c r="IL1172" s="140"/>
      <c r="IM1172" s="140"/>
      <c r="IN1172" s="140"/>
      <c r="IO1172" s="140"/>
      <c r="IP1172" s="140"/>
      <c r="IQ1172" s="140"/>
      <c r="IR1172" s="140"/>
      <c r="IS1172" s="140"/>
      <c r="IT1172" s="140"/>
      <c r="IU1172" s="140"/>
      <c r="IV1172" s="140"/>
    </row>
    <row r="1173" spans="1:256" s="139" customFormat="1" x14ac:dyDescent="0.25">
      <c r="A1173" s="109">
        <v>43068</v>
      </c>
      <c r="B1173" s="110" t="s">
        <v>329</v>
      </c>
      <c r="C1173" s="111" t="s">
        <v>193</v>
      </c>
      <c r="D1173" s="112" t="s">
        <v>51</v>
      </c>
      <c r="E1173" s="113"/>
      <c r="F1173" s="113">
        <v>1000</v>
      </c>
      <c r="G1173" s="130">
        <f t="shared" si="18"/>
        <v>33178683</v>
      </c>
      <c r="H1173" s="111" t="s">
        <v>62</v>
      </c>
      <c r="I1173" s="115" t="s">
        <v>72</v>
      </c>
      <c r="J1173" s="115" t="s">
        <v>32</v>
      </c>
      <c r="K1173" s="115" t="s">
        <v>56</v>
      </c>
      <c r="L1173" s="111" t="s">
        <v>73</v>
      </c>
      <c r="M1173" s="140"/>
      <c r="N1173" s="140"/>
      <c r="O1173" s="140"/>
      <c r="P1173" s="140"/>
      <c r="Q1173" s="140"/>
      <c r="R1173" s="140"/>
      <c r="S1173" s="140"/>
      <c r="T1173" s="140"/>
      <c r="U1173" s="140"/>
      <c r="V1173" s="140"/>
      <c r="W1173" s="140"/>
      <c r="X1173" s="140"/>
      <c r="Y1173" s="140"/>
      <c r="Z1173" s="140"/>
      <c r="AA1173" s="140"/>
      <c r="AB1173" s="140"/>
      <c r="AC1173" s="140"/>
      <c r="AD1173" s="140"/>
      <c r="AE1173" s="140"/>
      <c r="AF1173" s="140"/>
      <c r="AG1173" s="140"/>
      <c r="AH1173" s="140"/>
      <c r="AI1173" s="140"/>
      <c r="AJ1173" s="140"/>
      <c r="AK1173" s="140"/>
      <c r="AL1173" s="140"/>
      <c r="AM1173" s="140"/>
      <c r="AN1173" s="140"/>
      <c r="AO1173" s="140"/>
      <c r="AP1173" s="140"/>
      <c r="AQ1173" s="140"/>
      <c r="AR1173" s="140"/>
      <c r="AS1173" s="140"/>
      <c r="AT1173" s="140"/>
      <c r="AU1173" s="140"/>
      <c r="AV1173" s="140"/>
      <c r="AW1173" s="140"/>
      <c r="AX1173" s="140"/>
      <c r="AY1173" s="140"/>
      <c r="AZ1173" s="140"/>
      <c r="BA1173" s="140"/>
      <c r="BB1173" s="140"/>
      <c r="BC1173" s="140"/>
      <c r="BD1173" s="140"/>
      <c r="BE1173" s="140"/>
      <c r="BF1173" s="140"/>
      <c r="BG1173" s="140"/>
      <c r="BH1173" s="140"/>
      <c r="BI1173" s="140"/>
      <c r="BJ1173" s="140"/>
      <c r="BK1173" s="140"/>
      <c r="BL1173" s="140"/>
      <c r="BM1173" s="140"/>
      <c r="BN1173" s="140"/>
      <c r="BO1173" s="140"/>
      <c r="BP1173" s="140"/>
      <c r="BQ1173" s="140"/>
      <c r="BR1173" s="140"/>
      <c r="BS1173" s="140"/>
      <c r="BT1173" s="140"/>
      <c r="BU1173" s="140"/>
      <c r="BV1173" s="140"/>
      <c r="BW1173" s="140"/>
      <c r="BX1173" s="140"/>
      <c r="BY1173" s="140"/>
      <c r="BZ1173" s="140"/>
      <c r="CA1173" s="140"/>
      <c r="CB1173" s="140"/>
      <c r="CC1173" s="140"/>
      <c r="CD1173" s="140"/>
      <c r="CE1173" s="140"/>
      <c r="CF1173" s="140"/>
      <c r="CG1173" s="140"/>
      <c r="CH1173" s="140"/>
      <c r="CI1173" s="140"/>
      <c r="CJ1173" s="140"/>
      <c r="CK1173" s="140"/>
      <c r="CL1173" s="140"/>
      <c r="CM1173" s="140"/>
      <c r="CN1173" s="140"/>
      <c r="CO1173" s="140"/>
      <c r="CP1173" s="140"/>
      <c r="CQ1173" s="140"/>
      <c r="CR1173" s="140"/>
      <c r="CS1173" s="140"/>
      <c r="CT1173" s="140"/>
      <c r="CU1173" s="140"/>
      <c r="CV1173" s="140"/>
      <c r="CW1173" s="140"/>
      <c r="CX1173" s="140"/>
      <c r="CY1173" s="140"/>
      <c r="CZ1173" s="140"/>
      <c r="DA1173" s="140"/>
      <c r="DB1173" s="140"/>
      <c r="DC1173" s="140"/>
      <c r="DD1173" s="140"/>
      <c r="DE1173" s="140"/>
      <c r="DF1173" s="140"/>
      <c r="DG1173" s="140"/>
      <c r="DH1173" s="140"/>
      <c r="DI1173" s="140"/>
      <c r="DJ1173" s="140"/>
      <c r="DK1173" s="140"/>
      <c r="DL1173" s="140"/>
      <c r="DM1173" s="140"/>
      <c r="DN1173" s="140"/>
      <c r="DO1173" s="140"/>
      <c r="DP1173" s="140"/>
      <c r="DQ1173" s="140"/>
      <c r="DR1173" s="140"/>
      <c r="DS1173" s="140"/>
      <c r="DT1173" s="140"/>
      <c r="DU1173" s="140"/>
      <c r="DV1173" s="140"/>
      <c r="DW1173" s="140"/>
      <c r="DX1173" s="140"/>
      <c r="DY1173" s="140"/>
      <c r="DZ1173" s="140"/>
      <c r="EA1173" s="140"/>
      <c r="EB1173" s="140"/>
      <c r="EC1173" s="140"/>
      <c r="ED1173" s="140"/>
      <c r="EE1173" s="140"/>
      <c r="EF1173" s="140"/>
      <c r="EG1173" s="140"/>
      <c r="EH1173" s="140"/>
      <c r="EI1173" s="140"/>
      <c r="EJ1173" s="140"/>
      <c r="EK1173" s="140"/>
      <c r="EL1173" s="140"/>
      <c r="EM1173" s="140"/>
      <c r="EN1173" s="140"/>
      <c r="EO1173" s="140"/>
      <c r="EP1173" s="140"/>
      <c r="EQ1173" s="140"/>
      <c r="ER1173" s="140"/>
      <c r="ES1173" s="140"/>
      <c r="ET1173" s="140"/>
      <c r="EU1173" s="140"/>
      <c r="EV1173" s="140"/>
      <c r="EW1173" s="140"/>
      <c r="EX1173" s="140"/>
      <c r="EY1173" s="140"/>
      <c r="EZ1173" s="140"/>
      <c r="FA1173" s="140"/>
      <c r="FB1173" s="140"/>
      <c r="FC1173" s="140"/>
      <c r="FD1173" s="140"/>
      <c r="FE1173" s="140"/>
      <c r="FF1173" s="140"/>
      <c r="FG1173" s="140"/>
      <c r="FH1173" s="140"/>
      <c r="FI1173" s="140"/>
      <c r="FJ1173" s="140"/>
      <c r="FK1173" s="140"/>
      <c r="FL1173" s="140"/>
      <c r="FM1173" s="140"/>
      <c r="FN1173" s="140"/>
      <c r="FO1173" s="140"/>
      <c r="FP1173" s="140"/>
      <c r="FQ1173" s="140"/>
      <c r="FR1173" s="140"/>
      <c r="FS1173" s="140"/>
      <c r="FT1173" s="140"/>
      <c r="FU1173" s="140"/>
      <c r="FV1173" s="140"/>
      <c r="FW1173" s="140"/>
      <c r="FX1173" s="140"/>
      <c r="FY1173" s="140"/>
      <c r="FZ1173" s="140"/>
      <c r="GA1173" s="140"/>
      <c r="GB1173" s="140"/>
      <c r="GC1173" s="140"/>
      <c r="GD1173" s="140"/>
      <c r="GE1173" s="140"/>
      <c r="GF1173" s="140"/>
      <c r="GG1173" s="140"/>
      <c r="GH1173" s="140"/>
      <c r="GI1173" s="140"/>
      <c r="GJ1173" s="140"/>
      <c r="GK1173" s="140"/>
      <c r="GL1173" s="140"/>
      <c r="GM1173" s="140"/>
      <c r="GN1173" s="140"/>
      <c r="GO1173" s="140"/>
      <c r="GP1173" s="140"/>
      <c r="GQ1173" s="140"/>
      <c r="GR1173" s="140"/>
      <c r="GS1173" s="140"/>
      <c r="GT1173" s="140"/>
      <c r="GU1173" s="140"/>
      <c r="GV1173" s="140"/>
      <c r="GW1173" s="140"/>
      <c r="GX1173" s="140"/>
      <c r="GY1173" s="140"/>
      <c r="GZ1173" s="140"/>
      <c r="HA1173" s="140"/>
      <c r="HB1173" s="140"/>
      <c r="HC1173" s="140"/>
      <c r="HD1173" s="140"/>
      <c r="HE1173" s="140"/>
      <c r="HF1173" s="140"/>
      <c r="HG1173" s="140"/>
      <c r="HH1173" s="140"/>
      <c r="HI1173" s="140"/>
      <c r="HJ1173" s="140"/>
      <c r="HK1173" s="140"/>
      <c r="HL1173" s="140"/>
      <c r="HM1173" s="140"/>
      <c r="HN1173" s="140"/>
      <c r="HO1173" s="140"/>
      <c r="HP1173" s="140"/>
      <c r="HQ1173" s="140"/>
      <c r="HR1173" s="140"/>
      <c r="HS1173" s="140"/>
      <c r="HT1173" s="140"/>
      <c r="HU1173" s="140"/>
      <c r="HV1173" s="140"/>
      <c r="HW1173" s="140"/>
      <c r="HX1173" s="140"/>
      <c r="HY1173" s="140"/>
      <c r="HZ1173" s="140"/>
      <c r="IA1173" s="140"/>
      <c r="IB1173" s="140"/>
      <c r="IC1173" s="140"/>
      <c r="ID1173" s="140"/>
      <c r="IE1173" s="140"/>
      <c r="IF1173" s="140"/>
      <c r="IG1173" s="140"/>
      <c r="IH1173" s="140"/>
      <c r="II1173" s="140"/>
      <c r="IJ1173" s="140"/>
      <c r="IK1173" s="140"/>
      <c r="IL1173" s="140"/>
      <c r="IM1173" s="140"/>
      <c r="IN1173" s="140"/>
      <c r="IO1173" s="140"/>
      <c r="IP1173" s="140"/>
      <c r="IQ1173" s="140"/>
      <c r="IR1173" s="140"/>
      <c r="IS1173" s="140"/>
      <c r="IT1173" s="140"/>
      <c r="IU1173" s="140"/>
      <c r="IV1173" s="140"/>
    </row>
    <row r="1174" spans="1:256" s="139" customFormat="1" x14ac:dyDescent="0.25">
      <c r="A1174" s="109">
        <v>43068</v>
      </c>
      <c r="B1174" s="110" t="s">
        <v>330</v>
      </c>
      <c r="C1174" s="111" t="s">
        <v>193</v>
      </c>
      <c r="D1174" s="112" t="s">
        <v>51</v>
      </c>
      <c r="E1174" s="113"/>
      <c r="F1174" s="113">
        <v>1000</v>
      </c>
      <c r="G1174" s="130">
        <f t="shared" si="18"/>
        <v>33177683</v>
      </c>
      <c r="H1174" s="111" t="s">
        <v>62</v>
      </c>
      <c r="I1174" s="115" t="s">
        <v>72</v>
      </c>
      <c r="J1174" s="115" t="s">
        <v>32</v>
      </c>
      <c r="K1174" s="115" t="s">
        <v>56</v>
      </c>
      <c r="L1174" s="111" t="s">
        <v>73</v>
      </c>
      <c r="M1174" s="140"/>
      <c r="N1174" s="140"/>
      <c r="O1174" s="140"/>
      <c r="P1174" s="140"/>
      <c r="Q1174" s="140"/>
      <c r="R1174" s="140"/>
      <c r="S1174" s="140"/>
      <c r="T1174" s="140"/>
      <c r="U1174" s="140"/>
      <c r="V1174" s="140"/>
      <c r="W1174" s="140"/>
      <c r="X1174" s="140"/>
      <c r="Y1174" s="140"/>
      <c r="Z1174" s="140"/>
      <c r="AA1174" s="140"/>
      <c r="AB1174" s="140"/>
      <c r="AC1174" s="140"/>
      <c r="AD1174" s="140"/>
      <c r="AE1174" s="140"/>
      <c r="AF1174" s="140"/>
      <c r="AG1174" s="140"/>
      <c r="AH1174" s="140"/>
      <c r="AI1174" s="140"/>
      <c r="AJ1174" s="140"/>
      <c r="AK1174" s="140"/>
      <c r="AL1174" s="140"/>
      <c r="AM1174" s="140"/>
      <c r="AN1174" s="140"/>
      <c r="AO1174" s="140"/>
      <c r="AP1174" s="140"/>
      <c r="AQ1174" s="140"/>
      <c r="AR1174" s="140"/>
      <c r="AS1174" s="140"/>
      <c r="AT1174" s="140"/>
      <c r="AU1174" s="140"/>
      <c r="AV1174" s="140"/>
      <c r="AW1174" s="140"/>
      <c r="AX1174" s="140"/>
      <c r="AY1174" s="140"/>
      <c r="AZ1174" s="140"/>
      <c r="BA1174" s="140"/>
      <c r="BB1174" s="140"/>
      <c r="BC1174" s="140"/>
      <c r="BD1174" s="140"/>
      <c r="BE1174" s="140"/>
      <c r="BF1174" s="140"/>
      <c r="BG1174" s="140"/>
      <c r="BH1174" s="140"/>
      <c r="BI1174" s="140"/>
      <c r="BJ1174" s="140"/>
      <c r="BK1174" s="140"/>
      <c r="BL1174" s="140"/>
      <c r="BM1174" s="140"/>
      <c r="BN1174" s="140"/>
      <c r="BO1174" s="140"/>
      <c r="BP1174" s="140"/>
      <c r="BQ1174" s="140"/>
      <c r="BR1174" s="140"/>
      <c r="BS1174" s="140"/>
      <c r="BT1174" s="140"/>
      <c r="BU1174" s="140"/>
      <c r="BV1174" s="140"/>
      <c r="BW1174" s="140"/>
      <c r="BX1174" s="140"/>
      <c r="BY1174" s="140"/>
      <c r="BZ1174" s="140"/>
      <c r="CA1174" s="140"/>
      <c r="CB1174" s="140"/>
      <c r="CC1174" s="140"/>
      <c r="CD1174" s="140"/>
      <c r="CE1174" s="140"/>
      <c r="CF1174" s="140"/>
      <c r="CG1174" s="140"/>
      <c r="CH1174" s="140"/>
      <c r="CI1174" s="140"/>
      <c r="CJ1174" s="140"/>
      <c r="CK1174" s="140"/>
      <c r="CL1174" s="140"/>
      <c r="CM1174" s="140"/>
      <c r="CN1174" s="140"/>
      <c r="CO1174" s="140"/>
      <c r="CP1174" s="140"/>
      <c r="CQ1174" s="140"/>
      <c r="CR1174" s="140"/>
      <c r="CS1174" s="140"/>
      <c r="CT1174" s="140"/>
      <c r="CU1174" s="140"/>
      <c r="CV1174" s="140"/>
      <c r="CW1174" s="140"/>
      <c r="CX1174" s="140"/>
      <c r="CY1174" s="140"/>
      <c r="CZ1174" s="140"/>
      <c r="DA1174" s="140"/>
      <c r="DB1174" s="140"/>
      <c r="DC1174" s="140"/>
      <c r="DD1174" s="140"/>
      <c r="DE1174" s="140"/>
      <c r="DF1174" s="140"/>
      <c r="DG1174" s="140"/>
      <c r="DH1174" s="140"/>
      <c r="DI1174" s="140"/>
      <c r="DJ1174" s="140"/>
      <c r="DK1174" s="140"/>
      <c r="DL1174" s="140"/>
      <c r="DM1174" s="140"/>
      <c r="DN1174" s="140"/>
      <c r="DO1174" s="140"/>
      <c r="DP1174" s="140"/>
      <c r="DQ1174" s="140"/>
      <c r="DR1174" s="140"/>
      <c r="DS1174" s="140"/>
      <c r="DT1174" s="140"/>
      <c r="DU1174" s="140"/>
      <c r="DV1174" s="140"/>
      <c r="DW1174" s="140"/>
      <c r="DX1174" s="140"/>
      <c r="DY1174" s="140"/>
      <c r="DZ1174" s="140"/>
      <c r="EA1174" s="140"/>
      <c r="EB1174" s="140"/>
      <c r="EC1174" s="140"/>
      <c r="ED1174" s="140"/>
      <c r="EE1174" s="140"/>
      <c r="EF1174" s="140"/>
      <c r="EG1174" s="140"/>
      <c r="EH1174" s="140"/>
      <c r="EI1174" s="140"/>
      <c r="EJ1174" s="140"/>
      <c r="EK1174" s="140"/>
      <c r="EL1174" s="140"/>
      <c r="EM1174" s="140"/>
      <c r="EN1174" s="140"/>
      <c r="EO1174" s="140"/>
      <c r="EP1174" s="140"/>
      <c r="EQ1174" s="140"/>
      <c r="ER1174" s="140"/>
      <c r="ES1174" s="140"/>
      <c r="ET1174" s="140"/>
      <c r="EU1174" s="140"/>
      <c r="EV1174" s="140"/>
      <c r="EW1174" s="140"/>
      <c r="EX1174" s="140"/>
      <c r="EY1174" s="140"/>
      <c r="EZ1174" s="140"/>
      <c r="FA1174" s="140"/>
      <c r="FB1174" s="140"/>
      <c r="FC1174" s="140"/>
      <c r="FD1174" s="140"/>
      <c r="FE1174" s="140"/>
      <c r="FF1174" s="140"/>
      <c r="FG1174" s="140"/>
      <c r="FH1174" s="140"/>
      <c r="FI1174" s="140"/>
      <c r="FJ1174" s="140"/>
      <c r="FK1174" s="140"/>
      <c r="FL1174" s="140"/>
      <c r="FM1174" s="140"/>
      <c r="FN1174" s="140"/>
      <c r="FO1174" s="140"/>
      <c r="FP1174" s="140"/>
      <c r="FQ1174" s="140"/>
      <c r="FR1174" s="140"/>
      <c r="FS1174" s="140"/>
      <c r="FT1174" s="140"/>
      <c r="FU1174" s="140"/>
      <c r="FV1174" s="140"/>
      <c r="FW1174" s="140"/>
      <c r="FX1174" s="140"/>
      <c r="FY1174" s="140"/>
      <c r="FZ1174" s="140"/>
      <c r="GA1174" s="140"/>
      <c r="GB1174" s="140"/>
      <c r="GC1174" s="140"/>
      <c r="GD1174" s="140"/>
      <c r="GE1174" s="140"/>
      <c r="GF1174" s="140"/>
      <c r="GG1174" s="140"/>
      <c r="GH1174" s="140"/>
      <c r="GI1174" s="140"/>
      <c r="GJ1174" s="140"/>
      <c r="GK1174" s="140"/>
      <c r="GL1174" s="140"/>
      <c r="GM1174" s="140"/>
      <c r="GN1174" s="140"/>
      <c r="GO1174" s="140"/>
      <c r="GP1174" s="140"/>
      <c r="GQ1174" s="140"/>
      <c r="GR1174" s="140"/>
      <c r="GS1174" s="140"/>
      <c r="GT1174" s="140"/>
      <c r="GU1174" s="140"/>
      <c r="GV1174" s="140"/>
      <c r="GW1174" s="140"/>
      <c r="GX1174" s="140"/>
      <c r="GY1174" s="140"/>
      <c r="GZ1174" s="140"/>
      <c r="HA1174" s="140"/>
      <c r="HB1174" s="140"/>
      <c r="HC1174" s="140"/>
      <c r="HD1174" s="140"/>
      <c r="HE1174" s="140"/>
      <c r="HF1174" s="140"/>
      <c r="HG1174" s="140"/>
      <c r="HH1174" s="140"/>
      <c r="HI1174" s="140"/>
      <c r="HJ1174" s="140"/>
      <c r="HK1174" s="140"/>
      <c r="HL1174" s="140"/>
      <c r="HM1174" s="140"/>
      <c r="HN1174" s="140"/>
      <c r="HO1174" s="140"/>
      <c r="HP1174" s="140"/>
      <c r="HQ1174" s="140"/>
      <c r="HR1174" s="140"/>
      <c r="HS1174" s="140"/>
      <c r="HT1174" s="140"/>
      <c r="HU1174" s="140"/>
      <c r="HV1174" s="140"/>
      <c r="HW1174" s="140"/>
      <c r="HX1174" s="140"/>
      <c r="HY1174" s="140"/>
      <c r="HZ1174" s="140"/>
      <c r="IA1174" s="140"/>
      <c r="IB1174" s="140"/>
      <c r="IC1174" s="140"/>
      <c r="ID1174" s="140"/>
      <c r="IE1174" s="140"/>
      <c r="IF1174" s="140"/>
      <c r="IG1174" s="140"/>
      <c r="IH1174" s="140"/>
      <c r="II1174" s="140"/>
      <c r="IJ1174" s="140"/>
      <c r="IK1174" s="140"/>
      <c r="IL1174" s="140"/>
      <c r="IM1174" s="140"/>
      <c r="IN1174" s="140"/>
      <c r="IO1174" s="140"/>
      <c r="IP1174" s="140"/>
      <c r="IQ1174" s="140"/>
      <c r="IR1174" s="140"/>
      <c r="IS1174" s="140"/>
      <c r="IT1174" s="140"/>
      <c r="IU1174" s="140"/>
      <c r="IV1174" s="140"/>
    </row>
    <row r="1175" spans="1:256" s="28" customFormat="1" x14ac:dyDescent="0.25">
      <c r="A1175" s="37">
        <v>43068</v>
      </c>
      <c r="B1175" s="38" t="s">
        <v>201</v>
      </c>
      <c r="C1175" s="33" t="s">
        <v>63</v>
      </c>
      <c r="D1175" s="39" t="s">
        <v>51</v>
      </c>
      <c r="E1175" s="40">
        <v>100000</v>
      </c>
      <c r="F1175" s="40"/>
      <c r="G1175" s="130">
        <f t="shared" si="18"/>
        <v>33277683</v>
      </c>
      <c r="H1175" s="32" t="s">
        <v>62</v>
      </c>
      <c r="I1175" s="33" t="s">
        <v>206</v>
      </c>
      <c r="J1175" s="33"/>
      <c r="K1175" s="33" t="s">
        <v>56</v>
      </c>
      <c r="L1175" s="108" t="s">
        <v>57</v>
      </c>
      <c r="M1175" s="27"/>
      <c r="N1175" s="27"/>
      <c r="O1175" s="27"/>
      <c r="P1175" s="27"/>
      <c r="Q1175" s="27"/>
      <c r="R1175" s="27"/>
      <c r="S1175" s="27"/>
      <c r="T1175" s="27"/>
      <c r="U1175" s="27"/>
      <c r="V1175" s="27"/>
      <c r="W1175" s="27"/>
      <c r="X1175" s="27"/>
      <c r="Y1175" s="27"/>
      <c r="Z1175" s="27"/>
      <c r="AA1175" s="27"/>
      <c r="AB1175" s="27"/>
      <c r="AC1175" s="27"/>
      <c r="AD1175" s="27"/>
      <c r="AE1175" s="27"/>
      <c r="AF1175" s="27"/>
      <c r="AG1175" s="27"/>
      <c r="AH1175" s="27"/>
      <c r="AI1175" s="27"/>
      <c r="AJ1175" s="27"/>
      <c r="AK1175" s="27"/>
      <c r="AL1175" s="27"/>
      <c r="AM1175" s="27"/>
      <c r="AN1175" s="27"/>
      <c r="AO1175" s="27"/>
      <c r="AP1175" s="27"/>
      <c r="AQ1175" s="27"/>
      <c r="AR1175" s="27"/>
      <c r="AS1175" s="27"/>
      <c r="AT1175" s="27"/>
      <c r="AU1175" s="27"/>
      <c r="AV1175" s="27"/>
      <c r="AW1175" s="27"/>
      <c r="AX1175" s="27"/>
      <c r="AY1175" s="27"/>
      <c r="AZ1175" s="27"/>
      <c r="BA1175" s="27"/>
      <c r="BB1175" s="27"/>
      <c r="BC1175" s="27"/>
      <c r="BD1175" s="27"/>
      <c r="BE1175" s="27"/>
      <c r="BF1175" s="27"/>
      <c r="BG1175" s="27"/>
      <c r="BH1175" s="27"/>
      <c r="BI1175" s="27"/>
      <c r="BJ1175" s="27"/>
      <c r="BK1175" s="27"/>
      <c r="BL1175" s="27"/>
      <c r="BM1175" s="27"/>
      <c r="BN1175" s="27"/>
      <c r="BO1175" s="27"/>
      <c r="BP1175" s="27"/>
      <c r="BQ1175" s="27"/>
      <c r="BR1175" s="27"/>
      <c r="BS1175" s="27"/>
      <c r="BT1175" s="27"/>
      <c r="BU1175" s="27"/>
      <c r="BV1175" s="27"/>
      <c r="BW1175" s="27"/>
      <c r="BX1175" s="27"/>
      <c r="BY1175" s="27"/>
      <c r="BZ1175" s="27"/>
      <c r="CA1175" s="27"/>
      <c r="CB1175" s="27"/>
      <c r="CC1175" s="27"/>
      <c r="CD1175" s="27"/>
      <c r="CE1175" s="27"/>
      <c r="CF1175" s="27"/>
      <c r="CG1175" s="27"/>
      <c r="CH1175" s="27"/>
      <c r="CI1175" s="27"/>
      <c r="CJ1175" s="27"/>
      <c r="CK1175" s="27"/>
      <c r="CL1175" s="27"/>
      <c r="CM1175" s="27"/>
      <c r="CN1175" s="27"/>
      <c r="CO1175" s="27"/>
      <c r="CP1175" s="27"/>
      <c r="CQ1175" s="27"/>
      <c r="CR1175" s="27"/>
      <c r="CS1175" s="27"/>
      <c r="CT1175" s="27"/>
      <c r="CU1175" s="27"/>
      <c r="CV1175" s="27"/>
      <c r="CW1175" s="27"/>
      <c r="CX1175" s="27"/>
      <c r="CY1175" s="27"/>
      <c r="CZ1175" s="27"/>
      <c r="DA1175" s="27"/>
      <c r="DB1175" s="27"/>
      <c r="DC1175" s="27"/>
      <c r="DD1175" s="27"/>
      <c r="DE1175" s="27"/>
      <c r="DF1175" s="27"/>
      <c r="DG1175" s="27"/>
      <c r="DH1175" s="27"/>
      <c r="DI1175" s="27"/>
      <c r="DJ1175" s="27"/>
      <c r="DK1175" s="27"/>
      <c r="DL1175" s="27"/>
      <c r="DM1175" s="27"/>
      <c r="DN1175" s="27"/>
      <c r="DO1175" s="27"/>
      <c r="DP1175" s="27"/>
      <c r="DQ1175" s="27"/>
      <c r="DR1175" s="27"/>
      <c r="DS1175" s="27"/>
      <c r="DT1175" s="27"/>
      <c r="DU1175" s="27"/>
      <c r="DV1175" s="27"/>
      <c r="DW1175" s="27"/>
      <c r="DX1175" s="27"/>
      <c r="DY1175" s="27"/>
      <c r="DZ1175" s="27"/>
      <c r="EA1175" s="27"/>
      <c r="EB1175" s="27"/>
      <c r="EC1175" s="27"/>
      <c r="ED1175" s="27"/>
      <c r="EE1175" s="27"/>
      <c r="EF1175" s="27"/>
      <c r="EG1175" s="27"/>
      <c r="EH1175" s="27"/>
      <c r="EI1175" s="27"/>
      <c r="EJ1175" s="27"/>
      <c r="EK1175" s="27"/>
      <c r="EL1175" s="27"/>
      <c r="EM1175" s="27"/>
      <c r="EN1175" s="27"/>
      <c r="EO1175" s="27"/>
      <c r="EP1175" s="27"/>
      <c r="EQ1175" s="27"/>
      <c r="ER1175" s="27"/>
      <c r="ES1175" s="27"/>
      <c r="ET1175" s="27"/>
      <c r="EU1175" s="27"/>
      <c r="EV1175" s="27"/>
      <c r="EW1175" s="27"/>
      <c r="EX1175" s="27"/>
      <c r="EY1175" s="27"/>
      <c r="EZ1175" s="27"/>
      <c r="FA1175" s="27"/>
      <c r="FB1175" s="27"/>
      <c r="FC1175" s="27"/>
      <c r="FD1175" s="27"/>
      <c r="FE1175" s="27"/>
      <c r="FF1175" s="27"/>
      <c r="FG1175" s="27"/>
      <c r="FH1175" s="27"/>
      <c r="FI1175" s="27"/>
      <c r="FJ1175" s="27"/>
      <c r="FK1175" s="27"/>
      <c r="FL1175" s="27"/>
      <c r="FM1175" s="27"/>
      <c r="FN1175" s="27"/>
      <c r="FO1175" s="27"/>
      <c r="FP1175" s="27"/>
      <c r="FQ1175" s="27"/>
      <c r="FR1175" s="27"/>
      <c r="FS1175" s="27"/>
      <c r="FT1175" s="27"/>
      <c r="FU1175" s="27"/>
      <c r="FV1175" s="27"/>
      <c r="FW1175" s="27"/>
      <c r="FX1175" s="27"/>
      <c r="FY1175" s="27"/>
      <c r="FZ1175" s="27"/>
      <c r="GA1175" s="27"/>
      <c r="GB1175" s="27"/>
      <c r="GC1175" s="27"/>
      <c r="GD1175" s="27"/>
      <c r="GE1175" s="27"/>
      <c r="GF1175" s="27"/>
      <c r="GG1175" s="27"/>
      <c r="GH1175" s="27"/>
      <c r="GI1175" s="27"/>
      <c r="GJ1175" s="27"/>
      <c r="GK1175" s="27"/>
      <c r="GL1175" s="27"/>
      <c r="GM1175" s="27"/>
      <c r="GN1175" s="27"/>
      <c r="GO1175" s="27"/>
      <c r="GP1175" s="27"/>
      <c r="GQ1175" s="27"/>
      <c r="GR1175" s="27"/>
      <c r="GS1175" s="27"/>
      <c r="GT1175" s="27"/>
      <c r="GU1175" s="27"/>
      <c r="GV1175" s="27"/>
      <c r="GW1175" s="27"/>
      <c r="GX1175" s="27"/>
      <c r="GY1175" s="27"/>
      <c r="GZ1175" s="27"/>
      <c r="HA1175" s="27"/>
      <c r="HB1175" s="27"/>
      <c r="HC1175" s="27"/>
      <c r="HD1175" s="27"/>
      <c r="HE1175" s="27"/>
      <c r="HF1175" s="27"/>
      <c r="HG1175" s="27"/>
      <c r="HH1175" s="27"/>
      <c r="HI1175" s="27"/>
      <c r="HJ1175" s="27"/>
      <c r="HK1175" s="27"/>
      <c r="HL1175" s="27"/>
      <c r="HM1175" s="27"/>
      <c r="HN1175" s="27"/>
      <c r="HO1175" s="27"/>
      <c r="HP1175" s="27"/>
      <c r="HQ1175" s="27"/>
      <c r="HR1175" s="27"/>
      <c r="HS1175" s="27"/>
      <c r="HT1175" s="27"/>
      <c r="HU1175" s="27"/>
      <c r="HV1175" s="27"/>
      <c r="HW1175" s="27"/>
      <c r="HX1175" s="27"/>
      <c r="HY1175" s="27"/>
      <c r="HZ1175" s="27"/>
      <c r="IA1175" s="27"/>
      <c r="IB1175" s="27"/>
      <c r="IC1175" s="27"/>
      <c r="ID1175" s="27"/>
      <c r="IE1175" s="27"/>
      <c r="IF1175" s="27"/>
      <c r="IG1175" s="27"/>
      <c r="IH1175" s="27"/>
      <c r="II1175" s="27"/>
      <c r="IJ1175" s="27"/>
      <c r="IK1175" s="27"/>
      <c r="IL1175" s="27"/>
      <c r="IM1175" s="27"/>
      <c r="IN1175" s="27"/>
      <c r="IO1175" s="27"/>
      <c r="IP1175" s="27"/>
      <c r="IQ1175" s="27"/>
      <c r="IR1175" s="27"/>
      <c r="IS1175" s="27"/>
      <c r="IT1175" s="27"/>
      <c r="IU1175" s="27"/>
      <c r="IV1175" s="27"/>
    </row>
    <row r="1176" spans="1:256" s="139" customFormat="1" x14ac:dyDescent="0.25">
      <c r="A1176" s="109">
        <v>43068</v>
      </c>
      <c r="B1176" s="115" t="s">
        <v>408</v>
      </c>
      <c r="C1176" s="115" t="s">
        <v>59</v>
      </c>
      <c r="D1176" s="115" t="s">
        <v>51</v>
      </c>
      <c r="E1176" s="113"/>
      <c r="F1176" s="113">
        <v>300</v>
      </c>
      <c r="G1176" s="130">
        <f t="shared" si="18"/>
        <v>33277383</v>
      </c>
      <c r="H1176" s="115" t="s">
        <v>167</v>
      </c>
      <c r="I1176" s="115" t="s">
        <v>72</v>
      </c>
      <c r="J1176" s="115" t="s">
        <v>32</v>
      </c>
      <c r="K1176" s="115" t="s">
        <v>56</v>
      </c>
      <c r="L1176" s="111" t="s">
        <v>73</v>
      </c>
      <c r="M1176" s="140"/>
      <c r="N1176" s="140"/>
      <c r="O1176" s="140"/>
      <c r="P1176" s="140"/>
      <c r="Q1176" s="140"/>
      <c r="R1176" s="140"/>
      <c r="S1176" s="140"/>
      <c r="T1176" s="140"/>
      <c r="U1176" s="140"/>
      <c r="V1176" s="140"/>
      <c r="W1176" s="140"/>
      <c r="X1176" s="140"/>
      <c r="Y1176" s="140"/>
      <c r="Z1176" s="140"/>
      <c r="AA1176" s="140"/>
      <c r="AB1176" s="140"/>
      <c r="AC1176" s="140"/>
      <c r="AD1176" s="140"/>
      <c r="AE1176" s="140"/>
      <c r="AF1176" s="140"/>
      <c r="AG1176" s="140"/>
      <c r="AH1176" s="140"/>
      <c r="AI1176" s="140"/>
      <c r="AJ1176" s="140"/>
      <c r="AK1176" s="140"/>
      <c r="AL1176" s="140"/>
      <c r="AM1176" s="140"/>
      <c r="AN1176" s="140"/>
      <c r="AO1176" s="140"/>
      <c r="AP1176" s="140"/>
      <c r="AQ1176" s="140"/>
      <c r="AR1176" s="140"/>
      <c r="AS1176" s="140"/>
      <c r="AT1176" s="140"/>
      <c r="AU1176" s="140"/>
      <c r="AV1176" s="140"/>
      <c r="AW1176" s="140"/>
      <c r="AX1176" s="140"/>
      <c r="AY1176" s="140"/>
      <c r="AZ1176" s="140"/>
      <c r="BA1176" s="140"/>
      <c r="BB1176" s="140"/>
      <c r="BC1176" s="140"/>
      <c r="BD1176" s="140"/>
      <c r="BE1176" s="140"/>
      <c r="BF1176" s="140"/>
      <c r="BG1176" s="140"/>
      <c r="BH1176" s="140"/>
      <c r="BI1176" s="140"/>
      <c r="BJ1176" s="140"/>
      <c r="BK1176" s="140"/>
      <c r="BL1176" s="140"/>
      <c r="BM1176" s="140"/>
      <c r="BN1176" s="140"/>
      <c r="BO1176" s="140"/>
      <c r="BP1176" s="140"/>
      <c r="BQ1176" s="140"/>
      <c r="BR1176" s="140"/>
      <c r="BS1176" s="140"/>
      <c r="BT1176" s="140"/>
      <c r="BU1176" s="140"/>
      <c r="BV1176" s="140"/>
      <c r="BW1176" s="140"/>
      <c r="BX1176" s="140"/>
      <c r="BY1176" s="140"/>
      <c r="BZ1176" s="140"/>
      <c r="CA1176" s="140"/>
      <c r="CB1176" s="140"/>
      <c r="CC1176" s="140"/>
      <c r="CD1176" s="140"/>
      <c r="CE1176" s="140"/>
      <c r="CF1176" s="140"/>
      <c r="CG1176" s="140"/>
      <c r="CH1176" s="140"/>
      <c r="CI1176" s="140"/>
      <c r="CJ1176" s="140"/>
      <c r="CK1176" s="140"/>
      <c r="CL1176" s="140"/>
      <c r="CM1176" s="140"/>
      <c r="CN1176" s="140"/>
      <c r="CO1176" s="140"/>
      <c r="CP1176" s="140"/>
      <c r="CQ1176" s="140"/>
      <c r="CR1176" s="140"/>
      <c r="CS1176" s="140"/>
      <c r="CT1176" s="140"/>
      <c r="CU1176" s="140"/>
      <c r="CV1176" s="140"/>
      <c r="CW1176" s="140"/>
      <c r="CX1176" s="140"/>
      <c r="CY1176" s="140"/>
      <c r="CZ1176" s="140"/>
      <c r="DA1176" s="140"/>
      <c r="DB1176" s="140"/>
      <c r="DC1176" s="140"/>
      <c r="DD1176" s="140"/>
      <c r="DE1176" s="140"/>
      <c r="DF1176" s="140"/>
      <c r="DG1176" s="140"/>
      <c r="DH1176" s="140"/>
      <c r="DI1176" s="140"/>
      <c r="DJ1176" s="140"/>
      <c r="DK1176" s="140"/>
      <c r="DL1176" s="140"/>
      <c r="DM1176" s="140"/>
      <c r="DN1176" s="140"/>
      <c r="DO1176" s="140"/>
      <c r="DP1176" s="140"/>
      <c r="DQ1176" s="140"/>
      <c r="DR1176" s="140"/>
      <c r="DS1176" s="140"/>
      <c r="DT1176" s="140"/>
      <c r="DU1176" s="140"/>
      <c r="DV1176" s="140"/>
      <c r="DW1176" s="140"/>
      <c r="DX1176" s="140"/>
      <c r="DY1176" s="140"/>
      <c r="DZ1176" s="140"/>
      <c r="EA1176" s="140"/>
      <c r="EB1176" s="140"/>
      <c r="EC1176" s="140"/>
      <c r="ED1176" s="140"/>
      <c r="EE1176" s="140"/>
      <c r="EF1176" s="140"/>
      <c r="EG1176" s="140"/>
      <c r="EH1176" s="140"/>
      <c r="EI1176" s="140"/>
      <c r="EJ1176" s="140"/>
      <c r="EK1176" s="140"/>
      <c r="EL1176" s="140"/>
      <c r="EM1176" s="140"/>
      <c r="EN1176" s="140"/>
      <c r="EO1176" s="140"/>
      <c r="EP1176" s="140"/>
      <c r="EQ1176" s="140"/>
      <c r="ER1176" s="140"/>
      <c r="ES1176" s="140"/>
      <c r="ET1176" s="140"/>
      <c r="EU1176" s="140"/>
      <c r="EV1176" s="140"/>
      <c r="EW1176" s="140"/>
      <c r="EX1176" s="140"/>
      <c r="EY1176" s="140"/>
      <c r="EZ1176" s="140"/>
      <c r="FA1176" s="140"/>
      <c r="FB1176" s="140"/>
      <c r="FC1176" s="140"/>
      <c r="FD1176" s="140"/>
      <c r="FE1176" s="140"/>
      <c r="FF1176" s="140"/>
      <c r="FG1176" s="140"/>
      <c r="FH1176" s="140"/>
      <c r="FI1176" s="140"/>
      <c r="FJ1176" s="140"/>
      <c r="FK1176" s="140"/>
      <c r="FL1176" s="140"/>
      <c r="FM1176" s="140"/>
      <c r="FN1176" s="140"/>
      <c r="FO1176" s="140"/>
      <c r="FP1176" s="140"/>
      <c r="FQ1176" s="140"/>
      <c r="FR1176" s="140"/>
      <c r="FS1176" s="140"/>
      <c r="FT1176" s="140"/>
      <c r="FU1176" s="140"/>
      <c r="FV1176" s="140"/>
      <c r="FW1176" s="140"/>
      <c r="FX1176" s="140"/>
      <c r="FY1176" s="140"/>
      <c r="FZ1176" s="140"/>
      <c r="GA1176" s="140"/>
      <c r="GB1176" s="140"/>
      <c r="GC1176" s="140"/>
      <c r="GD1176" s="140"/>
      <c r="GE1176" s="140"/>
      <c r="GF1176" s="140"/>
      <c r="GG1176" s="140"/>
      <c r="GH1176" s="140"/>
      <c r="GI1176" s="140"/>
      <c r="GJ1176" s="140"/>
      <c r="GK1176" s="140"/>
      <c r="GL1176" s="140"/>
      <c r="GM1176" s="140"/>
      <c r="GN1176" s="140"/>
      <c r="GO1176" s="140"/>
      <c r="GP1176" s="140"/>
      <c r="GQ1176" s="140"/>
      <c r="GR1176" s="140"/>
      <c r="GS1176" s="140"/>
      <c r="GT1176" s="140"/>
      <c r="GU1176" s="140"/>
      <c r="GV1176" s="140"/>
      <c r="GW1176" s="140"/>
      <c r="GX1176" s="140"/>
      <c r="GY1176" s="140"/>
      <c r="GZ1176" s="140"/>
      <c r="HA1176" s="140"/>
      <c r="HB1176" s="140"/>
      <c r="HC1176" s="140"/>
      <c r="HD1176" s="140"/>
      <c r="HE1176" s="140"/>
      <c r="HF1176" s="140"/>
      <c r="HG1176" s="140"/>
      <c r="HH1176" s="140"/>
      <c r="HI1176" s="140"/>
      <c r="HJ1176" s="140"/>
      <c r="HK1176" s="140"/>
      <c r="HL1176" s="140"/>
      <c r="HM1176" s="140"/>
      <c r="HN1176" s="140"/>
      <c r="HO1176" s="140"/>
      <c r="HP1176" s="140"/>
      <c r="HQ1176" s="140"/>
      <c r="HR1176" s="140"/>
      <c r="HS1176" s="140"/>
      <c r="HT1176" s="140"/>
      <c r="HU1176" s="140"/>
      <c r="HV1176" s="140"/>
      <c r="HW1176" s="140"/>
      <c r="HX1176" s="140"/>
      <c r="HY1176" s="140"/>
      <c r="HZ1176" s="140"/>
      <c r="IA1176" s="140"/>
      <c r="IB1176" s="140"/>
      <c r="IC1176" s="140"/>
      <c r="ID1176" s="140"/>
      <c r="IE1176" s="140"/>
      <c r="IF1176" s="140"/>
      <c r="IG1176" s="140"/>
      <c r="IH1176" s="140"/>
      <c r="II1176" s="140"/>
      <c r="IJ1176" s="140"/>
      <c r="IK1176" s="140"/>
      <c r="IL1176" s="140"/>
      <c r="IM1176" s="140"/>
      <c r="IN1176" s="140"/>
      <c r="IO1176" s="140"/>
      <c r="IP1176" s="140"/>
      <c r="IQ1176" s="140"/>
      <c r="IR1176" s="140"/>
      <c r="IS1176" s="140"/>
      <c r="IT1176" s="140"/>
      <c r="IU1176" s="140"/>
      <c r="IV1176" s="140"/>
    </row>
    <row r="1177" spans="1:256" s="139" customFormat="1" x14ac:dyDescent="0.25">
      <c r="A1177" s="109">
        <v>43068</v>
      </c>
      <c r="B1177" s="115" t="s">
        <v>429</v>
      </c>
      <c r="C1177" s="111" t="s">
        <v>334</v>
      </c>
      <c r="D1177" s="115" t="s">
        <v>51</v>
      </c>
      <c r="E1177" s="113"/>
      <c r="F1177" s="113">
        <v>3000</v>
      </c>
      <c r="G1177" s="130">
        <f t="shared" si="18"/>
        <v>33274383</v>
      </c>
      <c r="H1177" s="115" t="s">
        <v>167</v>
      </c>
      <c r="I1177" s="115" t="s">
        <v>72</v>
      </c>
      <c r="J1177" s="115" t="s">
        <v>32</v>
      </c>
      <c r="K1177" s="115" t="s">
        <v>56</v>
      </c>
      <c r="L1177" s="111" t="s">
        <v>73</v>
      </c>
      <c r="M1177" s="140"/>
      <c r="N1177" s="140"/>
      <c r="O1177" s="140"/>
      <c r="P1177" s="140"/>
      <c r="Q1177" s="140"/>
      <c r="R1177" s="140"/>
      <c r="S1177" s="140"/>
      <c r="T1177" s="140"/>
      <c r="U1177" s="140"/>
      <c r="V1177" s="140"/>
      <c r="W1177" s="140"/>
      <c r="X1177" s="140"/>
      <c r="Y1177" s="140"/>
      <c r="Z1177" s="140"/>
      <c r="AA1177" s="140"/>
      <c r="AB1177" s="140"/>
      <c r="AC1177" s="140"/>
      <c r="AD1177" s="140"/>
      <c r="AE1177" s="140"/>
      <c r="AF1177" s="140"/>
      <c r="AG1177" s="140"/>
      <c r="AH1177" s="140"/>
      <c r="AI1177" s="140"/>
      <c r="AJ1177" s="140"/>
      <c r="AK1177" s="140"/>
      <c r="AL1177" s="140"/>
      <c r="AM1177" s="140"/>
      <c r="AN1177" s="140"/>
      <c r="AO1177" s="140"/>
      <c r="AP1177" s="140"/>
      <c r="AQ1177" s="140"/>
      <c r="AR1177" s="140"/>
      <c r="AS1177" s="140"/>
      <c r="AT1177" s="140"/>
      <c r="AU1177" s="140"/>
      <c r="AV1177" s="140"/>
      <c r="AW1177" s="140"/>
      <c r="AX1177" s="140"/>
      <c r="AY1177" s="140"/>
      <c r="AZ1177" s="140"/>
      <c r="BA1177" s="140"/>
      <c r="BB1177" s="140"/>
      <c r="BC1177" s="140"/>
      <c r="BD1177" s="140"/>
      <c r="BE1177" s="140"/>
      <c r="BF1177" s="140"/>
      <c r="BG1177" s="140"/>
      <c r="BH1177" s="140"/>
      <c r="BI1177" s="140"/>
      <c r="BJ1177" s="140"/>
      <c r="BK1177" s="140"/>
      <c r="BL1177" s="140"/>
      <c r="BM1177" s="140"/>
      <c r="BN1177" s="140"/>
      <c r="BO1177" s="140"/>
      <c r="BP1177" s="140"/>
      <c r="BQ1177" s="140"/>
      <c r="BR1177" s="140"/>
      <c r="BS1177" s="140"/>
      <c r="BT1177" s="140"/>
      <c r="BU1177" s="140"/>
      <c r="BV1177" s="140"/>
      <c r="BW1177" s="140"/>
      <c r="BX1177" s="140"/>
      <c r="BY1177" s="140"/>
      <c r="BZ1177" s="140"/>
      <c r="CA1177" s="140"/>
      <c r="CB1177" s="140"/>
      <c r="CC1177" s="140"/>
      <c r="CD1177" s="140"/>
      <c r="CE1177" s="140"/>
      <c r="CF1177" s="140"/>
      <c r="CG1177" s="140"/>
      <c r="CH1177" s="140"/>
      <c r="CI1177" s="140"/>
      <c r="CJ1177" s="140"/>
      <c r="CK1177" s="140"/>
      <c r="CL1177" s="140"/>
      <c r="CM1177" s="140"/>
      <c r="CN1177" s="140"/>
      <c r="CO1177" s="140"/>
      <c r="CP1177" s="140"/>
      <c r="CQ1177" s="140"/>
      <c r="CR1177" s="140"/>
      <c r="CS1177" s="140"/>
      <c r="CT1177" s="140"/>
      <c r="CU1177" s="140"/>
      <c r="CV1177" s="140"/>
      <c r="CW1177" s="140"/>
      <c r="CX1177" s="140"/>
      <c r="CY1177" s="140"/>
      <c r="CZ1177" s="140"/>
      <c r="DA1177" s="140"/>
      <c r="DB1177" s="140"/>
      <c r="DC1177" s="140"/>
      <c r="DD1177" s="140"/>
      <c r="DE1177" s="140"/>
      <c r="DF1177" s="140"/>
      <c r="DG1177" s="140"/>
      <c r="DH1177" s="140"/>
      <c r="DI1177" s="140"/>
      <c r="DJ1177" s="140"/>
      <c r="DK1177" s="140"/>
      <c r="DL1177" s="140"/>
      <c r="DM1177" s="140"/>
      <c r="DN1177" s="140"/>
      <c r="DO1177" s="140"/>
      <c r="DP1177" s="140"/>
      <c r="DQ1177" s="140"/>
      <c r="DR1177" s="140"/>
      <c r="DS1177" s="140"/>
      <c r="DT1177" s="140"/>
      <c r="DU1177" s="140"/>
      <c r="DV1177" s="140"/>
      <c r="DW1177" s="140"/>
      <c r="DX1177" s="140"/>
      <c r="DY1177" s="140"/>
      <c r="DZ1177" s="140"/>
      <c r="EA1177" s="140"/>
      <c r="EB1177" s="140"/>
      <c r="EC1177" s="140"/>
      <c r="ED1177" s="140"/>
      <c r="EE1177" s="140"/>
      <c r="EF1177" s="140"/>
      <c r="EG1177" s="140"/>
      <c r="EH1177" s="140"/>
      <c r="EI1177" s="140"/>
      <c r="EJ1177" s="140"/>
      <c r="EK1177" s="140"/>
      <c r="EL1177" s="140"/>
      <c r="EM1177" s="140"/>
      <c r="EN1177" s="140"/>
      <c r="EO1177" s="140"/>
      <c r="EP1177" s="140"/>
      <c r="EQ1177" s="140"/>
      <c r="ER1177" s="140"/>
      <c r="ES1177" s="140"/>
      <c r="ET1177" s="140"/>
      <c r="EU1177" s="140"/>
      <c r="EV1177" s="140"/>
      <c r="EW1177" s="140"/>
      <c r="EX1177" s="140"/>
      <c r="EY1177" s="140"/>
      <c r="EZ1177" s="140"/>
      <c r="FA1177" s="140"/>
      <c r="FB1177" s="140"/>
      <c r="FC1177" s="140"/>
      <c r="FD1177" s="140"/>
      <c r="FE1177" s="140"/>
      <c r="FF1177" s="140"/>
      <c r="FG1177" s="140"/>
      <c r="FH1177" s="140"/>
      <c r="FI1177" s="140"/>
      <c r="FJ1177" s="140"/>
      <c r="FK1177" s="140"/>
      <c r="FL1177" s="140"/>
      <c r="FM1177" s="140"/>
      <c r="FN1177" s="140"/>
      <c r="FO1177" s="140"/>
      <c r="FP1177" s="140"/>
      <c r="FQ1177" s="140"/>
      <c r="FR1177" s="140"/>
      <c r="FS1177" s="140"/>
      <c r="FT1177" s="140"/>
      <c r="FU1177" s="140"/>
      <c r="FV1177" s="140"/>
      <c r="FW1177" s="140"/>
      <c r="FX1177" s="140"/>
      <c r="FY1177" s="140"/>
      <c r="FZ1177" s="140"/>
      <c r="GA1177" s="140"/>
      <c r="GB1177" s="140"/>
      <c r="GC1177" s="140"/>
      <c r="GD1177" s="140"/>
      <c r="GE1177" s="140"/>
      <c r="GF1177" s="140"/>
      <c r="GG1177" s="140"/>
      <c r="GH1177" s="140"/>
      <c r="GI1177" s="140"/>
      <c r="GJ1177" s="140"/>
      <c r="GK1177" s="140"/>
      <c r="GL1177" s="140"/>
      <c r="GM1177" s="140"/>
      <c r="GN1177" s="140"/>
      <c r="GO1177" s="140"/>
      <c r="GP1177" s="140"/>
      <c r="GQ1177" s="140"/>
      <c r="GR1177" s="140"/>
      <c r="GS1177" s="140"/>
      <c r="GT1177" s="140"/>
      <c r="GU1177" s="140"/>
      <c r="GV1177" s="140"/>
      <c r="GW1177" s="140"/>
      <c r="GX1177" s="140"/>
      <c r="GY1177" s="140"/>
      <c r="GZ1177" s="140"/>
      <c r="HA1177" s="140"/>
      <c r="HB1177" s="140"/>
      <c r="HC1177" s="140"/>
      <c r="HD1177" s="140"/>
      <c r="HE1177" s="140"/>
      <c r="HF1177" s="140"/>
      <c r="HG1177" s="140"/>
      <c r="HH1177" s="140"/>
      <c r="HI1177" s="140"/>
      <c r="HJ1177" s="140"/>
      <c r="HK1177" s="140"/>
      <c r="HL1177" s="140"/>
      <c r="HM1177" s="140"/>
      <c r="HN1177" s="140"/>
      <c r="HO1177" s="140"/>
      <c r="HP1177" s="140"/>
      <c r="HQ1177" s="140"/>
      <c r="HR1177" s="140"/>
      <c r="HS1177" s="140"/>
      <c r="HT1177" s="140"/>
      <c r="HU1177" s="140"/>
      <c r="HV1177" s="140"/>
      <c r="HW1177" s="140"/>
      <c r="HX1177" s="140"/>
      <c r="HY1177" s="140"/>
      <c r="HZ1177" s="140"/>
      <c r="IA1177" s="140"/>
      <c r="IB1177" s="140"/>
      <c r="IC1177" s="140"/>
      <c r="ID1177" s="140"/>
      <c r="IE1177" s="140"/>
      <c r="IF1177" s="140"/>
      <c r="IG1177" s="140"/>
      <c r="IH1177" s="140"/>
      <c r="II1177" s="140"/>
      <c r="IJ1177" s="140"/>
      <c r="IK1177" s="140"/>
      <c r="IL1177" s="140"/>
      <c r="IM1177" s="140"/>
      <c r="IN1177" s="140"/>
      <c r="IO1177" s="140"/>
      <c r="IP1177" s="140"/>
      <c r="IQ1177" s="140"/>
      <c r="IR1177" s="140"/>
      <c r="IS1177" s="140"/>
      <c r="IT1177" s="140"/>
      <c r="IU1177" s="140"/>
      <c r="IV1177" s="140"/>
    </row>
    <row r="1178" spans="1:256" s="139" customFormat="1" x14ac:dyDescent="0.25">
      <c r="A1178" s="109">
        <v>43068</v>
      </c>
      <c r="B1178" s="115" t="s">
        <v>409</v>
      </c>
      <c r="C1178" s="115" t="s">
        <v>59</v>
      </c>
      <c r="D1178" s="115" t="s">
        <v>51</v>
      </c>
      <c r="E1178" s="113"/>
      <c r="F1178" s="113">
        <v>300</v>
      </c>
      <c r="G1178" s="130">
        <f t="shared" si="18"/>
        <v>33274083</v>
      </c>
      <c r="H1178" s="115" t="s">
        <v>167</v>
      </c>
      <c r="I1178" s="115" t="s">
        <v>72</v>
      </c>
      <c r="J1178" s="115" t="s">
        <v>32</v>
      </c>
      <c r="K1178" s="115" t="s">
        <v>56</v>
      </c>
      <c r="L1178" s="111" t="s">
        <v>73</v>
      </c>
      <c r="M1178" s="140"/>
      <c r="N1178" s="140"/>
      <c r="O1178" s="140"/>
      <c r="P1178" s="140"/>
      <c r="Q1178" s="140"/>
      <c r="R1178" s="140"/>
      <c r="S1178" s="140"/>
      <c r="T1178" s="140"/>
      <c r="U1178" s="140"/>
      <c r="V1178" s="140"/>
      <c r="W1178" s="140"/>
      <c r="X1178" s="140"/>
      <c r="Y1178" s="140"/>
      <c r="Z1178" s="140"/>
      <c r="AA1178" s="140"/>
      <c r="AB1178" s="140"/>
      <c r="AC1178" s="140"/>
      <c r="AD1178" s="140"/>
      <c r="AE1178" s="140"/>
      <c r="AF1178" s="140"/>
      <c r="AG1178" s="140"/>
      <c r="AH1178" s="140"/>
      <c r="AI1178" s="140"/>
      <c r="AJ1178" s="140"/>
      <c r="AK1178" s="140"/>
      <c r="AL1178" s="140"/>
      <c r="AM1178" s="140"/>
      <c r="AN1178" s="140"/>
      <c r="AO1178" s="140"/>
      <c r="AP1178" s="140"/>
      <c r="AQ1178" s="140"/>
      <c r="AR1178" s="140"/>
      <c r="AS1178" s="140"/>
      <c r="AT1178" s="140"/>
      <c r="AU1178" s="140"/>
      <c r="AV1178" s="140"/>
      <c r="AW1178" s="140"/>
      <c r="AX1178" s="140"/>
      <c r="AY1178" s="140"/>
      <c r="AZ1178" s="140"/>
      <c r="BA1178" s="140"/>
      <c r="BB1178" s="140"/>
      <c r="BC1178" s="140"/>
      <c r="BD1178" s="140"/>
      <c r="BE1178" s="140"/>
      <c r="BF1178" s="140"/>
      <c r="BG1178" s="140"/>
      <c r="BH1178" s="140"/>
      <c r="BI1178" s="140"/>
      <c r="BJ1178" s="140"/>
      <c r="BK1178" s="140"/>
      <c r="BL1178" s="140"/>
      <c r="BM1178" s="140"/>
      <c r="BN1178" s="140"/>
      <c r="BO1178" s="140"/>
      <c r="BP1178" s="140"/>
      <c r="BQ1178" s="140"/>
      <c r="BR1178" s="140"/>
      <c r="BS1178" s="140"/>
      <c r="BT1178" s="140"/>
      <c r="BU1178" s="140"/>
      <c r="BV1178" s="140"/>
      <c r="BW1178" s="140"/>
      <c r="BX1178" s="140"/>
      <c r="BY1178" s="140"/>
      <c r="BZ1178" s="140"/>
      <c r="CA1178" s="140"/>
      <c r="CB1178" s="140"/>
      <c r="CC1178" s="140"/>
      <c r="CD1178" s="140"/>
      <c r="CE1178" s="140"/>
      <c r="CF1178" s="140"/>
      <c r="CG1178" s="140"/>
      <c r="CH1178" s="140"/>
      <c r="CI1178" s="140"/>
      <c r="CJ1178" s="140"/>
      <c r="CK1178" s="140"/>
      <c r="CL1178" s="140"/>
      <c r="CM1178" s="140"/>
      <c r="CN1178" s="140"/>
      <c r="CO1178" s="140"/>
      <c r="CP1178" s="140"/>
      <c r="CQ1178" s="140"/>
      <c r="CR1178" s="140"/>
      <c r="CS1178" s="140"/>
      <c r="CT1178" s="140"/>
      <c r="CU1178" s="140"/>
      <c r="CV1178" s="140"/>
      <c r="CW1178" s="140"/>
      <c r="CX1178" s="140"/>
      <c r="CY1178" s="140"/>
      <c r="CZ1178" s="140"/>
      <c r="DA1178" s="140"/>
      <c r="DB1178" s="140"/>
      <c r="DC1178" s="140"/>
      <c r="DD1178" s="140"/>
      <c r="DE1178" s="140"/>
      <c r="DF1178" s="140"/>
      <c r="DG1178" s="140"/>
      <c r="DH1178" s="140"/>
      <c r="DI1178" s="140"/>
      <c r="DJ1178" s="140"/>
      <c r="DK1178" s="140"/>
      <c r="DL1178" s="140"/>
      <c r="DM1178" s="140"/>
      <c r="DN1178" s="140"/>
      <c r="DO1178" s="140"/>
      <c r="DP1178" s="140"/>
      <c r="DQ1178" s="140"/>
      <c r="DR1178" s="140"/>
      <c r="DS1178" s="140"/>
      <c r="DT1178" s="140"/>
      <c r="DU1178" s="140"/>
      <c r="DV1178" s="140"/>
      <c r="DW1178" s="140"/>
      <c r="DX1178" s="140"/>
      <c r="DY1178" s="140"/>
      <c r="DZ1178" s="140"/>
      <c r="EA1178" s="140"/>
      <c r="EB1178" s="140"/>
      <c r="EC1178" s="140"/>
      <c r="ED1178" s="140"/>
      <c r="EE1178" s="140"/>
      <c r="EF1178" s="140"/>
      <c r="EG1178" s="140"/>
      <c r="EH1178" s="140"/>
      <c r="EI1178" s="140"/>
      <c r="EJ1178" s="140"/>
      <c r="EK1178" s="140"/>
      <c r="EL1178" s="140"/>
      <c r="EM1178" s="140"/>
      <c r="EN1178" s="140"/>
      <c r="EO1178" s="140"/>
      <c r="EP1178" s="140"/>
      <c r="EQ1178" s="140"/>
      <c r="ER1178" s="140"/>
      <c r="ES1178" s="140"/>
      <c r="ET1178" s="140"/>
      <c r="EU1178" s="140"/>
      <c r="EV1178" s="140"/>
      <c r="EW1178" s="140"/>
      <c r="EX1178" s="140"/>
      <c r="EY1178" s="140"/>
      <c r="EZ1178" s="140"/>
      <c r="FA1178" s="140"/>
      <c r="FB1178" s="140"/>
      <c r="FC1178" s="140"/>
      <c r="FD1178" s="140"/>
      <c r="FE1178" s="140"/>
      <c r="FF1178" s="140"/>
      <c r="FG1178" s="140"/>
      <c r="FH1178" s="140"/>
      <c r="FI1178" s="140"/>
      <c r="FJ1178" s="140"/>
      <c r="FK1178" s="140"/>
      <c r="FL1178" s="140"/>
      <c r="FM1178" s="140"/>
      <c r="FN1178" s="140"/>
      <c r="FO1178" s="140"/>
      <c r="FP1178" s="140"/>
      <c r="FQ1178" s="140"/>
      <c r="FR1178" s="140"/>
      <c r="FS1178" s="140"/>
      <c r="FT1178" s="140"/>
      <c r="FU1178" s="140"/>
      <c r="FV1178" s="140"/>
      <c r="FW1178" s="140"/>
      <c r="FX1178" s="140"/>
      <c r="FY1178" s="140"/>
      <c r="FZ1178" s="140"/>
      <c r="GA1178" s="140"/>
      <c r="GB1178" s="140"/>
      <c r="GC1178" s="140"/>
      <c r="GD1178" s="140"/>
      <c r="GE1178" s="140"/>
      <c r="GF1178" s="140"/>
      <c r="GG1178" s="140"/>
      <c r="GH1178" s="140"/>
      <c r="GI1178" s="140"/>
      <c r="GJ1178" s="140"/>
      <c r="GK1178" s="140"/>
      <c r="GL1178" s="140"/>
      <c r="GM1178" s="140"/>
      <c r="GN1178" s="140"/>
      <c r="GO1178" s="140"/>
      <c r="GP1178" s="140"/>
      <c r="GQ1178" s="140"/>
      <c r="GR1178" s="140"/>
      <c r="GS1178" s="140"/>
      <c r="GT1178" s="140"/>
      <c r="GU1178" s="140"/>
      <c r="GV1178" s="140"/>
      <c r="GW1178" s="140"/>
      <c r="GX1178" s="140"/>
      <c r="GY1178" s="140"/>
      <c r="GZ1178" s="140"/>
      <c r="HA1178" s="140"/>
      <c r="HB1178" s="140"/>
      <c r="HC1178" s="140"/>
      <c r="HD1178" s="140"/>
      <c r="HE1178" s="140"/>
      <c r="HF1178" s="140"/>
      <c r="HG1178" s="140"/>
      <c r="HH1178" s="140"/>
      <c r="HI1178" s="140"/>
      <c r="HJ1178" s="140"/>
      <c r="HK1178" s="140"/>
      <c r="HL1178" s="140"/>
      <c r="HM1178" s="140"/>
      <c r="HN1178" s="140"/>
      <c r="HO1178" s="140"/>
      <c r="HP1178" s="140"/>
      <c r="HQ1178" s="140"/>
      <c r="HR1178" s="140"/>
      <c r="HS1178" s="140"/>
      <c r="HT1178" s="140"/>
      <c r="HU1178" s="140"/>
      <c r="HV1178" s="140"/>
      <c r="HW1178" s="140"/>
      <c r="HX1178" s="140"/>
      <c r="HY1178" s="140"/>
      <c r="HZ1178" s="140"/>
      <c r="IA1178" s="140"/>
      <c r="IB1178" s="140"/>
      <c r="IC1178" s="140"/>
      <c r="ID1178" s="140"/>
      <c r="IE1178" s="140"/>
      <c r="IF1178" s="140"/>
      <c r="IG1178" s="140"/>
      <c r="IH1178" s="140"/>
      <c r="II1178" s="140"/>
      <c r="IJ1178" s="140"/>
      <c r="IK1178" s="140"/>
      <c r="IL1178" s="140"/>
      <c r="IM1178" s="140"/>
      <c r="IN1178" s="140"/>
      <c r="IO1178" s="140"/>
      <c r="IP1178" s="140"/>
      <c r="IQ1178" s="140"/>
      <c r="IR1178" s="140"/>
      <c r="IS1178" s="140"/>
      <c r="IT1178" s="140"/>
      <c r="IU1178" s="140"/>
      <c r="IV1178" s="140"/>
    </row>
    <row r="1179" spans="1:256" s="139" customFormat="1" x14ac:dyDescent="0.25">
      <c r="A1179" s="117">
        <v>43068</v>
      </c>
      <c r="B1179" s="118" t="s">
        <v>482</v>
      </c>
      <c r="C1179" s="118" t="s">
        <v>59</v>
      </c>
      <c r="D1179" s="118" t="s">
        <v>441</v>
      </c>
      <c r="E1179" s="119"/>
      <c r="F1179" s="119">
        <v>300</v>
      </c>
      <c r="G1179" s="130">
        <f t="shared" si="18"/>
        <v>33273783</v>
      </c>
      <c r="H1179" s="118" t="s">
        <v>442</v>
      </c>
      <c r="I1179" s="115" t="s">
        <v>72</v>
      </c>
      <c r="J1179" s="115" t="s">
        <v>32</v>
      </c>
      <c r="K1179" s="115" t="s">
        <v>56</v>
      </c>
      <c r="L1179" s="111" t="s">
        <v>73</v>
      </c>
      <c r="M1179" s="140"/>
      <c r="N1179" s="140"/>
      <c r="O1179" s="140"/>
      <c r="P1179" s="140"/>
      <c r="Q1179" s="140"/>
      <c r="R1179" s="140"/>
      <c r="S1179" s="140"/>
      <c r="T1179" s="140"/>
      <c r="U1179" s="140"/>
      <c r="V1179" s="140"/>
      <c r="W1179" s="140"/>
      <c r="X1179" s="140"/>
      <c r="Y1179" s="140"/>
      <c r="Z1179" s="140"/>
      <c r="AA1179" s="140"/>
      <c r="AB1179" s="140"/>
      <c r="AC1179" s="140"/>
      <c r="AD1179" s="140"/>
      <c r="AE1179" s="140"/>
      <c r="AF1179" s="140"/>
      <c r="AG1179" s="140"/>
      <c r="AH1179" s="140"/>
      <c r="AI1179" s="140"/>
      <c r="AJ1179" s="140"/>
      <c r="AK1179" s="140"/>
      <c r="AL1179" s="140"/>
      <c r="AM1179" s="140"/>
      <c r="AN1179" s="140"/>
      <c r="AO1179" s="140"/>
      <c r="AP1179" s="140"/>
      <c r="AQ1179" s="140"/>
      <c r="AR1179" s="140"/>
      <c r="AS1179" s="140"/>
      <c r="AT1179" s="140"/>
      <c r="AU1179" s="140"/>
      <c r="AV1179" s="140"/>
      <c r="AW1179" s="140"/>
      <c r="AX1179" s="140"/>
      <c r="AY1179" s="140"/>
      <c r="AZ1179" s="140"/>
      <c r="BA1179" s="140"/>
      <c r="BB1179" s="140"/>
      <c r="BC1179" s="140"/>
      <c r="BD1179" s="140"/>
      <c r="BE1179" s="140"/>
      <c r="BF1179" s="140"/>
      <c r="BG1179" s="140"/>
      <c r="BH1179" s="140"/>
      <c r="BI1179" s="140"/>
      <c r="BJ1179" s="140"/>
      <c r="BK1179" s="140"/>
      <c r="BL1179" s="140"/>
      <c r="BM1179" s="140"/>
      <c r="BN1179" s="140"/>
      <c r="BO1179" s="140"/>
      <c r="BP1179" s="140"/>
      <c r="BQ1179" s="140"/>
      <c r="BR1179" s="140"/>
      <c r="BS1179" s="140"/>
      <c r="BT1179" s="140"/>
      <c r="BU1179" s="140"/>
      <c r="BV1179" s="140"/>
      <c r="BW1179" s="140"/>
      <c r="BX1179" s="140"/>
      <c r="BY1179" s="140"/>
      <c r="BZ1179" s="140"/>
      <c r="CA1179" s="140"/>
      <c r="CB1179" s="140"/>
      <c r="CC1179" s="140"/>
      <c r="CD1179" s="140"/>
      <c r="CE1179" s="140"/>
      <c r="CF1179" s="140"/>
      <c r="CG1179" s="140"/>
      <c r="CH1179" s="140"/>
      <c r="CI1179" s="140"/>
      <c r="CJ1179" s="140"/>
      <c r="CK1179" s="140"/>
      <c r="CL1179" s="140"/>
      <c r="CM1179" s="140"/>
      <c r="CN1179" s="140"/>
      <c r="CO1179" s="140"/>
      <c r="CP1179" s="140"/>
      <c r="CQ1179" s="140"/>
      <c r="CR1179" s="140"/>
      <c r="CS1179" s="140"/>
      <c r="CT1179" s="140"/>
      <c r="CU1179" s="140"/>
      <c r="CV1179" s="140"/>
      <c r="CW1179" s="140"/>
      <c r="CX1179" s="140"/>
      <c r="CY1179" s="140"/>
      <c r="CZ1179" s="140"/>
      <c r="DA1179" s="140"/>
      <c r="DB1179" s="140"/>
      <c r="DC1179" s="140"/>
      <c r="DD1179" s="140"/>
      <c r="DE1179" s="140"/>
      <c r="DF1179" s="140"/>
      <c r="DG1179" s="140"/>
      <c r="DH1179" s="140"/>
      <c r="DI1179" s="140"/>
      <c r="DJ1179" s="140"/>
      <c r="DK1179" s="140"/>
      <c r="DL1179" s="140"/>
      <c r="DM1179" s="140"/>
      <c r="DN1179" s="140"/>
      <c r="DO1179" s="140"/>
      <c r="DP1179" s="140"/>
      <c r="DQ1179" s="140"/>
      <c r="DR1179" s="140"/>
      <c r="DS1179" s="140"/>
      <c r="DT1179" s="140"/>
      <c r="DU1179" s="140"/>
      <c r="DV1179" s="140"/>
      <c r="DW1179" s="140"/>
      <c r="DX1179" s="140"/>
      <c r="DY1179" s="140"/>
      <c r="DZ1179" s="140"/>
      <c r="EA1179" s="140"/>
      <c r="EB1179" s="140"/>
      <c r="EC1179" s="140"/>
      <c r="ED1179" s="140"/>
      <c r="EE1179" s="140"/>
      <c r="EF1179" s="140"/>
      <c r="EG1179" s="140"/>
      <c r="EH1179" s="140"/>
      <c r="EI1179" s="140"/>
      <c r="EJ1179" s="140"/>
      <c r="EK1179" s="140"/>
      <c r="EL1179" s="140"/>
      <c r="EM1179" s="140"/>
      <c r="EN1179" s="140"/>
      <c r="EO1179" s="140"/>
      <c r="EP1179" s="140"/>
      <c r="EQ1179" s="140"/>
      <c r="ER1179" s="140"/>
      <c r="ES1179" s="140"/>
      <c r="ET1179" s="140"/>
      <c r="EU1179" s="140"/>
      <c r="EV1179" s="140"/>
      <c r="EW1179" s="140"/>
      <c r="EX1179" s="140"/>
      <c r="EY1179" s="140"/>
      <c r="EZ1179" s="140"/>
      <c r="FA1179" s="140"/>
      <c r="FB1179" s="140"/>
      <c r="FC1179" s="140"/>
      <c r="FD1179" s="140"/>
      <c r="FE1179" s="140"/>
      <c r="FF1179" s="140"/>
      <c r="FG1179" s="140"/>
      <c r="FH1179" s="140"/>
      <c r="FI1179" s="140"/>
      <c r="FJ1179" s="140"/>
      <c r="FK1179" s="140"/>
      <c r="FL1179" s="140"/>
      <c r="FM1179" s="140"/>
      <c r="FN1179" s="140"/>
      <c r="FO1179" s="140"/>
      <c r="FP1179" s="140"/>
      <c r="FQ1179" s="140"/>
      <c r="FR1179" s="140"/>
      <c r="FS1179" s="140"/>
      <c r="FT1179" s="140"/>
      <c r="FU1179" s="140"/>
      <c r="FV1179" s="140"/>
      <c r="FW1179" s="140"/>
      <c r="FX1179" s="140"/>
      <c r="FY1179" s="140"/>
      <c r="FZ1179" s="140"/>
      <c r="GA1179" s="140"/>
      <c r="GB1179" s="140"/>
      <c r="GC1179" s="140"/>
      <c r="GD1179" s="140"/>
      <c r="GE1179" s="140"/>
      <c r="GF1179" s="140"/>
      <c r="GG1179" s="140"/>
      <c r="GH1179" s="140"/>
      <c r="GI1179" s="140"/>
      <c r="GJ1179" s="140"/>
      <c r="GK1179" s="140"/>
      <c r="GL1179" s="140"/>
      <c r="GM1179" s="140"/>
      <c r="GN1179" s="140"/>
      <c r="GO1179" s="140"/>
      <c r="GP1179" s="140"/>
      <c r="GQ1179" s="140"/>
      <c r="GR1179" s="140"/>
      <c r="GS1179" s="140"/>
      <c r="GT1179" s="140"/>
      <c r="GU1179" s="140"/>
      <c r="GV1179" s="140"/>
      <c r="GW1179" s="140"/>
      <c r="GX1179" s="140"/>
      <c r="GY1179" s="140"/>
      <c r="GZ1179" s="140"/>
      <c r="HA1179" s="140"/>
      <c r="HB1179" s="140"/>
      <c r="HC1179" s="140"/>
      <c r="HD1179" s="140"/>
      <c r="HE1179" s="140"/>
      <c r="HF1179" s="140"/>
      <c r="HG1179" s="140"/>
      <c r="HH1179" s="140"/>
      <c r="HI1179" s="140"/>
      <c r="HJ1179" s="140"/>
      <c r="HK1179" s="140"/>
      <c r="HL1179" s="140"/>
      <c r="HM1179" s="140"/>
      <c r="HN1179" s="140"/>
      <c r="HO1179" s="140"/>
      <c r="HP1179" s="140"/>
      <c r="HQ1179" s="140"/>
      <c r="HR1179" s="140"/>
      <c r="HS1179" s="140"/>
      <c r="HT1179" s="140"/>
      <c r="HU1179" s="140"/>
      <c r="HV1179" s="140"/>
      <c r="HW1179" s="140"/>
      <c r="HX1179" s="140"/>
      <c r="HY1179" s="140"/>
      <c r="HZ1179" s="140"/>
      <c r="IA1179" s="140"/>
      <c r="IB1179" s="140"/>
      <c r="IC1179" s="140"/>
      <c r="ID1179" s="140"/>
      <c r="IE1179" s="140"/>
      <c r="IF1179" s="140"/>
      <c r="IG1179" s="140"/>
      <c r="IH1179" s="140"/>
      <c r="II1179" s="140"/>
      <c r="IJ1179" s="140"/>
      <c r="IK1179" s="140"/>
      <c r="IL1179" s="140"/>
      <c r="IM1179" s="140"/>
      <c r="IN1179" s="140"/>
      <c r="IO1179" s="140"/>
      <c r="IP1179" s="140"/>
      <c r="IQ1179" s="140"/>
      <c r="IR1179" s="140"/>
      <c r="IS1179" s="140"/>
      <c r="IT1179" s="140"/>
      <c r="IU1179" s="140"/>
      <c r="IV1179" s="140"/>
    </row>
    <row r="1180" spans="1:256" s="139" customFormat="1" x14ac:dyDescent="0.25">
      <c r="A1180" s="117">
        <v>43068</v>
      </c>
      <c r="B1180" s="118" t="s">
        <v>493</v>
      </c>
      <c r="C1180" s="118" t="s">
        <v>59</v>
      </c>
      <c r="D1180" s="118" t="s">
        <v>441</v>
      </c>
      <c r="E1180" s="119"/>
      <c r="F1180" s="119">
        <v>300</v>
      </c>
      <c r="G1180" s="130">
        <f t="shared" si="18"/>
        <v>33273483</v>
      </c>
      <c r="H1180" s="118" t="s">
        <v>442</v>
      </c>
      <c r="I1180" s="115" t="s">
        <v>72</v>
      </c>
      <c r="J1180" s="115" t="s">
        <v>32</v>
      </c>
      <c r="K1180" s="115" t="s">
        <v>56</v>
      </c>
      <c r="L1180" s="111" t="s">
        <v>73</v>
      </c>
      <c r="M1180" s="140"/>
      <c r="N1180" s="140"/>
      <c r="O1180" s="140"/>
      <c r="P1180" s="140"/>
      <c r="Q1180" s="140"/>
      <c r="R1180" s="140"/>
      <c r="S1180" s="140"/>
      <c r="T1180" s="140"/>
      <c r="U1180" s="140"/>
      <c r="V1180" s="140"/>
      <c r="W1180" s="140"/>
      <c r="X1180" s="140"/>
      <c r="Y1180" s="140"/>
      <c r="Z1180" s="140"/>
      <c r="AA1180" s="140"/>
      <c r="AB1180" s="140"/>
      <c r="AC1180" s="140"/>
      <c r="AD1180" s="140"/>
      <c r="AE1180" s="140"/>
      <c r="AF1180" s="140"/>
      <c r="AG1180" s="140"/>
      <c r="AH1180" s="140"/>
      <c r="AI1180" s="140"/>
      <c r="AJ1180" s="140"/>
      <c r="AK1180" s="140"/>
      <c r="AL1180" s="140"/>
      <c r="AM1180" s="140"/>
      <c r="AN1180" s="140"/>
      <c r="AO1180" s="140"/>
      <c r="AP1180" s="140"/>
      <c r="AQ1180" s="140"/>
      <c r="AR1180" s="140"/>
      <c r="AS1180" s="140"/>
      <c r="AT1180" s="140"/>
      <c r="AU1180" s="140"/>
      <c r="AV1180" s="140"/>
      <c r="AW1180" s="140"/>
      <c r="AX1180" s="140"/>
      <c r="AY1180" s="140"/>
      <c r="AZ1180" s="140"/>
      <c r="BA1180" s="140"/>
      <c r="BB1180" s="140"/>
      <c r="BC1180" s="140"/>
      <c r="BD1180" s="140"/>
      <c r="BE1180" s="140"/>
      <c r="BF1180" s="140"/>
      <c r="BG1180" s="140"/>
      <c r="BH1180" s="140"/>
      <c r="BI1180" s="140"/>
      <c r="BJ1180" s="140"/>
      <c r="BK1180" s="140"/>
      <c r="BL1180" s="140"/>
      <c r="BM1180" s="140"/>
      <c r="BN1180" s="140"/>
      <c r="BO1180" s="140"/>
      <c r="BP1180" s="140"/>
      <c r="BQ1180" s="140"/>
      <c r="BR1180" s="140"/>
      <c r="BS1180" s="140"/>
      <c r="BT1180" s="140"/>
      <c r="BU1180" s="140"/>
      <c r="BV1180" s="140"/>
      <c r="BW1180" s="140"/>
      <c r="BX1180" s="140"/>
      <c r="BY1180" s="140"/>
      <c r="BZ1180" s="140"/>
      <c r="CA1180" s="140"/>
      <c r="CB1180" s="140"/>
      <c r="CC1180" s="140"/>
      <c r="CD1180" s="140"/>
      <c r="CE1180" s="140"/>
      <c r="CF1180" s="140"/>
      <c r="CG1180" s="140"/>
      <c r="CH1180" s="140"/>
      <c r="CI1180" s="140"/>
      <c r="CJ1180" s="140"/>
      <c r="CK1180" s="140"/>
      <c r="CL1180" s="140"/>
      <c r="CM1180" s="140"/>
      <c r="CN1180" s="140"/>
      <c r="CO1180" s="140"/>
      <c r="CP1180" s="140"/>
      <c r="CQ1180" s="140"/>
      <c r="CR1180" s="140"/>
      <c r="CS1180" s="140"/>
      <c r="CT1180" s="140"/>
      <c r="CU1180" s="140"/>
      <c r="CV1180" s="140"/>
      <c r="CW1180" s="140"/>
      <c r="CX1180" s="140"/>
      <c r="CY1180" s="140"/>
      <c r="CZ1180" s="140"/>
      <c r="DA1180" s="140"/>
      <c r="DB1180" s="140"/>
      <c r="DC1180" s="140"/>
      <c r="DD1180" s="140"/>
      <c r="DE1180" s="140"/>
      <c r="DF1180" s="140"/>
      <c r="DG1180" s="140"/>
      <c r="DH1180" s="140"/>
      <c r="DI1180" s="140"/>
      <c r="DJ1180" s="140"/>
      <c r="DK1180" s="140"/>
      <c r="DL1180" s="140"/>
      <c r="DM1180" s="140"/>
      <c r="DN1180" s="140"/>
      <c r="DO1180" s="140"/>
      <c r="DP1180" s="140"/>
      <c r="DQ1180" s="140"/>
      <c r="DR1180" s="140"/>
      <c r="DS1180" s="140"/>
      <c r="DT1180" s="140"/>
      <c r="DU1180" s="140"/>
      <c r="DV1180" s="140"/>
      <c r="DW1180" s="140"/>
      <c r="DX1180" s="140"/>
      <c r="DY1180" s="140"/>
      <c r="DZ1180" s="140"/>
      <c r="EA1180" s="140"/>
      <c r="EB1180" s="140"/>
      <c r="EC1180" s="140"/>
      <c r="ED1180" s="140"/>
      <c r="EE1180" s="140"/>
      <c r="EF1180" s="140"/>
      <c r="EG1180" s="140"/>
      <c r="EH1180" s="140"/>
      <c r="EI1180" s="140"/>
      <c r="EJ1180" s="140"/>
      <c r="EK1180" s="140"/>
      <c r="EL1180" s="140"/>
      <c r="EM1180" s="140"/>
      <c r="EN1180" s="140"/>
      <c r="EO1180" s="140"/>
      <c r="EP1180" s="140"/>
      <c r="EQ1180" s="140"/>
      <c r="ER1180" s="140"/>
      <c r="ES1180" s="140"/>
      <c r="ET1180" s="140"/>
      <c r="EU1180" s="140"/>
      <c r="EV1180" s="140"/>
      <c r="EW1180" s="140"/>
      <c r="EX1180" s="140"/>
      <c r="EY1180" s="140"/>
      <c r="EZ1180" s="140"/>
      <c r="FA1180" s="140"/>
      <c r="FB1180" s="140"/>
      <c r="FC1180" s="140"/>
      <c r="FD1180" s="140"/>
      <c r="FE1180" s="140"/>
      <c r="FF1180" s="140"/>
      <c r="FG1180" s="140"/>
      <c r="FH1180" s="140"/>
      <c r="FI1180" s="140"/>
      <c r="FJ1180" s="140"/>
      <c r="FK1180" s="140"/>
      <c r="FL1180" s="140"/>
      <c r="FM1180" s="140"/>
      <c r="FN1180" s="140"/>
      <c r="FO1180" s="140"/>
      <c r="FP1180" s="140"/>
      <c r="FQ1180" s="140"/>
      <c r="FR1180" s="140"/>
      <c r="FS1180" s="140"/>
      <c r="FT1180" s="140"/>
      <c r="FU1180" s="140"/>
      <c r="FV1180" s="140"/>
      <c r="FW1180" s="140"/>
      <c r="FX1180" s="140"/>
      <c r="FY1180" s="140"/>
      <c r="FZ1180" s="140"/>
      <c r="GA1180" s="140"/>
      <c r="GB1180" s="140"/>
      <c r="GC1180" s="140"/>
      <c r="GD1180" s="140"/>
      <c r="GE1180" s="140"/>
      <c r="GF1180" s="140"/>
      <c r="GG1180" s="140"/>
      <c r="GH1180" s="140"/>
      <c r="GI1180" s="140"/>
      <c r="GJ1180" s="140"/>
      <c r="GK1180" s="140"/>
      <c r="GL1180" s="140"/>
      <c r="GM1180" s="140"/>
      <c r="GN1180" s="140"/>
      <c r="GO1180" s="140"/>
      <c r="GP1180" s="140"/>
      <c r="GQ1180" s="140"/>
      <c r="GR1180" s="140"/>
      <c r="GS1180" s="140"/>
      <c r="GT1180" s="140"/>
      <c r="GU1180" s="140"/>
      <c r="GV1180" s="140"/>
      <c r="GW1180" s="140"/>
      <c r="GX1180" s="140"/>
      <c r="GY1180" s="140"/>
      <c r="GZ1180" s="140"/>
      <c r="HA1180" s="140"/>
      <c r="HB1180" s="140"/>
      <c r="HC1180" s="140"/>
      <c r="HD1180" s="140"/>
      <c r="HE1180" s="140"/>
      <c r="HF1180" s="140"/>
      <c r="HG1180" s="140"/>
      <c r="HH1180" s="140"/>
      <c r="HI1180" s="140"/>
      <c r="HJ1180" s="140"/>
      <c r="HK1180" s="140"/>
      <c r="HL1180" s="140"/>
      <c r="HM1180" s="140"/>
      <c r="HN1180" s="140"/>
      <c r="HO1180" s="140"/>
      <c r="HP1180" s="140"/>
      <c r="HQ1180" s="140"/>
      <c r="HR1180" s="140"/>
      <c r="HS1180" s="140"/>
      <c r="HT1180" s="140"/>
      <c r="HU1180" s="140"/>
      <c r="HV1180" s="140"/>
      <c r="HW1180" s="140"/>
      <c r="HX1180" s="140"/>
      <c r="HY1180" s="140"/>
      <c r="HZ1180" s="140"/>
      <c r="IA1180" s="140"/>
      <c r="IB1180" s="140"/>
      <c r="IC1180" s="140"/>
      <c r="ID1180" s="140"/>
      <c r="IE1180" s="140"/>
      <c r="IF1180" s="140"/>
      <c r="IG1180" s="140"/>
      <c r="IH1180" s="140"/>
      <c r="II1180" s="140"/>
      <c r="IJ1180" s="140"/>
      <c r="IK1180" s="140"/>
      <c r="IL1180" s="140"/>
      <c r="IM1180" s="140"/>
      <c r="IN1180" s="140"/>
      <c r="IO1180" s="140"/>
      <c r="IP1180" s="140"/>
      <c r="IQ1180" s="140"/>
      <c r="IR1180" s="140"/>
      <c r="IS1180" s="140"/>
      <c r="IT1180" s="140"/>
      <c r="IU1180" s="140"/>
      <c r="IV1180" s="140"/>
    </row>
    <row r="1181" spans="1:256" s="139" customFormat="1" x14ac:dyDescent="0.25">
      <c r="A1181" s="117">
        <v>43068</v>
      </c>
      <c r="B1181" s="118" t="s">
        <v>494</v>
      </c>
      <c r="C1181" s="118" t="s">
        <v>59</v>
      </c>
      <c r="D1181" s="118" t="s">
        <v>441</v>
      </c>
      <c r="E1181" s="119"/>
      <c r="F1181" s="119">
        <v>300</v>
      </c>
      <c r="G1181" s="130">
        <f t="shared" si="18"/>
        <v>33273183</v>
      </c>
      <c r="H1181" s="118" t="s">
        <v>442</v>
      </c>
      <c r="I1181" s="115" t="s">
        <v>72</v>
      </c>
      <c r="J1181" s="115" t="s">
        <v>32</v>
      </c>
      <c r="K1181" s="115" t="s">
        <v>56</v>
      </c>
      <c r="L1181" s="111" t="s">
        <v>73</v>
      </c>
      <c r="M1181" s="140"/>
      <c r="N1181" s="140"/>
      <c r="O1181" s="140"/>
      <c r="P1181" s="140"/>
      <c r="Q1181" s="140"/>
      <c r="R1181" s="140"/>
      <c r="S1181" s="140"/>
      <c r="T1181" s="140"/>
      <c r="U1181" s="140"/>
      <c r="V1181" s="140"/>
      <c r="W1181" s="140"/>
      <c r="X1181" s="140"/>
      <c r="Y1181" s="140"/>
      <c r="Z1181" s="140"/>
      <c r="AA1181" s="140"/>
      <c r="AB1181" s="140"/>
      <c r="AC1181" s="140"/>
      <c r="AD1181" s="140"/>
      <c r="AE1181" s="140"/>
      <c r="AF1181" s="140"/>
      <c r="AG1181" s="140"/>
      <c r="AH1181" s="140"/>
      <c r="AI1181" s="140"/>
      <c r="AJ1181" s="140"/>
      <c r="AK1181" s="140"/>
      <c r="AL1181" s="140"/>
      <c r="AM1181" s="140"/>
      <c r="AN1181" s="140"/>
      <c r="AO1181" s="140"/>
      <c r="AP1181" s="140"/>
      <c r="AQ1181" s="140"/>
      <c r="AR1181" s="140"/>
      <c r="AS1181" s="140"/>
      <c r="AT1181" s="140"/>
      <c r="AU1181" s="140"/>
      <c r="AV1181" s="140"/>
      <c r="AW1181" s="140"/>
      <c r="AX1181" s="140"/>
      <c r="AY1181" s="140"/>
      <c r="AZ1181" s="140"/>
      <c r="BA1181" s="140"/>
      <c r="BB1181" s="140"/>
      <c r="BC1181" s="140"/>
      <c r="BD1181" s="140"/>
      <c r="BE1181" s="140"/>
      <c r="BF1181" s="140"/>
      <c r="BG1181" s="140"/>
      <c r="BH1181" s="140"/>
      <c r="BI1181" s="140"/>
      <c r="BJ1181" s="140"/>
      <c r="BK1181" s="140"/>
      <c r="BL1181" s="140"/>
      <c r="BM1181" s="140"/>
      <c r="BN1181" s="140"/>
      <c r="BO1181" s="140"/>
      <c r="BP1181" s="140"/>
      <c r="BQ1181" s="140"/>
      <c r="BR1181" s="140"/>
      <c r="BS1181" s="140"/>
      <c r="BT1181" s="140"/>
      <c r="BU1181" s="140"/>
      <c r="BV1181" s="140"/>
      <c r="BW1181" s="140"/>
      <c r="BX1181" s="140"/>
      <c r="BY1181" s="140"/>
      <c r="BZ1181" s="140"/>
      <c r="CA1181" s="140"/>
      <c r="CB1181" s="140"/>
      <c r="CC1181" s="140"/>
      <c r="CD1181" s="140"/>
      <c r="CE1181" s="140"/>
      <c r="CF1181" s="140"/>
      <c r="CG1181" s="140"/>
      <c r="CH1181" s="140"/>
      <c r="CI1181" s="140"/>
      <c r="CJ1181" s="140"/>
      <c r="CK1181" s="140"/>
      <c r="CL1181" s="140"/>
      <c r="CM1181" s="140"/>
      <c r="CN1181" s="140"/>
      <c r="CO1181" s="140"/>
      <c r="CP1181" s="140"/>
      <c r="CQ1181" s="140"/>
      <c r="CR1181" s="140"/>
      <c r="CS1181" s="140"/>
      <c r="CT1181" s="140"/>
      <c r="CU1181" s="140"/>
      <c r="CV1181" s="140"/>
      <c r="CW1181" s="140"/>
      <c r="CX1181" s="140"/>
      <c r="CY1181" s="140"/>
      <c r="CZ1181" s="140"/>
      <c r="DA1181" s="140"/>
      <c r="DB1181" s="140"/>
      <c r="DC1181" s="140"/>
      <c r="DD1181" s="140"/>
      <c r="DE1181" s="140"/>
      <c r="DF1181" s="140"/>
      <c r="DG1181" s="140"/>
      <c r="DH1181" s="140"/>
      <c r="DI1181" s="140"/>
      <c r="DJ1181" s="140"/>
      <c r="DK1181" s="140"/>
      <c r="DL1181" s="140"/>
      <c r="DM1181" s="140"/>
      <c r="DN1181" s="140"/>
      <c r="DO1181" s="140"/>
      <c r="DP1181" s="140"/>
      <c r="DQ1181" s="140"/>
      <c r="DR1181" s="140"/>
      <c r="DS1181" s="140"/>
      <c r="DT1181" s="140"/>
      <c r="DU1181" s="140"/>
      <c r="DV1181" s="140"/>
      <c r="DW1181" s="140"/>
      <c r="DX1181" s="140"/>
      <c r="DY1181" s="140"/>
      <c r="DZ1181" s="140"/>
      <c r="EA1181" s="140"/>
      <c r="EB1181" s="140"/>
      <c r="EC1181" s="140"/>
      <c r="ED1181" s="140"/>
      <c r="EE1181" s="140"/>
      <c r="EF1181" s="140"/>
      <c r="EG1181" s="140"/>
      <c r="EH1181" s="140"/>
      <c r="EI1181" s="140"/>
      <c r="EJ1181" s="140"/>
      <c r="EK1181" s="140"/>
      <c r="EL1181" s="140"/>
      <c r="EM1181" s="140"/>
      <c r="EN1181" s="140"/>
      <c r="EO1181" s="140"/>
      <c r="EP1181" s="140"/>
      <c r="EQ1181" s="140"/>
      <c r="ER1181" s="140"/>
      <c r="ES1181" s="140"/>
      <c r="ET1181" s="140"/>
      <c r="EU1181" s="140"/>
      <c r="EV1181" s="140"/>
      <c r="EW1181" s="140"/>
      <c r="EX1181" s="140"/>
      <c r="EY1181" s="140"/>
      <c r="EZ1181" s="140"/>
      <c r="FA1181" s="140"/>
      <c r="FB1181" s="140"/>
      <c r="FC1181" s="140"/>
      <c r="FD1181" s="140"/>
      <c r="FE1181" s="140"/>
      <c r="FF1181" s="140"/>
      <c r="FG1181" s="140"/>
      <c r="FH1181" s="140"/>
      <c r="FI1181" s="140"/>
      <c r="FJ1181" s="140"/>
      <c r="FK1181" s="140"/>
      <c r="FL1181" s="140"/>
      <c r="FM1181" s="140"/>
      <c r="FN1181" s="140"/>
      <c r="FO1181" s="140"/>
      <c r="FP1181" s="140"/>
      <c r="FQ1181" s="140"/>
      <c r="FR1181" s="140"/>
      <c r="FS1181" s="140"/>
      <c r="FT1181" s="140"/>
      <c r="FU1181" s="140"/>
      <c r="FV1181" s="140"/>
      <c r="FW1181" s="140"/>
      <c r="FX1181" s="140"/>
      <c r="FY1181" s="140"/>
      <c r="FZ1181" s="140"/>
      <c r="GA1181" s="140"/>
      <c r="GB1181" s="140"/>
      <c r="GC1181" s="140"/>
      <c r="GD1181" s="140"/>
      <c r="GE1181" s="140"/>
      <c r="GF1181" s="140"/>
      <c r="GG1181" s="140"/>
      <c r="GH1181" s="140"/>
      <c r="GI1181" s="140"/>
      <c r="GJ1181" s="140"/>
      <c r="GK1181" s="140"/>
      <c r="GL1181" s="140"/>
      <c r="GM1181" s="140"/>
      <c r="GN1181" s="140"/>
      <c r="GO1181" s="140"/>
      <c r="GP1181" s="140"/>
      <c r="GQ1181" s="140"/>
      <c r="GR1181" s="140"/>
      <c r="GS1181" s="140"/>
      <c r="GT1181" s="140"/>
      <c r="GU1181" s="140"/>
      <c r="GV1181" s="140"/>
      <c r="GW1181" s="140"/>
      <c r="GX1181" s="140"/>
      <c r="GY1181" s="140"/>
      <c r="GZ1181" s="140"/>
      <c r="HA1181" s="140"/>
      <c r="HB1181" s="140"/>
      <c r="HC1181" s="140"/>
      <c r="HD1181" s="140"/>
      <c r="HE1181" s="140"/>
      <c r="HF1181" s="140"/>
      <c r="HG1181" s="140"/>
      <c r="HH1181" s="140"/>
      <c r="HI1181" s="140"/>
      <c r="HJ1181" s="140"/>
      <c r="HK1181" s="140"/>
      <c r="HL1181" s="140"/>
      <c r="HM1181" s="140"/>
      <c r="HN1181" s="140"/>
      <c r="HO1181" s="140"/>
      <c r="HP1181" s="140"/>
      <c r="HQ1181" s="140"/>
      <c r="HR1181" s="140"/>
      <c r="HS1181" s="140"/>
      <c r="HT1181" s="140"/>
      <c r="HU1181" s="140"/>
      <c r="HV1181" s="140"/>
      <c r="HW1181" s="140"/>
      <c r="HX1181" s="140"/>
      <c r="HY1181" s="140"/>
      <c r="HZ1181" s="140"/>
      <c r="IA1181" s="140"/>
      <c r="IB1181" s="140"/>
      <c r="IC1181" s="140"/>
      <c r="ID1181" s="140"/>
      <c r="IE1181" s="140"/>
      <c r="IF1181" s="140"/>
      <c r="IG1181" s="140"/>
      <c r="IH1181" s="140"/>
      <c r="II1181" s="140"/>
      <c r="IJ1181" s="140"/>
      <c r="IK1181" s="140"/>
      <c r="IL1181" s="140"/>
      <c r="IM1181" s="140"/>
      <c r="IN1181" s="140"/>
      <c r="IO1181" s="140"/>
      <c r="IP1181" s="140"/>
      <c r="IQ1181" s="140"/>
      <c r="IR1181" s="140"/>
      <c r="IS1181" s="140"/>
      <c r="IT1181" s="140"/>
      <c r="IU1181" s="140"/>
      <c r="IV1181" s="140"/>
    </row>
    <row r="1182" spans="1:256" s="139" customFormat="1" x14ac:dyDescent="0.25">
      <c r="A1182" s="117">
        <v>43068</v>
      </c>
      <c r="B1182" s="118" t="s">
        <v>495</v>
      </c>
      <c r="C1182" s="118" t="s">
        <v>226</v>
      </c>
      <c r="D1182" s="120" t="s">
        <v>49</v>
      </c>
      <c r="E1182" s="119"/>
      <c r="F1182" s="119">
        <v>7750</v>
      </c>
      <c r="G1182" s="130">
        <f t="shared" si="18"/>
        <v>33265433</v>
      </c>
      <c r="H1182" s="118" t="s">
        <v>442</v>
      </c>
      <c r="I1182" s="115">
        <v>10</v>
      </c>
      <c r="J1182" s="111" t="s">
        <v>32</v>
      </c>
      <c r="K1182" s="115" t="s">
        <v>56</v>
      </c>
      <c r="L1182" s="120" t="s">
        <v>57</v>
      </c>
      <c r="M1182" s="140"/>
      <c r="N1182" s="140"/>
      <c r="O1182" s="140"/>
      <c r="P1182" s="140"/>
      <c r="Q1182" s="140"/>
      <c r="R1182" s="140"/>
      <c r="S1182" s="140"/>
      <c r="T1182" s="140"/>
      <c r="U1182" s="140"/>
      <c r="V1182" s="140"/>
      <c r="W1182" s="140"/>
      <c r="X1182" s="140"/>
      <c r="Y1182" s="140"/>
      <c r="Z1182" s="140"/>
      <c r="AA1182" s="140"/>
      <c r="AB1182" s="140"/>
      <c r="AC1182" s="140"/>
      <c r="AD1182" s="140"/>
      <c r="AE1182" s="140"/>
      <c r="AF1182" s="140"/>
      <c r="AG1182" s="140"/>
      <c r="AH1182" s="140"/>
      <c r="AI1182" s="140"/>
      <c r="AJ1182" s="140"/>
      <c r="AK1182" s="140"/>
      <c r="AL1182" s="140"/>
      <c r="AM1182" s="140"/>
      <c r="AN1182" s="140"/>
      <c r="AO1182" s="140"/>
      <c r="AP1182" s="140"/>
      <c r="AQ1182" s="140"/>
      <c r="AR1182" s="140"/>
      <c r="AS1182" s="140"/>
      <c r="AT1182" s="140"/>
      <c r="AU1182" s="140"/>
      <c r="AV1182" s="140"/>
      <c r="AW1182" s="140"/>
      <c r="AX1182" s="140"/>
      <c r="AY1182" s="140"/>
      <c r="AZ1182" s="140"/>
      <c r="BA1182" s="140"/>
      <c r="BB1182" s="140"/>
      <c r="BC1182" s="140"/>
      <c r="BD1182" s="140"/>
      <c r="BE1182" s="140"/>
      <c r="BF1182" s="140"/>
      <c r="BG1182" s="140"/>
      <c r="BH1182" s="140"/>
      <c r="BI1182" s="140"/>
      <c r="BJ1182" s="140"/>
      <c r="BK1182" s="140"/>
      <c r="BL1182" s="140"/>
      <c r="BM1182" s="140"/>
      <c r="BN1182" s="140"/>
      <c r="BO1182" s="140"/>
      <c r="BP1182" s="140"/>
      <c r="BQ1182" s="140"/>
      <c r="BR1182" s="140"/>
      <c r="BS1182" s="140"/>
      <c r="BT1182" s="140"/>
      <c r="BU1182" s="140"/>
      <c r="BV1182" s="140"/>
      <c r="BW1182" s="140"/>
      <c r="BX1182" s="140"/>
      <c r="BY1182" s="140"/>
      <c r="BZ1182" s="140"/>
      <c r="CA1182" s="140"/>
      <c r="CB1182" s="140"/>
      <c r="CC1182" s="140"/>
      <c r="CD1182" s="140"/>
      <c r="CE1182" s="140"/>
      <c r="CF1182" s="140"/>
      <c r="CG1182" s="140"/>
      <c r="CH1182" s="140"/>
      <c r="CI1182" s="140"/>
      <c r="CJ1182" s="140"/>
      <c r="CK1182" s="140"/>
      <c r="CL1182" s="140"/>
      <c r="CM1182" s="140"/>
      <c r="CN1182" s="140"/>
      <c r="CO1182" s="140"/>
      <c r="CP1182" s="140"/>
      <c r="CQ1182" s="140"/>
      <c r="CR1182" s="140"/>
      <c r="CS1182" s="140"/>
      <c r="CT1182" s="140"/>
      <c r="CU1182" s="140"/>
      <c r="CV1182" s="140"/>
      <c r="CW1182" s="140"/>
      <c r="CX1182" s="140"/>
      <c r="CY1182" s="140"/>
      <c r="CZ1182" s="140"/>
      <c r="DA1182" s="140"/>
      <c r="DB1182" s="140"/>
      <c r="DC1182" s="140"/>
      <c r="DD1182" s="140"/>
      <c r="DE1182" s="140"/>
      <c r="DF1182" s="140"/>
      <c r="DG1182" s="140"/>
      <c r="DH1182" s="140"/>
      <c r="DI1182" s="140"/>
      <c r="DJ1182" s="140"/>
      <c r="DK1182" s="140"/>
      <c r="DL1182" s="140"/>
      <c r="DM1182" s="140"/>
      <c r="DN1182" s="140"/>
      <c r="DO1182" s="140"/>
      <c r="DP1182" s="140"/>
      <c r="DQ1182" s="140"/>
      <c r="DR1182" s="140"/>
      <c r="DS1182" s="140"/>
      <c r="DT1182" s="140"/>
      <c r="DU1182" s="140"/>
      <c r="DV1182" s="140"/>
      <c r="DW1182" s="140"/>
      <c r="DX1182" s="140"/>
      <c r="DY1182" s="140"/>
      <c r="DZ1182" s="140"/>
      <c r="EA1182" s="140"/>
      <c r="EB1182" s="140"/>
      <c r="EC1182" s="140"/>
      <c r="ED1182" s="140"/>
      <c r="EE1182" s="140"/>
      <c r="EF1182" s="140"/>
      <c r="EG1182" s="140"/>
      <c r="EH1182" s="140"/>
      <c r="EI1182" s="140"/>
      <c r="EJ1182" s="140"/>
      <c r="EK1182" s="140"/>
      <c r="EL1182" s="140"/>
      <c r="EM1182" s="140"/>
      <c r="EN1182" s="140"/>
      <c r="EO1182" s="140"/>
      <c r="EP1182" s="140"/>
      <c r="EQ1182" s="140"/>
      <c r="ER1182" s="140"/>
      <c r="ES1182" s="140"/>
      <c r="ET1182" s="140"/>
      <c r="EU1182" s="140"/>
      <c r="EV1182" s="140"/>
      <c r="EW1182" s="140"/>
      <c r="EX1182" s="140"/>
      <c r="EY1182" s="140"/>
      <c r="EZ1182" s="140"/>
      <c r="FA1182" s="140"/>
      <c r="FB1182" s="140"/>
      <c r="FC1182" s="140"/>
      <c r="FD1182" s="140"/>
      <c r="FE1182" s="140"/>
      <c r="FF1182" s="140"/>
      <c r="FG1182" s="140"/>
      <c r="FH1182" s="140"/>
      <c r="FI1182" s="140"/>
      <c r="FJ1182" s="140"/>
      <c r="FK1182" s="140"/>
      <c r="FL1182" s="140"/>
      <c r="FM1182" s="140"/>
      <c r="FN1182" s="140"/>
      <c r="FO1182" s="140"/>
      <c r="FP1182" s="140"/>
      <c r="FQ1182" s="140"/>
      <c r="FR1182" s="140"/>
      <c r="FS1182" s="140"/>
      <c r="FT1182" s="140"/>
      <c r="FU1182" s="140"/>
      <c r="FV1182" s="140"/>
      <c r="FW1182" s="140"/>
      <c r="FX1182" s="140"/>
      <c r="FY1182" s="140"/>
      <c r="FZ1182" s="140"/>
      <c r="GA1182" s="140"/>
      <c r="GB1182" s="140"/>
      <c r="GC1182" s="140"/>
      <c r="GD1182" s="140"/>
      <c r="GE1182" s="140"/>
      <c r="GF1182" s="140"/>
      <c r="GG1182" s="140"/>
      <c r="GH1182" s="140"/>
      <c r="GI1182" s="140"/>
      <c r="GJ1182" s="140"/>
      <c r="GK1182" s="140"/>
      <c r="GL1182" s="140"/>
      <c r="GM1182" s="140"/>
      <c r="GN1182" s="140"/>
      <c r="GO1182" s="140"/>
      <c r="GP1182" s="140"/>
      <c r="GQ1182" s="140"/>
      <c r="GR1182" s="140"/>
      <c r="GS1182" s="140"/>
      <c r="GT1182" s="140"/>
      <c r="GU1182" s="140"/>
      <c r="GV1182" s="140"/>
      <c r="GW1182" s="140"/>
      <c r="GX1182" s="140"/>
      <c r="GY1182" s="140"/>
      <c r="GZ1182" s="140"/>
      <c r="HA1182" s="140"/>
      <c r="HB1182" s="140"/>
      <c r="HC1182" s="140"/>
      <c r="HD1182" s="140"/>
      <c r="HE1182" s="140"/>
      <c r="HF1182" s="140"/>
      <c r="HG1182" s="140"/>
      <c r="HH1182" s="140"/>
      <c r="HI1182" s="140"/>
      <c r="HJ1182" s="140"/>
      <c r="HK1182" s="140"/>
      <c r="HL1182" s="140"/>
      <c r="HM1182" s="140"/>
      <c r="HN1182" s="140"/>
      <c r="HO1182" s="140"/>
      <c r="HP1182" s="140"/>
      <c r="HQ1182" s="140"/>
      <c r="HR1182" s="140"/>
      <c r="HS1182" s="140"/>
      <c r="HT1182" s="140"/>
      <c r="HU1182" s="140"/>
      <c r="HV1182" s="140"/>
      <c r="HW1182" s="140"/>
      <c r="HX1182" s="140"/>
      <c r="HY1182" s="140"/>
      <c r="HZ1182" s="140"/>
      <c r="IA1182" s="140"/>
      <c r="IB1182" s="140"/>
      <c r="IC1182" s="140"/>
      <c r="ID1182" s="140"/>
      <c r="IE1182" s="140"/>
      <c r="IF1182" s="140"/>
      <c r="IG1182" s="140"/>
      <c r="IH1182" s="140"/>
      <c r="II1182" s="140"/>
      <c r="IJ1182" s="140"/>
      <c r="IK1182" s="140"/>
      <c r="IL1182" s="140"/>
      <c r="IM1182" s="140"/>
      <c r="IN1182" s="140"/>
      <c r="IO1182" s="140"/>
      <c r="IP1182" s="140"/>
      <c r="IQ1182" s="140"/>
      <c r="IR1182" s="140"/>
      <c r="IS1182" s="140"/>
      <c r="IT1182" s="140"/>
      <c r="IU1182" s="140"/>
      <c r="IV1182" s="140"/>
    </row>
    <row r="1183" spans="1:256" s="139" customFormat="1" x14ac:dyDescent="0.25">
      <c r="A1183" s="117">
        <v>43068</v>
      </c>
      <c r="B1183" s="118" t="s">
        <v>487</v>
      </c>
      <c r="C1183" s="118" t="s">
        <v>59</v>
      </c>
      <c r="D1183" s="118" t="s">
        <v>441</v>
      </c>
      <c r="E1183" s="119"/>
      <c r="F1183" s="119">
        <v>300</v>
      </c>
      <c r="G1183" s="130">
        <f t="shared" si="18"/>
        <v>33265133</v>
      </c>
      <c r="H1183" s="118" t="s">
        <v>442</v>
      </c>
      <c r="I1183" s="115" t="s">
        <v>72</v>
      </c>
      <c r="J1183" s="115" t="s">
        <v>32</v>
      </c>
      <c r="K1183" s="115" t="s">
        <v>56</v>
      </c>
      <c r="L1183" s="111" t="s">
        <v>73</v>
      </c>
      <c r="M1183" s="140"/>
      <c r="N1183" s="140"/>
      <c r="O1183" s="140"/>
      <c r="P1183" s="140"/>
      <c r="Q1183" s="140"/>
      <c r="R1183" s="140"/>
      <c r="S1183" s="140"/>
      <c r="T1183" s="140"/>
      <c r="U1183" s="140"/>
      <c r="V1183" s="140"/>
      <c r="W1183" s="140"/>
      <c r="X1183" s="140"/>
      <c r="Y1183" s="140"/>
      <c r="Z1183" s="140"/>
      <c r="AA1183" s="140"/>
      <c r="AB1183" s="140"/>
      <c r="AC1183" s="140"/>
      <c r="AD1183" s="140"/>
      <c r="AE1183" s="140"/>
      <c r="AF1183" s="140"/>
      <c r="AG1183" s="140"/>
      <c r="AH1183" s="140"/>
      <c r="AI1183" s="140"/>
      <c r="AJ1183" s="140"/>
      <c r="AK1183" s="140"/>
      <c r="AL1183" s="140"/>
      <c r="AM1183" s="140"/>
      <c r="AN1183" s="140"/>
      <c r="AO1183" s="140"/>
      <c r="AP1183" s="140"/>
      <c r="AQ1183" s="140"/>
      <c r="AR1183" s="140"/>
      <c r="AS1183" s="140"/>
      <c r="AT1183" s="140"/>
      <c r="AU1183" s="140"/>
      <c r="AV1183" s="140"/>
      <c r="AW1183" s="140"/>
      <c r="AX1183" s="140"/>
      <c r="AY1183" s="140"/>
      <c r="AZ1183" s="140"/>
      <c r="BA1183" s="140"/>
      <c r="BB1183" s="140"/>
      <c r="BC1183" s="140"/>
      <c r="BD1183" s="140"/>
      <c r="BE1183" s="140"/>
      <c r="BF1183" s="140"/>
      <c r="BG1183" s="140"/>
      <c r="BH1183" s="140"/>
      <c r="BI1183" s="140"/>
      <c r="BJ1183" s="140"/>
      <c r="BK1183" s="140"/>
      <c r="BL1183" s="140"/>
      <c r="BM1183" s="140"/>
      <c r="BN1183" s="140"/>
      <c r="BO1183" s="140"/>
      <c r="BP1183" s="140"/>
      <c r="BQ1183" s="140"/>
      <c r="BR1183" s="140"/>
      <c r="BS1183" s="140"/>
      <c r="BT1183" s="140"/>
      <c r="BU1183" s="140"/>
      <c r="BV1183" s="140"/>
      <c r="BW1183" s="140"/>
      <c r="BX1183" s="140"/>
      <c r="BY1183" s="140"/>
      <c r="BZ1183" s="140"/>
      <c r="CA1183" s="140"/>
      <c r="CB1183" s="140"/>
      <c r="CC1183" s="140"/>
      <c r="CD1183" s="140"/>
      <c r="CE1183" s="140"/>
      <c r="CF1183" s="140"/>
      <c r="CG1183" s="140"/>
      <c r="CH1183" s="140"/>
      <c r="CI1183" s="140"/>
      <c r="CJ1183" s="140"/>
      <c r="CK1183" s="140"/>
      <c r="CL1183" s="140"/>
      <c r="CM1183" s="140"/>
      <c r="CN1183" s="140"/>
      <c r="CO1183" s="140"/>
      <c r="CP1183" s="140"/>
      <c r="CQ1183" s="140"/>
      <c r="CR1183" s="140"/>
      <c r="CS1183" s="140"/>
      <c r="CT1183" s="140"/>
      <c r="CU1183" s="140"/>
      <c r="CV1183" s="140"/>
      <c r="CW1183" s="140"/>
      <c r="CX1183" s="140"/>
      <c r="CY1183" s="140"/>
      <c r="CZ1183" s="140"/>
      <c r="DA1183" s="140"/>
      <c r="DB1183" s="140"/>
      <c r="DC1183" s="140"/>
      <c r="DD1183" s="140"/>
      <c r="DE1183" s="140"/>
      <c r="DF1183" s="140"/>
      <c r="DG1183" s="140"/>
      <c r="DH1183" s="140"/>
      <c r="DI1183" s="140"/>
      <c r="DJ1183" s="140"/>
      <c r="DK1183" s="140"/>
      <c r="DL1183" s="140"/>
      <c r="DM1183" s="140"/>
      <c r="DN1183" s="140"/>
      <c r="DO1183" s="140"/>
      <c r="DP1183" s="140"/>
      <c r="DQ1183" s="140"/>
      <c r="DR1183" s="140"/>
      <c r="DS1183" s="140"/>
      <c r="DT1183" s="140"/>
      <c r="DU1183" s="140"/>
      <c r="DV1183" s="140"/>
      <c r="DW1183" s="140"/>
      <c r="DX1183" s="140"/>
      <c r="DY1183" s="140"/>
      <c r="DZ1183" s="140"/>
      <c r="EA1183" s="140"/>
      <c r="EB1183" s="140"/>
      <c r="EC1183" s="140"/>
      <c r="ED1183" s="140"/>
      <c r="EE1183" s="140"/>
      <c r="EF1183" s="140"/>
      <c r="EG1183" s="140"/>
      <c r="EH1183" s="140"/>
      <c r="EI1183" s="140"/>
      <c r="EJ1183" s="140"/>
      <c r="EK1183" s="140"/>
      <c r="EL1183" s="140"/>
      <c r="EM1183" s="140"/>
      <c r="EN1183" s="140"/>
      <c r="EO1183" s="140"/>
      <c r="EP1183" s="140"/>
      <c r="EQ1183" s="140"/>
      <c r="ER1183" s="140"/>
      <c r="ES1183" s="140"/>
      <c r="ET1183" s="140"/>
      <c r="EU1183" s="140"/>
      <c r="EV1183" s="140"/>
      <c r="EW1183" s="140"/>
      <c r="EX1183" s="140"/>
      <c r="EY1183" s="140"/>
      <c r="EZ1183" s="140"/>
      <c r="FA1183" s="140"/>
      <c r="FB1183" s="140"/>
      <c r="FC1183" s="140"/>
      <c r="FD1183" s="140"/>
      <c r="FE1183" s="140"/>
      <c r="FF1183" s="140"/>
      <c r="FG1183" s="140"/>
      <c r="FH1183" s="140"/>
      <c r="FI1183" s="140"/>
      <c r="FJ1183" s="140"/>
      <c r="FK1183" s="140"/>
      <c r="FL1183" s="140"/>
      <c r="FM1183" s="140"/>
      <c r="FN1183" s="140"/>
      <c r="FO1183" s="140"/>
      <c r="FP1183" s="140"/>
      <c r="FQ1183" s="140"/>
      <c r="FR1183" s="140"/>
      <c r="FS1183" s="140"/>
      <c r="FT1183" s="140"/>
      <c r="FU1183" s="140"/>
      <c r="FV1183" s="140"/>
      <c r="FW1183" s="140"/>
      <c r="FX1183" s="140"/>
      <c r="FY1183" s="140"/>
      <c r="FZ1183" s="140"/>
      <c r="GA1183" s="140"/>
      <c r="GB1183" s="140"/>
      <c r="GC1183" s="140"/>
      <c r="GD1183" s="140"/>
      <c r="GE1183" s="140"/>
      <c r="GF1183" s="140"/>
      <c r="GG1183" s="140"/>
      <c r="GH1183" s="140"/>
      <c r="GI1183" s="140"/>
      <c r="GJ1183" s="140"/>
      <c r="GK1183" s="140"/>
      <c r="GL1183" s="140"/>
      <c r="GM1183" s="140"/>
      <c r="GN1183" s="140"/>
      <c r="GO1183" s="140"/>
      <c r="GP1183" s="140"/>
      <c r="GQ1183" s="140"/>
      <c r="GR1183" s="140"/>
      <c r="GS1183" s="140"/>
      <c r="GT1183" s="140"/>
      <c r="GU1183" s="140"/>
      <c r="GV1183" s="140"/>
      <c r="GW1183" s="140"/>
      <c r="GX1183" s="140"/>
      <c r="GY1183" s="140"/>
      <c r="GZ1183" s="140"/>
      <c r="HA1183" s="140"/>
      <c r="HB1183" s="140"/>
      <c r="HC1183" s="140"/>
      <c r="HD1183" s="140"/>
      <c r="HE1183" s="140"/>
      <c r="HF1183" s="140"/>
      <c r="HG1183" s="140"/>
      <c r="HH1183" s="140"/>
      <c r="HI1183" s="140"/>
      <c r="HJ1183" s="140"/>
      <c r="HK1183" s="140"/>
      <c r="HL1183" s="140"/>
      <c r="HM1183" s="140"/>
      <c r="HN1183" s="140"/>
      <c r="HO1183" s="140"/>
      <c r="HP1183" s="140"/>
      <c r="HQ1183" s="140"/>
      <c r="HR1183" s="140"/>
      <c r="HS1183" s="140"/>
      <c r="HT1183" s="140"/>
      <c r="HU1183" s="140"/>
      <c r="HV1183" s="140"/>
      <c r="HW1183" s="140"/>
      <c r="HX1183" s="140"/>
      <c r="HY1183" s="140"/>
      <c r="HZ1183" s="140"/>
      <c r="IA1183" s="140"/>
      <c r="IB1183" s="140"/>
      <c r="IC1183" s="140"/>
      <c r="ID1183" s="140"/>
      <c r="IE1183" s="140"/>
      <c r="IF1183" s="140"/>
      <c r="IG1183" s="140"/>
      <c r="IH1183" s="140"/>
      <c r="II1183" s="140"/>
      <c r="IJ1183" s="140"/>
      <c r="IK1183" s="140"/>
      <c r="IL1183" s="140"/>
      <c r="IM1183" s="140"/>
      <c r="IN1183" s="140"/>
      <c r="IO1183" s="140"/>
      <c r="IP1183" s="140"/>
      <c r="IQ1183" s="140"/>
      <c r="IR1183" s="140"/>
      <c r="IS1183" s="140"/>
      <c r="IT1183" s="140"/>
      <c r="IU1183" s="140"/>
      <c r="IV1183" s="140"/>
    </row>
    <row r="1184" spans="1:256" s="139" customFormat="1" x14ac:dyDescent="0.25">
      <c r="A1184" s="117">
        <v>43068</v>
      </c>
      <c r="B1184" s="118" t="s">
        <v>496</v>
      </c>
      <c r="C1184" s="111" t="s">
        <v>334</v>
      </c>
      <c r="D1184" s="118" t="s">
        <v>441</v>
      </c>
      <c r="E1184" s="119"/>
      <c r="F1184" s="119">
        <v>1000</v>
      </c>
      <c r="G1184" s="130">
        <f t="shared" si="18"/>
        <v>33264133</v>
      </c>
      <c r="H1184" s="118" t="s">
        <v>442</v>
      </c>
      <c r="I1184" s="115" t="s">
        <v>72</v>
      </c>
      <c r="J1184" s="115" t="s">
        <v>32</v>
      </c>
      <c r="K1184" s="115" t="s">
        <v>56</v>
      </c>
      <c r="L1184" s="111" t="s">
        <v>73</v>
      </c>
      <c r="M1184" s="140"/>
      <c r="N1184" s="140"/>
      <c r="O1184" s="140"/>
      <c r="P1184" s="140"/>
      <c r="Q1184" s="140"/>
      <c r="R1184" s="140"/>
      <c r="S1184" s="140"/>
      <c r="T1184" s="140"/>
      <c r="U1184" s="140"/>
      <c r="V1184" s="140"/>
      <c r="W1184" s="140"/>
      <c r="X1184" s="140"/>
      <c r="Y1184" s="140"/>
      <c r="Z1184" s="140"/>
      <c r="AA1184" s="140"/>
      <c r="AB1184" s="140"/>
      <c r="AC1184" s="140"/>
      <c r="AD1184" s="140"/>
      <c r="AE1184" s="140"/>
      <c r="AF1184" s="140"/>
      <c r="AG1184" s="140"/>
      <c r="AH1184" s="140"/>
      <c r="AI1184" s="140"/>
      <c r="AJ1184" s="140"/>
      <c r="AK1184" s="140"/>
      <c r="AL1184" s="140"/>
      <c r="AM1184" s="140"/>
      <c r="AN1184" s="140"/>
      <c r="AO1184" s="140"/>
      <c r="AP1184" s="140"/>
      <c r="AQ1184" s="140"/>
      <c r="AR1184" s="140"/>
      <c r="AS1184" s="140"/>
      <c r="AT1184" s="140"/>
      <c r="AU1184" s="140"/>
      <c r="AV1184" s="140"/>
      <c r="AW1184" s="140"/>
      <c r="AX1184" s="140"/>
      <c r="AY1184" s="140"/>
      <c r="AZ1184" s="140"/>
      <c r="BA1184" s="140"/>
      <c r="BB1184" s="140"/>
      <c r="BC1184" s="140"/>
      <c r="BD1184" s="140"/>
      <c r="BE1184" s="140"/>
      <c r="BF1184" s="140"/>
      <c r="BG1184" s="140"/>
      <c r="BH1184" s="140"/>
      <c r="BI1184" s="140"/>
      <c r="BJ1184" s="140"/>
      <c r="BK1184" s="140"/>
      <c r="BL1184" s="140"/>
      <c r="BM1184" s="140"/>
      <c r="BN1184" s="140"/>
      <c r="BO1184" s="140"/>
      <c r="BP1184" s="140"/>
      <c r="BQ1184" s="140"/>
      <c r="BR1184" s="140"/>
      <c r="BS1184" s="140"/>
      <c r="BT1184" s="140"/>
      <c r="BU1184" s="140"/>
      <c r="BV1184" s="140"/>
      <c r="BW1184" s="140"/>
      <c r="BX1184" s="140"/>
      <c r="BY1184" s="140"/>
      <c r="BZ1184" s="140"/>
      <c r="CA1184" s="140"/>
      <c r="CB1184" s="140"/>
      <c r="CC1184" s="140"/>
      <c r="CD1184" s="140"/>
      <c r="CE1184" s="140"/>
      <c r="CF1184" s="140"/>
      <c r="CG1184" s="140"/>
      <c r="CH1184" s="140"/>
      <c r="CI1184" s="140"/>
      <c r="CJ1184" s="140"/>
      <c r="CK1184" s="140"/>
      <c r="CL1184" s="140"/>
      <c r="CM1184" s="140"/>
      <c r="CN1184" s="140"/>
      <c r="CO1184" s="140"/>
      <c r="CP1184" s="140"/>
      <c r="CQ1184" s="140"/>
      <c r="CR1184" s="140"/>
      <c r="CS1184" s="140"/>
      <c r="CT1184" s="140"/>
      <c r="CU1184" s="140"/>
      <c r="CV1184" s="140"/>
      <c r="CW1184" s="140"/>
      <c r="CX1184" s="140"/>
      <c r="CY1184" s="140"/>
      <c r="CZ1184" s="140"/>
      <c r="DA1184" s="140"/>
      <c r="DB1184" s="140"/>
      <c r="DC1184" s="140"/>
      <c r="DD1184" s="140"/>
      <c r="DE1184" s="140"/>
      <c r="DF1184" s="140"/>
      <c r="DG1184" s="140"/>
      <c r="DH1184" s="140"/>
      <c r="DI1184" s="140"/>
      <c r="DJ1184" s="140"/>
      <c r="DK1184" s="140"/>
      <c r="DL1184" s="140"/>
      <c r="DM1184" s="140"/>
      <c r="DN1184" s="140"/>
      <c r="DO1184" s="140"/>
      <c r="DP1184" s="140"/>
      <c r="DQ1184" s="140"/>
      <c r="DR1184" s="140"/>
      <c r="DS1184" s="140"/>
      <c r="DT1184" s="140"/>
      <c r="DU1184" s="140"/>
      <c r="DV1184" s="140"/>
      <c r="DW1184" s="140"/>
      <c r="DX1184" s="140"/>
      <c r="DY1184" s="140"/>
      <c r="DZ1184" s="140"/>
      <c r="EA1184" s="140"/>
      <c r="EB1184" s="140"/>
      <c r="EC1184" s="140"/>
      <c r="ED1184" s="140"/>
      <c r="EE1184" s="140"/>
      <c r="EF1184" s="140"/>
      <c r="EG1184" s="140"/>
      <c r="EH1184" s="140"/>
      <c r="EI1184" s="140"/>
      <c r="EJ1184" s="140"/>
      <c r="EK1184" s="140"/>
      <c r="EL1184" s="140"/>
      <c r="EM1184" s="140"/>
      <c r="EN1184" s="140"/>
      <c r="EO1184" s="140"/>
      <c r="EP1184" s="140"/>
      <c r="EQ1184" s="140"/>
      <c r="ER1184" s="140"/>
      <c r="ES1184" s="140"/>
      <c r="ET1184" s="140"/>
      <c r="EU1184" s="140"/>
      <c r="EV1184" s="140"/>
      <c r="EW1184" s="140"/>
      <c r="EX1184" s="140"/>
      <c r="EY1184" s="140"/>
      <c r="EZ1184" s="140"/>
      <c r="FA1184" s="140"/>
      <c r="FB1184" s="140"/>
      <c r="FC1184" s="140"/>
      <c r="FD1184" s="140"/>
      <c r="FE1184" s="140"/>
      <c r="FF1184" s="140"/>
      <c r="FG1184" s="140"/>
      <c r="FH1184" s="140"/>
      <c r="FI1184" s="140"/>
      <c r="FJ1184" s="140"/>
      <c r="FK1184" s="140"/>
      <c r="FL1184" s="140"/>
      <c r="FM1184" s="140"/>
      <c r="FN1184" s="140"/>
      <c r="FO1184" s="140"/>
      <c r="FP1184" s="140"/>
      <c r="FQ1184" s="140"/>
      <c r="FR1184" s="140"/>
      <c r="FS1184" s="140"/>
      <c r="FT1184" s="140"/>
      <c r="FU1184" s="140"/>
      <c r="FV1184" s="140"/>
      <c r="FW1184" s="140"/>
      <c r="FX1184" s="140"/>
      <c r="FY1184" s="140"/>
      <c r="FZ1184" s="140"/>
      <c r="GA1184" s="140"/>
      <c r="GB1184" s="140"/>
      <c r="GC1184" s="140"/>
      <c r="GD1184" s="140"/>
      <c r="GE1184" s="140"/>
      <c r="GF1184" s="140"/>
      <c r="GG1184" s="140"/>
      <c r="GH1184" s="140"/>
      <c r="GI1184" s="140"/>
      <c r="GJ1184" s="140"/>
      <c r="GK1184" s="140"/>
      <c r="GL1184" s="140"/>
      <c r="GM1184" s="140"/>
      <c r="GN1184" s="140"/>
      <c r="GO1184" s="140"/>
      <c r="GP1184" s="140"/>
      <c r="GQ1184" s="140"/>
      <c r="GR1184" s="140"/>
      <c r="GS1184" s="140"/>
      <c r="GT1184" s="140"/>
      <c r="GU1184" s="140"/>
      <c r="GV1184" s="140"/>
      <c r="GW1184" s="140"/>
      <c r="GX1184" s="140"/>
      <c r="GY1184" s="140"/>
      <c r="GZ1184" s="140"/>
      <c r="HA1184" s="140"/>
      <c r="HB1184" s="140"/>
      <c r="HC1184" s="140"/>
      <c r="HD1184" s="140"/>
      <c r="HE1184" s="140"/>
      <c r="HF1184" s="140"/>
      <c r="HG1184" s="140"/>
      <c r="HH1184" s="140"/>
      <c r="HI1184" s="140"/>
      <c r="HJ1184" s="140"/>
      <c r="HK1184" s="140"/>
      <c r="HL1184" s="140"/>
      <c r="HM1184" s="140"/>
      <c r="HN1184" s="140"/>
      <c r="HO1184" s="140"/>
      <c r="HP1184" s="140"/>
      <c r="HQ1184" s="140"/>
      <c r="HR1184" s="140"/>
      <c r="HS1184" s="140"/>
      <c r="HT1184" s="140"/>
      <c r="HU1184" s="140"/>
      <c r="HV1184" s="140"/>
      <c r="HW1184" s="140"/>
      <c r="HX1184" s="140"/>
      <c r="HY1184" s="140"/>
      <c r="HZ1184" s="140"/>
      <c r="IA1184" s="140"/>
      <c r="IB1184" s="140"/>
      <c r="IC1184" s="140"/>
      <c r="ID1184" s="140"/>
      <c r="IE1184" s="140"/>
      <c r="IF1184" s="140"/>
      <c r="IG1184" s="140"/>
      <c r="IH1184" s="140"/>
      <c r="II1184" s="140"/>
      <c r="IJ1184" s="140"/>
      <c r="IK1184" s="140"/>
      <c r="IL1184" s="140"/>
      <c r="IM1184" s="140"/>
      <c r="IN1184" s="140"/>
      <c r="IO1184" s="140"/>
      <c r="IP1184" s="140"/>
      <c r="IQ1184" s="140"/>
      <c r="IR1184" s="140"/>
      <c r="IS1184" s="140"/>
      <c r="IT1184" s="140"/>
      <c r="IU1184" s="140"/>
      <c r="IV1184" s="140"/>
    </row>
    <row r="1185" spans="1:256" s="139" customFormat="1" x14ac:dyDescent="0.25">
      <c r="A1185" s="109">
        <v>43068</v>
      </c>
      <c r="B1185" s="115" t="s">
        <v>664</v>
      </c>
      <c r="C1185" s="115" t="s">
        <v>59</v>
      </c>
      <c r="D1185" s="115" t="s">
        <v>51</v>
      </c>
      <c r="E1185" s="113"/>
      <c r="F1185" s="113">
        <v>500</v>
      </c>
      <c r="G1185" s="130">
        <f t="shared" si="18"/>
        <v>33263633</v>
      </c>
      <c r="H1185" s="115" t="s">
        <v>560</v>
      </c>
      <c r="I1185" s="115" t="s">
        <v>72</v>
      </c>
      <c r="J1185" s="115" t="s">
        <v>32</v>
      </c>
      <c r="K1185" s="115" t="s">
        <v>56</v>
      </c>
      <c r="L1185" s="111" t="s">
        <v>73</v>
      </c>
      <c r="M1185" s="140"/>
      <c r="N1185" s="140"/>
      <c r="O1185" s="140"/>
      <c r="P1185" s="140"/>
      <c r="Q1185" s="140"/>
      <c r="R1185" s="140"/>
      <c r="S1185" s="140"/>
      <c r="T1185" s="140"/>
      <c r="U1185" s="140"/>
      <c r="V1185" s="140"/>
      <c r="W1185" s="140"/>
      <c r="X1185" s="140"/>
      <c r="Y1185" s="140"/>
      <c r="Z1185" s="140"/>
      <c r="AA1185" s="140"/>
      <c r="AB1185" s="140"/>
      <c r="AC1185" s="140"/>
      <c r="AD1185" s="140"/>
      <c r="AE1185" s="140"/>
      <c r="AF1185" s="140"/>
      <c r="AG1185" s="140"/>
      <c r="AH1185" s="140"/>
      <c r="AI1185" s="140"/>
      <c r="AJ1185" s="140"/>
      <c r="AK1185" s="140"/>
      <c r="AL1185" s="140"/>
      <c r="AM1185" s="140"/>
      <c r="AN1185" s="140"/>
      <c r="AO1185" s="140"/>
      <c r="AP1185" s="140"/>
      <c r="AQ1185" s="140"/>
      <c r="AR1185" s="140"/>
      <c r="AS1185" s="140"/>
      <c r="AT1185" s="140"/>
      <c r="AU1185" s="140"/>
      <c r="AV1185" s="140"/>
      <c r="AW1185" s="140"/>
      <c r="AX1185" s="140"/>
      <c r="AY1185" s="140"/>
      <c r="AZ1185" s="140"/>
      <c r="BA1185" s="140"/>
      <c r="BB1185" s="140"/>
      <c r="BC1185" s="140"/>
      <c r="BD1185" s="140"/>
      <c r="BE1185" s="140"/>
      <c r="BF1185" s="140"/>
      <c r="BG1185" s="140"/>
      <c r="BH1185" s="140"/>
      <c r="BI1185" s="140"/>
      <c r="BJ1185" s="140"/>
      <c r="BK1185" s="140"/>
      <c r="BL1185" s="140"/>
      <c r="BM1185" s="140"/>
      <c r="BN1185" s="140"/>
      <c r="BO1185" s="140"/>
      <c r="BP1185" s="140"/>
      <c r="BQ1185" s="140"/>
      <c r="BR1185" s="140"/>
      <c r="BS1185" s="140"/>
      <c r="BT1185" s="140"/>
      <c r="BU1185" s="140"/>
      <c r="BV1185" s="140"/>
      <c r="BW1185" s="140"/>
      <c r="BX1185" s="140"/>
      <c r="BY1185" s="140"/>
      <c r="BZ1185" s="140"/>
      <c r="CA1185" s="140"/>
      <c r="CB1185" s="140"/>
      <c r="CC1185" s="140"/>
      <c r="CD1185" s="140"/>
      <c r="CE1185" s="140"/>
      <c r="CF1185" s="140"/>
      <c r="CG1185" s="140"/>
      <c r="CH1185" s="140"/>
      <c r="CI1185" s="140"/>
      <c r="CJ1185" s="140"/>
      <c r="CK1185" s="140"/>
      <c r="CL1185" s="140"/>
      <c r="CM1185" s="140"/>
      <c r="CN1185" s="140"/>
      <c r="CO1185" s="140"/>
      <c r="CP1185" s="140"/>
      <c r="CQ1185" s="140"/>
      <c r="CR1185" s="140"/>
      <c r="CS1185" s="140"/>
      <c r="CT1185" s="140"/>
      <c r="CU1185" s="140"/>
      <c r="CV1185" s="140"/>
      <c r="CW1185" s="140"/>
      <c r="CX1185" s="140"/>
      <c r="CY1185" s="140"/>
      <c r="CZ1185" s="140"/>
      <c r="DA1185" s="140"/>
      <c r="DB1185" s="140"/>
      <c r="DC1185" s="140"/>
      <c r="DD1185" s="140"/>
      <c r="DE1185" s="140"/>
      <c r="DF1185" s="140"/>
      <c r="DG1185" s="140"/>
      <c r="DH1185" s="140"/>
      <c r="DI1185" s="140"/>
      <c r="DJ1185" s="140"/>
      <c r="DK1185" s="140"/>
      <c r="DL1185" s="140"/>
      <c r="DM1185" s="140"/>
      <c r="DN1185" s="140"/>
      <c r="DO1185" s="140"/>
      <c r="DP1185" s="140"/>
      <c r="DQ1185" s="140"/>
      <c r="DR1185" s="140"/>
      <c r="DS1185" s="140"/>
      <c r="DT1185" s="140"/>
      <c r="DU1185" s="140"/>
      <c r="DV1185" s="140"/>
      <c r="DW1185" s="140"/>
      <c r="DX1185" s="140"/>
      <c r="DY1185" s="140"/>
      <c r="DZ1185" s="140"/>
      <c r="EA1185" s="140"/>
      <c r="EB1185" s="140"/>
      <c r="EC1185" s="140"/>
      <c r="ED1185" s="140"/>
      <c r="EE1185" s="140"/>
      <c r="EF1185" s="140"/>
      <c r="EG1185" s="140"/>
      <c r="EH1185" s="140"/>
      <c r="EI1185" s="140"/>
      <c r="EJ1185" s="140"/>
      <c r="EK1185" s="140"/>
      <c r="EL1185" s="140"/>
      <c r="EM1185" s="140"/>
      <c r="EN1185" s="140"/>
      <c r="EO1185" s="140"/>
      <c r="EP1185" s="140"/>
      <c r="EQ1185" s="140"/>
      <c r="ER1185" s="140"/>
      <c r="ES1185" s="140"/>
      <c r="ET1185" s="140"/>
      <c r="EU1185" s="140"/>
      <c r="EV1185" s="140"/>
      <c r="EW1185" s="140"/>
      <c r="EX1185" s="140"/>
      <c r="EY1185" s="140"/>
      <c r="EZ1185" s="140"/>
      <c r="FA1185" s="140"/>
      <c r="FB1185" s="140"/>
      <c r="FC1185" s="140"/>
      <c r="FD1185" s="140"/>
      <c r="FE1185" s="140"/>
      <c r="FF1185" s="140"/>
      <c r="FG1185" s="140"/>
      <c r="FH1185" s="140"/>
      <c r="FI1185" s="140"/>
      <c r="FJ1185" s="140"/>
      <c r="FK1185" s="140"/>
      <c r="FL1185" s="140"/>
      <c r="FM1185" s="140"/>
      <c r="FN1185" s="140"/>
      <c r="FO1185" s="140"/>
      <c r="FP1185" s="140"/>
      <c r="FQ1185" s="140"/>
      <c r="FR1185" s="140"/>
      <c r="FS1185" s="140"/>
      <c r="FT1185" s="140"/>
      <c r="FU1185" s="140"/>
      <c r="FV1185" s="140"/>
      <c r="FW1185" s="140"/>
      <c r="FX1185" s="140"/>
      <c r="FY1185" s="140"/>
      <c r="FZ1185" s="140"/>
      <c r="GA1185" s="140"/>
      <c r="GB1185" s="140"/>
      <c r="GC1185" s="140"/>
      <c r="GD1185" s="140"/>
      <c r="GE1185" s="140"/>
      <c r="GF1185" s="140"/>
      <c r="GG1185" s="140"/>
      <c r="GH1185" s="140"/>
      <c r="GI1185" s="140"/>
      <c r="GJ1185" s="140"/>
      <c r="GK1185" s="140"/>
      <c r="GL1185" s="140"/>
      <c r="GM1185" s="140"/>
      <c r="GN1185" s="140"/>
      <c r="GO1185" s="140"/>
      <c r="GP1185" s="140"/>
      <c r="GQ1185" s="140"/>
      <c r="GR1185" s="140"/>
      <c r="GS1185" s="140"/>
      <c r="GT1185" s="140"/>
      <c r="GU1185" s="140"/>
      <c r="GV1185" s="140"/>
      <c r="GW1185" s="140"/>
      <c r="GX1185" s="140"/>
      <c r="GY1185" s="140"/>
      <c r="GZ1185" s="140"/>
      <c r="HA1185" s="140"/>
      <c r="HB1185" s="140"/>
      <c r="HC1185" s="140"/>
      <c r="HD1185" s="140"/>
      <c r="HE1185" s="140"/>
      <c r="HF1185" s="140"/>
      <c r="HG1185" s="140"/>
      <c r="HH1185" s="140"/>
      <c r="HI1185" s="140"/>
      <c r="HJ1185" s="140"/>
      <c r="HK1185" s="140"/>
      <c r="HL1185" s="140"/>
      <c r="HM1185" s="140"/>
      <c r="HN1185" s="140"/>
      <c r="HO1185" s="140"/>
      <c r="HP1185" s="140"/>
      <c r="HQ1185" s="140"/>
      <c r="HR1185" s="140"/>
      <c r="HS1185" s="140"/>
      <c r="HT1185" s="140"/>
      <c r="HU1185" s="140"/>
      <c r="HV1185" s="140"/>
      <c r="HW1185" s="140"/>
      <c r="HX1185" s="140"/>
      <c r="HY1185" s="140"/>
      <c r="HZ1185" s="140"/>
      <c r="IA1185" s="140"/>
      <c r="IB1185" s="140"/>
      <c r="IC1185" s="140"/>
      <c r="ID1185" s="140"/>
      <c r="IE1185" s="140"/>
      <c r="IF1185" s="140"/>
      <c r="IG1185" s="140"/>
      <c r="IH1185" s="140"/>
      <c r="II1185" s="140"/>
      <c r="IJ1185" s="140"/>
      <c r="IK1185" s="140"/>
      <c r="IL1185" s="140"/>
      <c r="IM1185" s="140"/>
      <c r="IN1185" s="140"/>
      <c r="IO1185" s="140"/>
      <c r="IP1185" s="140"/>
      <c r="IQ1185" s="140"/>
      <c r="IR1185" s="140"/>
      <c r="IS1185" s="140"/>
      <c r="IT1185" s="140"/>
      <c r="IU1185" s="140"/>
      <c r="IV1185" s="140"/>
    </row>
    <row r="1186" spans="1:256" s="139" customFormat="1" x14ac:dyDescent="0.25">
      <c r="A1186" s="109">
        <v>43068</v>
      </c>
      <c r="B1186" s="115" t="s">
        <v>665</v>
      </c>
      <c r="C1186" s="111" t="s">
        <v>334</v>
      </c>
      <c r="D1186" s="115" t="s">
        <v>51</v>
      </c>
      <c r="E1186" s="113"/>
      <c r="F1186" s="113">
        <v>4200</v>
      </c>
      <c r="G1186" s="130">
        <f t="shared" si="18"/>
        <v>33259433</v>
      </c>
      <c r="H1186" s="115" t="s">
        <v>560</v>
      </c>
      <c r="I1186" s="115" t="s">
        <v>72</v>
      </c>
      <c r="J1186" s="115" t="s">
        <v>32</v>
      </c>
      <c r="K1186" s="115" t="s">
        <v>56</v>
      </c>
      <c r="L1186" s="111" t="s">
        <v>73</v>
      </c>
      <c r="M1186" s="140"/>
      <c r="N1186" s="140"/>
      <c r="O1186" s="140"/>
      <c r="P1186" s="140"/>
      <c r="Q1186" s="140"/>
      <c r="R1186" s="140"/>
      <c r="S1186" s="140"/>
      <c r="T1186" s="140"/>
      <c r="U1186" s="140"/>
      <c r="V1186" s="140"/>
      <c r="W1186" s="140"/>
      <c r="X1186" s="140"/>
      <c r="Y1186" s="140"/>
      <c r="Z1186" s="140"/>
      <c r="AA1186" s="140"/>
      <c r="AB1186" s="140"/>
      <c r="AC1186" s="140"/>
      <c r="AD1186" s="140"/>
      <c r="AE1186" s="140"/>
      <c r="AF1186" s="140"/>
      <c r="AG1186" s="140"/>
      <c r="AH1186" s="140"/>
      <c r="AI1186" s="140"/>
      <c r="AJ1186" s="140"/>
      <c r="AK1186" s="140"/>
      <c r="AL1186" s="140"/>
      <c r="AM1186" s="140"/>
      <c r="AN1186" s="140"/>
      <c r="AO1186" s="140"/>
      <c r="AP1186" s="140"/>
      <c r="AQ1186" s="140"/>
      <c r="AR1186" s="140"/>
      <c r="AS1186" s="140"/>
      <c r="AT1186" s="140"/>
      <c r="AU1186" s="140"/>
      <c r="AV1186" s="140"/>
      <c r="AW1186" s="140"/>
      <c r="AX1186" s="140"/>
      <c r="AY1186" s="140"/>
      <c r="AZ1186" s="140"/>
      <c r="BA1186" s="140"/>
      <c r="BB1186" s="140"/>
      <c r="BC1186" s="140"/>
      <c r="BD1186" s="140"/>
      <c r="BE1186" s="140"/>
      <c r="BF1186" s="140"/>
      <c r="BG1186" s="140"/>
      <c r="BH1186" s="140"/>
      <c r="BI1186" s="140"/>
      <c r="BJ1186" s="140"/>
      <c r="BK1186" s="140"/>
      <c r="BL1186" s="140"/>
      <c r="BM1186" s="140"/>
      <c r="BN1186" s="140"/>
      <c r="BO1186" s="140"/>
      <c r="BP1186" s="140"/>
      <c r="BQ1186" s="140"/>
      <c r="BR1186" s="140"/>
      <c r="BS1186" s="140"/>
      <c r="BT1186" s="140"/>
      <c r="BU1186" s="140"/>
      <c r="BV1186" s="140"/>
      <c r="BW1186" s="140"/>
      <c r="BX1186" s="140"/>
      <c r="BY1186" s="140"/>
      <c r="BZ1186" s="140"/>
      <c r="CA1186" s="140"/>
      <c r="CB1186" s="140"/>
      <c r="CC1186" s="140"/>
      <c r="CD1186" s="140"/>
      <c r="CE1186" s="140"/>
      <c r="CF1186" s="140"/>
      <c r="CG1186" s="140"/>
      <c r="CH1186" s="140"/>
      <c r="CI1186" s="140"/>
      <c r="CJ1186" s="140"/>
      <c r="CK1186" s="140"/>
      <c r="CL1186" s="140"/>
      <c r="CM1186" s="140"/>
      <c r="CN1186" s="140"/>
      <c r="CO1186" s="140"/>
      <c r="CP1186" s="140"/>
      <c r="CQ1186" s="140"/>
      <c r="CR1186" s="140"/>
      <c r="CS1186" s="140"/>
      <c r="CT1186" s="140"/>
      <c r="CU1186" s="140"/>
      <c r="CV1186" s="140"/>
      <c r="CW1186" s="140"/>
      <c r="CX1186" s="140"/>
      <c r="CY1186" s="140"/>
      <c r="CZ1186" s="140"/>
      <c r="DA1186" s="140"/>
      <c r="DB1186" s="140"/>
      <c r="DC1186" s="140"/>
      <c r="DD1186" s="140"/>
      <c r="DE1186" s="140"/>
      <c r="DF1186" s="140"/>
      <c r="DG1186" s="140"/>
      <c r="DH1186" s="140"/>
      <c r="DI1186" s="140"/>
      <c r="DJ1186" s="140"/>
      <c r="DK1186" s="140"/>
      <c r="DL1186" s="140"/>
      <c r="DM1186" s="140"/>
      <c r="DN1186" s="140"/>
      <c r="DO1186" s="140"/>
      <c r="DP1186" s="140"/>
      <c r="DQ1186" s="140"/>
      <c r="DR1186" s="140"/>
      <c r="DS1186" s="140"/>
      <c r="DT1186" s="140"/>
      <c r="DU1186" s="140"/>
      <c r="DV1186" s="140"/>
      <c r="DW1186" s="140"/>
      <c r="DX1186" s="140"/>
      <c r="DY1186" s="140"/>
      <c r="DZ1186" s="140"/>
      <c r="EA1186" s="140"/>
      <c r="EB1186" s="140"/>
      <c r="EC1186" s="140"/>
      <c r="ED1186" s="140"/>
      <c r="EE1186" s="140"/>
      <c r="EF1186" s="140"/>
      <c r="EG1186" s="140"/>
      <c r="EH1186" s="140"/>
      <c r="EI1186" s="140"/>
      <c r="EJ1186" s="140"/>
      <c r="EK1186" s="140"/>
      <c r="EL1186" s="140"/>
      <c r="EM1186" s="140"/>
      <c r="EN1186" s="140"/>
      <c r="EO1186" s="140"/>
      <c r="EP1186" s="140"/>
      <c r="EQ1186" s="140"/>
      <c r="ER1186" s="140"/>
      <c r="ES1186" s="140"/>
      <c r="ET1186" s="140"/>
      <c r="EU1186" s="140"/>
      <c r="EV1186" s="140"/>
      <c r="EW1186" s="140"/>
      <c r="EX1186" s="140"/>
      <c r="EY1186" s="140"/>
      <c r="EZ1186" s="140"/>
      <c r="FA1186" s="140"/>
      <c r="FB1186" s="140"/>
      <c r="FC1186" s="140"/>
      <c r="FD1186" s="140"/>
      <c r="FE1186" s="140"/>
      <c r="FF1186" s="140"/>
      <c r="FG1186" s="140"/>
      <c r="FH1186" s="140"/>
      <c r="FI1186" s="140"/>
      <c r="FJ1186" s="140"/>
      <c r="FK1186" s="140"/>
      <c r="FL1186" s="140"/>
      <c r="FM1186" s="140"/>
      <c r="FN1186" s="140"/>
      <c r="FO1186" s="140"/>
      <c r="FP1186" s="140"/>
      <c r="FQ1186" s="140"/>
      <c r="FR1186" s="140"/>
      <c r="FS1186" s="140"/>
      <c r="FT1186" s="140"/>
      <c r="FU1186" s="140"/>
      <c r="FV1186" s="140"/>
      <c r="FW1186" s="140"/>
      <c r="FX1186" s="140"/>
      <c r="FY1186" s="140"/>
      <c r="FZ1186" s="140"/>
      <c r="GA1186" s="140"/>
      <c r="GB1186" s="140"/>
      <c r="GC1186" s="140"/>
      <c r="GD1186" s="140"/>
      <c r="GE1186" s="140"/>
      <c r="GF1186" s="140"/>
      <c r="GG1186" s="140"/>
      <c r="GH1186" s="140"/>
      <c r="GI1186" s="140"/>
      <c r="GJ1186" s="140"/>
      <c r="GK1186" s="140"/>
      <c r="GL1186" s="140"/>
      <c r="GM1186" s="140"/>
      <c r="GN1186" s="140"/>
      <c r="GO1186" s="140"/>
      <c r="GP1186" s="140"/>
      <c r="GQ1186" s="140"/>
      <c r="GR1186" s="140"/>
      <c r="GS1186" s="140"/>
      <c r="GT1186" s="140"/>
      <c r="GU1186" s="140"/>
      <c r="GV1186" s="140"/>
      <c r="GW1186" s="140"/>
      <c r="GX1186" s="140"/>
      <c r="GY1186" s="140"/>
      <c r="GZ1186" s="140"/>
      <c r="HA1186" s="140"/>
      <c r="HB1186" s="140"/>
      <c r="HC1186" s="140"/>
      <c r="HD1186" s="140"/>
      <c r="HE1186" s="140"/>
      <c r="HF1186" s="140"/>
      <c r="HG1186" s="140"/>
      <c r="HH1186" s="140"/>
      <c r="HI1186" s="140"/>
      <c r="HJ1186" s="140"/>
      <c r="HK1186" s="140"/>
      <c r="HL1186" s="140"/>
      <c r="HM1186" s="140"/>
      <c r="HN1186" s="140"/>
      <c r="HO1186" s="140"/>
      <c r="HP1186" s="140"/>
      <c r="HQ1186" s="140"/>
      <c r="HR1186" s="140"/>
      <c r="HS1186" s="140"/>
      <c r="HT1186" s="140"/>
      <c r="HU1186" s="140"/>
      <c r="HV1186" s="140"/>
      <c r="HW1186" s="140"/>
      <c r="HX1186" s="140"/>
      <c r="HY1186" s="140"/>
      <c r="HZ1186" s="140"/>
      <c r="IA1186" s="140"/>
      <c r="IB1186" s="140"/>
      <c r="IC1186" s="140"/>
      <c r="ID1186" s="140"/>
      <c r="IE1186" s="140"/>
      <c r="IF1186" s="140"/>
      <c r="IG1186" s="140"/>
      <c r="IH1186" s="140"/>
      <c r="II1186" s="140"/>
      <c r="IJ1186" s="140"/>
      <c r="IK1186" s="140"/>
      <c r="IL1186" s="140"/>
      <c r="IM1186" s="140"/>
      <c r="IN1186" s="140"/>
      <c r="IO1186" s="140"/>
      <c r="IP1186" s="140"/>
      <c r="IQ1186" s="140"/>
      <c r="IR1186" s="140"/>
      <c r="IS1186" s="140"/>
      <c r="IT1186" s="140"/>
      <c r="IU1186" s="140"/>
      <c r="IV1186" s="140"/>
    </row>
    <row r="1187" spans="1:256" s="139" customFormat="1" x14ac:dyDescent="0.25">
      <c r="A1187" s="109">
        <v>43068</v>
      </c>
      <c r="B1187" s="115" t="s">
        <v>643</v>
      </c>
      <c r="C1187" s="115" t="s">
        <v>59</v>
      </c>
      <c r="D1187" s="115" t="s">
        <v>51</v>
      </c>
      <c r="E1187" s="113"/>
      <c r="F1187" s="113">
        <v>500</v>
      </c>
      <c r="G1187" s="130">
        <f t="shared" si="18"/>
        <v>33258933</v>
      </c>
      <c r="H1187" s="115" t="s">
        <v>560</v>
      </c>
      <c r="I1187" s="115" t="s">
        <v>72</v>
      </c>
      <c r="J1187" s="115" t="s">
        <v>32</v>
      </c>
      <c r="K1187" s="115" t="s">
        <v>56</v>
      </c>
      <c r="L1187" s="111" t="s">
        <v>73</v>
      </c>
      <c r="M1187" s="140"/>
      <c r="N1187" s="140"/>
      <c r="O1187" s="140"/>
      <c r="P1187" s="140"/>
      <c r="Q1187" s="140"/>
      <c r="R1187" s="140"/>
      <c r="S1187" s="140"/>
      <c r="T1187" s="140"/>
      <c r="U1187" s="140"/>
      <c r="V1187" s="140"/>
      <c r="W1187" s="140"/>
      <c r="X1187" s="140"/>
      <c r="Y1187" s="140"/>
      <c r="Z1187" s="140"/>
      <c r="AA1187" s="140"/>
      <c r="AB1187" s="140"/>
      <c r="AC1187" s="140"/>
      <c r="AD1187" s="140"/>
      <c r="AE1187" s="140"/>
      <c r="AF1187" s="140"/>
      <c r="AG1187" s="140"/>
      <c r="AH1187" s="140"/>
      <c r="AI1187" s="140"/>
      <c r="AJ1187" s="140"/>
      <c r="AK1187" s="140"/>
      <c r="AL1187" s="140"/>
      <c r="AM1187" s="140"/>
      <c r="AN1187" s="140"/>
      <c r="AO1187" s="140"/>
      <c r="AP1187" s="140"/>
      <c r="AQ1187" s="140"/>
      <c r="AR1187" s="140"/>
      <c r="AS1187" s="140"/>
      <c r="AT1187" s="140"/>
      <c r="AU1187" s="140"/>
      <c r="AV1187" s="140"/>
      <c r="AW1187" s="140"/>
      <c r="AX1187" s="140"/>
      <c r="AY1187" s="140"/>
      <c r="AZ1187" s="140"/>
      <c r="BA1187" s="140"/>
      <c r="BB1187" s="140"/>
      <c r="BC1187" s="140"/>
      <c r="BD1187" s="140"/>
      <c r="BE1187" s="140"/>
      <c r="BF1187" s="140"/>
      <c r="BG1187" s="140"/>
      <c r="BH1187" s="140"/>
      <c r="BI1187" s="140"/>
      <c r="BJ1187" s="140"/>
      <c r="BK1187" s="140"/>
      <c r="BL1187" s="140"/>
      <c r="BM1187" s="140"/>
      <c r="BN1187" s="140"/>
      <c r="BO1187" s="140"/>
      <c r="BP1187" s="140"/>
      <c r="BQ1187" s="140"/>
      <c r="BR1187" s="140"/>
      <c r="BS1187" s="140"/>
      <c r="BT1187" s="140"/>
      <c r="BU1187" s="140"/>
      <c r="BV1187" s="140"/>
      <c r="BW1187" s="140"/>
      <c r="BX1187" s="140"/>
      <c r="BY1187" s="140"/>
      <c r="BZ1187" s="140"/>
      <c r="CA1187" s="140"/>
      <c r="CB1187" s="140"/>
      <c r="CC1187" s="140"/>
      <c r="CD1187" s="140"/>
      <c r="CE1187" s="140"/>
      <c r="CF1187" s="140"/>
      <c r="CG1187" s="140"/>
      <c r="CH1187" s="140"/>
      <c r="CI1187" s="140"/>
      <c r="CJ1187" s="140"/>
      <c r="CK1187" s="140"/>
      <c r="CL1187" s="140"/>
      <c r="CM1187" s="140"/>
      <c r="CN1187" s="140"/>
      <c r="CO1187" s="140"/>
      <c r="CP1187" s="140"/>
      <c r="CQ1187" s="140"/>
      <c r="CR1187" s="140"/>
      <c r="CS1187" s="140"/>
      <c r="CT1187" s="140"/>
      <c r="CU1187" s="140"/>
      <c r="CV1187" s="140"/>
      <c r="CW1187" s="140"/>
      <c r="CX1187" s="140"/>
      <c r="CY1187" s="140"/>
      <c r="CZ1187" s="140"/>
      <c r="DA1187" s="140"/>
      <c r="DB1187" s="140"/>
      <c r="DC1187" s="140"/>
      <c r="DD1187" s="140"/>
      <c r="DE1187" s="140"/>
      <c r="DF1187" s="140"/>
      <c r="DG1187" s="140"/>
      <c r="DH1187" s="140"/>
      <c r="DI1187" s="140"/>
      <c r="DJ1187" s="140"/>
      <c r="DK1187" s="140"/>
      <c r="DL1187" s="140"/>
      <c r="DM1187" s="140"/>
      <c r="DN1187" s="140"/>
      <c r="DO1187" s="140"/>
      <c r="DP1187" s="140"/>
      <c r="DQ1187" s="140"/>
      <c r="DR1187" s="140"/>
      <c r="DS1187" s="140"/>
      <c r="DT1187" s="140"/>
      <c r="DU1187" s="140"/>
      <c r="DV1187" s="140"/>
      <c r="DW1187" s="140"/>
      <c r="DX1187" s="140"/>
      <c r="DY1187" s="140"/>
      <c r="DZ1187" s="140"/>
      <c r="EA1187" s="140"/>
      <c r="EB1187" s="140"/>
      <c r="EC1187" s="140"/>
      <c r="ED1187" s="140"/>
      <c r="EE1187" s="140"/>
      <c r="EF1187" s="140"/>
      <c r="EG1187" s="140"/>
      <c r="EH1187" s="140"/>
      <c r="EI1187" s="140"/>
      <c r="EJ1187" s="140"/>
      <c r="EK1187" s="140"/>
      <c r="EL1187" s="140"/>
      <c r="EM1187" s="140"/>
      <c r="EN1187" s="140"/>
      <c r="EO1187" s="140"/>
      <c r="EP1187" s="140"/>
      <c r="EQ1187" s="140"/>
      <c r="ER1187" s="140"/>
      <c r="ES1187" s="140"/>
      <c r="ET1187" s="140"/>
      <c r="EU1187" s="140"/>
      <c r="EV1187" s="140"/>
      <c r="EW1187" s="140"/>
      <c r="EX1187" s="140"/>
      <c r="EY1187" s="140"/>
      <c r="EZ1187" s="140"/>
      <c r="FA1187" s="140"/>
      <c r="FB1187" s="140"/>
      <c r="FC1187" s="140"/>
      <c r="FD1187" s="140"/>
      <c r="FE1187" s="140"/>
      <c r="FF1187" s="140"/>
      <c r="FG1187" s="140"/>
      <c r="FH1187" s="140"/>
      <c r="FI1187" s="140"/>
      <c r="FJ1187" s="140"/>
      <c r="FK1187" s="140"/>
      <c r="FL1187" s="140"/>
      <c r="FM1187" s="140"/>
      <c r="FN1187" s="140"/>
      <c r="FO1187" s="140"/>
      <c r="FP1187" s="140"/>
      <c r="FQ1187" s="140"/>
      <c r="FR1187" s="140"/>
      <c r="FS1187" s="140"/>
      <c r="FT1187" s="140"/>
      <c r="FU1187" s="140"/>
      <c r="FV1187" s="140"/>
      <c r="FW1187" s="140"/>
      <c r="FX1187" s="140"/>
      <c r="FY1187" s="140"/>
      <c r="FZ1187" s="140"/>
      <c r="GA1187" s="140"/>
      <c r="GB1187" s="140"/>
      <c r="GC1187" s="140"/>
      <c r="GD1187" s="140"/>
      <c r="GE1187" s="140"/>
      <c r="GF1187" s="140"/>
      <c r="GG1187" s="140"/>
      <c r="GH1187" s="140"/>
      <c r="GI1187" s="140"/>
      <c r="GJ1187" s="140"/>
      <c r="GK1187" s="140"/>
      <c r="GL1187" s="140"/>
      <c r="GM1187" s="140"/>
      <c r="GN1187" s="140"/>
      <c r="GO1187" s="140"/>
      <c r="GP1187" s="140"/>
      <c r="GQ1187" s="140"/>
      <c r="GR1187" s="140"/>
      <c r="GS1187" s="140"/>
      <c r="GT1187" s="140"/>
      <c r="GU1187" s="140"/>
      <c r="GV1187" s="140"/>
      <c r="GW1187" s="140"/>
      <c r="GX1187" s="140"/>
      <c r="GY1187" s="140"/>
      <c r="GZ1187" s="140"/>
      <c r="HA1187" s="140"/>
      <c r="HB1187" s="140"/>
      <c r="HC1187" s="140"/>
      <c r="HD1187" s="140"/>
      <c r="HE1187" s="140"/>
      <c r="HF1187" s="140"/>
      <c r="HG1187" s="140"/>
      <c r="HH1187" s="140"/>
      <c r="HI1187" s="140"/>
      <c r="HJ1187" s="140"/>
      <c r="HK1187" s="140"/>
      <c r="HL1187" s="140"/>
      <c r="HM1187" s="140"/>
      <c r="HN1187" s="140"/>
      <c r="HO1187" s="140"/>
      <c r="HP1187" s="140"/>
      <c r="HQ1187" s="140"/>
      <c r="HR1187" s="140"/>
      <c r="HS1187" s="140"/>
      <c r="HT1187" s="140"/>
      <c r="HU1187" s="140"/>
      <c r="HV1187" s="140"/>
      <c r="HW1187" s="140"/>
      <c r="HX1187" s="140"/>
      <c r="HY1187" s="140"/>
      <c r="HZ1187" s="140"/>
      <c r="IA1187" s="140"/>
      <c r="IB1187" s="140"/>
      <c r="IC1187" s="140"/>
      <c r="ID1187" s="140"/>
      <c r="IE1187" s="140"/>
      <c r="IF1187" s="140"/>
      <c r="IG1187" s="140"/>
      <c r="IH1187" s="140"/>
      <c r="II1187" s="140"/>
      <c r="IJ1187" s="140"/>
      <c r="IK1187" s="140"/>
      <c r="IL1187" s="140"/>
      <c r="IM1187" s="140"/>
      <c r="IN1187" s="140"/>
      <c r="IO1187" s="140"/>
      <c r="IP1187" s="140"/>
      <c r="IQ1187" s="140"/>
      <c r="IR1187" s="140"/>
      <c r="IS1187" s="140"/>
      <c r="IT1187" s="140"/>
      <c r="IU1187" s="140"/>
      <c r="IV1187" s="140"/>
    </row>
    <row r="1188" spans="1:256" s="139" customFormat="1" x14ac:dyDescent="0.25">
      <c r="A1188" s="109">
        <v>43068</v>
      </c>
      <c r="B1188" s="115" t="s">
        <v>644</v>
      </c>
      <c r="C1188" s="115" t="s">
        <v>59</v>
      </c>
      <c r="D1188" s="115" t="s">
        <v>51</v>
      </c>
      <c r="E1188" s="113"/>
      <c r="F1188" s="113">
        <v>500</v>
      </c>
      <c r="G1188" s="130">
        <f t="shared" si="18"/>
        <v>33258433</v>
      </c>
      <c r="H1188" s="115" t="s">
        <v>560</v>
      </c>
      <c r="I1188" s="115" t="s">
        <v>72</v>
      </c>
      <c r="J1188" s="115" t="s">
        <v>32</v>
      </c>
      <c r="K1188" s="115" t="s">
        <v>56</v>
      </c>
      <c r="L1188" s="111" t="s">
        <v>73</v>
      </c>
      <c r="M1188" s="140"/>
      <c r="N1188" s="140"/>
      <c r="O1188" s="140"/>
      <c r="P1188" s="140"/>
      <c r="Q1188" s="140"/>
      <c r="R1188" s="140"/>
      <c r="S1188" s="140"/>
      <c r="T1188" s="140"/>
      <c r="U1188" s="140"/>
      <c r="V1188" s="140"/>
      <c r="W1188" s="140"/>
      <c r="X1188" s="140"/>
      <c r="Y1188" s="140"/>
      <c r="Z1188" s="140"/>
      <c r="AA1188" s="140"/>
      <c r="AB1188" s="140"/>
      <c r="AC1188" s="140"/>
      <c r="AD1188" s="140"/>
      <c r="AE1188" s="140"/>
      <c r="AF1188" s="140"/>
      <c r="AG1188" s="140"/>
      <c r="AH1188" s="140"/>
      <c r="AI1188" s="140"/>
      <c r="AJ1188" s="140"/>
      <c r="AK1188" s="140"/>
      <c r="AL1188" s="140"/>
      <c r="AM1188" s="140"/>
      <c r="AN1188" s="140"/>
      <c r="AO1188" s="140"/>
      <c r="AP1188" s="140"/>
      <c r="AQ1188" s="140"/>
      <c r="AR1188" s="140"/>
      <c r="AS1188" s="140"/>
      <c r="AT1188" s="140"/>
      <c r="AU1188" s="140"/>
      <c r="AV1188" s="140"/>
      <c r="AW1188" s="140"/>
      <c r="AX1188" s="140"/>
      <c r="AY1188" s="140"/>
      <c r="AZ1188" s="140"/>
      <c r="BA1188" s="140"/>
      <c r="BB1188" s="140"/>
      <c r="BC1188" s="140"/>
      <c r="BD1188" s="140"/>
      <c r="BE1188" s="140"/>
      <c r="BF1188" s="140"/>
      <c r="BG1188" s="140"/>
      <c r="BH1188" s="140"/>
      <c r="BI1188" s="140"/>
      <c r="BJ1188" s="140"/>
      <c r="BK1188" s="140"/>
      <c r="BL1188" s="140"/>
      <c r="BM1188" s="140"/>
      <c r="BN1188" s="140"/>
      <c r="BO1188" s="140"/>
      <c r="BP1188" s="140"/>
      <c r="BQ1188" s="140"/>
      <c r="BR1188" s="140"/>
      <c r="BS1188" s="140"/>
      <c r="BT1188" s="140"/>
      <c r="BU1188" s="140"/>
      <c r="BV1188" s="140"/>
      <c r="BW1188" s="140"/>
      <c r="BX1188" s="140"/>
      <c r="BY1188" s="140"/>
      <c r="BZ1188" s="140"/>
      <c r="CA1188" s="140"/>
      <c r="CB1188" s="140"/>
      <c r="CC1188" s="140"/>
      <c r="CD1188" s="140"/>
      <c r="CE1188" s="140"/>
      <c r="CF1188" s="140"/>
      <c r="CG1188" s="140"/>
      <c r="CH1188" s="140"/>
      <c r="CI1188" s="140"/>
      <c r="CJ1188" s="140"/>
      <c r="CK1188" s="140"/>
      <c r="CL1188" s="140"/>
      <c r="CM1188" s="140"/>
      <c r="CN1188" s="140"/>
      <c r="CO1188" s="140"/>
      <c r="CP1188" s="140"/>
      <c r="CQ1188" s="140"/>
      <c r="CR1188" s="140"/>
      <c r="CS1188" s="140"/>
      <c r="CT1188" s="140"/>
      <c r="CU1188" s="140"/>
      <c r="CV1188" s="140"/>
      <c r="CW1188" s="140"/>
      <c r="CX1188" s="140"/>
      <c r="CY1188" s="140"/>
      <c r="CZ1188" s="140"/>
      <c r="DA1188" s="140"/>
      <c r="DB1188" s="140"/>
      <c r="DC1188" s="140"/>
      <c r="DD1188" s="140"/>
      <c r="DE1188" s="140"/>
      <c r="DF1188" s="140"/>
      <c r="DG1188" s="140"/>
      <c r="DH1188" s="140"/>
      <c r="DI1188" s="140"/>
      <c r="DJ1188" s="140"/>
      <c r="DK1188" s="140"/>
      <c r="DL1188" s="140"/>
      <c r="DM1188" s="140"/>
      <c r="DN1188" s="140"/>
      <c r="DO1188" s="140"/>
      <c r="DP1188" s="140"/>
      <c r="DQ1188" s="140"/>
      <c r="DR1188" s="140"/>
      <c r="DS1188" s="140"/>
      <c r="DT1188" s="140"/>
      <c r="DU1188" s="140"/>
      <c r="DV1188" s="140"/>
      <c r="DW1188" s="140"/>
      <c r="DX1188" s="140"/>
      <c r="DY1188" s="140"/>
      <c r="DZ1188" s="140"/>
      <c r="EA1188" s="140"/>
      <c r="EB1188" s="140"/>
      <c r="EC1188" s="140"/>
      <c r="ED1188" s="140"/>
      <c r="EE1188" s="140"/>
      <c r="EF1188" s="140"/>
      <c r="EG1188" s="140"/>
      <c r="EH1188" s="140"/>
      <c r="EI1188" s="140"/>
      <c r="EJ1188" s="140"/>
      <c r="EK1188" s="140"/>
      <c r="EL1188" s="140"/>
      <c r="EM1188" s="140"/>
      <c r="EN1188" s="140"/>
      <c r="EO1188" s="140"/>
      <c r="EP1188" s="140"/>
      <c r="EQ1188" s="140"/>
      <c r="ER1188" s="140"/>
      <c r="ES1188" s="140"/>
      <c r="ET1188" s="140"/>
      <c r="EU1188" s="140"/>
      <c r="EV1188" s="140"/>
      <c r="EW1188" s="140"/>
      <c r="EX1188" s="140"/>
      <c r="EY1188" s="140"/>
      <c r="EZ1188" s="140"/>
      <c r="FA1188" s="140"/>
      <c r="FB1188" s="140"/>
      <c r="FC1188" s="140"/>
      <c r="FD1188" s="140"/>
      <c r="FE1188" s="140"/>
      <c r="FF1188" s="140"/>
      <c r="FG1188" s="140"/>
      <c r="FH1188" s="140"/>
      <c r="FI1188" s="140"/>
      <c r="FJ1188" s="140"/>
      <c r="FK1188" s="140"/>
      <c r="FL1188" s="140"/>
      <c r="FM1188" s="140"/>
      <c r="FN1188" s="140"/>
      <c r="FO1188" s="140"/>
      <c r="FP1188" s="140"/>
      <c r="FQ1188" s="140"/>
      <c r="FR1188" s="140"/>
      <c r="FS1188" s="140"/>
      <c r="FT1188" s="140"/>
      <c r="FU1188" s="140"/>
      <c r="FV1188" s="140"/>
      <c r="FW1188" s="140"/>
      <c r="FX1188" s="140"/>
      <c r="FY1188" s="140"/>
      <c r="FZ1188" s="140"/>
      <c r="GA1188" s="140"/>
      <c r="GB1188" s="140"/>
      <c r="GC1188" s="140"/>
      <c r="GD1188" s="140"/>
      <c r="GE1188" s="140"/>
      <c r="GF1188" s="140"/>
      <c r="GG1188" s="140"/>
      <c r="GH1188" s="140"/>
      <c r="GI1188" s="140"/>
      <c r="GJ1188" s="140"/>
      <c r="GK1188" s="140"/>
      <c r="GL1188" s="140"/>
      <c r="GM1188" s="140"/>
      <c r="GN1188" s="140"/>
      <c r="GO1188" s="140"/>
      <c r="GP1188" s="140"/>
      <c r="GQ1188" s="140"/>
      <c r="GR1188" s="140"/>
      <c r="GS1188" s="140"/>
      <c r="GT1188" s="140"/>
      <c r="GU1188" s="140"/>
      <c r="GV1188" s="140"/>
      <c r="GW1188" s="140"/>
      <c r="GX1188" s="140"/>
      <c r="GY1188" s="140"/>
      <c r="GZ1188" s="140"/>
      <c r="HA1188" s="140"/>
      <c r="HB1188" s="140"/>
      <c r="HC1188" s="140"/>
      <c r="HD1188" s="140"/>
      <c r="HE1188" s="140"/>
      <c r="HF1188" s="140"/>
      <c r="HG1188" s="140"/>
      <c r="HH1188" s="140"/>
      <c r="HI1188" s="140"/>
      <c r="HJ1188" s="140"/>
      <c r="HK1188" s="140"/>
      <c r="HL1188" s="140"/>
      <c r="HM1188" s="140"/>
      <c r="HN1188" s="140"/>
      <c r="HO1188" s="140"/>
      <c r="HP1188" s="140"/>
      <c r="HQ1188" s="140"/>
      <c r="HR1188" s="140"/>
      <c r="HS1188" s="140"/>
      <c r="HT1188" s="140"/>
      <c r="HU1188" s="140"/>
      <c r="HV1188" s="140"/>
      <c r="HW1188" s="140"/>
      <c r="HX1188" s="140"/>
      <c r="HY1188" s="140"/>
      <c r="HZ1188" s="140"/>
      <c r="IA1188" s="140"/>
      <c r="IB1188" s="140"/>
      <c r="IC1188" s="140"/>
      <c r="ID1188" s="140"/>
      <c r="IE1188" s="140"/>
      <c r="IF1188" s="140"/>
      <c r="IG1188" s="140"/>
      <c r="IH1188" s="140"/>
      <c r="II1188" s="140"/>
      <c r="IJ1188" s="140"/>
      <c r="IK1188" s="140"/>
      <c r="IL1188" s="140"/>
      <c r="IM1188" s="140"/>
      <c r="IN1188" s="140"/>
      <c r="IO1188" s="140"/>
      <c r="IP1188" s="140"/>
      <c r="IQ1188" s="140"/>
      <c r="IR1188" s="140"/>
      <c r="IS1188" s="140"/>
      <c r="IT1188" s="140"/>
      <c r="IU1188" s="140"/>
      <c r="IV1188" s="140"/>
    </row>
    <row r="1189" spans="1:256" s="139" customFormat="1" x14ac:dyDescent="0.25">
      <c r="A1189" s="109">
        <v>43068</v>
      </c>
      <c r="B1189" s="115" t="s">
        <v>652</v>
      </c>
      <c r="C1189" s="115" t="s">
        <v>59</v>
      </c>
      <c r="D1189" s="115" t="s">
        <v>51</v>
      </c>
      <c r="E1189" s="113"/>
      <c r="F1189" s="113">
        <v>500</v>
      </c>
      <c r="G1189" s="130">
        <f t="shared" si="18"/>
        <v>33257933</v>
      </c>
      <c r="H1189" s="115" t="s">
        <v>560</v>
      </c>
      <c r="I1189" s="115" t="s">
        <v>72</v>
      </c>
      <c r="J1189" s="115" t="s">
        <v>32</v>
      </c>
      <c r="K1189" s="115" t="s">
        <v>56</v>
      </c>
      <c r="L1189" s="111" t="s">
        <v>73</v>
      </c>
      <c r="M1189" s="140"/>
      <c r="N1189" s="140"/>
      <c r="O1189" s="140"/>
      <c r="P1189" s="140"/>
      <c r="Q1189" s="140"/>
      <c r="R1189" s="140"/>
      <c r="S1189" s="140"/>
      <c r="T1189" s="140"/>
      <c r="U1189" s="140"/>
      <c r="V1189" s="140"/>
      <c r="W1189" s="140"/>
      <c r="X1189" s="140"/>
      <c r="Y1189" s="140"/>
      <c r="Z1189" s="140"/>
      <c r="AA1189" s="140"/>
      <c r="AB1189" s="140"/>
      <c r="AC1189" s="140"/>
      <c r="AD1189" s="140"/>
      <c r="AE1189" s="140"/>
      <c r="AF1189" s="140"/>
      <c r="AG1189" s="140"/>
      <c r="AH1189" s="140"/>
      <c r="AI1189" s="140"/>
      <c r="AJ1189" s="140"/>
      <c r="AK1189" s="140"/>
      <c r="AL1189" s="140"/>
      <c r="AM1189" s="140"/>
      <c r="AN1189" s="140"/>
      <c r="AO1189" s="140"/>
      <c r="AP1189" s="140"/>
      <c r="AQ1189" s="140"/>
      <c r="AR1189" s="140"/>
      <c r="AS1189" s="140"/>
      <c r="AT1189" s="140"/>
      <c r="AU1189" s="140"/>
      <c r="AV1189" s="140"/>
      <c r="AW1189" s="140"/>
      <c r="AX1189" s="140"/>
      <c r="AY1189" s="140"/>
      <c r="AZ1189" s="140"/>
      <c r="BA1189" s="140"/>
      <c r="BB1189" s="140"/>
      <c r="BC1189" s="140"/>
      <c r="BD1189" s="140"/>
      <c r="BE1189" s="140"/>
      <c r="BF1189" s="140"/>
      <c r="BG1189" s="140"/>
      <c r="BH1189" s="140"/>
      <c r="BI1189" s="140"/>
      <c r="BJ1189" s="140"/>
      <c r="BK1189" s="140"/>
      <c r="BL1189" s="140"/>
      <c r="BM1189" s="140"/>
      <c r="BN1189" s="140"/>
      <c r="BO1189" s="140"/>
      <c r="BP1189" s="140"/>
      <c r="BQ1189" s="140"/>
      <c r="BR1189" s="140"/>
      <c r="BS1189" s="140"/>
      <c r="BT1189" s="140"/>
      <c r="BU1189" s="140"/>
      <c r="BV1189" s="140"/>
      <c r="BW1189" s="140"/>
      <c r="BX1189" s="140"/>
      <c r="BY1189" s="140"/>
      <c r="BZ1189" s="140"/>
      <c r="CA1189" s="140"/>
      <c r="CB1189" s="140"/>
      <c r="CC1189" s="140"/>
      <c r="CD1189" s="140"/>
      <c r="CE1189" s="140"/>
      <c r="CF1189" s="140"/>
      <c r="CG1189" s="140"/>
      <c r="CH1189" s="140"/>
      <c r="CI1189" s="140"/>
      <c r="CJ1189" s="140"/>
      <c r="CK1189" s="140"/>
      <c r="CL1189" s="140"/>
      <c r="CM1189" s="140"/>
      <c r="CN1189" s="140"/>
      <c r="CO1189" s="140"/>
      <c r="CP1189" s="140"/>
      <c r="CQ1189" s="140"/>
      <c r="CR1189" s="140"/>
      <c r="CS1189" s="140"/>
      <c r="CT1189" s="140"/>
      <c r="CU1189" s="140"/>
      <c r="CV1189" s="140"/>
      <c r="CW1189" s="140"/>
      <c r="CX1189" s="140"/>
      <c r="CY1189" s="140"/>
      <c r="CZ1189" s="140"/>
      <c r="DA1189" s="140"/>
      <c r="DB1189" s="140"/>
      <c r="DC1189" s="140"/>
      <c r="DD1189" s="140"/>
      <c r="DE1189" s="140"/>
      <c r="DF1189" s="140"/>
      <c r="DG1189" s="140"/>
      <c r="DH1189" s="140"/>
      <c r="DI1189" s="140"/>
      <c r="DJ1189" s="140"/>
      <c r="DK1189" s="140"/>
      <c r="DL1189" s="140"/>
      <c r="DM1189" s="140"/>
      <c r="DN1189" s="140"/>
      <c r="DO1189" s="140"/>
      <c r="DP1189" s="140"/>
      <c r="DQ1189" s="140"/>
      <c r="DR1189" s="140"/>
      <c r="DS1189" s="140"/>
      <c r="DT1189" s="140"/>
      <c r="DU1189" s="140"/>
      <c r="DV1189" s="140"/>
      <c r="DW1189" s="140"/>
      <c r="DX1189" s="140"/>
      <c r="DY1189" s="140"/>
      <c r="DZ1189" s="140"/>
      <c r="EA1189" s="140"/>
      <c r="EB1189" s="140"/>
      <c r="EC1189" s="140"/>
      <c r="ED1189" s="140"/>
      <c r="EE1189" s="140"/>
      <c r="EF1189" s="140"/>
      <c r="EG1189" s="140"/>
      <c r="EH1189" s="140"/>
      <c r="EI1189" s="140"/>
      <c r="EJ1189" s="140"/>
      <c r="EK1189" s="140"/>
      <c r="EL1189" s="140"/>
      <c r="EM1189" s="140"/>
      <c r="EN1189" s="140"/>
      <c r="EO1189" s="140"/>
      <c r="EP1189" s="140"/>
      <c r="EQ1189" s="140"/>
      <c r="ER1189" s="140"/>
      <c r="ES1189" s="140"/>
      <c r="ET1189" s="140"/>
      <c r="EU1189" s="140"/>
      <c r="EV1189" s="140"/>
      <c r="EW1189" s="140"/>
      <c r="EX1189" s="140"/>
      <c r="EY1189" s="140"/>
      <c r="EZ1189" s="140"/>
      <c r="FA1189" s="140"/>
      <c r="FB1189" s="140"/>
      <c r="FC1189" s="140"/>
      <c r="FD1189" s="140"/>
      <c r="FE1189" s="140"/>
      <c r="FF1189" s="140"/>
      <c r="FG1189" s="140"/>
      <c r="FH1189" s="140"/>
      <c r="FI1189" s="140"/>
      <c r="FJ1189" s="140"/>
      <c r="FK1189" s="140"/>
      <c r="FL1189" s="140"/>
      <c r="FM1189" s="140"/>
      <c r="FN1189" s="140"/>
      <c r="FO1189" s="140"/>
      <c r="FP1189" s="140"/>
      <c r="FQ1189" s="140"/>
      <c r="FR1189" s="140"/>
      <c r="FS1189" s="140"/>
      <c r="FT1189" s="140"/>
      <c r="FU1189" s="140"/>
      <c r="FV1189" s="140"/>
      <c r="FW1189" s="140"/>
      <c r="FX1189" s="140"/>
      <c r="FY1189" s="140"/>
      <c r="FZ1189" s="140"/>
      <c r="GA1189" s="140"/>
      <c r="GB1189" s="140"/>
      <c r="GC1189" s="140"/>
      <c r="GD1189" s="140"/>
      <c r="GE1189" s="140"/>
      <c r="GF1189" s="140"/>
      <c r="GG1189" s="140"/>
      <c r="GH1189" s="140"/>
      <c r="GI1189" s="140"/>
      <c r="GJ1189" s="140"/>
      <c r="GK1189" s="140"/>
      <c r="GL1189" s="140"/>
      <c r="GM1189" s="140"/>
      <c r="GN1189" s="140"/>
      <c r="GO1189" s="140"/>
      <c r="GP1189" s="140"/>
      <c r="GQ1189" s="140"/>
      <c r="GR1189" s="140"/>
      <c r="GS1189" s="140"/>
      <c r="GT1189" s="140"/>
      <c r="GU1189" s="140"/>
      <c r="GV1189" s="140"/>
      <c r="GW1189" s="140"/>
      <c r="GX1189" s="140"/>
      <c r="GY1189" s="140"/>
      <c r="GZ1189" s="140"/>
      <c r="HA1189" s="140"/>
      <c r="HB1189" s="140"/>
      <c r="HC1189" s="140"/>
      <c r="HD1189" s="140"/>
      <c r="HE1189" s="140"/>
      <c r="HF1189" s="140"/>
      <c r="HG1189" s="140"/>
      <c r="HH1189" s="140"/>
      <c r="HI1189" s="140"/>
      <c r="HJ1189" s="140"/>
      <c r="HK1189" s="140"/>
      <c r="HL1189" s="140"/>
      <c r="HM1189" s="140"/>
      <c r="HN1189" s="140"/>
      <c r="HO1189" s="140"/>
      <c r="HP1189" s="140"/>
      <c r="HQ1189" s="140"/>
      <c r="HR1189" s="140"/>
      <c r="HS1189" s="140"/>
      <c r="HT1189" s="140"/>
      <c r="HU1189" s="140"/>
      <c r="HV1189" s="140"/>
      <c r="HW1189" s="140"/>
      <c r="HX1189" s="140"/>
      <c r="HY1189" s="140"/>
      <c r="HZ1189" s="140"/>
      <c r="IA1189" s="140"/>
      <c r="IB1189" s="140"/>
      <c r="IC1189" s="140"/>
      <c r="ID1189" s="140"/>
      <c r="IE1189" s="140"/>
      <c r="IF1189" s="140"/>
      <c r="IG1189" s="140"/>
      <c r="IH1189" s="140"/>
      <c r="II1189" s="140"/>
      <c r="IJ1189" s="140"/>
      <c r="IK1189" s="140"/>
      <c r="IL1189" s="140"/>
      <c r="IM1189" s="140"/>
      <c r="IN1189" s="140"/>
      <c r="IO1189" s="140"/>
      <c r="IP1189" s="140"/>
      <c r="IQ1189" s="140"/>
      <c r="IR1189" s="140"/>
      <c r="IS1189" s="140"/>
      <c r="IT1189" s="140"/>
      <c r="IU1189" s="140"/>
      <c r="IV1189" s="140"/>
    </row>
    <row r="1190" spans="1:256" s="139" customFormat="1" x14ac:dyDescent="0.25">
      <c r="A1190" s="109">
        <v>43068</v>
      </c>
      <c r="B1190" s="115" t="s">
        <v>666</v>
      </c>
      <c r="C1190" s="115" t="s">
        <v>59</v>
      </c>
      <c r="D1190" s="115" t="s">
        <v>51</v>
      </c>
      <c r="E1190" s="113"/>
      <c r="F1190" s="113">
        <v>500</v>
      </c>
      <c r="G1190" s="130">
        <f t="shared" si="18"/>
        <v>33257433</v>
      </c>
      <c r="H1190" s="115" t="s">
        <v>560</v>
      </c>
      <c r="I1190" s="115" t="s">
        <v>72</v>
      </c>
      <c r="J1190" s="115" t="s">
        <v>32</v>
      </c>
      <c r="K1190" s="115" t="s">
        <v>56</v>
      </c>
      <c r="L1190" s="111" t="s">
        <v>73</v>
      </c>
      <c r="M1190" s="140"/>
      <c r="N1190" s="140"/>
      <c r="O1190" s="140"/>
      <c r="P1190" s="140"/>
      <c r="Q1190" s="140"/>
      <c r="R1190" s="140"/>
      <c r="S1190" s="140"/>
      <c r="T1190" s="140"/>
      <c r="U1190" s="140"/>
      <c r="V1190" s="140"/>
      <c r="W1190" s="140"/>
      <c r="X1190" s="140"/>
      <c r="Y1190" s="140"/>
      <c r="Z1190" s="140"/>
      <c r="AA1190" s="140"/>
      <c r="AB1190" s="140"/>
      <c r="AC1190" s="140"/>
      <c r="AD1190" s="140"/>
      <c r="AE1190" s="140"/>
      <c r="AF1190" s="140"/>
      <c r="AG1190" s="140"/>
      <c r="AH1190" s="140"/>
      <c r="AI1190" s="140"/>
      <c r="AJ1190" s="140"/>
      <c r="AK1190" s="140"/>
      <c r="AL1190" s="140"/>
      <c r="AM1190" s="140"/>
      <c r="AN1190" s="140"/>
      <c r="AO1190" s="140"/>
      <c r="AP1190" s="140"/>
      <c r="AQ1190" s="140"/>
      <c r="AR1190" s="140"/>
      <c r="AS1190" s="140"/>
      <c r="AT1190" s="140"/>
      <c r="AU1190" s="140"/>
      <c r="AV1190" s="140"/>
      <c r="AW1190" s="140"/>
      <c r="AX1190" s="140"/>
      <c r="AY1190" s="140"/>
      <c r="AZ1190" s="140"/>
      <c r="BA1190" s="140"/>
      <c r="BB1190" s="140"/>
      <c r="BC1190" s="140"/>
      <c r="BD1190" s="140"/>
      <c r="BE1190" s="140"/>
      <c r="BF1190" s="140"/>
      <c r="BG1190" s="140"/>
      <c r="BH1190" s="140"/>
      <c r="BI1190" s="140"/>
      <c r="BJ1190" s="140"/>
      <c r="BK1190" s="140"/>
      <c r="BL1190" s="140"/>
      <c r="BM1190" s="140"/>
      <c r="BN1190" s="140"/>
      <c r="BO1190" s="140"/>
      <c r="BP1190" s="140"/>
      <c r="BQ1190" s="140"/>
      <c r="BR1190" s="140"/>
      <c r="BS1190" s="140"/>
      <c r="BT1190" s="140"/>
      <c r="BU1190" s="140"/>
      <c r="BV1190" s="140"/>
      <c r="BW1190" s="140"/>
      <c r="BX1190" s="140"/>
      <c r="BY1190" s="140"/>
      <c r="BZ1190" s="140"/>
      <c r="CA1190" s="140"/>
      <c r="CB1190" s="140"/>
      <c r="CC1190" s="140"/>
      <c r="CD1190" s="140"/>
      <c r="CE1190" s="140"/>
      <c r="CF1190" s="140"/>
      <c r="CG1190" s="140"/>
      <c r="CH1190" s="140"/>
      <c r="CI1190" s="140"/>
      <c r="CJ1190" s="140"/>
      <c r="CK1190" s="140"/>
      <c r="CL1190" s="140"/>
      <c r="CM1190" s="140"/>
      <c r="CN1190" s="140"/>
      <c r="CO1190" s="140"/>
      <c r="CP1190" s="140"/>
      <c r="CQ1190" s="140"/>
      <c r="CR1190" s="140"/>
      <c r="CS1190" s="140"/>
      <c r="CT1190" s="140"/>
      <c r="CU1190" s="140"/>
      <c r="CV1190" s="140"/>
      <c r="CW1190" s="140"/>
      <c r="CX1190" s="140"/>
      <c r="CY1190" s="140"/>
      <c r="CZ1190" s="140"/>
      <c r="DA1190" s="140"/>
      <c r="DB1190" s="140"/>
      <c r="DC1190" s="140"/>
      <c r="DD1190" s="140"/>
      <c r="DE1190" s="140"/>
      <c r="DF1190" s="140"/>
      <c r="DG1190" s="140"/>
      <c r="DH1190" s="140"/>
      <c r="DI1190" s="140"/>
      <c r="DJ1190" s="140"/>
      <c r="DK1190" s="140"/>
      <c r="DL1190" s="140"/>
      <c r="DM1190" s="140"/>
      <c r="DN1190" s="140"/>
      <c r="DO1190" s="140"/>
      <c r="DP1190" s="140"/>
      <c r="DQ1190" s="140"/>
      <c r="DR1190" s="140"/>
      <c r="DS1190" s="140"/>
      <c r="DT1190" s="140"/>
      <c r="DU1190" s="140"/>
      <c r="DV1190" s="140"/>
      <c r="DW1190" s="140"/>
      <c r="DX1190" s="140"/>
      <c r="DY1190" s="140"/>
      <c r="DZ1190" s="140"/>
      <c r="EA1190" s="140"/>
      <c r="EB1190" s="140"/>
      <c r="EC1190" s="140"/>
      <c r="ED1190" s="140"/>
      <c r="EE1190" s="140"/>
      <c r="EF1190" s="140"/>
      <c r="EG1190" s="140"/>
      <c r="EH1190" s="140"/>
      <c r="EI1190" s="140"/>
      <c r="EJ1190" s="140"/>
      <c r="EK1190" s="140"/>
      <c r="EL1190" s="140"/>
      <c r="EM1190" s="140"/>
      <c r="EN1190" s="140"/>
      <c r="EO1190" s="140"/>
      <c r="EP1190" s="140"/>
      <c r="EQ1190" s="140"/>
      <c r="ER1190" s="140"/>
      <c r="ES1190" s="140"/>
      <c r="ET1190" s="140"/>
      <c r="EU1190" s="140"/>
      <c r="EV1190" s="140"/>
      <c r="EW1190" s="140"/>
      <c r="EX1190" s="140"/>
      <c r="EY1190" s="140"/>
      <c r="EZ1190" s="140"/>
      <c r="FA1190" s="140"/>
      <c r="FB1190" s="140"/>
      <c r="FC1190" s="140"/>
      <c r="FD1190" s="140"/>
      <c r="FE1190" s="140"/>
      <c r="FF1190" s="140"/>
      <c r="FG1190" s="140"/>
      <c r="FH1190" s="140"/>
      <c r="FI1190" s="140"/>
      <c r="FJ1190" s="140"/>
      <c r="FK1190" s="140"/>
      <c r="FL1190" s="140"/>
      <c r="FM1190" s="140"/>
      <c r="FN1190" s="140"/>
      <c r="FO1190" s="140"/>
      <c r="FP1190" s="140"/>
      <c r="FQ1190" s="140"/>
      <c r="FR1190" s="140"/>
      <c r="FS1190" s="140"/>
      <c r="FT1190" s="140"/>
      <c r="FU1190" s="140"/>
      <c r="FV1190" s="140"/>
      <c r="FW1190" s="140"/>
      <c r="FX1190" s="140"/>
      <c r="FY1190" s="140"/>
      <c r="FZ1190" s="140"/>
      <c r="GA1190" s="140"/>
      <c r="GB1190" s="140"/>
      <c r="GC1190" s="140"/>
      <c r="GD1190" s="140"/>
      <c r="GE1190" s="140"/>
      <c r="GF1190" s="140"/>
      <c r="GG1190" s="140"/>
      <c r="GH1190" s="140"/>
      <c r="GI1190" s="140"/>
      <c r="GJ1190" s="140"/>
      <c r="GK1190" s="140"/>
      <c r="GL1190" s="140"/>
      <c r="GM1190" s="140"/>
      <c r="GN1190" s="140"/>
      <c r="GO1190" s="140"/>
      <c r="GP1190" s="140"/>
      <c r="GQ1190" s="140"/>
      <c r="GR1190" s="140"/>
      <c r="GS1190" s="140"/>
      <c r="GT1190" s="140"/>
      <c r="GU1190" s="140"/>
      <c r="GV1190" s="140"/>
      <c r="GW1190" s="140"/>
      <c r="GX1190" s="140"/>
      <c r="GY1190" s="140"/>
      <c r="GZ1190" s="140"/>
      <c r="HA1190" s="140"/>
      <c r="HB1190" s="140"/>
      <c r="HC1190" s="140"/>
      <c r="HD1190" s="140"/>
      <c r="HE1190" s="140"/>
      <c r="HF1190" s="140"/>
      <c r="HG1190" s="140"/>
      <c r="HH1190" s="140"/>
      <c r="HI1190" s="140"/>
      <c r="HJ1190" s="140"/>
      <c r="HK1190" s="140"/>
      <c r="HL1190" s="140"/>
      <c r="HM1190" s="140"/>
      <c r="HN1190" s="140"/>
      <c r="HO1190" s="140"/>
      <c r="HP1190" s="140"/>
      <c r="HQ1190" s="140"/>
      <c r="HR1190" s="140"/>
      <c r="HS1190" s="140"/>
      <c r="HT1190" s="140"/>
      <c r="HU1190" s="140"/>
      <c r="HV1190" s="140"/>
      <c r="HW1190" s="140"/>
      <c r="HX1190" s="140"/>
      <c r="HY1190" s="140"/>
      <c r="HZ1190" s="140"/>
      <c r="IA1190" s="140"/>
      <c r="IB1190" s="140"/>
      <c r="IC1190" s="140"/>
      <c r="ID1190" s="140"/>
      <c r="IE1190" s="140"/>
      <c r="IF1190" s="140"/>
      <c r="IG1190" s="140"/>
      <c r="IH1190" s="140"/>
      <c r="II1190" s="140"/>
      <c r="IJ1190" s="140"/>
      <c r="IK1190" s="140"/>
      <c r="IL1190" s="140"/>
      <c r="IM1190" s="140"/>
      <c r="IN1190" s="140"/>
      <c r="IO1190" s="140"/>
      <c r="IP1190" s="140"/>
      <c r="IQ1190" s="140"/>
      <c r="IR1190" s="140"/>
      <c r="IS1190" s="140"/>
      <c r="IT1190" s="140"/>
      <c r="IU1190" s="140"/>
      <c r="IV1190" s="140"/>
    </row>
    <row r="1191" spans="1:256" s="28" customFormat="1" x14ac:dyDescent="0.25">
      <c r="A1191" s="37">
        <v>43068</v>
      </c>
      <c r="B1191" s="33" t="s">
        <v>61</v>
      </c>
      <c r="C1191" s="33" t="s">
        <v>63</v>
      </c>
      <c r="D1191" s="33" t="s">
        <v>51</v>
      </c>
      <c r="E1191" s="40">
        <v>200000</v>
      </c>
      <c r="F1191" s="40"/>
      <c r="G1191" s="130">
        <f t="shared" si="18"/>
        <v>33457433</v>
      </c>
      <c r="H1191" s="33" t="s">
        <v>560</v>
      </c>
      <c r="I1191" s="33" t="s">
        <v>69</v>
      </c>
      <c r="J1191" s="33"/>
      <c r="K1191" s="33" t="s">
        <v>56</v>
      </c>
      <c r="L1191" s="108" t="s">
        <v>57</v>
      </c>
      <c r="M1191" s="27"/>
      <c r="N1191" s="27"/>
      <c r="O1191" s="27"/>
      <c r="P1191" s="27"/>
      <c r="Q1191" s="27"/>
      <c r="R1191" s="27"/>
      <c r="S1191" s="27"/>
      <c r="T1191" s="27"/>
      <c r="U1191" s="27"/>
      <c r="V1191" s="27"/>
      <c r="W1191" s="27"/>
      <c r="X1191" s="27"/>
      <c r="Y1191" s="27"/>
      <c r="Z1191" s="27"/>
      <c r="AA1191" s="27"/>
      <c r="AB1191" s="27"/>
      <c r="AC1191" s="27"/>
      <c r="AD1191" s="27"/>
      <c r="AE1191" s="27"/>
      <c r="AF1191" s="27"/>
      <c r="AG1191" s="27"/>
      <c r="AH1191" s="27"/>
      <c r="AI1191" s="27"/>
      <c r="AJ1191" s="27"/>
      <c r="AK1191" s="27"/>
      <c r="AL1191" s="27"/>
      <c r="AM1191" s="27"/>
      <c r="AN1191" s="27"/>
      <c r="AO1191" s="27"/>
      <c r="AP1191" s="27"/>
      <c r="AQ1191" s="27"/>
      <c r="AR1191" s="27"/>
      <c r="AS1191" s="27"/>
      <c r="AT1191" s="27"/>
      <c r="AU1191" s="27"/>
      <c r="AV1191" s="27"/>
      <c r="AW1191" s="27"/>
      <c r="AX1191" s="27"/>
      <c r="AY1191" s="27"/>
      <c r="AZ1191" s="27"/>
      <c r="BA1191" s="27"/>
      <c r="BB1191" s="27"/>
      <c r="BC1191" s="27"/>
      <c r="BD1191" s="27"/>
      <c r="BE1191" s="27"/>
      <c r="BF1191" s="27"/>
      <c r="BG1191" s="27"/>
      <c r="BH1191" s="27"/>
      <c r="BI1191" s="27"/>
      <c r="BJ1191" s="27"/>
      <c r="BK1191" s="27"/>
      <c r="BL1191" s="27"/>
      <c r="BM1191" s="27"/>
      <c r="BN1191" s="27"/>
      <c r="BO1191" s="27"/>
      <c r="BP1191" s="27"/>
      <c r="BQ1191" s="27"/>
      <c r="BR1191" s="27"/>
      <c r="BS1191" s="27"/>
      <c r="BT1191" s="27"/>
      <c r="BU1191" s="27"/>
      <c r="BV1191" s="27"/>
      <c r="BW1191" s="27"/>
      <c r="BX1191" s="27"/>
      <c r="BY1191" s="27"/>
      <c r="BZ1191" s="27"/>
      <c r="CA1191" s="27"/>
      <c r="CB1191" s="27"/>
      <c r="CC1191" s="27"/>
      <c r="CD1191" s="27"/>
      <c r="CE1191" s="27"/>
      <c r="CF1191" s="27"/>
      <c r="CG1191" s="27"/>
      <c r="CH1191" s="27"/>
      <c r="CI1191" s="27"/>
      <c r="CJ1191" s="27"/>
      <c r="CK1191" s="27"/>
      <c r="CL1191" s="27"/>
      <c r="CM1191" s="27"/>
      <c r="CN1191" s="27"/>
      <c r="CO1191" s="27"/>
      <c r="CP1191" s="27"/>
      <c r="CQ1191" s="27"/>
      <c r="CR1191" s="27"/>
      <c r="CS1191" s="27"/>
      <c r="CT1191" s="27"/>
      <c r="CU1191" s="27"/>
      <c r="CV1191" s="27"/>
      <c r="CW1191" s="27"/>
      <c r="CX1191" s="27"/>
      <c r="CY1191" s="27"/>
      <c r="CZ1191" s="27"/>
      <c r="DA1191" s="27"/>
      <c r="DB1191" s="27"/>
      <c r="DC1191" s="27"/>
      <c r="DD1191" s="27"/>
      <c r="DE1191" s="27"/>
      <c r="DF1191" s="27"/>
      <c r="DG1191" s="27"/>
      <c r="DH1191" s="27"/>
      <c r="DI1191" s="27"/>
      <c r="DJ1191" s="27"/>
      <c r="DK1191" s="27"/>
      <c r="DL1191" s="27"/>
      <c r="DM1191" s="27"/>
      <c r="DN1191" s="27"/>
      <c r="DO1191" s="27"/>
      <c r="DP1191" s="27"/>
      <c r="DQ1191" s="27"/>
      <c r="DR1191" s="27"/>
      <c r="DS1191" s="27"/>
      <c r="DT1191" s="27"/>
      <c r="DU1191" s="27"/>
      <c r="DV1191" s="27"/>
      <c r="DW1191" s="27"/>
      <c r="DX1191" s="27"/>
      <c r="DY1191" s="27"/>
      <c r="DZ1191" s="27"/>
      <c r="EA1191" s="27"/>
      <c r="EB1191" s="27"/>
      <c r="EC1191" s="27"/>
      <c r="ED1191" s="27"/>
      <c r="EE1191" s="27"/>
      <c r="EF1191" s="27"/>
      <c r="EG1191" s="27"/>
      <c r="EH1191" s="27"/>
      <c r="EI1191" s="27"/>
      <c r="EJ1191" s="27"/>
      <c r="EK1191" s="27"/>
      <c r="EL1191" s="27"/>
      <c r="EM1191" s="27"/>
      <c r="EN1191" s="27"/>
      <c r="EO1191" s="27"/>
      <c r="EP1191" s="27"/>
      <c r="EQ1191" s="27"/>
      <c r="ER1191" s="27"/>
      <c r="ES1191" s="27"/>
      <c r="ET1191" s="27"/>
      <c r="EU1191" s="27"/>
      <c r="EV1191" s="27"/>
      <c r="EW1191" s="27"/>
      <c r="EX1191" s="27"/>
      <c r="EY1191" s="27"/>
      <c r="EZ1191" s="27"/>
      <c r="FA1191" s="27"/>
      <c r="FB1191" s="27"/>
      <c r="FC1191" s="27"/>
      <c r="FD1191" s="27"/>
      <c r="FE1191" s="27"/>
      <c r="FF1191" s="27"/>
      <c r="FG1191" s="27"/>
      <c r="FH1191" s="27"/>
      <c r="FI1191" s="27"/>
      <c r="FJ1191" s="27"/>
      <c r="FK1191" s="27"/>
      <c r="FL1191" s="27"/>
      <c r="FM1191" s="27"/>
      <c r="FN1191" s="27"/>
      <c r="FO1191" s="27"/>
      <c r="FP1191" s="27"/>
      <c r="FQ1191" s="27"/>
      <c r="FR1191" s="27"/>
      <c r="FS1191" s="27"/>
      <c r="FT1191" s="27"/>
      <c r="FU1191" s="27"/>
      <c r="FV1191" s="27"/>
      <c r="FW1191" s="27"/>
      <c r="FX1191" s="27"/>
      <c r="FY1191" s="27"/>
      <c r="FZ1191" s="27"/>
      <c r="GA1191" s="27"/>
      <c r="GB1191" s="27"/>
      <c r="GC1191" s="27"/>
      <c r="GD1191" s="27"/>
      <c r="GE1191" s="27"/>
      <c r="GF1191" s="27"/>
      <c r="GG1191" s="27"/>
      <c r="GH1191" s="27"/>
      <c r="GI1191" s="27"/>
      <c r="GJ1191" s="27"/>
      <c r="GK1191" s="27"/>
      <c r="GL1191" s="27"/>
      <c r="GM1191" s="27"/>
      <c r="GN1191" s="27"/>
      <c r="GO1191" s="27"/>
      <c r="GP1191" s="27"/>
      <c r="GQ1191" s="27"/>
      <c r="GR1191" s="27"/>
      <c r="GS1191" s="27"/>
      <c r="GT1191" s="27"/>
      <c r="GU1191" s="27"/>
      <c r="GV1191" s="27"/>
      <c r="GW1191" s="27"/>
      <c r="GX1191" s="27"/>
      <c r="GY1191" s="27"/>
      <c r="GZ1191" s="27"/>
      <c r="HA1191" s="27"/>
      <c r="HB1191" s="27"/>
      <c r="HC1191" s="27"/>
      <c r="HD1191" s="27"/>
      <c r="HE1191" s="27"/>
      <c r="HF1191" s="27"/>
      <c r="HG1191" s="27"/>
      <c r="HH1191" s="27"/>
      <c r="HI1191" s="27"/>
      <c r="HJ1191" s="27"/>
      <c r="HK1191" s="27"/>
      <c r="HL1191" s="27"/>
      <c r="HM1191" s="27"/>
      <c r="HN1191" s="27"/>
      <c r="HO1191" s="27"/>
      <c r="HP1191" s="27"/>
      <c r="HQ1191" s="27"/>
      <c r="HR1191" s="27"/>
      <c r="HS1191" s="27"/>
      <c r="HT1191" s="27"/>
      <c r="HU1191" s="27"/>
      <c r="HV1191" s="27"/>
      <c r="HW1191" s="27"/>
      <c r="HX1191" s="27"/>
      <c r="HY1191" s="27"/>
      <c r="HZ1191" s="27"/>
      <c r="IA1191" s="27"/>
      <c r="IB1191" s="27"/>
      <c r="IC1191" s="27"/>
      <c r="ID1191" s="27"/>
      <c r="IE1191" s="27"/>
      <c r="IF1191" s="27"/>
      <c r="IG1191" s="27"/>
      <c r="IH1191" s="27"/>
      <c r="II1191" s="27"/>
      <c r="IJ1191" s="27"/>
      <c r="IK1191" s="27"/>
      <c r="IL1191" s="27"/>
      <c r="IM1191" s="27"/>
      <c r="IN1191" s="27"/>
      <c r="IO1191" s="27"/>
      <c r="IP1191" s="27"/>
      <c r="IQ1191" s="27"/>
      <c r="IR1191" s="27"/>
      <c r="IS1191" s="27"/>
      <c r="IT1191" s="27"/>
      <c r="IU1191" s="27"/>
      <c r="IV1191" s="27"/>
    </row>
    <row r="1192" spans="1:256" s="139" customFormat="1" x14ac:dyDescent="0.25">
      <c r="A1192" s="109">
        <v>43068</v>
      </c>
      <c r="B1192" s="115" t="s">
        <v>667</v>
      </c>
      <c r="C1192" s="115" t="s">
        <v>226</v>
      </c>
      <c r="D1192" s="120" t="s">
        <v>49</v>
      </c>
      <c r="E1192" s="113"/>
      <c r="F1192" s="113">
        <v>350</v>
      </c>
      <c r="G1192" s="130">
        <f t="shared" si="18"/>
        <v>33457083</v>
      </c>
      <c r="H1192" s="115" t="s">
        <v>560</v>
      </c>
      <c r="I1192" s="115">
        <v>25</v>
      </c>
      <c r="J1192" s="111" t="s">
        <v>32</v>
      </c>
      <c r="K1192" s="115" t="s">
        <v>56</v>
      </c>
      <c r="L1192" s="120" t="s">
        <v>57</v>
      </c>
      <c r="M1192" s="140"/>
      <c r="N1192" s="140"/>
      <c r="O1192" s="140"/>
      <c r="P1192" s="140"/>
      <c r="Q1192" s="140"/>
      <c r="R1192" s="140"/>
      <c r="S1192" s="140"/>
      <c r="T1192" s="140"/>
      <c r="U1192" s="140"/>
      <c r="V1192" s="140"/>
      <c r="W1192" s="140"/>
      <c r="X1192" s="140"/>
      <c r="Y1192" s="140"/>
      <c r="Z1192" s="140"/>
      <c r="AA1192" s="140"/>
      <c r="AB1192" s="140"/>
      <c r="AC1192" s="140"/>
      <c r="AD1192" s="140"/>
      <c r="AE1192" s="140"/>
      <c r="AF1192" s="140"/>
      <c r="AG1192" s="140"/>
      <c r="AH1192" s="140"/>
      <c r="AI1192" s="140"/>
      <c r="AJ1192" s="140"/>
      <c r="AK1192" s="140"/>
      <c r="AL1192" s="140"/>
      <c r="AM1192" s="140"/>
      <c r="AN1192" s="140"/>
      <c r="AO1192" s="140"/>
      <c r="AP1192" s="140"/>
      <c r="AQ1192" s="140"/>
      <c r="AR1192" s="140"/>
      <c r="AS1192" s="140"/>
      <c r="AT1192" s="140"/>
      <c r="AU1192" s="140"/>
      <c r="AV1192" s="140"/>
      <c r="AW1192" s="140"/>
      <c r="AX1192" s="140"/>
      <c r="AY1192" s="140"/>
      <c r="AZ1192" s="140"/>
      <c r="BA1192" s="140"/>
      <c r="BB1192" s="140"/>
      <c r="BC1192" s="140"/>
      <c r="BD1192" s="140"/>
      <c r="BE1192" s="140"/>
      <c r="BF1192" s="140"/>
      <c r="BG1192" s="140"/>
      <c r="BH1192" s="140"/>
      <c r="BI1192" s="140"/>
      <c r="BJ1192" s="140"/>
      <c r="BK1192" s="140"/>
      <c r="BL1192" s="140"/>
      <c r="BM1192" s="140"/>
      <c r="BN1192" s="140"/>
      <c r="BO1192" s="140"/>
      <c r="BP1192" s="140"/>
      <c r="BQ1192" s="140"/>
      <c r="BR1192" s="140"/>
      <c r="BS1192" s="140"/>
      <c r="BT1192" s="140"/>
      <c r="BU1192" s="140"/>
      <c r="BV1192" s="140"/>
      <c r="BW1192" s="140"/>
      <c r="BX1192" s="140"/>
      <c r="BY1192" s="140"/>
      <c r="BZ1192" s="140"/>
      <c r="CA1192" s="140"/>
      <c r="CB1192" s="140"/>
      <c r="CC1192" s="140"/>
      <c r="CD1192" s="140"/>
      <c r="CE1192" s="140"/>
      <c r="CF1192" s="140"/>
      <c r="CG1192" s="140"/>
      <c r="CH1192" s="140"/>
      <c r="CI1192" s="140"/>
      <c r="CJ1192" s="140"/>
      <c r="CK1192" s="140"/>
      <c r="CL1192" s="140"/>
      <c r="CM1192" s="140"/>
      <c r="CN1192" s="140"/>
      <c r="CO1192" s="140"/>
      <c r="CP1192" s="140"/>
      <c r="CQ1192" s="140"/>
      <c r="CR1192" s="140"/>
      <c r="CS1192" s="140"/>
      <c r="CT1192" s="140"/>
      <c r="CU1192" s="140"/>
      <c r="CV1192" s="140"/>
      <c r="CW1192" s="140"/>
      <c r="CX1192" s="140"/>
      <c r="CY1192" s="140"/>
      <c r="CZ1192" s="140"/>
      <c r="DA1192" s="140"/>
      <c r="DB1192" s="140"/>
      <c r="DC1192" s="140"/>
      <c r="DD1192" s="140"/>
      <c r="DE1192" s="140"/>
      <c r="DF1192" s="140"/>
      <c r="DG1192" s="140"/>
      <c r="DH1192" s="140"/>
      <c r="DI1192" s="140"/>
      <c r="DJ1192" s="140"/>
      <c r="DK1192" s="140"/>
      <c r="DL1192" s="140"/>
      <c r="DM1192" s="140"/>
      <c r="DN1192" s="140"/>
      <c r="DO1192" s="140"/>
      <c r="DP1192" s="140"/>
      <c r="DQ1192" s="140"/>
      <c r="DR1192" s="140"/>
      <c r="DS1192" s="140"/>
      <c r="DT1192" s="140"/>
      <c r="DU1192" s="140"/>
      <c r="DV1192" s="140"/>
      <c r="DW1192" s="140"/>
      <c r="DX1192" s="140"/>
      <c r="DY1192" s="140"/>
      <c r="DZ1192" s="140"/>
      <c r="EA1192" s="140"/>
      <c r="EB1192" s="140"/>
      <c r="EC1192" s="140"/>
      <c r="ED1192" s="140"/>
      <c r="EE1192" s="140"/>
      <c r="EF1192" s="140"/>
      <c r="EG1192" s="140"/>
      <c r="EH1192" s="140"/>
      <c r="EI1192" s="140"/>
      <c r="EJ1192" s="140"/>
      <c r="EK1192" s="140"/>
      <c r="EL1192" s="140"/>
      <c r="EM1192" s="140"/>
      <c r="EN1192" s="140"/>
      <c r="EO1192" s="140"/>
      <c r="EP1192" s="140"/>
      <c r="EQ1192" s="140"/>
      <c r="ER1192" s="140"/>
      <c r="ES1192" s="140"/>
      <c r="ET1192" s="140"/>
      <c r="EU1192" s="140"/>
      <c r="EV1192" s="140"/>
      <c r="EW1192" s="140"/>
      <c r="EX1192" s="140"/>
      <c r="EY1192" s="140"/>
      <c r="EZ1192" s="140"/>
      <c r="FA1192" s="140"/>
      <c r="FB1192" s="140"/>
      <c r="FC1192" s="140"/>
      <c r="FD1192" s="140"/>
      <c r="FE1192" s="140"/>
      <c r="FF1192" s="140"/>
      <c r="FG1192" s="140"/>
      <c r="FH1192" s="140"/>
      <c r="FI1192" s="140"/>
      <c r="FJ1192" s="140"/>
      <c r="FK1192" s="140"/>
      <c r="FL1192" s="140"/>
      <c r="FM1192" s="140"/>
      <c r="FN1192" s="140"/>
      <c r="FO1192" s="140"/>
      <c r="FP1192" s="140"/>
      <c r="FQ1192" s="140"/>
      <c r="FR1192" s="140"/>
      <c r="FS1192" s="140"/>
      <c r="FT1192" s="140"/>
      <c r="FU1192" s="140"/>
      <c r="FV1192" s="140"/>
      <c r="FW1192" s="140"/>
      <c r="FX1192" s="140"/>
      <c r="FY1192" s="140"/>
      <c r="FZ1192" s="140"/>
      <c r="GA1192" s="140"/>
      <c r="GB1192" s="140"/>
      <c r="GC1192" s="140"/>
      <c r="GD1192" s="140"/>
      <c r="GE1192" s="140"/>
      <c r="GF1192" s="140"/>
      <c r="GG1192" s="140"/>
      <c r="GH1192" s="140"/>
      <c r="GI1192" s="140"/>
      <c r="GJ1192" s="140"/>
      <c r="GK1192" s="140"/>
      <c r="GL1192" s="140"/>
      <c r="GM1192" s="140"/>
      <c r="GN1192" s="140"/>
      <c r="GO1192" s="140"/>
      <c r="GP1192" s="140"/>
      <c r="GQ1192" s="140"/>
      <c r="GR1192" s="140"/>
      <c r="GS1192" s="140"/>
      <c r="GT1192" s="140"/>
      <c r="GU1192" s="140"/>
      <c r="GV1192" s="140"/>
      <c r="GW1192" s="140"/>
      <c r="GX1192" s="140"/>
      <c r="GY1192" s="140"/>
      <c r="GZ1192" s="140"/>
      <c r="HA1192" s="140"/>
      <c r="HB1192" s="140"/>
      <c r="HC1192" s="140"/>
      <c r="HD1192" s="140"/>
      <c r="HE1192" s="140"/>
      <c r="HF1192" s="140"/>
      <c r="HG1192" s="140"/>
      <c r="HH1192" s="140"/>
      <c r="HI1192" s="140"/>
      <c r="HJ1192" s="140"/>
      <c r="HK1192" s="140"/>
      <c r="HL1192" s="140"/>
      <c r="HM1192" s="140"/>
      <c r="HN1192" s="140"/>
      <c r="HO1192" s="140"/>
      <c r="HP1192" s="140"/>
      <c r="HQ1192" s="140"/>
      <c r="HR1192" s="140"/>
      <c r="HS1192" s="140"/>
      <c r="HT1192" s="140"/>
      <c r="HU1192" s="140"/>
      <c r="HV1192" s="140"/>
      <c r="HW1192" s="140"/>
      <c r="HX1192" s="140"/>
      <c r="HY1192" s="140"/>
      <c r="HZ1192" s="140"/>
      <c r="IA1192" s="140"/>
      <c r="IB1192" s="140"/>
      <c r="IC1192" s="140"/>
      <c r="ID1192" s="140"/>
      <c r="IE1192" s="140"/>
      <c r="IF1192" s="140"/>
      <c r="IG1192" s="140"/>
      <c r="IH1192" s="140"/>
      <c r="II1192" s="140"/>
      <c r="IJ1192" s="140"/>
      <c r="IK1192" s="140"/>
      <c r="IL1192" s="140"/>
      <c r="IM1192" s="140"/>
      <c r="IN1192" s="140"/>
      <c r="IO1192" s="140"/>
      <c r="IP1192" s="140"/>
      <c r="IQ1192" s="140"/>
      <c r="IR1192" s="140"/>
      <c r="IS1192" s="140"/>
      <c r="IT1192" s="140"/>
      <c r="IU1192" s="140"/>
      <c r="IV1192" s="140"/>
    </row>
    <row r="1193" spans="1:256" s="139" customFormat="1" x14ac:dyDescent="0.25">
      <c r="A1193" s="109">
        <v>43068</v>
      </c>
      <c r="B1193" s="115" t="s">
        <v>668</v>
      </c>
      <c r="C1193" s="115" t="s">
        <v>59</v>
      </c>
      <c r="D1193" s="115" t="s">
        <v>51</v>
      </c>
      <c r="E1193" s="113"/>
      <c r="F1193" s="113">
        <v>500</v>
      </c>
      <c r="G1193" s="130">
        <f t="shared" si="18"/>
        <v>33456583</v>
      </c>
      <c r="H1193" s="115" t="s">
        <v>560</v>
      </c>
      <c r="I1193" s="115" t="s">
        <v>72</v>
      </c>
      <c r="J1193" s="115" t="s">
        <v>32</v>
      </c>
      <c r="K1193" s="115" t="s">
        <v>56</v>
      </c>
      <c r="L1193" s="111" t="s">
        <v>73</v>
      </c>
      <c r="M1193" s="140"/>
      <c r="N1193" s="140"/>
      <c r="O1193" s="140"/>
      <c r="P1193" s="140"/>
      <c r="Q1193" s="140"/>
      <c r="R1193" s="140"/>
      <c r="S1193" s="140"/>
      <c r="T1193" s="140"/>
      <c r="U1193" s="140"/>
      <c r="V1193" s="140"/>
      <c r="W1193" s="140"/>
      <c r="X1193" s="140"/>
      <c r="Y1193" s="140"/>
      <c r="Z1193" s="140"/>
      <c r="AA1193" s="140"/>
      <c r="AB1193" s="140"/>
      <c r="AC1193" s="140"/>
      <c r="AD1193" s="140"/>
      <c r="AE1193" s="140"/>
      <c r="AF1193" s="140"/>
      <c r="AG1193" s="140"/>
      <c r="AH1193" s="140"/>
      <c r="AI1193" s="140"/>
      <c r="AJ1193" s="140"/>
      <c r="AK1193" s="140"/>
      <c r="AL1193" s="140"/>
      <c r="AM1193" s="140"/>
      <c r="AN1193" s="140"/>
      <c r="AO1193" s="140"/>
      <c r="AP1193" s="140"/>
      <c r="AQ1193" s="140"/>
      <c r="AR1193" s="140"/>
      <c r="AS1193" s="140"/>
      <c r="AT1193" s="140"/>
      <c r="AU1193" s="140"/>
      <c r="AV1193" s="140"/>
      <c r="AW1193" s="140"/>
      <c r="AX1193" s="140"/>
      <c r="AY1193" s="140"/>
      <c r="AZ1193" s="140"/>
      <c r="BA1193" s="140"/>
      <c r="BB1193" s="140"/>
      <c r="BC1193" s="140"/>
      <c r="BD1193" s="140"/>
      <c r="BE1193" s="140"/>
      <c r="BF1193" s="140"/>
      <c r="BG1193" s="140"/>
      <c r="BH1193" s="140"/>
      <c r="BI1193" s="140"/>
      <c r="BJ1193" s="140"/>
      <c r="BK1193" s="140"/>
      <c r="BL1193" s="140"/>
      <c r="BM1193" s="140"/>
      <c r="BN1193" s="140"/>
      <c r="BO1193" s="140"/>
      <c r="BP1193" s="140"/>
      <c r="BQ1193" s="140"/>
      <c r="BR1193" s="140"/>
      <c r="BS1193" s="140"/>
      <c r="BT1193" s="140"/>
      <c r="BU1193" s="140"/>
      <c r="BV1193" s="140"/>
      <c r="BW1193" s="140"/>
      <c r="BX1193" s="140"/>
      <c r="BY1193" s="140"/>
      <c r="BZ1193" s="140"/>
      <c r="CA1193" s="140"/>
      <c r="CB1193" s="140"/>
      <c r="CC1193" s="140"/>
      <c r="CD1193" s="140"/>
      <c r="CE1193" s="140"/>
      <c r="CF1193" s="140"/>
      <c r="CG1193" s="140"/>
      <c r="CH1193" s="140"/>
      <c r="CI1193" s="140"/>
      <c r="CJ1193" s="140"/>
      <c r="CK1193" s="140"/>
      <c r="CL1193" s="140"/>
      <c r="CM1193" s="140"/>
      <c r="CN1193" s="140"/>
      <c r="CO1193" s="140"/>
      <c r="CP1193" s="140"/>
      <c r="CQ1193" s="140"/>
      <c r="CR1193" s="140"/>
      <c r="CS1193" s="140"/>
      <c r="CT1193" s="140"/>
      <c r="CU1193" s="140"/>
      <c r="CV1193" s="140"/>
      <c r="CW1193" s="140"/>
      <c r="CX1193" s="140"/>
      <c r="CY1193" s="140"/>
      <c r="CZ1193" s="140"/>
      <c r="DA1193" s="140"/>
      <c r="DB1193" s="140"/>
      <c r="DC1193" s="140"/>
      <c r="DD1193" s="140"/>
      <c r="DE1193" s="140"/>
      <c r="DF1193" s="140"/>
      <c r="DG1193" s="140"/>
      <c r="DH1193" s="140"/>
      <c r="DI1193" s="140"/>
      <c r="DJ1193" s="140"/>
      <c r="DK1193" s="140"/>
      <c r="DL1193" s="140"/>
      <c r="DM1193" s="140"/>
      <c r="DN1193" s="140"/>
      <c r="DO1193" s="140"/>
      <c r="DP1193" s="140"/>
      <c r="DQ1193" s="140"/>
      <c r="DR1193" s="140"/>
      <c r="DS1193" s="140"/>
      <c r="DT1193" s="140"/>
      <c r="DU1193" s="140"/>
      <c r="DV1193" s="140"/>
      <c r="DW1193" s="140"/>
      <c r="DX1193" s="140"/>
      <c r="DY1193" s="140"/>
      <c r="DZ1193" s="140"/>
      <c r="EA1193" s="140"/>
      <c r="EB1193" s="140"/>
      <c r="EC1193" s="140"/>
      <c r="ED1193" s="140"/>
      <c r="EE1193" s="140"/>
      <c r="EF1193" s="140"/>
      <c r="EG1193" s="140"/>
      <c r="EH1193" s="140"/>
      <c r="EI1193" s="140"/>
      <c r="EJ1193" s="140"/>
      <c r="EK1193" s="140"/>
      <c r="EL1193" s="140"/>
      <c r="EM1193" s="140"/>
      <c r="EN1193" s="140"/>
      <c r="EO1193" s="140"/>
      <c r="EP1193" s="140"/>
      <c r="EQ1193" s="140"/>
      <c r="ER1193" s="140"/>
      <c r="ES1193" s="140"/>
      <c r="ET1193" s="140"/>
      <c r="EU1193" s="140"/>
      <c r="EV1193" s="140"/>
      <c r="EW1193" s="140"/>
      <c r="EX1193" s="140"/>
      <c r="EY1193" s="140"/>
      <c r="EZ1193" s="140"/>
      <c r="FA1193" s="140"/>
      <c r="FB1193" s="140"/>
      <c r="FC1193" s="140"/>
      <c r="FD1193" s="140"/>
      <c r="FE1193" s="140"/>
      <c r="FF1193" s="140"/>
      <c r="FG1193" s="140"/>
      <c r="FH1193" s="140"/>
      <c r="FI1193" s="140"/>
      <c r="FJ1193" s="140"/>
      <c r="FK1193" s="140"/>
      <c r="FL1193" s="140"/>
      <c r="FM1193" s="140"/>
      <c r="FN1193" s="140"/>
      <c r="FO1193" s="140"/>
      <c r="FP1193" s="140"/>
      <c r="FQ1193" s="140"/>
      <c r="FR1193" s="140"/>
      <c r="FS1193" s="140"/>
      <c r="FT1193" s="140"/>
      <c r="FU1193" s="140"/>
      <c r="FV1193" s="140"/>
      <c r="FW1193" s="140"/>
      <c r="FX1193" s="140"/>
      <c r="FY1193" s="140"/>
      <c r="FZ1193" s="140"/>
      <c r="GA1193" s="140"/>
      <c r="GB1193" s="140"/>
      <c r="GC1193" s="140"/>
      <c r="GD1193" s="140"/>
      <c r="GE1193" s="140"/>
      <c r="GF1193" s="140"/>
      <c r="GG1193" s="140"/>
      <c r="GH1193" s="140"/>
      <c r="GI1193" s="140"/>
      <c r="GJ1193" s="140"/>
      <c r="GK1193" s="140"/>
      <c r="GL1193" s="140"/>
      <c r="GM1193" s="140"/>
      <c r="GN1193" s="140"/>
      <c r="GO1193" s="140"/>
      <c r="GP1193" s="140"/>
      <c r="GQ1193" s="140"/>
      <c r="GR1193" s="140"/>
      <c r="GS1193" s="140"/>
      <c r="GT1193" s="140"/>
      <c r="GU1193" s="140"/>
      <c r="GV1193" s="140"/>
      <c r="GW1193" s="140"/>
      <c r="GX1193" s="140"/>
      <c r="GY1193" s="140"/>
      <c r="GZ1193" s="140"/>
      <c r="HA1193" s="140"/>
      <c r="HB1193" s="140"/>
      <c r="HC1193" s="140"/>
      <c r="HD1193" s="140"/>
      <c r="HE1193" s="140"/>
      <c r="HF1193" s="140"/>
      <c r="HG1193" s="140"/>
      <c r="HH1193" s="140"/>
      <c r="HI1193" s="140"/>
      <c r="HJ1193" s="140"/>
      <c r="HK1193" s="140"/>
      <c r="HL1193" s="140"/>
      <c r="HM1193" s="140"/>
      <c r="HN1193" s="140"/>
      <c r="HO1193" s="140"/>
      <c r="HP1193" s="140"/>
      <c r="HQ1193" s="140"/>
      <c r="HR1193" s="140"/>
      <c r="HS1193" s="140"/>
      <c r="HT1193" s="140"/>
      <c r="HU1193" s="140"/>
      <c r="HV1193" s="140"/>
      <c r="HW1193" s="140"/>
      <c r="HX1193" s="140"/>
      <c r="HY1193" s="140"/>
      <c r="HZ1193" s="140"/>
      <c r="IA1193" s="140"/>
      <c r="IB1193" s="140"/>
      <c r="IC1193" s="140"/>
      <c r="ID1193" s="140"/>
      <c r="IE1193" s="140"/>
      <c r="IF1193" s="140"/>
      <c r="IG1193" s="140"/>
      <c r="IH1193" s="140"/>
      <c r="II1193" s="140"/>
      <c r="IJ1193" s="140"/>
      <c r="IK1193" s="140"/>
      <c r="IL1193" s="140"/>
      <c r="IM1193" s="140"/>
      <c r="IN1193" s="140"/>
      <c r="IO1193" s="140"/>
      <c r="IP1193" s="140"/>
      <c r="IQ1193" s="140"/>
      <c r="IR1193" s="140"/>
      <c r="IS1193" s="140"/>
      <c r="IT1193" s="140"/>
      <c r="IU1193" s="140"/>
      <c r="IV1193" s="140"/>
    </row>
    <row r="1194" spans="1:256" s="139" customFormat="1" x14ac:dyDescent="0.25">
      <c r="A1194" s="109">
        <v>43068</v>
      </c>
      <c r="B1194" s="115" t="s">
        <v>653</v>
      </c>
      <c r="C1194" s="115" t="s">
        <v>59</v>
      </c>
      <c r="D1194" s="115" t="s">
        <v>51</v>
      </c>
      <c r="E1194" s="113"/>
      <c r="F1194" s="113">
        <v>500</v>
      </c>
      <c r="G1194" s="130">
        <f t="shared" si="18"/>
        <v>33456083</v>
      </c>
      <c r="H1194" s="115" t="s">
        <v>560</v>
      </c>
      <c r="I1194" s="115" t="s">
        <v>72</v>
      </c>
      <c r="J1194" s="115" t="s">
        <v>32</v>
      </c>
      <c r="K1194" s="115" t="s">
        <v>56</v>
      </c>
      <c r="L1194" s="111" t="s">
        <v>73</v>
      </c>
      <c r="M1194" s="140"/>
      <c r="N1194" s="140"/>
      <c r="O1194" s="140"/>
      <c r="P1194" s="140"/>
      <c r="Q1194" s="140"/>
      <c r="R1194" s="140"/>
      <c r="S1194" s="140"/>
      <c r="T1194" s="140"/>
      <c r="U1194" s="140"/>
      <c r="V1194" s="140"/>
      <c r="W1194" s="140"/>
      <c r="X1194" s="140"/>
      <c r="Y1194" s="140"/>
      <c r="Z1194" s="140"/>
      <c r="AA1194" s="140"/>
      <c r="AB1194" s="140"/>
      <c r="AC1194" s="140"/>
      <c r="AD1194" s="140"/>
      <c r="AE1194" s="140"/>
      <c r="AF1194" s="140"/>
      <c r="AG1194" s="140"/>
      <c r="AH1194" s="140"/>
      <c r="AI1194" s="140"/>
      <c r="AJ1194" s="140"/>
      <c r="AK1194" s="140"/>
      <c r="AL1194" s="140"/>
      <c r="AM1194" s="140"/>
      <c r="AN1194" s="140"/>
      <c r="AO1194" s="140"/>
      <c r="AP1194" s="140"/>
      <c r="AQ1194" s="140"/>
      <c r="AR1194" s="140"/>
      <c r="AS1194" s="140"/>
      <c r="AT1194" s="140"/>
      <c r="AU1194" s="140"/>
      <c r="AV1194" s="140"/>
      <c r="AW1194" s="140"/>
      <c r="AX1194" s="140"/>
      <c r="AY1194" s="140"/>
      <c r="AZ1194" s="140"/>
      <c r="BA1194" s="140"/>
      <c r="BB1194" s="140"/>
      <c r="BC1194" s="140"/>
      <c r="BD1194" s="140"/>
      <c r="BE1194" s="140"/>
      <c r="BF1194" s="140"/>
      <c r="BG1194" s="140"/>
      <c r="BH1194" s="140"/>
      <c r="BI1194" s="140"/>
      <c r="BJ1194" s="140"/>
      <c r="BK1194" s="140"/>
      <c r="BL1194" s="140"/>
      <c r="BM1194" s="140"/>
      <c r="BN1194" s="140"/>
      <c r="BO1194" s="140"/>
      <c r="BP1194" s="140"/>
      <c r="BQ1194" s="140"/>
      <c r="BR1194" s="140"/>
      <c r="BS1194" s="140"/>
      <c r="BT1194" s="140"/>
      <c r="BU1194" s="140"/>
      <c r="BV1194" s="140"/>
      <c r="BW1194" s="140"/>
      <c r="BX1194" s="140"/>
      <c r="BY1194" s="140"/>
      <c r="BZ1194" s="140"/>
      <c r="CA1194" s="140"/>
      <c r="CB1194" s="140"/>
      <c r="CC1194" s="140"/>
      <c r="CD1194" s="140"/>
      <c r="CE1194" s="140"/>
      <c r="CF1194" s="140"/>
      <c r="CG1194" s="140"/>
      <c r="CH1194" s="140"/>
      <c r="CI1194" s="140"/>
      <c r="CJ1194" s="140"/>
      <c r="CK1194" s="140"/>
      <c r="CL1194" s="140"/>
      <c r="CM1194" s="140"/>
      <c r="CN1194" s="140"/>
      <c r="CO1194" s="140"/>
      <c r="CP1194" s="140"/>
      <c r="CQ1194" s="140"/>
      <c r="CR1194" s="140"/>
      <c r="CS1194" s="140"/>
      <c r="CT1194" s="140"/>
      <c r="CU1194" s="140"/>
      <c r="CV1194" s="140"/>
      <c r="CW1194" s="140"/>
      <c r="CX1194" s="140"/>
      <c r="CY1194" s="140"/>
      <c r="CZ1194" s="140"/>
      <c r="DA1194" s="140"/>
      <c r="DB1194" s="140"/>
      <c r="DC1194" s="140"/>
      <c r="DD1194" s="140"/>
      <c r="DE1194" s="140"/>
      <c r="DF1194" s="140"/>
      <c r="DG1194" s="140"/>
      <c r="DH1194" s="140"/>
      <c r="DI1194" s="140"/>
      <c r="DJ1194" s="140"/>
      <c r="DK1194" s="140"/>
      <c r="DL1194" s="140"/>
      <c r="DM1194" s="140"/>
      <c r="DN1194" s="140"/>
      <c r="DO1194" s="140"/>
      <c r="DP1194" s="140"/>
      <c r="DQ1194" s="140"/>
      <c r="DR1194" s="140"/>
      <c r="DS1194" s="140"/>
      <c r="DT1194" s="140"/>
      <c r="DU1194" s="140"/>
      <c r="DV1194" s="140"/>
      <c r="DW1194" s="140"/>
      <c r="DX1194" s="140"/>
      <c r="DY1194" s="140"/>
      <c r="DZ1194" s="140"/>
      <c r="EA1194" s="140"/>
      <c r="EB1194" s="140"/>
      <c r="EC1194" s="140"/>
      <c r="ED1194" s="140"/>
      <c r="EE1194" s="140"/>
      <c r="EF1194" s="140"/>
      <c r="EG1194" s="140"/>
      <c r="EH1194" s="140"/>
      <c r="EI1194" s="140"/>
      <c r="EJ1194" s="140"/>
      <c r="EK1194" s="140"/>
      <c r="EL1194" s="140"/>
      <c r="EM1194" s="140"/>
      <c r="EN1194" s="140"/>
      <c r="EO1194" s="140"/>
      <c r="EP1194" s="140"/>
      <c r="EQ1194" s="140"/>
      <c r="ER1194" s="140"/>
      <c r="ES1194" s="140"/>
      <c r="ET1194" s="140"/>
      <c r="EU1194" s="140"/>
      <c r="EV1194" s="140"/>
      <c r="EW1194" s="140"/>
      <c r="EX1194" s="140"/>
      <c r="EY1194" s="140"/>
      <c r="EZ1194" s="140"/>
      <c r="FA1194" s="140"/>
      <c r="FB1194" s="140"/>
      <c r="FC1194" s="140"/>
      <c r="FD1194" s="140"/>
      <c r="FE1194" s="140"/>
      <c r="FF1194" s="140"/>
      <c r="FG1194" s="140"/>
      <c r="FH1194" s="140"/>
      <c r="FI1194" s="140"/>
      <c r="FJ1194" s="140"/>
      <c r="FK1194" s="140"/>
      <c r="FL1194" s="140"/>
      <c r="FM1194" s="140"/>
      <c r="FN1194" s="140"/>
      <c r="FO1194" s="140"/>
      <c r="FP1194" s="140"/>
      <c r="FQ1194" s="140"/>
      <c r="FR1194" s="140"/>
      <c r="FS1194" s="140"/>
      <c r="FT1194" s="140"/>
      <c r="FU1194" s="140"/>
      <c r="FV1194" s="140"/>
      <c r="FW1194" s="140"/>
      <c r="FX1194" s="140"/>
      <c r="FY1194" s="140"/>
      <c r="FZ1194" s="140"/>
      <c r="GA1194" s="140"/>
      <c r="GB1194" s="140"/>
      <c r="GC1194" s="140"/>
      <c r="GD1194" s="140"/>
      <c r="GE1194" s="140"/>
      <c r="GF1194" s="140"/>
      <c r="GG1194" s="140"/>
      <c r="GH1194" s="140"/>
      <c r="GI1194" s="140"/>
      <c r="GJ1194" s="140"/>
      <c r="GK1194" s="140"/>
      <c r="GL1194" s="140"/>
      <c r="GM1194" s="140"/>
      <c r="GN1194" s="140"/>
      <c r="GO1194" s="140"/>
      <c r="GP1194" s="140"/>
      <c r="GQ1194" s="140"/>
      <c r="GR1194" s="140"/>
      <c r="GS1194" s="140"/>
      <c r="GT1194" s="140"/>
      <c r="GU1194" s="140"/>
      <c r="GV1194" s="140"/>
      <c r="GW1194" s="140"/>
      <c r="GX1194" s="140"/>
      <c r="GY1194" s="140"/>
      <c r="GZ1194" s="140"/>
      <c r="HA1194" s="140"/>
      <c r="HB1194" s="140"/>
      <c r="HC1194" s="140"/>
      <c r="HD1194" s="140"/>
      <c r="HE1194" s="140"/>
      <c r="HF1194" s="140"/>
      <c r="HG1194" s="140"/>
      <c r="HH1194" s="140"/>
      <c r="HI1194" s="140"/>
      <c r="HJ1194" s="140"/>
      <c r="HK1194" s="140"/>
      <c r="HL1194" s="140"/>
      <c r="HM1194" s="140"/>
      <c r="HN1194" s="140"/>
      <c r="HO1194" s="140"/>
      <c r="HP1194" s="140"/>
      <c r="HQ1194" s="140"/>
      <c r="HR1194" s="140"/>
      <c r="HS1194" s="140"/>
      <c r="HT1194" s="140"/>
      <c r="HU1194" s="140"/>
      <c r="HV1194" s="140"/>
      <c r="HW1194" s="140"/>
      <c r="HX1194" s="140"/>
      <c r="HY1194" s="140"/>
      <c r="HZ1194" s="140"/>
      <c r="IA1194" s="140"/>
      <c r="IB1194" s="140"/>
      <c r="IC1194" s="140"/>
      <c r="ID1194" s="140"/>
      <c r="IE1194" s="140"/>
      <c r="IF1194" s="140"/>
      <c r="IG1194" s="140"/>
      <c r="IH1194" s="140"/>
      <c r="II1194" s="140"/>
      <c r="IJ1194" s="140"/>
      <c r="IK1194" s="140"/>
      <c r="IL1194" s="140"/>
      <c r="IM1194" s="140"/>
      <c r="IN1194" s="140"/>
      <c r="IO1194" s="140"/>
      <c r="IP1194" s="140"/>
      <c r="IQ1194" s="140"/>
      <c r="IR1194" s="140"/>
      <c r="IS1194" s="140"/>
      <c r="IT1194" s="140"/>
      <c r="IU1194" s="140"/>
      <c r="IV1194" s="140"/>
    </row>
    <row r="1195" spans="1:256" s="139" customFormat="1" x14ac:dyDescent="0.25">
      <c r="A1195" s="109">
        <v>43068</v>
      </c>
      <c r="B1195" s="115" t="s">
        <v>638</v>
      </c>
      <c r="C1195" s="111" t="s">
        <v>334</v>
      </c>
      <c r="D1195" s="115" t="s">
        <v>51</v>
      </c>
      <c r="E1195" s="113"/>
      <c r="F1195" s="113">
        <v>9700</v>
      </c>
      <c r="G1195" s="130">
        <f t="shared" si="18"/>
        <v>33446383</v>
      </c>
      <c r="H1195" s="115" t="s">
        <v>560</v>
      </c>
      <c r="I1195" s="115" t="s">
        <v>72</v>
      </c>
      <c r="J1195" s="115" t="s">
        <v>32</v>
      </c>
      <c r="K1195" s="115" t="s">
        <v>56</v>
      </c>
      <c r="L1195" s="111" t="s">
        <v>73</v>
      </c>
      <c r="M1195" s="140"/>
      <c r="N1195" s="140"/>
      <c r="O1195" s="140"/>
      <c r="P1195" s="140"/>
      <c r="Q1195" s="140"/>
      <c r="R1195" s="140"/>
      <c r="S1195" s="140"/>
      <c r="T1195" s="140"/>
      <c r="U1195" s="140"/>
      <c r="V1195" s="140"/>
      <c r="W1195" s="140"/>
      <c r="X1195" s="140"/>
      <c r="Y1195" s="140"/>
      <c r="Z1195" s="140"/>
      <c r="AA1195" s="140"/>
      <c r="AB1195" s="140"/>
      <c r="AC1195" s="140"/>
      <c r="AD1195" s="140"/>
      <c r="AE1195" s="140"/>
      <c r="AF1195" s="140"/>
      <c r="AG1195" s="140"/>
      <c r="AH1195" s="140"/>
      <c r="AI1195" s="140"/>
      <c r="AJ1195" s="140"/>
      <c r="AK1195" s="140"/>
      <c r="AL1195" s="140"/>
      <c r="AM1195" s="140"/>
      <c r="AN1195" s="140"/>
      <c r="AO1195" s="140"/>
      <c r="AP1195" s="140"/>
      <c r="AQ1195" s="140"/>
      <c r="AR1195" s="140"/>
      <c r="AS1195" s="140"/>
      <c r="AT1195" s="140"/>
      <c r="AU1195" s="140"/>
      <c r="AV1195" s="140"/>
      <c r="AW1195" s="140"/>
      <c r="AX1195" s="140"/>
      <c r="AY1195" s="140"/>
      <c r="AZ1195" s="140"/>
      <c r="BA1195" s="140"/>
      <c r="BB1195" s="140"/>
      <c r="BC1195" s="140"/>
      <c r="BD1195" s="140"/>
      <c r="BE1195" s="140"/>
      <c r="BF1195" s="140"/>
      <c r="BG1195" s="140"/>
      <c r="BH1195" s="140"/>
      <c r="BI1195" s="140"/>
      <c r="BJ1195" s="140"/>
      <c r="BK1195" s="140"/>
      <c r="BL1195" s="140"/>
      <c r="BM1195" s="140"/>
      <c r="BN1195" s="140"/>
      <c r="BO1195" s="140"/>
      <c r="BP1195" s="140"/>
      <c r="BQ1195" s="140"/>
      <c r="BR1195" s="140"/>
      <c r="BS1195" s="140"/>
      <c r="BT1195" s="140"/>
      <c r="BU1195" s="140"/>
      <c r="BV1195" s="140"/>
      <c r="BW1195" s="140"/>
      <c r="BX1195" s="140"/>
      <c r="BY1195" s="140"/>
      <c r="BZ1195" s="140"/>
      <c r="CA1195" s="140"/>
      <c r="CB1195" s="140"/>
      <c r="CC1195" s="140"/>
      <c r="CD1195" s="140"/>
      <c r="CE1195" s="140"/>
      <c r="CF1195" s="140"/>
      <c r="CG1195" s="140"/>
      <c r="CH1195" s="140"/>
      <c r="CI1195" s="140"/>
      <c r="CJ1195" s="140"/>
      <c r="CK1195" s="140"/>
      <c r="CL1195" s="140"/>
      <c r="CM1195" s="140"/>
      <c r="CN1195" s="140"/>
      <c r="CO1195" s="140"/>
      <c r="CP1195" s="140"/>
      <c r="CQ1195" s="140"/>
      <c r="CR1195" s="140"/>
      <c r="CS1195" s="140"/>
      <c r="CT1195" s="140"/>
      <c r="CU1195" s="140"/>
      <c r="CV1195" s="140"/>
      <c r="CW1195" s="140"/>
      <c r="CX1195" s="140"/>
      <c r="CY1195" s="140"/>
      <c r="CZ1195" s="140"/>
      <c r="DA1195" s="140"/>
      <c r="DB1195" s="140"/>
      <c r="DC1195" s="140"/>
      <c r="DD1195" s="140"/>
      <c r="DE1195" s="140"/>
      <c r="DF1195" s="140"/>
      <c r="DG1195" s="140"/>
      <c r="DH1195" s="140"/>
      <c r="DI1195" s="140"/>
      <c r="DJ1195" s="140"/>
      <c r="DK1195" s="140"/>
      <c r="DL1195" s="140"/>
      <c r="DM1195" s="140"/>
      <c r="DN1195" s="140"/>
      <c r="DO1195" s="140"/>
      <c r="DP1195" s="140"/>
      <c r="DQ1195" s="140"/>
      <c r="DR1195" s="140"/>
      <c r="DS1195" s="140"/>
      <c r="DT1195" s="140"/>
      <c r="DU1195" s="140"/>
      <c r="DV1195" s="140"/>
      <c r="DW1195" s="140"/>
      <c r="DX1195" s="140"/>
      <c r="DY1195" s="140"/>
      <c r="DZ1195" s="140"/>
      <c r="EA1195" s="140"/>
      <c r="EB1195" s="140"/>
      <c r="EC1195" s="140"/>
      <c r="ED1195" s="140"/>
      <c r="EE1195" s="140"/>
      <c r="EF1195" s="140"/>
      <c r="EG1195" s="140"/>
      <c r="EH1195" s="140"/>
      <c r="EI1195" s="140"/>
      <c r="EJ1195" s="140"/>
      <c r="EK1195" s="140"/>
      <c r="EL1195" s="140"/>
      <c r="EM1195" s="140"/>
      <c r="EN1195" s="140"/>
      <c r="EO1195" s="140"/>
      <c r="EP1195" s="140"/>
      <c r="EQ1195" s="140"/>
      <c r="ER1195" s="140"/>
      <c r="ES1195" s="140"/>
      <c r="ET1195" s="140"/>
      <c r="EU1195" s="140"/>
      <c r="EV1195" s="140"/>
      <c r="EW1195" s="140"/>
      <c r="EX1195" s="140"/>
      <c r="EY1195" s="140"/>
      <c r="EZ1195" s="140"/>
      <c r="FA1195" s="140"/>
      <c r="FB1195" s="140"/>
      <c r="FC1195" s="140"/>
      <c r="FD1195" s="140"/>
      <c r="FE1195" s="140"/>
      <c r="FF1195" s="140"/>
      <c r="FG1195" s="140"/>
      <c r="FH1195" s="140"/>
      <c r="FI1195" s="140"/>
      <c r="FJ1195" s="140"/>
      <c r="FK1195" s="140"/>
      <c r="FL1195" s="140"/>
      <c r="FM1195" s="140"/>
      <c r="FN1195" s="140"/>
      <c r="FO1195" s="140"/>
      <c r="FP1195" s="140"/>
      <c r="FQ1195" s="140"/>
      <c r="FR1195" s="140"/>
      <c r="FS1195" s="140"/>
      <c r="FT1195" s="140"/>
      <c r="FU1195" s="140"/>
      <c r="FV1195" s="140"/>
      <c r="FW1195" s="140"/>
      <c r="FX1195" s="140"/>
      <c r="FY1195" s="140"/>
      <c r="FZ1195" s="140"/>
      <c r="GA1195" s="140"/>
      <c r="GB1195" s="140"/>
      <c r="GC1195" s="140"/>
      <c r="GD1195" s="140"/>
      <c r="GE1195" s="140"/>
      <c r="GF1195" s="140"/>
      <c r="GG1195" s="140"/>
      <c r="GH1195" s="140"/>
      <c r="GI1195" s="140"/>
      <c r="GJ1195" s="140"/>
      <c r="GK1195" s="140"/>
      <c r="GL1195" s="140"/>
      <c r="GM1195" s="140"/>
      <c r="GN1195" s="140"/>
      <c r="GO1195" s="140"/>
      <c r="GP1195" s="140"/>
      <c r="GQ1195" s="140"/>
      <c r="GR1195" s="140"/>
      <c r="GS1195" s="140"/>
      <c r="GT1195" s="140"/>
      <c r="GU1195" s="140"/>
      <c r="GV1195" s="140"/>
      <c r="GW1195" s="140"/>
      <c r="GX1195" s="140"/>
      <c r="GY1195" s="140"/>
      <c r="GZ1195" s="140"/>
      <c r="HA1195" s="140"/>
      <c r="HB1195" s="140"/>
      <c r="HC1195" s="140"/>
      <c r="HD1195" s="140"/>
      <c r="HE1195" s="140"/>
      <c r="HF1195" s="140"/>
      <c r="HG1195" s="140"/>
      <c r="HH1195" s="140"/>
      <c r="HI1195" s="140"/>
      <c r="HJ1195" s="140"/>
      <c r="HK1195" s="140"/>
      <c r="HL1195" s="140"/>
      <c r="HM1195" s="140"/>
      <c r="HN1195" s="140"/>
      <c r="HO1195" s="140"/>
      <c r="HP1195" s="140"/>
      <c r="HQ1195" s="140"/>
      <c r="HR1195" s="140"/>
      <c r="HS1195" s="140"/>
      <c r="HT1195" s="140"/>
      <c r="HU1195" s="140"/>
      <c r="HV1195" s="140"/>
      <c r="HW1195" s="140"/>
      <c r="HX1195" s="140"/>
      <c r="HY1195" s="140"/>
      <c r="HZ1195" s="140"/>
      <c r="IA1195" s="140"/>
      <c r="IB1195" s="140"/>
      <c r="IC1195" s="140"/>
      <c r="ID1195" s="140"/>
      <c r="IE1195" s="140"/>
      <c r="IF1195" s="140"/>
      <c r="IG1195" s="140"/>
      <c r="IH1195" s="140"/>
      <c r="II1195" s="140"/>
      <c r="IJ1195" s="140"/>
      <c r="IK1195" s="140"/>
      <c r="IL1195" s="140"/>
      <c r="IM1195" s="140"/>
      <c r="IN1195" s="140"/>
      <c r="IO1195" s="140"/>
      <c r="IP1195" s="140"/>
      <c r="IQ1195" s="140"/>
      <c r="IR1195" s="140"/>
      <c r="IS1195" s="140"/>
      <c r="IT1195" s="140"/>
      <c r="IU1195" s="140"/>
      <c r="IV1195" s="140"/>
    </row>
    <row r="1196" spans="1:256" s="139" customFormat="1" x14ac:dyDescent="0.25">
      <c r="A1196" s="109">
        <v>43068</v>
      </c>
      <c r="B1196" s="115" t="s">
        <v>669</v>
      </c>
      <c r="C1196" s="115" t="s">
        <v>59</v>
      </c>
      <c r="D1196" s="115" t="s">
        <v>51</v>
      </c>
      <c r="E1196" s="113"/>
      <c r="F1196" s="113">
        <v>500</v>
      </c>
      <c r="G1196" s="130">
        <f t="shared" si="18"/>
        <v>33445883</v>
      </c>
      <c r="H1196" s="115" t="s">
        <v>560</v>
      </c>
      <c r="I1196" s="115" t="s">
        <v>72</v>
      </c>
      <c r="J1196" s="115" t="s">
        <v>32</v>
      </c>
      <c r="K1196" s="115" t="s">
        <v>56</v>
      </c>
      <c r="L1196" s="111" t="s">
        <v>73</v>
      </c>
      <c r="M1196" s="140"/>
      <c r="N1196" s="140"/>
      <c r="O1196" s="140"/>
      <c r="P1196" s="140"/>
      <c r="Q1196" s="140"/>
      <c r="R1196" s="140"/>
      <c r="S1196" s="140"/>
      <c r="T1196" s="140"/>
      <c r="U1196" s="140"/>
      <c r="V1196" s="140"/>
      <c r="W1196" s="140"/>
      <c r="X1196" s="140"/>
      <c r="Y1196" s="140"/>
      <c r="Z1196" s="140"/>
      <c r="AA1196" s="140"/>
      <c r="AB1196" s="140"/>
      <c r="AC1196" s="140"/>
      <c r="AD1196" s="140"/>
      <c r="AE1196" s="140"/>
      <c r="AF1196" s="140"/>
      <c r="AG1196" s="140"/>
      <c r="AH1196" s="140"/>
      <c r="AI1196" s="140"/>
      <c r="AJ1196" s="140"/>
      <c r="AK1196" s="140"/>
      <c r="AL1196" s="140"/>
      <c r="AM1196" s="140"/>
      <c r="AN1196" s="140"/>
      <c r="AO1196" s="140"/>
      <c r="AP1196" s="140"/>
      <c r="AQ1196" s="140"/>
      <c r="AR1196" s="140"/>
      <c r="AS1196" s="140"/>
      <c r="AT1196" s="140"/>
      <c r="AU1196" s="140"/>
      <c r="AV1196" s="140"/>
      <c r="AW1196" s="140"/>
      <c r="AX1196" s="140"/>
      <c r="AY1196" s="140"/>
      <c r="AZ1196" s="140"/>
      <c r="BA1196" s="140"/>
      <c r="BB1196" s="140"/>
      <c r="BC1196" s="140"/>
      <c r="BD1196" s="140"/>
      <c r="BE1196" s="140"/>
      <c r="BF1196" s="140"/>
      <c r="BG1196" s="140"/>
      <c r="BH1196" s="140"/>
      <c r="BI1196" s="140"/>
      <c r="BJ1196" s="140"/>
      <c r="BK1196" s="140"/>
      <c r="BL1196" s="140"/>
      <c r="BM1196" s="140"/>
      <c r="BN1196" s="140"/>
      <c r="BO1196" s="140"/>
      <c r="BP1196" s="140"/>
      <c r="BQ1196" s="140"/>
      <c r="BR1196" s="140"/>
      <c r="BS1196" s="140"/>
      <c r="BT1196" s="140"/>
      <c r="BU1196" s="140"/>
      <c r="BV1196" s="140"/>
      <c r="BW1196" s="140"/>
      <c r="BX1196" s="140"/>
      <c r="BY1196" s="140"/>
      <c r="BZ1196" s="140"/>
      <c r="CA1196" s="140"/>
      <c r="CB1196" s="140"/>
      <c r="CC1196" s="140"/>
      <c r="CD1196" s="140"/>
      <c r="CE1196" s="140"/>
      <c r="CF1196" s="140"/>
      <c r="CG1196" s="140"/>
      <c r="CH1196" s="140"/>
      <c r="CI1196" s="140"/>
      <c r="CJ1196" s="140"/>
      <c r="CK1196" s="140"/>
      <c r="CL1196" s="140"/>
      <c r="CM1196" s="140"/>
      <c r="CN1196" s="140"/>
      <c r="CO1196" s="140"/>
      <c r="CP1196" s="140"/>
      <c r="CQ1196" s="140"/>
      <c r="CR1196" s="140"/>
      <c r="CS1196" s="140"/>
      <c r="CT1196" s="140"/>
      <c r="CU1196" s="140"/>
      <c r="CV1196" s="140"/>
      <c r="CW1196" s="140"/>
      <c r="CX1196" s="140"/>
      <c r="CY1196" s="140"/>
      <c r="CZ1196" s="140"/>
      <c r="DA1196" s="140"/>
      <c r="DB1196" s="140"/>
      <c r="DC1196" s="140"/>
      <c r="DD1196" s="140"/>
      <c r="DE1196" s="140"/>
      <c r="DF1196" s="140"/>
      <c r="DG1196" s="140"/>
      <c r="DH1196" s="140"/>
      <c r="DI1196" s="140"/>
      <c r="DJ1196" s="140"/>
      <c r="DK1196" s="140"/>
      <c r="DL1196" s="140"/>
      <c r="DM1196" s="140"/>
      <c r="DN1196" s="140"/>
      <c r="DO1196" s="140"/>
      <c r="DP1196" s="140"/>
      <c r="DQ1196" s="140"/>
      <c r="DR1196" s="140"/>
      <c r="DS1196" s="140"/>
      <c r="DT1196" s="140"/>
      <c r="DU1196" s="140"/>
      <c r="DV1196" s="140"/>
      <c r="DW1196" s="140"/>
      <c r="DX1196" s="140"/>
      <c r="DY1196" s="140"/>
      <c r="DZ1196" s="140"/>
      <c r="EA1196" s="140"/>
      <c r="EB1196" s="140"/>
      <c r="EC1196" s="140"/>
      <c r="ED1196" s="140"/>
      <c r="EE1196" s="140"/>
      <c r="EF1196" s="140"/>
      <c r="EG1196" s="140"/>
      <c r="EH1196" s="140"/>
      <c r="EI1196" s="140"/>
      <c r="EJ1196" s="140"/>
      <c r="EK1196" s="140"/>
      <c r="EL1196" s="140"/>
      <c r="EM1196" s="140"/>
      <c r="EN1196" s="140"/>
      <c r="EO1196" s="140"/>
      <c r="EP1196" s="140"/>
      <c r="EQ1196" s="140"/>
      <c r="ER1196" s="140"/>
      <c r="ES1196" s="140"/>
      <c r="ET1196" s="140"/>
      <c r="EU1196" s="140"/>
      <c r="EV1196" s="140"/>
      <c r="EW1196" s="140"/>
      <c r="EX1196" s="140"/>
      <c r="EY1196" s="140"/>
      <c r="EZ1196" s="140"/>
      <c r="FA1196" s="140"/>
      <c r="FB1196" s="140"/>
      <c r="FC1196" s="140"/>
      <c r="FD1196" s="140"/>
      <c r="FE1196" s="140"/>
      <c r="FF1196" s="140"/>
      <c r="FG1196" s="140"/>
      <c r="FH1196" s="140"/>
      <c r="FI1196" s="140"/>
      <c r="FJ1196" s="140"/>
      <c r="FK1196" s="140"/>
      <c r="FL1196" s="140"/>
      <c r="FM1196" s="140"/>
      <c r="FN1196" s="140"/>
      <c r="FO1196" s="140"/>
      <c r="FP1196" s="140"/>
      <c r="FQ1196" s="140"/>
      <c r="FR1196" s="140"/>
      <c r="FS1196" s="140"/>
      <c r="FT1196" s="140"/>
      <c r="FU1196" s="140"/>
      <c r="FV1196" s="140"/>
      <c r="FW1196" s="140"/>
      <c r="FX1196" s="140"/>
      <c r="FY1196" s="140"/>
      <c r="FZ1196" s="140"/>
      <c r="GA1196" s="140"/>
      <c r="GB1196" s="140"/>
      <c r="GC1196" s="140"/>
      <c r="GD1196" s="140"/>
      <c r="GE1196" s="140"/>
      <c r="GF1196" s="140"/>
      <c r="GG1196" s="140"/>
      <c r="GH1196" s="140"/>
      <c r="GI1196" s="140"/>
      <c r="GJ1196" s="140"/>
      <c r="GK1196" s="140"/>
      <c r="GL1196" s="140"/>
      <c r="GM1196" s="140"/>
      <c r="GN1196" s="140"/>
      <c r="GO1196" s="140"/>
      <c r="GP1196" s="140"/>
      <c r="GQ1196" s="140"/>
      <c r="GR1196" s="140"/>
      <c r="GS1196" s="140"/>
      <c r="GT1196" s="140"/>
      <c r="GU1196" s="140"/>
      <c r="GV1196" s="140"/>
      <c r="GW1196" s="140"/>
      <c r="GX1196" s="140"/>
      <c r="GY1196" s="140"/>
      <c r="GZ1196" s="140"/>
      <c r="HA1196" s="140"/>
      <c r="HB1196" s="140"/>
      <c r="HC1196" s="140"/>
      <c r="HD1196" s="140"/>
      <c r="HE1196" s="140"/>
      <c r="HF1196" s="140"/>
      <c r="HG1196" s="140"/>
      <c r="HH1196" s="140"/>
      <c r="HI1196" s="140"/>
      <c r="HJ1196" s="140"/>
      <c r="HK1196" s="140"/>
      <c r="HL1196" s="140"/>
      <c r="HM1196" s="140"/>
      <c r="HN1196" s="140"/>
      <c r="HO1196" s="140"/>
      <c r="HP1196" s="140"/>
      <c r="HQ1196" s="140"/>
      <c r="HR1196" s="140"/>
      <c r="HS1196" s="140"/>
      <c r="HT1196" s="140"/>
      <c r="HU1196" s="140"/>
      <c r="HV1196" s="140"/>
      <c r="HW1196" s="140"/>
      <c r="HX1196" s="140"/>
      <c r="HY1196" s="140"/>
      <c r="HZ1196" s="140"/>
      <c r="IA1196" s="140"/>
      <c r="IB1196" s="140"/>
      <c r="IC1196" s="140"/>
      <c r="ID1196" s="140"/>
      <c r="IE1196" s="140"/>
      <c r="IF1196" s="140"/>
      <c r="IG1196" s="140"/>
      <c r="IH1196" s="140"/>
      <c r="II1196" s="140"/>
      <c r="IJ1196" s="140"/>
      <c r="IK1196" s="140"/>
      <c r="IL1196" s="140"/>
      <c r="IM1196" s="140"/>
      <c r="IN1196" s="140"/>
      <c r="IO1196" s="140"/>
      <c r="IP1196" s="140"/>
      <c r="IQ1196" s="140"/>
      <c r="IR1196" s="140"/>
      <c r="IS1196" s="140"/>
      <c r="IT1196" s="140"/>
      <c r="IU1196" s="140"/>
      <c r="IV1196" s="140"/>
    </row>
    <row r="1197" spans="1:256" s="139" customFormat="1" x14ac:dyDescent="0.25">
      <c r="A1197" s="109">
        <v>43068</v>
      </c>
      <c r="B1197" s="115" t="s">
        <v>670</v>
      </c>
      <c r="C1197" s="115" t="s">
        <v>59</v>
      </c>
      <c r="D1197" s="115" t="s">
        <v>51</v>
      </c>
      <c r="E1197" s="113"/>
      <c r="F1197" s="113">
        <v>500</v>
      </c>
      <c r="G1197" s="130">
        <f t="shared" si="18"/>
        <v>33445383</v>
      </c>
      <c r="H1197" s="115" t="s">
        <v>560</v>
      </c>
      <c r="I1197" s="115" t="s">
        <v>72</v>
      </c>
      <c r="J1197" s="115" t="s">
        <v>32</v>
      </c>
      <c r="K1197" s="115" t="s">
        <v>56</v>
      </c>
      <c r="L1197" s="111" t="s">
        <v>73</v>
      </c>
      <c r="M1197" s="140"/>
      <c r="N1197" s="140"/>
      <c r="O1197" s="140"/>
      <c r="P1197" s="140"/>
      <c r="Q1197" s="140"/>
      <c r="R1197" s="140"/>
      <c r="S1197" s="140"/>
      <c r="T1197" s="140"/>
      <c r="U1197" s="140"/>
      <c r="V1197" s="140"/>
      <c r="W1197" s="140"/>
      <c r="X1197" s="140"/>
      <c r="Y1197" s="140"/>
      <c r="Z1197" s="140"/>
      <c r="AA1197" s="140"/>
      <c r="AB1197" s="140"/>
      <c r="AC1197" s="140"/>
      <c r="AD1197" s="140"/>
      <c r="AE1197" s="140"/>
      <c r="AF1197" s="140"/>
      <c r="AG1197" s="140"/>
      <c r="AH1197" s="140"/>
      <c r="AI1197" s="140"/>
      <c r="AJ1197" s="140"/>
      <c r="AK1197" s="140"/>
      <c r="AL1197" s="140"/>
      <c r="AM1197" s="140"/>
      <c r="AN1197" s="140"/>
      <c r="AO1197" s="140"/>
      <c r="AP1197" s="140"/>
      <c r="AQ1197" s="140"/>
      <c r="AR1197" s="140"/>
      <c r="AS1197" s="140"/>
      <c r="AT1197" s="140"/>
      <c r="AU1197" s="140"/>
      <c r="AV1197" s="140"/>
      <c r="AW1197" s="140"/>
      <c r="AX1197" s="140"/>
      <c r="AY1197" s="140"/>
      <c r="AZ1197" s="140"/>
      <c r="BA1197" s="140"/>
      <c r="BB1197" s="140"/>
      <c r="BC1197" s="140"/>
      <c r="BD1197" s="140"/>
      <c r="BE1197" s="140"/>
      <c r="BF1197" s="140"/>
      <c r="BG1197" s="140"/>
      <c r="BH1197" s="140"/>
      <c r="BI1197" s="140"/>
      <c r="BJ1197" s="140"/>
      <c r="BK1197" s="140"/>
      <c r="BL1197" s="140"/>
      <c r="BM1197" s="140"/>
      <c r="BN1197" s="140"/>
      <c r="BO1197" s="140"/>
      <c r="BP1197" s="140"/>
      <c r="BQ1197" s="140"/>
      <c r="BR1197" s="140"/>
      <c r="BS1197" s="140"/>
      <c r="BT1197" s="140"/>
      <c r="BU1197" s="140"/>
      <c r="BV1197" s="140"/>
      <c r="BW1197" s="140"/>
      <c r="BX1197" s="140"/>
      <c r="BY1197" s="140"/>
      <c r="BZ1197" s="140"/>
      <c r="CA1197" s="140"/>
      <c r="CB1197" s="140"/>
      <c r="CC1197" s="140"/>
      <c r="CD1197" s="140"/>
      <c r="CE1197" s="140"/>
      <c r="CF1197" s="140"/>
      <c r="CG1197" s="140"/>
      <c r="CH1197" s="140"/>
      <c r="CI1197" s="140"/>
      <c r="CJ1197" s="140"/>
      <c r="CK1197" s="140"/>
      <c r="CL1197" s="140"/>
      <c r="CM1197" s="140"/>
      <c r="CN1197" s="140"/>
      <c r="CO1197" s="140"/>
      <c r="CP1197" s="140"/>
      <c r="CQ1197" s="140"/>
      <c r="CR1197" s="140"/>
      <c r="CS1197" s="140"/>
      <c r="CT1197" s="140"/>
      <c r="CU1197" s="140"/>
      <c r="CV1197" s="140"/>
      <c r="CW1197" s="140"/>
      <c r="CX1197" s="140"/>
      <c r="CY1197" s="140"/>
      <c r="CZ1197" s="140"/>
      <c r="DA1197" s="140"/>
      <c r="DB1197" s="140"/>
      <c r="DC1197" s="140"/>
      <c r="DD1197" s="140"/>
      <c r="DE1197" s="140"/>
      <c r="DF1197" s="140"/>
      <c r="DG1197" s="140"/>
      <c r="DH1197" s="140"/>
      <c r="DI1197" s="140"/>
      <c r="DJ1197" s="140"/>
      <c r="DK1197" s="140"/>
      <c r="DL1197" s="140"/>
      <c r="DM1197" s="140"/>
      <c r="DN1197" s="140"/>
      <c r="DO1197" s="140"/>
      <c r="DP1197" s="140"/>
      <c r="DQ1197" s="140"/>
      <c r="DR1197" s="140"/>
      <c r="DS1197" s="140"/>
      <c r="DT1197" s="140"/>
      <c r="DU1197" s="140"/>
      <c r="DV1197" s="140"/>
      <c r="DW1197" s="140"/>
      <c r="DX1197" s="140"/>
      <c r="DY1197" s="140"/>
      <c r="DZ1197" s="140"/>
      <c r="EA1197" s="140"/>
      <c r="EB1197" s="140"/>
      <c r="EC1197" s="140"/>
      <c r="ED1197" s="140"/>
      <c r="EE1197" s="140"/>
      <c r="EF1197" s="140"/>
      <c r="EG1197" s="140"/>
      <c r="EH1197" s="140"/>
      <c r="EI1197" s="140"/>
      <c r="EJ1197" s="140"/>
      <c r="EK1197" s="140"/>
      <c r="EL1197" s="140"/>
      <c r="EM1197" s="140"/>
      <c r="EN1197" s="140"/>
      <c r="EO1197" s="140"/>
      <c r="EP1197" s="140"/>
      <c r="EQ1197" s="140"/>
      <c r="ER1197" s="140"/>
      <c r="ES1197" s="140"/>
      <c r="ET1197" s="140"/>
      <c r="EU1197" s="140"/>
      <c r="EV1197" s="140"/>
      <c r="EW1197" s="140"/>
      <c r="EX1197" s="140"/>
      <c r="EY1197" s="140"/>
      <c r="EZ1197" s="140"/>
      <c r="FA1197" s="140"/>
      <c r="FB1197" s="140"/>
      <c r="FC1197" s="140"/>
      <c r="FD1197" s="140"/>
      <c r="FE1197" s="140"/>
      <c r="FF1197" s="140"/>
      <c r="FG1197" s="140"/>
      <c r="FH1197" s="140"/>
      <c r="FI1197" s="140"/>
      <c r="FJ1197" s="140"/>
      <c r="FK1197" s="140"/>
      <c r="FL1197" s="140"/>
      <c r="FM1197" s="140"/>
      <c r="FN1197" s="140"/>
      <c r="FO1197" s="140"/>
      <c r="FP1197" s="140"/>
      <c r="FQ1197" s="140"/>
      <c r="FR1197" s="140"/>
      <c r="FS1197" s="140"/>
      <c r="FT1197" s="140"/>
      <c r="FU1197" s="140"/>
      <c r="FV1197" s="140"/>
      <c r="FW1197" s="140"/>
      <c r="FX1197" s="140"/>
      <c r="FY1197" s="140"/>
      <c r="FZ1197" s="140"/>
      <c r="GA1197" s="140"/>
      <c r="GB1197" s="140"/>
      <c r="GC1197" s="140"/>
      <c r="GD1197" s="140"/>
      <c r="GE1197" s="140"/>
      <c r="GF1197" s="140"/>
      <c r="GG1197" s="140"/>
      <c r="GH1197" s="140"/>
      <c r="GI1197" s="140"/>
      <c r="GJ1197" s="140"/>
      <c r="GK1197" s="140"/>
      <c r="GL1197" s="140"/>
      <c r="GM1197" s="140"/>
      <c r="GN1197" s="140"/>
      <c r="GO1197" s="140"/>
      <c r="GP1197" s="140"/>
      <c r="GQ1197" s="140"/>
      <c r="GR1197" s="140"/>
      <c r="GS1197" s="140"/>
      <c r="GT1197" s="140"/>
      <c r="GU1197" s="140"/>
      <c r="GV1197" s="140"/>
      <c r="GW1197" s="140"/>
      <c r="GX1197" s="140"/>
      <c r="GY1197" s="140"/>
      <c r="GZ1197" s="140"/>
      <c r="HA1197" s="140"/>
      <c r="HB1197" s="140"/>
      <c r="HC1197" s="140"/>
      <c r="HD1197" s="140"/>
      <c r="HE1197" s="140"/>
      <c r="HF1197" s="140"/>
      <c r="HG1197" s="140"/>
      <c r="HH1197" s="140"/>
      <c r="HI1197" s="140"/>
      <c r="HJ1197" s="140"/>
      <c r="HK1197" s="140"/>
      <c r="HL1197" s="140"/>
      <c r="HM1197" s="140"/>
      <c r="HN1197" s="140"/>
      <c r="HO1197" s="140"/>
      <c r="HP1197" s="140"/>
      <c r="HQ1197" s="140"/>
      <c r="HR1197" s="140"/>
      <c r="HS1197" s="140"/>
      <c r="HT1197" s="140"/>
      <c r="HU1197" s="140"/>
      <c r="HV1197" s="140"/>
      <c r="HW1197" s="140"/>
      <c r="HX1197" s="140"/>
      <c r="HY1197" s="140"/>
      <c r="HZ1197" s="140"/>
      <c r="IA1197" s="140"/>
      <c r="IB1197" s="140"/>
      <c r="IC1197" s="140"/>
      <c r="ID1197" s="140"/>
      <c r="IE1197" s="140"/>
      <c r="IF1197" s="140"/>
      <c r="IG1197" s="140"/>
      <c r="IH1197" s="140"/>
      <c r="II1197" s="140"/>
      <c r="IJ1197" s="140"/>
      <c r="IK1197" s="140"/>
      <c r="IL1197" s="140"/>
      <c r="IM1197" s="140"/>
      <c r="IN1197" s="140"/>
      <c r="IO1197" s="140"/>
      <c r="IP1197" s="140"/>
      <c r="IQ1197" s="140"/>
      <c r="IR1197" s="140"/>
      <c r="IS1197" s="140"/>
      <c r="IT1197" s="140"/>
      <c r="IU1197" s="140"/>
      <c r="IV1197" s="140"/>
    </row>
    <row r="1198" spans="1:256" s="139" customFormat="1" x14ac:dyDescent="0.25">
      <c r="A1198" s="109">
        <v>43068</v>
      </c>
      <c r="B1198" s="115" t="s">
        <v>671</v>
      </c>
      <c r="C1198" s="115" t="s">
        <v>59</v>
      </c>
      <c r="D1198" s="115" t="s">
        <v>51</v>
      </c>
      <c r="E1198" s="113"/>
      <c r="F1198" s="113">
        <v>500</v>
      </c>
      <c r="G1198" s="130">
        <f t="shared" si="18"/>
        <v>33444883</v>
      </c>
      <c r="H1198" s="115" t="s">
        <v>560</v>
      </c>
      <c r="I1198" s="115" t="s">
        <v>72</v>
      </c>
      <c r="J1198" s="115" t="s">
        <v>32</v>
      </c>
      <c r="K1198" s="115" t="s">
        <v>56</v>
      </c>
      <c r="L1198" s="111" t="s">
        <v>73</v>
      </c>
      <c r="M1198" s="140"/>
      <c r="N1198" s="140"/>
      <c r="O1198" s="140"/>
      <c r="P1198" s="140"/>
      <c r="Q1198" s="140"/>
      <c r="R1198" s="140"/>
      <c r="S1198" s="140"/>
      <c r="T1198" s="140"/>
      <c r="U1198" s="140"/>
      <c r="V1198" s="140"/>
      <c r="W1198" s="140"/>
      <c r="X1198" s="140"/>
      <c r="Y1198" s="140"/>
      <c r="Z1198" s="140"/>
      <c r="AA1198" s="140"/>
      <c r="AB1198" s="140"/>
      <c r="AC1198" s="140"/>
      <c r="AD1198" s="140"/>
      <c r="AE1198" s="140"/>
      <c r="AF1198" s="140"/>
      <c r="AG1198" s="140"/>
      <c r="AH1198" s="140"/>
      <c r="AI1198" s="140"/>
      <c r="AJ1198" s="140"/>
      <c r="AK1198" s="140"/>
      <c r="AL1198" s="140"/>
      <c r="AM1198" s="140"/>
      <c r="AN1198" s="140"/>
      <c r="AO1198" s="140"/>
      <c r="AP1198" s="140"/>
      <c r="AQ1198" s="140"/>
      <c r="AR1198" s="140"/>
      <c r="AS1198" s="140"/>
      <c r="AT1198" s="140"/>
      <c r="AU1198" s="140"/>
      <c r="AV1198" s="140"/>
      <c r="AW1198" s="140"/>
      <c r="AX1198" s="140"/>
      <c r="AY1198" s="140"/>
      <c r="AZ1198" s="140"/>
      <c r="BA1198" s="140"/>
      <c r="BB1198" s="140"/>
      <c r="BC1198" s="140"/>
      <c r="BD1198" s="140"/>
      <c r="BE1198" s="140"/>
      <c r="BF1198" s="140"/>
      <c r="BG1198" s="140"/>
      <c r="BH1198" s="140"/>
      <c r="BI1198" s="140"/>
      <c r="BJ1198" s="140"/>
      <c r="BK1198" s="140"/>
      <c r="BL1198" s="140"/>
      <c r="BM1198" s="140"/>
      <c r="BN1198" s="140"/>
      <c r="BO1198" s="140"/>
      <c r="BP1198" s="140"/>
      <c r="BQ1198" s="140"/>
      <c r="BR1198" s="140"/>
      <c r="BS1198" s="140"/>
      <c r="BT1198" s="140"/>
      <c r="BU1198" s="140"/>
      <c r="BV1198" s="140"/>
      <c r="BW1198" s="140"/>
      <c r="BX1198" s="140"/>
      <c r="BY1198" s="140"/>
      <c r="BZ1198" s="140"/>
      <c r="CA1198" s="140"/>
      <c r="CB1198" s="140"/>
      <c r="CC1198" s="140"/>
      <c r="CD1198" s="140"/>
      <c r="CE1198" s="140"/>
      <c r="CF1198" s="140"/>
      <c r="CG1198" s="140"/>
      <c r="CH1198" s="140"/>
      <c r="CI1198" s="140"/>
      <c r="CJ1198" s="140"/>
      <c r="CK1198" s="140"/>
      <c r="CL1198" s="140"/>
      <c r="CM1198" s="140"/>
      <c r="CN1198" s="140"/>
      <c r="CO1198" s="140"/>
      <c r="CP1198" s="140"/>
      <c r="CQ1198" s="140"/>
      <c r="CR1198" s="140"/>
      <c r="CS1198" s="140"/>
      <c r="CT1198" s="140"/>
      <c r="CU1198" s="140"/>
      <c r="CV1198" s="140"/>
      <c r="CW1198" s="140"/>
      <c r="CX1198" s="140"/>
      <c r="CY1198" s="140"/>
      <c r="CZ1198" s="140"/>
      <c r="DA1198" s="140"/>
      <c r="DB1198" s="140"/>
      <c r="DC1198" s="140"/>
      <c r="DD1198" s="140"/>
      <c r="DE1198" s="140"/>
      <c r="DF1198" s="140"/>
      <c r="DG1198" s="140"/>
      <c r="DH1198" s="140"/>
      <c r="DI1198" s="140"/>
      <c r="DJ1198" s="140"/>
      <c r="DK1198" s="140"/>
      <c r="DL1198" s="140"/>
      <c r="DM1198" s="140"/>
      <c r="DN1198" s="140"/>
      <c r="DO1198" s="140"/>
      <c r="DP1198" s="140"/>
      <c r="DQ1198" s="140"/>
      <c r="DR1198" s="140"/>
      <c r="DS1198" s="140"/>
      <c r="DT1198" s="140"/>
      <c r="DU1198" s="140"/>
      <c r="DV1198" s="140"/>
      <c r="DW1198" s="140"/>
      <c r="DX1198" s="140"/>
      <c r="DY1198" s="140"/>
      <c r="DZ1198" s="140"/>
      <c r="EA1198" s="140"/>
      <c r="EB1198" s="140"/>
      <c r="EC1198" s="140"/>
      <c r="ED1198" s="140"/>
      <c r="EE1198" s="140"/>
      <c r="EF1198" s="140"/>
      <c r="EG1198" s="140"/>
      <c r="EH1198" s="140"/>
      <c r="EI1198" s="140"/>
      <c r="EJ1198" s="140"/>
      <c r="EK1198" s="140"/>
      <c r="EL1198" s="140"/>
      <c r="EM1198" s="140"/>
      <c r="EN1198" s="140"/>
      <c r="EO1198" s="140"/>
      <c r="EP1198" s="140"/>
      <c r="EQ1198" s="140"/>
      <c r="ER1198" s="140"/>
      <c r="ES1198" s="140"/>
      <c r="ET1198" s="140"/>
      <c r="EU1198" s="140"/>
      <c r="EV1198" s="140"/>
      <c r="EW1198" s="140"/>
      <c r="EX1198" s="140"/>
      <c r="EY1198" s="140"/>
      <c r="EZ1198" s="140"/>
      <c r="FA1198" s="140"/>
      <c r="FB1198" s="140"/>
      <c r="FC1198" s="140"/>
      <c r="FD1198" s="140"/>
      <c r="FE1198" s="140"/>
      <c r="FF1198" s="140"/>
      <c r="FG1198" s="140"/>
      <c r="FH1198" s="140"/>
      <c r="FI1198" s="140"/>
      <c r="FJ1198" s="140"/>
      <c r="FK1198" s="140"/>
      <c r="FL1198" s="140"/>
      <c r="FM1198" s="140"/>
      <c r="FN1198" s="140"/>
      <c r="FO1198" s="140"/>
      <c r="FP1198" s="140"/>
      <c r="FQ1198" s="140"/>
      <c r="FR1198" s="140"/>
      <c r="FS1198" s="140"/>
      <c r="FT1198" s="140"/>
      <c r="FU1198" s="140"/>
      <c r="FV1198" s="140"/>
      <c r="FW1198" s="140"/>
      <c r="FX1198" s="140"/>
      <c r="FY1198" s="140"/>
      <c r="FZ1198" s="140"/>
      <c r="GA1198" s="140"/>
      <c r="GB1198" s="140"/>
      <c r="GC1198" s="140"/>
      <c r="GD1198" s="140"/>
      <c r="GE1198" s="140"/>
      <c r="GF1198" s="140"/>
      <c r="GG1198" s="140"/>
      <c r="GH1198" s="140"/>
      <c r="GI1198" s="140"/>
      <c r="GJ1198" s="140"/>
      <c r="GK1198" s="140"/>
      <c r="GL1198" s="140"/>
      <c r="GM1198" s="140"/>
      <c r="GN1198" s="140"/>
      <c r="GO1198" s="140"/>
      <c r="GP1198" s="140"/>
      <c r="GQ1198" s="140"/>
      <c r="GR1198" s="140"/>
      <c r="GS1198" s="140"/>
      <c r="GT1198" s="140"/>
      <c r="GU1198" s="140"/>
      <c r="GV1198" s="140"/>
      <c r="GW1198" s="140"/>
      <c r="GX1198" s="140"/>
      <c r="GY1198" s="140"/>
      <c r="GZ1198" s="140"/>
      <c r="HA1198" s="140"/>
      <c r="HB1198" s="140"/>
      <c r="HC1198" s="140"/>
      <c r="HD1198" s="140"/>
      <c r="HE1198" s="140"/>
      <c r="HF1198" s="140"/>
      <c r="HG1198" s="140"/>
      <c r="HH1198" s="140"/>
      <c r="HI1198" s="140"/>
      <c r="HJ1198" s="140"/>
      <c r="HK1198" s="140"/>
      <c r="HL1198" s="140"/>
      <c r="HM1198" s="140"/>
      <c r="HN1198" s="140"/>
      <c r="HO1198" s="140"/>
      <c r="HP1198" s="140"/>
      <c r="HQ1198" s="140"/>
      <c r="HR1198" s="140"/>
      <c r="HS1198" s="140"/>
      <c r="HT1198" s="140"/>
      <c r="HU1198" s="140"/>
      <c r="HV1198" s="140"/>
      <c r="HW1198" s="140"/>
      <c r="HX1198" s="140"/>
      <c r="HY1198" s="140"/>
      <c r="HZ1198" s="140"/>
      <c r="IA1198" s="140"/>
      <c r="IB1198" s="140"/>
      <c r="IC1198" s="140"/>
      <c r="ID1198" s="140"/>
      <c r="IE1198" s="140"/>
      <c r="IF1198" s="140"/>
      <c r="IG1198" s="140"/>
      <c r="IH1198" s="140"/>
      <c r="II1198" s="140"/>
      <c r="IJ1198" s="140"/>
      <c r="IK1198" s="140"/>
      <c r="IL1198" s="140"/>
      <c r="IM1198" s="140"/>
      <c r="IN1198" s="140"/>
      <c r="IO1198" s="140"/>
      <c r="IP1198" s="140"/>
      <c r="IQ1198" s="140"/>
      <c r="IR1198" s="140"/>
      <c r="IS1198" s="140"/>
      <c r="IT1198" s="140"/>
      <c r="IU1198" s="140"/>
      <c r="IV1198" s="140"/>
    </row>
    <row r="1199" spans="1:256" s="139" customFormat="1" x14ac:dyDescent="0.25">
      <c r="A1199" s="109">
        <v>43068</v>
      </c>
      <c r="B1199" s="115" t="s">
        <v>642</v>
      </c>
      <c r="C1199" s="115" t="s">
        <v>59</v>
      </c>
      <c r="D1199" s="115" t="s">
        <v>51</v>
      </c>
      <c r="E1199" s="113"/>
      <c r="F1199" s="113">
        <v>1000</v>
      </c>
      <c r="G1199" s="130">
        <f t="shared" si="18"/>
        <v>33443883</v>
      </c>
      <c r="H1199" s="115" t="s">
        <v>560</v>
      </c>
      <c r="I1199" s="115" t="s">
        <v>72</v>
      </c>
      <c r="J1199" s="115" t="s">
        <v>32</v>
      </c>
      <c r="K1199" s="115" t="s">
        <v>56</v>
      </c>
      <c r="L1199" s="111" t="s">
        <v>73</v>
      </c>
      <c r="M1199" s="140"/>
      <c r="N1199" s="140"/>
      <c r="O1199" s="140"/>
      <c r="P1199" s="140"/>
      <c r="Q1199" s="140"/>
      <c r="R1199" s="140"/>
      <c r="S1199" s="140"/>
      <c r="T1199" s="140"/>
      <c r="U1199" s="140"/>
      <c r="V1199" s="140"/>
      <c r="W1199" s="140"/>
      <c r="X1199" s="140"/>
      <c r="Y1199" s="140"/>
      <c r="Z1199" s="140"/>
      <c r="AA1199" s="140"/>
      <c r="AB1199" s="140"/>
      <c r="AC1199" s="140"/>
      <c r="AD1199" s="140"/>
      <c r="AE1199" s="140"/>
      <c r="AF1199" s="140"/>
      <c r="AG1199" s="140"/>
      <c r="AH1199" s="140"/>
      <c r="AI1199" s="140"/>
      <c r="AJ1199" s="140"/>
      <c r="AK1199" s="140"/>
      <c r="AL1199" s="140"/>
      <c r="AM1199" s="140"/>
      <c r="AN1199" s="140"/>
      <c r="AO1199" s="140"/>
      <c r="AP1199" s="140"/>
      <c r="AQ1199" s="140"/>
      <c r="AR1199" s="140"/>
      <c r="AS1199" s="140"/>
      <c r="AT1199" s="140"/>
      <c r="AU1199" s="140"/>
      <c r="AV1199" s="140"/>
      <c r="AW1199" s="140"/>
      <c r="AX1199" s="140"/>
      <c r="AY1199" s="140"/>
      <c r="AZ1199" s="140"/>
      <c r="BA1199" s="140"/>
      <c r="BB1199" s="140"/>
      <c r="BC1199" s="140"/>
      <c r="BD1199" s="140"/>
      <c r="BE1199" s="140"/>
      <c r="BF1199" s="140"/>
      <c r="BG1199" s="140"/>
      <c r="BH1199" s="140"/>
      <c r="BI1199" s="140"/>
      <c r="BJ1199" s="140"/>
      <c r="BK1199" s="140"/>
      <c r="BL1199" s="140"/>
      <c r="BM1199" s="140"/>
      <c r="BN1199" s="140"/>
      <c r="BO1199" s="140"/>
      <c r="BP1199" s="140"/>
      <c r="BQ1199" s="140"/>
      <c r="BR1199" s="140"/>
      <c r="BS1199" s="140"/>
      <c r="BT1199" s="140"/>
      <c r="BU1199" s="140"/>
      <c r="BV1199" s="140"/>
      <c r="BW1199" s="140"/>
      <c r="BX1199" s="140"/>
      <c r="BY1199" s="140"/>
      <c r="BZ1199" s="140"/>
      <c r="CA1199" s="140"/>
      <c r="CB1199" s="140"/>
      <c r="CC1199" s="140"/>
      <c r="CD1199" s="140"/>
      <c r="CE1199" s="140"/>
      <c r="CF1199" s="140"/>
      <c r="CG1199" s="140"/>
      <c r="CH1199" s="140"/>
      <c r="CI1199" s="140"/>
      <c r="CJ1199" s="140"/>
      <c r="CK1199" s="140"/>
      <c r="CL1199" s="140"/>
      <c r="CM1199" s="140"/>
      <c r="CN1199" s="140"/>
      <c r="CO1199" s="140"/>
      <c r="CP1199" s="140"/>
      <c r="CQ1199" s="140"/>
      <c r="CR1199" s="140"/>
      <c r="CS1199" s="140"/>
      <c r="CT1199" s="140"/>
      <c r="CU1199" s="140"/>
      <c r="CV1199" s="140"/>
      <c r="CW1199" s="140"/>
      <c r="CX1199" s="140"/>
      <c r="CY1199" s="140"/>
      <c r="CZ1199" s="140"/>
      <c r="DA1199" s="140"/>
      <c r="DB1199" s="140"/>
      <c r="DC1199" s="140"/>
      <c r="DD1199" s="140"/>
      <c r="DE1199" s="140"/>
      <c r="DF1199" s="140"/>
      <c r="DG1199" s="140"/>
      <c r="DH1199" s="140"/>
      <c r="DI1199" s="140"/>
      <c r="DJ1199" s="140"/>
      <c r="DK1199" s="140"/>
      <c r="DL1199" s="140"/>
      <c r="DM1199" s="140"/>
      <c r="DN1199" s="140"/>
      <c r="DO1199" s="140"/>
      <c r="DP1199" s="140"/>
      <c r="DQ1199" s="140"/>
      <c r="DR1199" s="140"/>
      <c r="DS1199" s="140"/>
      <c r="DT1199" s="140"/>
      <c r="DU1199" s="140"/>
      <c r="DV1199" s="140"/>
      <c r="DW1199" s="140"/>
      <c r="DX1199" s="140"/>
      <c r="DY1199" s="140"/>
      <c r="DZ1199" s="140"/>
      <c r="EA1199" s="140"/>
      <c r="EB1199" s="140"/>
      <c r="EC1199" s="140"/>
      <c r="ED1199" s="140"/>
      <c r="EE1199" s="140"/>
      <c r="EF1199" s="140"/>
      <c r="EG1199" s="140"/>
      <c r="EH1199" s="140"/>
      <c r="EI1199" s="140"/>
      <c r="EJ1199" s="140"/>
      <c r="EK1199" s="140"/>
      <c r="EL1199" s="140"/>
      <c r="EM1199" s="140"/>
      <c r="EN1199" s="140"/>
      <c r="EO1199" s="140"/>
      <c r="EP1199" s="140"/>
      <c r="EQ1199" s="140"/>
      <c r="ER1199" s="140"/>
      <c r="ES1199" s="140"/>
      <c r="ET1199" s="140"/>
      <c r="EU1199" s="140"/>
      <c r="EV1199" s="140"/>
      <c r="EW1199" s="140"/>
      <c r="EX1199" s="140"/>
      <c r="EY1199" s="140"/>
      <c r="EZ1199" s="140"/>
      <c r="FA1199" s="140"/>
      <c r="FB1199" s="140"/>
      <c r="FC1199" s="140"/>
      <c r="FD1199" s="140"/>
      <c r="FE1199" s="140"/>
      <c r="FF1199" s="140"/>
      <c r="FG1199" s="140"/>
      <c r="FH1199" s="140"/>
      <c r="FI1199" s="140"/>
      <c r="FJ1199" s="140"/>
      <c r="FK1199" s="140"/>
      <c r="FL1199" s="140"/>
      <c r="FM1199" s="140"/>
      <c r="FN1199" s="140"/>
      <c r="FO1199" s="140"/>
      <c r="FP1199" s="140"/>
      <c r="FQ1199" s="140"/>
      <c r="FR1199" s="140"/>
      <c r="FS1199" s="140"/>
      <c r="FT1199" s="140"/>
      <c r="FU1199" s="140"/>
      <c r="FV1199" s="140"/>
      <c r="FW1199" s="140"/>
      <c r="FX1199" s="140"/>
      <c r="FY1199" s="140"/>
      <c r="FZ1199" s="140"/>
      <c r="GA1199" s="140"/>
      <c r="GB1199" s="140"/>
      <c r="GC1199" s="140"/>
      <c r="GD1199" s="140"/>
      <c r="GE1199" s="140"/>
      <c r="GF1199" s="140"/>
      <c r="GG1199" s="140"/>
      <c r="GH1199" s="140"/>
      <c r="GI1199" s="140"/>
      <c r="GJ1199" s="140"/>
      <c r="GK1199" s="140"/>
      <c r="GL1199" s="140"/>
      <c r="GM1199" s="140"/>
      <c r="GN1199" s="140"/>
      <c r="GO1199" s="140"/>
      <c r="GP1199" s="140"/>
      <c r="GQ1199" s="140"/>
      <c r="GR1199" s="140"/>
      <c r="GS1199" s="140"/>
      <c r="GT1199" s="140"/>
      <c r="GU1199" s="140"/>
      <c r="GV1199" s="140"/>
      <c r="GW1199" s="140"/>
      <c r="GX1199" s="140"/>
      <c r="GY1199" s="140"/>
      <c r="GZ1199" s="140"/>
      <c r="HA1199" s="140"/>
      <c r="HB1199" s="140"/>
      <c r="HC1199" s="140"/>
      <c r="HD1199" s="140"/>
      <c r="HE1199" s="140"/>
      <c r="HF1199" s="140"/>
      <c r="HG1199" s="140"/>
      <c r="HH1199" s="140"/>
      <c r="HI1199" s="140"/>
      <c r="HJ1199" s="140"/>
      <c r="HK1199" s="140"/>
      <c r="HL1199" s="140"/>
      <c r="HM1199" s="140"/>
      <c r="HN1199" s="140"/>
      <c r="HO1199" s="140"/>
      <c r="HP1199" s="140"/>
      <c r="HQ1199" s="140"/>
      <c r="HR1199" s="140"/>
      <c r="HS1199" s="140"/>
      <c r="HT1199" s="140"/>
      <c r="HU1199" s="140"/>
      <c r="HV1199" s="140"/>
      <c r="HW1199" s="140"/>
      <c r="HX1199" s="140"/>
      <c r="HY1199" s="140"/>
      <c r="HZ1199" s="140"/>
      <c r="IA1199" s="140"/>
      <c r="IB1199" s="140"/>
      <c r="IC1199" s="140"/>
      <c r="ID1199" s="140"/>
      <c r="IE1199" s="140"/>
      <c r="IF1199" s="140"/>
      <c r="IG1199" s="140"/>
      <c r="IH1199" s="140"/>
      <c r="II1199" s="140"/>
      <c r="IJ1199" s="140"/>
      <c r="IK1199" s="140"/>
      <c r="IL1199" s="140"/>
      <c r="IM1199" s="140"/>
      <c r="IN1199" s="140"/>
      <c r="IO1199" s="140"/>
      <c r="IP1199" s="140"/>
      <c r="IQ1199" s="140"/>
      <c r="IR1199" s="140"/>
      <c r="IS1199" s="140"/>
      <c r="IT1199" s="140"/>
      <c r="IU1199" s="140"/>
      <c r="IV1199" s="140"/>
    </row>
    <row r="1200" spans="1:256" s="139" customFormat="1" x14ac:dyDescent="0.25">
      <c r="A1200" s="117">
        <v>43068</v>
      </c>
      <c r="B1200" s="118" t="s">
        <v>687</v>
      </c>
      <c r="C1200" s="118" t="s">
        <v>59</v>
      </c>
      <c r="D1200" s="118" t="s">
        <v>676</v>
      </c>
      <c r="E1200" s="129"/>
      <c r="F1200" s="129">
        <v>1000</v>
      </c>
      <c r="G1200" s="130">
        <f t="shared" si="18"/>
        <v>33442883</v>
      </c>
      <c r="H1200" s="120" t="s">
        <v>677</v>
      </c>
      <c r="I1200" s="115" t="s">
        <v>72</v>
      </c>
      <c r="J1200" s="128" t="s">
        <v>21</v>
      </c>
      <c r="K1200" s="115" t="s">
        <v>56</v>
      </c>
      <c r="L1200" s="115" t="s">
        <v>73</v>
      </c>
      <c r="M1200" s="140"/>
      <c r="N1200" s="140"/>
      <c r="O1200" s="140"/>
      <c r="P1200" s="140"/>
      <c r="Q1200" s="140"/>
      <c r="R1200" s="140"/>
      <c r="S1200" s="140"/>
      <c r="T1200" s="140"/>
      <c r="U1200" s="140"/>
      <c r="V1200" s="140"/>
      <c r="W1200" s="140"/>
      <c r="X1200" s="140"/>
      <c r="Y1200" s="140"/>
      <c r="Z1200" s="140"/>
      <c r="AA1200" s="140"/>
      <c r="AB1200" s="140"/>
      <c r="AC1200" s="140"/>
      <c r="AD1200" s="140"/>
      <c r="AE1200" s="140"/>
      <c r="AF1200" s="140"/>
      <c r="AG1200" s="140"/>
      <c r="AH1200" s="140"/>
      <c r="AI1200" s="140"/>
      <c r="AJ1200" s="140"/>
      <c r="AK1200" s="140"/>
      <c r="AL1200" s="140"/>
      <c r="AM1200" s="140"/>
      <c r="AN1200" s="140"/>
      <c r="AO1200" s="140"/>
      <c r="AP1200" s="140"/>
      <c r="AQ1200" s="140"/>
      <c r="AR1200" s="140"/>
      <c r="AS1200" s="140"/>
      <c r="AT1200" s="140"/>
      <c r="AU1200" s="140"/>
      <c r="AV1200" s="140"/>
      <c r="AW1200" s="140"/>
      <c r="AX1200" s="140"/>
      <c r="AY1200" s="140"/>
      <c r="AZ1200" s="140"/>
      <c r="BA1200" s="140"/>
      <c r="BB1200" s="140"/>
      <c r="BC1200" s="140"/>
      <c r="BD1200" s="140"/>
      <c r="BE1200" s="140"/>
      <c r="BF1200" s="140"/>
      <c r="BG1200" s="140"/>
      <c r="BH1200" s="140"/>
      <c r="BI1200" s="140"/>
      <c r="BJ1200" s="140"/>
      <c r="BK1200" s="140"/>
      <c r="BL1200" s="140"/>
      <c r="BM1200" s="140"/>
      <c r="BN1200" s="140"/>
      <c r="BO1200" s="140"/>
      <c r="BP1200" s="140"/>
      <c r="BQ1200" s="140"/>
      <c r="BR1200" s="140"/>
      <c r="BS1200" s="140"/>
      <c r="BT1200" s="140"/>
      <c r="BU1200" s="140"/>
      <c r="BV1200" s="140"/>
      <c r="BW1200" s="140"/>
      <c r="BX1200" s="140"/>
      <c r="BY1200" s="140"/>
      <c r="BZ1200" s="140"/>
      <c r="CA1200" s="140"/>
      <c r="CB1200" s="140"/>
      <c r="CC1200" s="140"/>
      <c r="CD1200" s="140"/>
      <c r="CE1200" s="140"/>
      <c r="CF1200" s="140"/>
      <c r="CG1200" s="140"/>
      <c r="CH1200" s="140"/>
      <c r="CI1200" s="140"/>
      <c r="CJ1200" s="140"/>
      <c r="CK1200" s="140"/>
      <c r="CL1200" s="140"/>
      <c r="CM1200" s="140"/>
      <c r="CN1200" s="140"/>
      <c r="CO1200" s="140"/>
      <c r="CP1200" s="140"/>
      <c r="CQ1200" s="140"/>
      <c r="CR1200" s="140"/>
      <c r="CS1200" s="140"/>
      <c r="CT1200" s="140"/>
      <c r="CU1200" s="140"/>
      <c r="CV1200" s="140"/>
      <c r="CW1200" s="140"/>
      <c r="CX1200" s="140"/>
      <c r="CY1200" s="140"/>
      <c r="CZ1200" s="140"/>
      <c r="DA1200" s="140"/>
      <c r="DB1200" s="140"/>
      <c r="DC1200" s="140"/>
      <c r="DD1200" s="140"/>
      <c r="DE1200" s="140"/>
      <c r="DF1200" s="140"/>
      <c r="DG1200" s="140"/>
      <c r="DH1200" s="140"/>
      <c r="DI1200" s="140"/>
      <c r="DJ1200" s="140"/>
      <c r="DK1200" s="140"/>
      <c r="DL1200" s="140"/>
      <c r="DM1200" s="140"/>
      <c r="DN1200" s="140"/>
      <c r="DO1200" s="140"/>
      <c r="DP1200" s="140"/>
      <c r="DQ1200" s="140"/>
      <c r="DR1200" s="140"/>
      <c r="DS1200" s="140"/>
      <c r="DT1200" s="140"/>
      <c r="DU1200" s="140"/>
      <c r="DV1200" s="140"/>
      <c r="DW1200" s="140"/>
      <c r="DX1200" s="140"/>
      <c r="DY1200" s="140"/>
      <c r="DZ1200" s="140"/>
      <c r="EA1200" s="140"/>
      <c r="EB1200" s="140"/>
      <c r="EC1200" s="140"/>
      <c r="ED1200" s="140"/>
      <c r="EE1200" s="140"/>
      <c r="EF1200" s="140"/>
      <c r="EG1200" s="140"/>
      <c r="EH1200" s="140"/>
      <c r="EI1200" s="140"/>
      <c r="EJ1200" s="140"/>
      <c r="EK1200" s="140"/>
      <c r="EL1200" s="140"/>
      <c r="EM1200" s="140"/>
      <c r="EN1200" s="140"/>
      <c r="EO1200" s="140"/>
      <c r="EP1200" s="140"/>
      <c r="EQ1200" s="140"/>
      <c r="ER1200" s="140"/>
      <c r="ES1200" s="140"/>
      <c r="ET1200" s="140"/>
      <c r="EU1200" s="140"/>
      <c r="EV1200" s="140"/>
      <c r="EW1200" s="140"/>
      <c r="EX1200" s="140"/>
      <c r="EY1200" s="140"/>
      <c r="EZ1200" s="140"/>
      <c r="FA1200" s="140"/>
      <c r="FB1200" s="140"/>
      <c r="FC1200" s="140"/>
      <c r="FD1200" s="140"/>
      <c r="FE1200" s="140"/>
      <c r="FF1200" s="140"/>
      <c r="FG1200" s="140"/>
      <c r="FH1200" s="140"/>
      <c r="FI1200" s="140"/>
      <c r="FJ1200" s="140"/>
      <c r="FK1200" s="140"/>
      <c r="FL1200" s="140"/>
      <c r="FM1200" s="140"/>
      <c r="FN1200" s="140"/>
      <c r="FO1200" s="140"/>
      <c r="FP1200" s="140"/>
      <c r="FQ1200" s="140"/>
      <c r="FR1200" s="140"/>
      <c r="FS1200" s="140"/>
      <c r="FT1200" s="140"/>
      <c r="FU1200" s="140"/>
      <c r="FV1200" s="140"/>
      <c r="FW1200" s="140"/>
      <c r="FX1200" s="140"/>
      <c r="FY1200" s="140"/>
      <c r="FZ1200" s="140"/>
      <c r="GA1200" s="140"/>
      <c r="GB1200" s="140"/>
      <c r="GC1200" s="140"/>
      <c r="GD1200" s="140"/>
      <c r="GE1200" s="140"/>
      <c r="GF1200" s="140"/>
      <c r="GG1200" s="140"/>
      <c r="GH1200" s="140"/>
      <c r="GI1200" s="140"/>
      <c r="GJ1200" s="140"/>
      <c r="GK1200" s="140"/>
      <c r="GL1200" s="140"/>
      <c r="GM1200" s="140"/>
      <c r="GN1200" s="140"/>
      <c r="GO1200" s="140"/>
      <c r="GP1200" s="140"/>
      <c r="GQ1200" s="140"/>
      <c r="GR1200" s="140"/>
      <c r="GS1200" s="140"/>
      <c r="GT1200" s="140"/>
      <c r="GU1200" s="140"/>
      <c r="GV1200" s="140"/>
      <c r="GW1200" s="140"/>
      <c r="GX1200" s="140"/>
      <c r="GY1200" s="140"/>
      <c r="GZ1200" s="140"/>
      <c r="HA1200" s="140"/>
      <c r="HB1200" s="140"/>
      <c r="HC1200" s="140"/>
      <c r="HD1200" s="140"/>
      <c r="HE1200" s="140"/>
      <c r="HF1200" s="140"/>
      <c r="HG1200" s="140"/>
      <c r="HH1200" s="140"/>
      <c r="HI1200" s="140"/>
      <c r="HJ1200" s="140"/>
      <c r="HK1200" s="140"/>
      <c r="HL1200" s="140"/>
      <c r="HM1200" s="140"/>
      <c r="HN1200" s="140"/>
      <c r="HO1200" s="140"/>
      <c r="HP1200" s="140"/>
      <c r="HQ1200" s="140"/>
      <c r="HR1200" s="140"/>
      <c r="HS1200" s="140"/>
      <c r="HT1200" s="140"/>
      <c r="HU1200" s="140"/>
      <c r="HV1200" s="140"/>
      <c r="HW1200" s="140"/>
      <c r="HX1200" s="140"/>
      <c r="HY1200" s="140"/>
      <c r="HZ1200" s="140"/>
      <c r="IA1200" s="140"/>
      <c r="IB1200" s="140"/>
      <c r="IC1200" s="140"/>
      <c r="ID1200" s="140"/>
      <c r="IE1200" s="140"/>
      <c r="IF1200" s="140"/>
      <c r="IG1200" s="140"/>
      <c r="IH1200" s="140"/>
      <c r="II1200" s="140"/>
      <c r="IJ1200" s="140"/>
      <c r="IK1200" s="140"/>
      <c r="IL1200" s="140"/>
      <c r="IM1200" s="140"/>
      <c r="IN1200" s="140"/>
      <c r="IO1200" s="140"/>
      <c r="IP1200" s="140"/>
      <c r="IQ1200" s="140"/>
      <c r="IR1200" s="140"/>
      <c r="IS1200" s="140"/>
      <c r="IT1200" s="140"/>
      <c r="IU1200" s="140"/>
      <c r="IV1200" s="140"/>
    </row>
    <row r="1201" spans="1:256" s="139" customFormat="1" x14ac:dyDescent="0.25">
      <c r="A1201" s="117">
        <v>43068</v>
      </c>
      <c r="B1201" s="118" t="s">
        <v>1018</v>
      </c>
      <c r="C1201" s="115" t="s">
        <v>50</v>
      </c>
      <c r="D1201" s="118" t="s">
        <v>54</v>
      </c>
      <c r="E1201" s="129"/>
      <c r="F1201" s="129">
        <v>1300</v>
      </c>
      <c r="G1201" s="130">
        <f t="shared" si="18"/>
        <v>33441583</v>
      </c>
      <c r="H1201" s="120" t="s">
        <v>677</v>
      </c>
      <c r="I1201" s="115" t="s">
        <v>69</v>
      </c>
      <c r="J1201" s="128" t="s">
        <v>21</v>
      </c>
      <c r="K1201" s="115" t="s">
        <v>56</v>
      </c>
      <c r="L1201" s="120" t="s">
        <v>57</v>
      </c>
      <c r="M1201" s="140"/>
      <c r="N1201" s="140"/>
      <c r="O1201" s="140"/>
      <c r="P1201" s="140"/>
      <c r="Q1201" s="140"/>
      <c r="R1201" s="140"/>
      <c r="S1201" s="140"/>
      <c r="T1201" s="140"/>
      <c r="U1201" s="140"/>
      <c r="V1201" s="140"/>
      <c r="W1201" s="140"/>
      <c r="X1201" s="140"/>
      <c r="Y1201" s="140"/>
      <c r="Z1201" s="140"/>
      <c r="AA1201" s="140"/>
      <c r="AB1201" s="140"/>
      <c r="AC1201" s="140"/>
      <c r="AD1201" s="140"/>
      <c r="AE1201" s="140"/>
      <c r="AF1201" s="140"/>
      <c r="AG1201" s="140"/>
      <c r="AH1201" s="140"/>
      <c r="AI1201" s="140"/>
      <c r="AJ1201" s="140"/>
      <c r="AK1201" s="140"/>
      <c r="AL1201" s="140"/>
      <c r="AM1201" s="140"/>
      <c r="AN1201" s="140"/>
      <c r="AO1201" s="140"/>
      <c r="AP1201" s="140"/>
      <c r="AQ1201" s="140"/>
      <c r="AR1201" s="140"/>
      <c r="AS1201" s="140"/>
      <c r="AT1201" s="140"/>
      <c r="AU1201" s="140"/>
      <c r="AV1201" s="140"/>
      <c r="AW1201" s="140"/>
      <c r="AX1201" s="140"/>
      <c r="AY1201" s="140"/>
      <c r="AZ1201" s="140"/>
      <c r="BA1201" s="140"/>
      <c r="BB1201" s="140"/>
      <c r="BC1201" s="140"/>
      <c r="BD1201" s="140"/>
      <c r="BE1201" s="140"/>
      <c r="BF1201" s="140"/>
      <c r="BG1201" s="140"/>
      <c r="BH1201" s="140"/>
      <c r="BI1201" s="140"/>
      <c r="BJ1201" s="140"/>
      <c r="BK1201" s="140"/>
      <c r="BL1201" s="140"/>
      <c r="BM1201" s="140"/>
      <c r="BN1201" s="140"/>
      <c r="BO1201" s="140"/>
      <c r="BP1201" s="140"/>
      <c r="BQ1201" s="140"/>
      <c r="BR1201" s="140"/>
      <c r="BS1201" s="140"/>
      <c r="BT1201" s="140"/>
      <c r="BU1201" s="140"/>
      <c r="BV1201" s="140"/>
      <c r="BW1201" s="140"/>
      <c r="BX1201" s="140"/>
      <c r="BY1201" s="140"/>
      <c r="BZ1201" s="140"/>
      <c r="CA1201" s="140"/>
      <c r="CB1201" s="140"/>
      <c r="CC1201" s="140"/>
      <c r="CD1201" s="140"/>
      <c r="CE1201" s="140"/>
      <c r="CF1201" s="140"/>
      <c r="CG1201" s="140"/>
      <c r="CH1201" s="140"/>
      <c r="CI1201" s="140"/>
      <c r="CJ1201" s="140"/>
      <c r="CK1201" s="140"/>
      <c r="CL1201" s="140"/>
      <c r="CM1201" s="140"/>
      <c r="CN1201" s="140"/>
      <c r="CO1201" s="140"/>
      <c r="CP1201" s="140"/>
      <c r="CQ1201" s="140"/>
      <c r="CR1201" s="140"/>
      <c r="CS1201" s="140"/>
      <c r="CT1201" s="140"/>
      <c r="CU1201" s="140"/>
      <c r="CV1201" s="140"/>
      <c r="CW1201" s="140"/>
      <c r="CX1201" s="140"/>
      <c r="CY1201" s="140"/>
      <c r="CZ1201" s="140"/>
      <c r="DA1201" s="140"/>
      <c r="DB1201" s="140"/>
      <c r="DC1201" s="140"/>
      <c r="DD1201" s="140"/>
      <c r="DE1201" s="140"/>
      <c r="DF1201" s="140"/>
      <c r="DG1201" s="140"/>
      <c r="DH1201" s="140"/>
      <c r="DI1201" s="140"/>
      <c r="DJ1201" s="140"/>
      <c r="DK1201" s="140"/>
      <c r="DL1201" s="140"/>
      <c r="DM1201" s="140"/>
      <c r="DN1201" s="140"/>
      <c r="DO1201" s="140"/>
      <c r="DP1201" s="140"/>
      <c r="DQ1201" s="140"/>
      <c r="DR1201" s="140"/>
      <c r="DS1201" s="140"/>
      <c r="DT1201" s="140"/>
      <c r="DU1201" s="140"/>
      <c r="DV1201" s="140"/>
      <c r="DW1201" s="140"/>
      <c r="DX1201" s="140"/>
      <c r="DY1201" s="140"/>
      <c r="DZ1201" s="140"/>
      <c r="EA1201" s="140"/>
      <c r="EB1201" s="140"/>
      <c r="EC1201" s="140"/>
      <c r="ED1201" s="140"/>
      <c r="EE1201" s="140"/>
      <c r="EF1201" s="140"/>
      <c r="EG1201" s="140"/>
      <c r="EH1201" s="140"/>
      <c r="EI1201" s="140"/>
      <c r="EJ1201" s="140"/>
      <c r="EK1201" s="140"/>
      <c r="EL1201" s="140"/>
      <c r="EM1201" s="140"/>
      <c r="EN1201" s="140"/>
      <c r="EO1201" s="140"/>
      <c r="EP1201" s="140"/>
      <c r="EQ1201" s="140"/>
      <c r="ER1201" s="140"/>
      <c r="ES1201" s="140"/>
      <c r="ET1201" s="140"/>
      <c r="EU1201" s="140"/>
      <c r="EV1201" s="140"/>
      <c r="EW1201" s="140"/>
      <c r="EX1201" s="140"/>
      <c r="EY1201" s="140"/>
      <c r="EZ1201" s="140"/>
      <c r="FA1201" s="140"/>
      <c r="FB1201" s="140"/>
      <c r="FC1201" s="140"/>
      <c r="FD1201" s="140"/>
      <c r="FE1201" s="140"/>
      <c r="FF1201" s="140"/>
      <c r="FG1201" s="140"/>
      <c r="FH1201" s="140"/>
      <c r="FI1201" s="140"/>
      <c r="FJ1201" s="140"/>
      <c r="FK1201" s="140"/>
      <c r="FL1201" s="140"/>
      <c r="FM1201" s="140"/>
      <c r="FN1201" s="140"/>
      <c r="FO1201" s="140"/>
      <c r="FP1201" s="140"/>
      <c r="FQ1201" s="140"/>
      <c r="FR1201" s="140"/>
      <c r="FS1201" s="140"/>
      <c r="FT1201" s="140"/>
      <c r="FU1201" s="140"/>
      <c r="FV1201" s="140"/>
      <c r="FW1201" s="140"/>
      <c r="FX1201" s="140"/>
      <c r="FY1201" s="140"/>
      <c r="FZ1201" s="140"/>
      <c r="GA1201" s="140"/>
      <c r="GB1201" s="140"/>
      <c r="GC1201" s="140"/>
      <c r="GD1201" s="140"/>
      <c r="GE1201" s="140"/>
      <c r="GF1201" s="140"/>
      <c r="GG1201" s="140"/>
      <c r="GH1201" s="140"/>
      <c r="GI1201" s="140"/>
      <c r="GJ1201" s="140"/>
      <c r="GK1201" s="140"/>
      <c r="GL1201" s="140"/>
      <c r="GM1201" s="140"/>
      <c r="GN1201" s="140"/>
      <c r="GO1201" s="140"/>
      <c r="GP1201" s="140"/>
      <c r="GQ1201" s="140"/>
      <c r="GR1201" s="140"/>
      <c r="GS1201" s="140"/>
      <c r="GT1201" s="140"/>
      <c r="GU1201" s="140"/>
      <c r="GV1201" s="140"/>
      <c r="GW1201" s="140"/>
      <c r="GX1201" s="140"/>
      <c r="GY1201" s="140"/>
      <c r="GZ1201" s="140"/>
      <c r="HA1201" s="140"/>
      <c r="HB1201" s="140"/>
      <c r="HC1201" s="140"/>
      <c r="HD1201" s="140"/>
      <c r="HE1201" s="140"/>
      <c r="HF1201" s="140"/>
      <c r="HG1201" s="140"/>
      <c r="HH1201" s="140"/>
      <c r="HI1201" s="140"/>
      <c r="HJ1201" s="140"/>
      <c r="HK1201" s="140"/>
      <c r="HL1201" s="140"/>
      <c r="HM1201" s="140"/>
      <c r="HN1201" s="140"/>
      <c r="HO1201" s="140"/>
      <c r="HP1201" s="140"/>
      <c r="HQ1201" s="140"/>
      <c r="HR1201" s="140"/>
      <c r="HS1201" s="140"/>
      <c r="HT1201" s="140"/>
      <c r="HU1201" s="140"/>
      <c r="HV1201" s="140"/>
      <c r="HW1201" s="140"/>
      <c r="HX1201" s="140"/>
      <c r="HY1201" s="140"/>
      <c r="HZ1201" s="140"/>
      <c r="IA1201" s="140"/>
      <c r="IB1201" s="140"/>
      <c r="IC1201" s="140"/>
      <c r="ID1201" s="140"/>
      <c r="IE1201" s="140"/>
      <c r="IF1201" s="140"/>
      <c r="IG1201" s="140"/>
      <c r="IH1201" s="140"/>
      <c r="II1201" s="140"/>
      <c r="IJ1201" s="140"/>
      <c r="IK1201" s="140"/>
      <c r="IL1201" s="140"/>
      <c r="IM1201" s="140"/>
      <c r="IN1201" s="140"/>
      <c r="IO1201" s="140"/>
      <c r="IP1201" s="140"/>
      <c r="IQ1201" s="140"/>
      <c r="IR1201" s="140"/>
      <c r="IS1201" s="140"/>
      <c r="IT1201" s="140"/>
      <c r="IU1201" s="140"/>
      <c r="IV1201" s="140"/>
    </row>
    <row r="1202" spans="1:256" s="139" customFormat="1" x14ac:dyDescent="0.25">
      <c r="A1202" s="109">
        <v>43068</v>
      </c>
      <c r="B1202" s="111" t="s">
        <v>736</v>
      </c>
      <c r="C1202" s="111" t="s">
        <v>59</v>
      </c>
      <c r="D1202" s="115" t="s">
        <v>52</v>
      </c>
      <c r="E1202" s="113"/>
      <c r="F1202" s="113">
        <v>1000</v>
      </c>
      <c r="G1202" s="130">
        <f t="shared" si="18"/>
        <v>33440583</v>
      </c>
      <c r="H1202" s="111" t="s">
        <v>109</v>
      </c>
      <c r="I1202" s="111" t="s">
        <v>72</v>
      </c>
      <c r="J1202" s="115" t="s">
        <v>32</v>
      </c>
      <c r="K1202" s="115" t="s">
        <v>56</v>
      </c>
      <c r="L1202" s="118" t="s">
        <v>73</v>
      </c>
      <c r="M1202" s="140"/>
      <c r="N1202" s="140"/>
      <c r="O1202" s="140"/>
      <c r="P1202" s="140"/>
      <c r="Q1202" s="140"/>
      <c r="R1202" s="140"/>
      <c r="S1202" s="140"/>
      <c r="T1202" s="140"/>
      <c r="U1202" s="140"/>
      <c r="V1202" s="140"/>
      <c r="W1202" s="140"/>
      <c r="X1202" s="140"/>
      <c r="Y1202" s="140"/>
      <c r="Z1202" s="140"/>
      <c r="AA1202" s="140"/>
      <c r="AB1202" s="140"/>
      <c r="AC1202" s="140"/>
      <c r="AD1202" s="140"/>
      <c r="AE1202" s="140"/>
      <c r="AF1202" s="140"/>
      <c r="AG1202" s="140"/>
      <c r="AH1202" s="140"/>
      <c r="AI1202" s="140"/>
      <c r="AJ1202" s="140"/>
      <c r="AK1202" s="140"/>
      <c r="AL1202" s="140"/>
      <c r="AM1202" s="140"/>
      <c r="AN1202" s="140"/>
      <c r="AO1202" s="140"/>
      <c r="AP1202" s="140"/>
      <c r="AQ1202" s="140"/>
      <c r="AR1202" s="140"/>
      <c r="AS1202" s="140"/>
      <c r="AT1202" s="140"/>
      <c r="AU1202" s="140"/>
      <c r="AV1202" s="140"/>
      <c r="AW1202" s="140"/>
      <c r="AX1202" s="140"/>
      <c r="AY1202" s="140"/>
      <c r="AZ1202" s="140"/>
      <c r="BA1202" s="140"/>
      <c r="BB1202" s="140"/>
      <c r="BC1202" s="140"/>
      <c r="BD1202" s="140"/>
      <c r="BE1202" s="140"/>
      <c r="BF1202" s="140"/>
      <c r="BG1202" s="140"/>
      <c r="BH1202" s="140"/>
      <c r="BI1202" s="140"/>
      <c r="BJ1202" s="140"/>
      <c r="BK1202" s="140"/>
      <c r="BL1202" s="140"/>
      <c r="BM1202" s="140"/>
      <c r="BN1202" s="140"/>
      <c r="BO1202" s="140"/>
      <c r="BP1202" s="140"/>
      <c r="BQ1202" s="140"/>
      <c r="BR1202" s="140"/>
      <c r="BS1202" s="140"/>
      <c r="BT1202" s="140"/>
      <c r="BU1202" s="140"/>
      <c r="BV1202" s="140"/>
      <c r="BW1202" s="140"/>
      <c r="BX1202" s="140"/>
      <c r="BY1202" s="140"/>
      <c r="BZ1202" s="140"/>
      <c r="CA1202" s="140"/>
      <c r="CB1202" s="140"/>
      <c r="CC1202" s="140"/>
      <c r="CD1202" s="140"/>
      <c r="CE1202" s="140"/>
      <c r="CF1202" s="140"/>
      <c r="CG1202" s="140"/>
      <c r="CH1202" s="140"/>
      <c r="CI1202" s="140"/>
      <c r="CJ1202" s="140"/>
      <c r="CK1202" s="140"/>
      <c r="CL1202" s="140"/>
      <c r="CM1202" s="140"/>
      <c r="CN1202" s="140"/>
      <c r="CO1202" s="140"/>
      <c r="CP1202" s="140"/>
      <c r="CQ1202" s="140"/>
      <c r="CR1202" s="140"/>
      <c r="CS1202" s="140"/>
      <c r="CT1202" s="140"/>
      <c r="CU1202" s="140"/>
      <c r="CV1202" s="140"/>
      <c r="CW1202" s="140"/>
      <c r="CX1202" s="140"/>
      <c r="CY1202" s="140"/>
      <c r="CZ1202" s="140"/>
      <c r="DA1202" s="140"/>
      <c r="DB1202" s="140"/>
      <c r="DC1202" s="140"/>
      <c r="DD1202" s="140"/>
      <c r="DE1202" s="140"/>
      <c r="DF1202" s="140"/>
      <c r="DG1202" s="140"/>
      <c r="DH1202" s="140"/>
      <c r="DI1202" s="140"/>
      <c r="DJ1202" s="140"/>
      <c r="DK1202" s="140"/>
      <c r="DL1202" s="140"/>
      <c r="DM1202" s="140"/>
      <c r="DN1202" s="140"/>
      <c r="DO1202" s="140"/>
      <c r="DP1202" s="140"/>
      <c r="DQ1202" s="140"/>
      <c r="DR1202" s="140"/>
      <c r="DS1202" s="140"/>
      <c r="DT1202" s="140"/>
      <c r="DU1202" s="140"/>
      <c r="DV1202" s="140"/>
      <c r="DW1202" s="140"/>
      <c r="DX1202" s="140"/>
      <c r="DY1202" s="140"/>
      <c r="DZ1202" s="140"/>
      <c r="EA1202" s="140"/>
      <c r="EB1202" s="140"/>
      <c r="EC1202" s="140"/>
      <c r="ED1202" s="140"/>
      <c r="EE1202" s="140"/>
      <c r="EF1202" s="140"/>
      <c r="EG1202" s="140"/>
      <c r="EH1202" s="140"/>
      <c r="EI1202" s="140"/>
      <c r="EJ1202" s="140"/>
      <c r="EK1202" s="140"/>
      <c r="EL1202" s="140"/>
      <c r="EM1202" s="140"/>
      <c r="EN1202" s="140"/>
      <c r="EO1202" s="140"/>
      <c r="EP1202" s="140"/>
      <c r="EQ1202" s="140"/>
      <c r="ER1202" s="140"/>
      <c r="ES1202" s="140"/>
      <c r="ET1202" s="140"/>
      <c r="EU1202" s="140"/>
      <c r="EV1202" s="140"/>
      <c r="EW1202" s="140"/>
      <c r="EX1202" s="140"/>
      <c r="EY1202" s="140"/>
      <c r="EZ1202" s="140"/>
      <c r="FA1202" s="140"/>
      <c r="FB1202" s="140"/>
      <c r="FC1202" s="140"/>
      <c r="FD1202" s="140"/>
      <c r="FE1202" s="140"/>
      <c r="FF1202" s="140"/>
      <c r="FG1202" s="140"/>
      <c r="FH1202" s="140"/>
      <c r="FI1202" s="140"/>
      <c r="FJ1202" s="140"/>
      <c r="FK1202" s="140"/>
      <c r="FL1202" s="140"/>
      <c r="FM1202" s="140"/>
      <c r="FN1202" s="140"/>
      <c r="FO1202" s="140"/>
      <c r="FP1202" s="140"/>
      <c r="FQ1202" s="140"/>
      <c r="FR1202" s="140"/>
      <c r="FS1202" s="140"/>
      <c r="FT1202" s="140"/>
      <c r="FU1202" s="140"/>
      <c r="FV1202" s="140"/>
      <c r="FW1202" s="140"/>
      <c r="FX1202" s="140"/>
      <c r="FY1202" s="140"/>
      <c r="FZ1202" s="140"/>
      <c r="GA1202" s="140"/>
      <c r="GB1202" s="140"/>
      <c r="GC1202" s="140"/>
      <c r="GD1202" s="140"/>
      <c r="GE1202" s="140"/>
      <c r="GF1202" s="140"/>
      <c r="GG1202" s="140"/>
      <c r="GH1202" s="140"/>
      <c r="GI1202" s="140"/>
      <c r="GJ1202" s="140"/>
      <c r="GK1202" s="140"/>
      <c r="GL1202" s="140"/>
      <c r="GM1202" s="140"/>
      <c r="GN1202" s="140"/>
      <c r="GO1202" s="140"/>
      <c r="GP1202" s="140"/>
      <c r="GQ1202" s="140"/>
      <c r="GR1202" s="140"/>
      <c r="GS1202" s="140"/>
      <c r="GT1202" s="140"/>
      <c r="GU1202" s="140"/>
      <c r="GV1202" s="140"/>
      <c r="GW1202" s="140"/>
      <c r="GX1202" s="140"/>
      <c r="GY1202" s="140"/>
      <c r="GZ1202" s="140"/>
      <c r="HA1202" s="140"/>
      <c r="HB1202" s="140"/>
      <c r="HC1202" s="140"/>
      <c r="HD1202" s="140"/>
      <c r="HE1202" s="140"/>
      <c r="HF1202" s="140"/>
      <c r="HG1202" s="140"/>
      <c r="HH1202" s="140"/>
      <c r="HI1202" s="140"/>
      <c r="HJ1202" s="140"/>
      <c r="HK1202" s="140"/>
      <c r="HL1202" s="140"/>
      <c r="HM1202" s="140"/>
      <c r="HN1202" s="140"/>
      <c r="HO1202" s="140"/>
      <c r="HP1202" s="140"/>
      <c r="HQ1202" s="140"/>
      <c r="HR1202" s="140"/>
      <c r="HS1202" s="140"/>
      <c r="HT1202" s="140"/>
      <c r="HU1202" s="140"/>
      <c r="HV1202" s="140"/>
      <c r="HW1202" s="140"/>
      <c r="HX1202" s="140"/>
      <c r="HY1202" s="140"/>
      <c r="HZ1202" s="140"/>
      <c r="IA1202" s="140"/>
      <c r="IB1202" s="140"/>
      <c r="IC1202" s="140"/>
      <c r="ID1202" s="140"/>
      <c r="IE1202" s="140"/>
      <c r="IF1202" s="140"/>
      <c r="IG1202" s="140"/>
      <c r="IH1202" s="140"/>
      <c r="II1202" s="140"/>
      <c r="IJ1202" s="140"/>
      <c r="IK1202" s="140"/>
      <c r="IL1202" s="140"/>
      <c r="IM1202" s="140"/>
      <c r="IN1202" s="140"/>
      <c r="IO1202" s="140"/>
      <c r="IP1202" s="140"/>
      <c r="IQ1202" s="140"/>
      <c r="IR1202" s="140"/>
      <c r="IS1202" s="140"/>
      <c r="IT1202" s="140"/>
      <c r="IU1202" s="140"/>
      <c r="IV1202" s="140"/>
    </row>
    <row r="1203" spans="1:256" s="139" customFormat="1" x14ac:dyDescent="0.25">
      <c r="A1203" s="109">
        <v>43068</v>
      </c>
      <c r="B1203" s="111" t="s">
        <v>727</v>
      </c>
      <c r="C1203" s="111" t="s">
        <v>59</v>
      </c>
      <c r="D1203" s="115" t="s">
        <v>52</v>
      </c>
      <c r="E1203" s="113"/>
      <c r="F1203" s="113">
        <v>1000</v>
      </c>
      <c r="G1203" s="130">
        <f t="shared" si="18"/>
        <v>33439583</v>
      </c>
      <c r="H1203" s="111" t="s">
        <v>109</v>
      </c>
      <c r="I1203" s="111" t="s">
        <v>72</v>
      </c>
      <c r="J1203" s="115" t="s">
        <v>32</v>
      </c>
      <c r="K1203" s="115" t="s">
        <v>56</v>
      </c>
      <c r="L1203" s="118" t="s">
        <v>73</v>
      </c>
      <c r="M1203" s="140"/>
      <c r="N1203" s="140"/>
      <c r="O1203" s="140"/>
      <c r="P1203" s="140"/>
      <c r="Q1203" s="140"/>
      <c r="R1203" s="140"/>
      <c r="S1203" s="140"/>
      <c r="T1203" s="140"/>
      <c r="U1203" s="140"/>
      <c r="V1203" s="140"/>
      <c r="W1203" s="140"/>
      <c r="X1203" s="140"/>
      <c r="Y1203" s="140"/>
      <c r="Z1203" s="140"/>
      <c r="AA1203" s="140"/>
      <c r="AB1203" s="140"/>
      <c r="AC1203" s="140"/>
      <c r="AD1203" s="140"/>
      <c r="AE1203" s="140"/>
      <c r="AF1203" s="140"/>
      <c r="AG1203" s="140"/>
      <c r="AH1203" s="140"/>
      <c r="AI1203" s="140"/>
      <c r="AJ1203" s="140"/>
      <c r="AK1203" s="140"/>
      <c r="AL1203" s="140"/>
      <c r="AM1203" s="140"/>
      <c r="AN1203" s="140"/>
      <c r="AO1203" s="140"/>
      <c r="AP1203" s="140"/>
      <c r="AQ1203" s="140"/>
      <c r="AR1203" s="140"/>
      <c r="AS1203" s="140"/>
      <c r="AT1203" s="140"/>
      <c r="AU1203" s="140"/>
      <c r="AV1203" s="140"/>
      <c r="AW1203" s="140"/>
      <c r="AX1203" s="140"/>
      <c r="AY1203" s="140"/>
      <c r="AZ1203" s="140"/>
      <c r="BA1203" s="140"/>
      <c r="BB1203" s="140"/>
      <c r="BC1203" s="140"/>
      <c r="BD1203" s="140"/>
      <c r="BE1203" s="140"/>
      <c r="BF1203" s="140"/>
      <c r="BG1203" s="140"/>
      <c r="BH1203" s="140"/>
      <c r="BI1203" s="140"/>
      <c r="BJ1203" s="140"/>
      <c r="BK1203" s="140"/>
      <c r="BL1203" s="140"/>
      <c r="BM1203" s="140"/>
      <c r="BN1203" s="140"/>
      <c r="BO1203" s="140"/>
      <c r="BP1203" s="140"/>
      <c r="BQ1203" s="140"/>
      <c r="BR1203" s="140"/>
      <c r="BS1203" s="140"/>
      <c r="BT1203" s="140"/>
      <c r="BU1203" s="140"/>
      <c r="BV1203" s="140"/>
      <c r="BW1203" s="140"/>
      <c r="BX1203" s="140"/>
      <c r="BY1203" s="140"/>
      <c r="BZ1203" s="140"/>
      <c r="CA1203" s="140"/>
      <c r="CB1203" s="140"/>
      <c r="CC1203" s="140"/>
      <c r="CD1203" s="140"/>
      <c r="CE1203" s="140"/>
      <c r="CF1203" s="140"/>
      <c r="CG1203" s="140"/>
      <c r="CH1203" s="140"/>
      <c r="CI1203" s="140"/>
      <c r="CJ1203" s="140"/>
      <c r="CK1203" s="140"/>
      <c r="CL1203" s="140"/>
      <c r="CM1203" s="140"/>
      <c r="CN1203" s="140"/>
      <c r="CO1203" s="140"/>
      <c r="CP1203" s="140"/>
      <c r="CQ1203" s="140"/>
      <c r="CR1203" s="140"/>
      <c r="CS1203" s="140"/>
      <c r="CT1203" s="140"/>
      <c r="CU1203" s="140"/>
      <c r="CV1203" s="140"/>
      <c r="CW1203" s="140"/>
      <c r="CX1203" s="140"/>
      <c r="CY1203" s="140"/>
      <c r="CZ1203" s="140"/>
      <c r="DA1203" s="140"/>
      <c r="DB1203" s="140"/>
      <c r="DC1203" s="140"/>
      <c r="DD1203" s="140"/>
      <c r="DE1203" s="140"/>
      <c r="DF1203" s="140"/>
      <c r="DG1203" s="140"/>
      <c r="DH1203" s="140"/>
      <c r="DI1203" s="140"/>
      <c r="DJ1203" s="140"/>
      <c r="DK1203" s="140"/>
      <c r="DL1203" s="140"/>
      <c r="DM1203" s="140"/>
      <c r="DN1203" s="140"/>
      <c r="DO1203" s="140"/>
      <c r="DP1203" s="140"/>
      <c r="DQ1203" s="140"/>
      <c r="DR1203" s="140"/>
      <c r="DS1203" s="140"/>
      <c r="DT1203" s="140"/>
      <c r="DU1203" s="140"/>
      <c r="DV1203" s="140"/>
      <c r="DW1203" s="140"/>
      <c r="DX1203" s="140"/>
      <c r="DY1203" s="140"/>
      <c r="DZ1203" s="140"/>
      <c r="EA1203" s="140"/>
      <c r="EB1203" s="140"/>
      <c r="EC1203" s="140"/>
      <c r="ED1203" s="140"/>
      <c r="EE1203" s="140"/>
      <c r="EF1203" s="140"/>
      <c r="EG1203" s="140"/>
      <c r="EH1203" s="140"/>
      <c r="EI1203" s="140"/>
      <c r="EJ1203" s="140"/>
      <c r="EK1203" s="140"/>
      <c r="EL1203" s="140"/>
      <c r="EM1203" s="140"/>
      <c r="EN1203" s="140"/>
      <c r="EO1203" s="140"/>
      <c r="EP1203" s="140"/>
      <c r="EQ1203" s="140"/>
      <c r="ER1203" s="140"/>
      <c r="ES1203" s="140"/>
      <c r="ET1203" s="140"/>
      <c r="EU1203" s="140"/>
      <c r="EV1203" s="140"/>
      <c r="EW1203" s="140"/>
      <c r="EX1203" s="140"/>
      <c r="EY1203" s="140"/>
      <c r="EZ1203" s="140"/>
      <c r="FA1203" s="140"/>
      <c r="FB1203" s="140"/>
      <c r="FC1203" s="140"/>
      <c r="FD1203" s="140"/>
      <c r="FE1203" s="140"/>
      <c r="FF1203" s="140"/>
      <c r="FG1203" s="140"/>
      <c r="FH1203" s="140"/>
      <c r="FI1203" s="140"/>
      <c r="FJ1203" s="140"/>
      <c r="FK1203" s="140"/>
      <c r="FL1203" s="140"/>
      <c r="FM1203" s="140"/>
      <c r="FN1203" s="140"/>
      <c r="FO1203" s="140"/>
      <c r="FP1203" s="140"/>
      <c r="FQ1203" s="140"/>
      <c r="FR1203" s="140"/>
      <c r="FS1203" s="140"/>
      <c r="FT1203" s="140"/>
      <c r="FU1203" s="140"/>
      <c r="FV1203" s="140"/>
      <c r="FW1203" s="140"/>
      <c r="FX1203" s="140"/>
      <c r="FY1203" s="140"/>
      <c r="FZ1203" s="140"/>
      <c r="GA1203" s="140"/>
      <c r="GB1203" s="140"/>
      <c r="GC1203" s="140"/>
      <c r="GD1203" s="140"/>
      <c r="GE1203" s="140"/>
      <c r="GF1203" s="140"/>
      <c r="GG1203" s="140"/>
      <c r="GH1203" s="140"/>
      <c r="GI1203" s="140"/>
      <c r="GJ1203" s="140"/>
      <c r="GK1203" s="140"/>
      <c r="GL1203" s="140"/>
      <c r="GM1203" s="140"/>
      <c r="GN1203" s="140"/>
      <c r="GO1203" s="140"/>
      <c r="GP1203" s="140"/>
      <c r="GQ1203" s="140"/>
      <c r="GR1203" s="140"/>
      <c r="GS1203" s="140"/>
      <c r="GT1203" s="140"/>
      <c r="GU1203" s="140"/>
      <c r="GV1203" s="140"/>
      <c r="GW1203" s="140"/>
      <c r="GX1203" s="140"/>
      <c r="GY1203" s="140"/>
      <c r="GZ1203" s="140"/>
      <c r="HA1203" s="140"/>
      <c r="HB1203" s="140"/>
      <c r="HC1203" s="140"/>
      <c r="HD1203" s="140"/>
      <c r="HE1203" s="140"/>
      <c r="HF1203" s="140"/>
      <c r="HG1203" s="140"/>
      <c r="HH1203" s="140"/>
      <c r="HI1203" s="140"/>
      <c r="HJ1203" s="140"/>
      <c r="HK1203" s="140"/>
      <c r="HL1203" s="140"/>
      <c r="HM1203" s="140"/>
      <c r="HN1203" s="140"/>
      <c r="HO1203" s="140"/>
      <c r="HP1203" s="140"/>
      <c r="HQ1203" s="140"/>
      <c r="HR1203" s="140"/>
      <c r="HS1203" s="140"/>
      <c r="HT1203" s="140"/>
      <c r="HU1203" s="140"/>
      <c r="HV1203" s="140"/>
      <c r="HW1203" s="140"/>
      <c r="HX1203" s="140"/>
      <c r="HY1203" s="140"/>
      <c r="HZ1203" s="140"/>
      <c r="IA1203" s="140"/>
      <c r="IB1203" s="140"/>
      <c r="IC1203" s="140"/>
      <c r="ID1203" s="140"/>
      <c r="IE1203" s="140"/>
      <c r="IF1203" s="140"/>
      <c r="IG1203" s="140"/>
      <c r="IH1203" s="140"/>
      <c r="II1203" s="140"/>
      <c r="IJ1203" s="140"/>
      <c r="IK1203" s="140"/>
      <c r="IL1203" s="140"/>
      <c r="IM1203" s="140"/>
      <c r="IN1203" s="140"/>
      <c r="IO1203" s="140"/>
      <c r="IP1203" s="140"/>
      <c r="IQ1203" s="140"/>
      <c r="IR1203" s="140"/>
      <c r="IS1203" s="140"/>
      <c r="IT1203" s="140"/>
      <c r="IU1203" s="140"/>
      <c r="IV1203" s="140"/>
    </row>
    <row r="1204" spans="1:256" s="139" customFormat="1" x14ac:dyDescent="0.25">
      <c r="A1204" s="136">
        <v>43068</v>
      </c>
      <c r="B1204" s="111" t="s">
        <v>775</v>
      </c>
      <c r="C1204" s="111" t="s">
        <v>59</v>
      </c>
      <c r="D1204" s="111" t="s">
        <v>53</v>
      </c>
      <c r="E1204" s="114"/>
      <c r="F1204" s="114">
        <v>1000</v>
      </c>
      <c r="G1204" s="130">
        <f t="shared" si="18"/>
        <v>33438583</v>
      </c>
      <c r="H1204" s="111" t="s">
        <v>83</v>
      </c>
      <c r="I1204" s="112" t="s">
        <v>72</v>
      </c>
      <c r="J1204" s="121" t="s">
        <v>28</v>
      </c>
      <c r="K1204" s="115" t="s">
        <v>56</v>
      </c>
      <c r="L1204" s="111" t="s">
        <v>73</v>
      </c>
      <c r="M1204" s="140"/>
      <c r="N1204" s="140"/>
      <c r="O1204" s="140"/>
      <c r="P1204" s="140"/>
      <c r="Q1204" s="140"/>
      <c r="R1204" s="140"/>
      <c r="S1204" s="140"/>
      <c r="T1204" s="140"/>
      <c r="U1204" s="140"/>
      <c r="V1204" s="140"/>
      <c r="W1204" s="140"/>
      <c r="X1204" s="140"/>
      <c r="Y1204" s="140"/>
      <c r="Z1204" s="140"/>
      <c r="AA1204" s="140"/>
      <c r="AB1204" s="140"/>
      <c r="AC1204" s="140"/>
      <c r="AD1204" s="140"/>
      <c r="AE1204" s="140"/>
      <c r="AF1204" s="140"/>
      <c r="AG1204" s="140"/>
      <c r="AH1204" s="140"/>
      <c r="AI1204" s="140"/>
      <c r="AJ1204" s="140"/>
      <c r="AK1204" s="140"/>
      <c r="AL1204" s="140"/>
      <c r="AM1204" s="140"/>
      <c r="AN1204" s="140"/>
      <c r="AO1204" s="140"/>
      <c r="AP1204" s="140"/>
      <c r="AQ1204" s="140"/>
      <c r="AR1204" s="140"/>
      <c r="AS1204" s="140"/>
      <c r="AT1204" s="140"/>
      <c r="AU1204" s="140"/>
      <c r="AV1204" s="140"/>
      <c r="AW1204" s="140"/>
      <c r="AX1204" s="140"/>
      <c r="AY1204" s="140"/>
      <c r="AZ1204" s="140"/>
      <c r="BA1204" s="140"/>
      <c r="BB1204" s="140"/>
      <c r="BC1204" s="140"/>
      <c r="BD1204" s="140"/>
      <c r="BE1204" s="140"/>
      <c r="BF1204" s="140"/>
      <c r="BG1204" s="140"/>
      <c r="BH1204" s="140"/>
      <c r="BI1204" s="140"/>
      <c r="BJ1204" s="140"/>
      <c r="BK1204" s="140"/>
      <c r="BL1204" s="140"/>
      <c r="BM1204" s="140"/>
      <c r="BN1204" s="140"/>
      <c r="BO1204" s="140"/>
      <c r="BP1204" s="140"/>
      <c r="BQ1204" s="140"/>
      <c r="BR1204" s="140"/>
      <c r="BS1204" s="140"/>
      <c r="BT1204" s="140"/>
      <c r="BU1204" s="140"/>
      <c r="BV1204" s="140"/>
      <c r="BW1204" s="140"/>
      <c r="BX1204" s="140"/>
      <c r="BY1204" s="140"/>
      <c r="BZ1204" s="140"/>
      <c r="CA1204" s="140"/>
      <c r="CB1204" s="140"/>
      <c r="CC1204" s="140"/>
      <c r="CD1204" s="140"/>
      <c r="CE1204" s="140"/>
      <c r="CF1204" s="140"/>
      <c r="CG1204" s="140"/>
      <c r="CH1204" s="140"/>
      <c r="CI1204" s="140"/>
      <c r="CJ1204" s="140"/>
      <c r="CK1204" s="140"/>
      <c r="CL1204" s="140"/>
      <c r="CM1204" s="140"/>
      <c r="CN1204" s="140"/>
      <c r="CO1204" s="140"/>
      <c r="CP1204" s="140"/>
      <c r="CQ1204" s="140"/>
      <c r="CR1204" s="140"/>
      <c r="CS1204" s="140"/>
      <c r="CT1204" s="140"/>
      <c r="CU1204" s="140"/>
      <c r="CV1204" s="140"/>
      <c r="CW1204" s="140"/>
      <c r="CX1204" s="140"/>
      <c r="CY1204" s="140"/>
      <c r="CZ1204" s="140"/>
      <c r="DA1204" s="140"/>
      <c r="DB1204" s="140"/>
      <c r="DC1204" s="140"/>
      <c r="DD1204" s="140"/>
      <c r="DE1204" s="140"/>
      <c r="DF1204" s="140"/>
      <c r="DG1204" s="140"/>
      <c r="DH1204" s="140"/>
      <c r="DI1204" s="140"/>
      <c r="DJ1204" s="140"/>
      <c r="DK1204" s="140"/>
      <c r="DL1204" s="140"/>
      <c r="DM1204" s="140"/>
      <c r="DN1204" s="140"/>
      <c r="DO1204" s="140"/>
      <c r="DP1204" s="140"/>
      <c r="DQ1204" s="140"/>
      <c r="DR1204" s="140"/>
      <c r="DS1204" s="140"/>
      <c r="DT1204" s="140"/>
      <c r="DU1204" s="140"/>
      <c r="DV1204" s="140"/>
      <c r="DW1204" s="140"/>
      <c r="DX1204" s="140"/>
      <c r="DY1204" s="140"/>
      <c r="DZ1204" s="140"/>
      <c r="EA1204" s="140"/>
      <c r="EB1204" s="140"/>
      <c r="EC1204" s="140"/>
      <c r="ED1204" s="140"/>
      <c r="EE1204" s="140"/>
      <c r="EF1204" s="140"/>
      <c r="EG1204" s="140"/>
      <c r="EH1204" s="140"/>
      <c r="EI1204" s="140"/>
      <c r="EJ1204" s="140"/>
      <c r="EK1204" s="140"/>
      <c r="EL1204" s="140"/>
      <c r="EM1204" s="140"/>
      <c r="EN1204" s="140"/>
      <c r="EO1204" s="140"/>
      <c r="EP1204" s="140"/>
      <c r="EQ1204" s="140"/>
      <c r="ER1204" s="140"/>
      <c r="ES1204" s="140"/>
      <c r="ET1204" s="140"/>
      <c r="EU1204" s="140"/>
      <c r="EV1204" s="140"/>
      <c r="EW1204" s="140"/>
      <c r="EX1204" s="140"/>
      <c r="EY1204" s="140"/>
      <c r="EZ1204" s="140"/>
      <c r="FA1204" s="140"/>
      <c r="FB1204" s="140"/>
      <c r="FC1204" s="140"/>
      <c r="FD1204" s="140"/>
      <c r="FE1204" s="140"/>
      <c r="FF1204" s="140"/>
      <c r="FG1204" s="140"/>
      <c r="FH1204" s="140"/>
      <c r="FI1204" s="140"/>
      <c r="FJ1204" s="140"/>
      <c r="FK1204" s="140"/>
      <c r="FL1204" s="140"/>
      <c r="FM1204" s="140"/>
      <c r="FN1204" s="140"/>
      <c r="FO1204" s="140"/>
      <c r="FP1204" s="140"/>
      <c r="FQ1204" s="140"/>
      <c r="FR1204" s="140"/>
      <c r="FS1204" s="140"/>
      <c r="FT1204" s="140"/>
      <c r="FU1204" s="140"/>
      <c r="FV1204" s="140"/>
      <c r="FW1204" s="140"/>
      <c r="FX1204" s="140"/>
      <c r="FY1204" s="140"/>
      <c r="FZ1204" s="140"/>
      <c r="GA1204" s="140"/>
      <c r="GB1204" s="140"/>
      <c r="GC1204" s="140"/>
      <c r="GD1204" s="140"/>
      <c r="GE1204" s="140"/>
      <c r="GF1204" s="140"/>
      <c r="GG1204" s="140"/>
      <c r="GH1204" s="140"/>
      <c r="GI1204" s="140"/>
      <c r="GJ1204" s="140"/>
      <c r="GK1204" s="140"/>
      <c r="GL1204" s="140"/>
      <c r="GM1204" s="140"/>
      <c r="GN1204" s="140"/>
      <c r="GO1204" s="140"/>
      <c r="GP1204" s="140"/>
      <c r="GQ1204" s="140"/>
      <c r="GR1204" s="140"/>
      <c r="GS1204" s="140"/>
      <c r="GT1204" s="140"/>
      <c r="GU1204" s="140"/>
      <c r="GV1204" s="140"/>
      <c r="GW1204" s="140"/>
      <c r="GX1204" s="140"/>
      <c r="GY1204" s="140"/>
      <c r="GZ1204" s="140"/>
      <c r="HA1204" s="140"/>
      <c r="HB1204" s="140"/>
      <c r="HC1204" s="140"/>
      <c r="HD1204" s="140"/>
      <c r="HE1204" s="140"/>
      <c r="HF1204" s="140"/>
      <c r="HG1204" s="140"/>
      <c r="HH1204" s="140"/>
      <c r="HI1204" s="140"/>
      <c r="HJ1204" s="140"/>
      <c r="HK1204" s="140"/>
      <c r="HL1204" s="140"/>
      <c r="HM1204" s="140"/>
      <c r="HN1204" s="140"/>
      <c r="HO1204" s="140"/>
      <c r="HP1204" s="140"/>
      <c r="HQ1204" s="140"/>
      <c r="HR1204" s="140"/>
      <c r="HS1204" s="140"/>
      <c r="HT1204" s="140"/>
      <c r="HU1204" s="140"/>
      <c r="HV1204" s="140"/>
      <c r="HW1204" s="140"/>
      <c r="HX1204" s="140"/>
      <c r="HY1204" s="140"/>
      <c r="HZ1204" s="140"/>
      <c r="IA1204" s="140"/>
      <c r="IB1204" s="140"/>
      <c r="IC1204" s="140"/>
      <c r="ID1204" s="140"/>
      <c r="IE1204" s="140"/>
      <c r="IF1204" s="140"/>
      <c r="IG1204" s="140"/>
      <c r="IH1204" s="140"/>
      <c r="II1204" s="140"/>
      <c r="IJ1204" s="140"/>
      <c r="IK1204" s="140"/>
      <c r="IL1204" s="140"/>
      <c r="IM1204" s="140"/>
      <c r="IN1204" s="140"/>
      <c r="IO1204" s="140"/>
      <c r="IP1204" s="140"/>
      <c r="IQ1204" s="140"/>
      <c r="IR1204" s="140"/>
      <c r="IS1204" s="140"/>
      <c r="IT1204" s="140"/>
      <c r="IU1204" s="140"/>
      <c r="IV1204" s="140"/>
    </row>
    <row r="1205" spans="1:256" s="139" customFormat="1" x14ac:dyDescent="0.25">
      <c r="A1205" s="136">
        <v>43068</v>
      </c>
      <c r="B1205" s="111" t="s">
        <v>776</v>
      </c>
      <c r="C1205" s="111" t="s">
        <v>59</v>
      </c>
      <c r="D1205" s="111" t="s">
        <v>53</v>
      </c>
      <c r="E1205" s="114"/>
      <c r="F1205" s="114">
        <v>1000</v>
      </c>
      <c r="G1205" s="130">
        <f t="shared" si="18"/>
        <v>33437583</v>
      </c>
      <c r="H1205" s="111" t="s">
        <v>83</v>
      </c>
      <c r="I1205" s="112" t="s">
        <v>72</v>
      </c>
      <c r="J1205" s="121" t="s">
        <v>28</v>
      </c>
      <c r="K1205" s="115" t="s">
        <v>56</v>
      </c>
      <c r="L1205" s="111" t="s">
        <v>73</v>
      </c>
      <c r="M1205" s="140"/>
      <c r="N1205" s="140"/>
      <c r="O1205" s="140"/>
      <c r="P1205" s="140"/>
      <c r="Q1205" s="140"/>
      <c r="R1205" s="140"/>
      <c r="S1205" s="140"/>
      <c r="T1205" s="140"/>
      <c r="U1205" s="140"/>
      <c r="V1205" s="140"/>
      <c r="W1205" s="140"/>
      <c r="X1205" s="140"/>
      <c r="Y1205" s="140"/>
      <c r="Z1205" s="140"/>
      <c r="AA1205" s="140"/>
      <c r="AB1205" s="140"/>
      <c r="AC1205" s="140"/>
      <c r="AD1205" s="140"/>
      <c r="AE1205" s="140"/>
      <c r="AF1205" s="140"/>
      <c r="AG1205" s="140"/>
      <c r="AH1205" s="140"/>
      <c r="AI1205" s="140"/>
      <c r="AJ1205" s="140"/>
      <c r="AK1205" s="140"/>
      <c r="AL1205" s="140"/>
      <c r="AM1205" s="140"/>
      <c r="AN1205" s="140"/>
      <c r="AO1205" s="140"/>
      <c r="AP1205" s="140"/>
      <c r="AQ1205" s="140"/>
      <c r="AR1205" s="140"/>
      <c r="AS1205" s="140"/>
      <c r="AT1205" s="140"/>
      <c r="AU1205" s="140"/>
      <c r="AV1205" s="140"/>
      <c r="AW1205" s="140"/>
      <c r="AX1205" s="140"/>
      <c r="AY1205" s="140"/>
      <c r="AZ1205" s="140"/>
      <c r="BA1205" s="140"/>
      <c r="BB1205" s="140"/>
      <c r="BC1205" s="140"/>
      <c r="BD1205" s="140"/>
      <c r="BE1205" s="140"/>
      <c r="BF1205" s="140"/>
      <c r="BG1205" s="140"/>
      <c r="BH1205" s="140"/>
      <c r="BI1205" s="140"/>
      <c r="BJ1205" s="140"/>
      <c r="BK1205" s="140"/>
      <c r="BL1205" s="140"/>
      <c r="BM1205" s="140"/>
      <c r="BN1205" s="140"/>
      <c r="BO1205" s="140"/>
      <c r="BP1205" s="140"/>
      <c r="BQ1205" s="140"/>
      <c r="BR1205" s="140"/>
      <c r="BS1205" s="140"/>
      <c r="BT1205" s="140"/>
      <c r="BU1205" s="140"/>
      <c r="BV1205" s="140"/>
      <c r="BW1205" s="140"/>
      <c r="BX1205" s="140"/>
      <c r="BY1205" s="140"/>
      <c r="BZ1205" s="140"/>
      <c r="CA1205" s="140"/>
      <c r="CB1205" s="140"/>
      <c r="CC1205" s="140"/>
      <c r="CD1205" s="140"/>
      <c r="CE1205" s="140"/>
      <c r="CF1205" s="140"/>
      <c r="CG1205" s="140"/>
      <c r="CH1205" s="140"/>
      <c r="CI1205" s="140"/>
      <c r="CJ1205" s="140"/>
      <c r="CK1205" s="140"/>
      <c r="CL1205" s="140"/>
      <c r="CM1205" s="140"/>
      <c r="CN1205" s="140"/>
      <c r="CO1205" s="140"/>
      <c r="CP1205" s="140"/>
      <c r="CQ1205" s="140"/>
      <c r="CR1205" s="140"/>
      <c r="CS1205" s="140"/>
      <c r="CT1205" s="140"/>
      <c r="CU1205" s="140"/>
      <c r="CV1205" s="140"/>
      <c r="CW1205" s="140"/>
      <c r="CX1205" s="140"/>
      <c r="CY1205" s="140"/>
      <c r="CZ1205" s="140"/>
      <c r="DA1205" s="140"/>
      <c r="DB1205" s="140"/>
      <c r="DC1205" s="140"/>
      <c r="DD1205" s="140"/>
      <c r="DE1205" s="140"/>
      <c r="DF1205" s="140"/>
      <c r="DG1205" s="140"/>
      <c r="DH1205" s="140"/>
      <c r="DI1205" s="140"/>
      <c r="DJ1205" s="140"/>
      <c r="DK1205" s="140"/>
      <c r="DL1205" s="140"/>
      <c r="DM1205" s="140"/>
      <c r="DN1205" s="140"/>
      <c r="DO1205" s="140"/>
      <c r="DP1205" s="140"/>
      <c r="DQ1205" s="140"/>
      <c r="DR1205" s="140"/>
      <c r="DS1205" s="140"/>
      <c r="DT1205" s="140"/>
      <c r="DU1205" s="140"/>
      <c r="DV1205" s="140"/>
      <c r="DW1205" s="140"/>
      <c r="DX1205" s="140"/>
      <c r="DY1205" s="140"/>
      <c r="DZ1205" s="140"/>
      <c r="EA1205" s="140"/>
      <c r="EB1205" s="140"/>
      <c r="EC1205" s="140"/>
      <c r="ED1205" s="140"/>
      <c r="EE1205" s="140"/>
      <c r="EF1205" s="140"/>
      <c r="EG1205" s="140"/>
      <c r="EH1205" s="140"/>
      <c r="EI1205" s="140"/>
      <c r="EJ1205" s="140"/>
      <c r="EK1205" s="140"/>
      <c r="EL1205" s="140"/>
      <c r="EM1205" s="140"/>
      <c r="EN1205" s="140"/>
      <c r="EO1205" s="140"/>
      <c r="EP1205" s="140"/>
      <c r="EQ1205" s="140"/>
      <c r="ER1205" s="140"/>
      <c r="ES1205" s="140"/>
      <c r="ET1205" s="140"/>
      <c r="EU1205" s="140"/>
      <c r="EV1205" s="140"/>
      <c r="EW1205" s="140"/>
      <c r="EX1205" s="140"/>
      <c r="EY1205" s="140"/>
      <c r="EZ1205" s="140"/>
      <c r="FA1205" s="140"/>
      <c r="FB1205" s="140"/>
      <c r="FC1205" s="140"/>
      <c r="FD1205" s="140"/>
      <c r="FE1205" s="140"/>
      <c r="FF1205" s="140"/>
      <c r="FG1205" s="140"/>
      <c r="FH1205" s="140"/>
      <c r="FI1205" s="140"/>
      <c r="FJ1205" s="140"/>
      <c r="FK1205" s="140"/>
      <c r="FL1205" s="140"/>
      <c r="FM1205" s="140"/>
      <c r="FN1205" s="140"/>
      <c r="FO1205" s="140"/>
      <c r="FP1205" s="140"/>
      <c r="FQ1205" s="140"/>
      <c r="FR1205" s="140"/>
      <c r="FS1205" s="140"/>
      <c r="FT1205" s="140"/>
      <c r="FU1205" s="140"/>
      <c r="FV1205" s="140"/>
      <c r="FW1205" s="140"/>
      <c r="FX1205" s="140"/>
      <c r="FY1205" s="140"/>
      <c r="FZ1205" s="140"/>
      <c r="GA1205" s="140"/>
      <c r="GB1205" s="140"/>
      <c r="GC1205" s="140"/>
      <c r="GD1205" s="140"/>
      <c r="GE1205" s="140"/>
      <c r="GF1205" s="140"/>
      <c r="GG1205" s="140"/>
      <c r="GH1205" s="140"/>
      <c r="GI1205" s="140"/>
      <c r="GJ1205" s="140"/>
      <c r="GK1205" s="140"/>
      <c r="GL1205" s="140"/>
      <c r="GM1205" s="140"/>
      <c r="GN1205" s="140"/>
      <c r="GO1205" s="140"/>
      <c r="GP1205" s="140"/>
      <c r="GQ1205" s="140"/>
      <c r="GR1205" s="140"/>
      <c r="GS1205" s="140"/>
      <c r="GT1205" s="140"/>
      <c r="GU1205" s="140"/>
      <c r="GV1205" s="140"/>
      <c r="GW1205" s="140"/>
      <c r="GX1205" s="140"/>
      <c r="GY1205" s="140"/>
      <c r="GZ1205" s="140"/>
      <c r="HA1205" s="140"/>
      <c r="HB1205" s="140"/>
      <c r="HC1205" s="140"/>
      <c r="HD1205" s="140"/>
      <c r="HE1205" s="140"/>
      <c r="HF1205" s="140"/>
      <c r="HG1205" s="140"/>
      <c r="HH1205" s="140"/>
      <c r="HI1205" s="140"/>
      <c r="HJ1205" s="140"/>
      <c r="HK1205" s="140"/>
      <c r="HL1205" s="140"/>
      <c r="HM1205" s="140"/>
      <c r="HN1205" s="140"/>
      <c r="HO1205" s="140"/>
      <c r="HP1205" s="140"/>
      <c r="HQ1205" s="140"/>
      <c r="HR1205" s="140"/>
      <c r="HS1205" s="140"/>
      <c r="HT1205" s="140"/>
      <c r="HU1205" s="140"/>
      <c r="HV1205" s="140"/>
      <c r="HW1205" s="140"/>
      <c r="HX1205" s="140"/>
      <c r="HY1205" s="140"/>
      <c r="HZ1205" s="140"/>
      <c r="IA1205" s="140"/>
      <c r="IB1205" s="140"/>
      <c r="IC1205" s="140"/>
      <c r="ID1205" s="140"/>
      <c r="IE1205" s="140"/>
      <c r="IF1205" s="140"/>
      <c r="IG1205" s="140"/>
      <c r="IH1205" s="140"/>
      <c r="II1205" s="140"/>
      <c r="IJ1205" s="140"/>
      <c r="IK1205" s="140"/>
      <c r="IL1205" s="140"/>
      <c r="IM1205" s="140"/>
      <c r="IN1205" s="140"/>
      <c r="IO1205" s="140"/>
      <c r="IP1205" s="140"/>
      <c r="IQ1205" s="140"/>
      <c r="IR1205" s="140"/>
      <c r="IS1205" s="140"/>
      <c r="IT1205" s="140"/>
      <c r="IU1205" s="140"/>
      <c r="IV1205" s="140"/>
    </row>
    <row r="1206" spans="1:256" s="139" customFormat="1" x14ac:dyDescent="0.25">
      <c r="A1206" s="136">
        <v>43068</v>
      </c>
      <c r="B1206" s="111" t="s">
        <v>777</v>
      </c>
      <c r="C1206" s="111" t="s">
        <v>59</v>
      </c>
      <c r="D1206" s="111" t="s">
        <v>53</v>
      </c>
      <c r="E1206" s="114"/>
      <c r="F1206" s="114">
        <v>3000</v>
      </c>
      <c r="G1206" s="130">
        <f t="shared" si="18"/>
        <v>33434583</v>
      </c>
      <c r="H1206" s="111" t="s">
        <v>83</v>
      </c>
      <c r="I1206" s="112" t="s">
        <v>72</v>
      </c>
      <c r="J1206" s="121" t="s">
        <v>28</v>
      </c>
      <c r="K1206" s="115" t="s">
        <v>56</v>
      </c>
      <c r="L1206" s="111" t="s">
        <v>73</v>
      </c>
      <c r="M1206" s="140"/>
      <c r="N1206" s="140"/>
      <c r="O1206" s="140"/>
      <c r="P1206" s="140"/>
      <c r="Q1206" s="140"/>
      <c r="R1206" s="140"/>
      <c r="S1206" s="140"/>
      <c r="T1206" s="140"/>
      <c r="U1206" s="140"/>
      <c r="V1206" s="140"/>
      <c r="W1206" s="140"/>
      <c r="X1206" s="140"/>
      <c r="Y1206" s="140"/>
      <c r="Z1206" s="140"/>
      <c r="AA1206" s="140"/>
      <c r="AB1206" s="140"/>
      <c r="AC1206" s="140"/>
      <c r="AD1206" s="140"/>
      <c r="AE1206" s="140"/>
      <c r="AF1206" s="140"/>
      <c r="AG1206" s="140"/>
      <c r="AH1206" s="140"/>
      <c r="AI1206" s="140"/>
      <c r="AJ1206" s="140"/>
      <c r="AK1206" s="140"/>
      <c r="AL1206" s="140"/>
      <c r="AM1206" s="140"/>
      <c r="AN1206" s="140"/>
      <c r="AO1206" s="140"/>
      <c r="AP1206" s="140"/>
      <c r="AQ1206" s="140"/>
      <c r="AR1206" s="140"/>
      <c r="AS1206" s="140"/>
      <c r="AT1206" s="140"/>
      <c r="AU1206" s="140"/>
      <c r="AV1206" s="140"/>
      <c r="AW1206" s="140"/>
      <c r="AX1206" s="140"/>
      <c r="AY1206" s="140"/>
      <c r="AZ1206" s="140"/>
      <c r="BA1206" s="140"/>
      <c r="BB1206" s="140"/>
      <c r="BC1206" s="140"/>
      <c r="BD1206" s="140"/>
      <c r="BE1206" s="140"/>
      <c r="BF1206" s="140"/>
      <c r="BG1206" s="140"/>
      <c r="BH1206" s="140"/>
      <c r="BI1206" s="140"/>
      <c r="BJ1206" s="140"/>
      <c r="BK1206" s="140"/>
      <c r="BL1206" s="140"/>
      <c r="BM1206" s="140"/>
      <c r="BN1206" s="140"/>
      <c r="BO1206" s="140"/>
      <c r="BP1206" s="140"/>
      <c r="BQ1206" s="140"/>
      <c r="BR1206" s="140"/>
      <c r="BS1206" s="140"/>
      <c r="BT1206" s="140"/>
      <c r="BU1206" s="140"/>
      <c r="BV1206" s="140"/>
      <c r="BW1206" s="140"/>
      <c r="BX1206" s="140"/>
      <c r="BY1206" s="140"/>
      <c r="BZ1206" s="140"/>
      <c r="CA1206" s="140"/>
      <c r="CB1206" s="140"/>
      <c r="CC1206" s="140"/>
      <c r="CD1206" s="140"/>
      <c r="CE1206" s="140"/>
      <c r="CF1206" s="140"/>
      <c r="CG1206" s="140"/>
      <c r="CH1206" s="140"/>
      <c r="CI1206" s="140"/>
      <c r="CJ1206" s="140"/>
      <c r="CK1206" s="140"/>
      <c r="CL1206" s="140"/>
      <c r="CM1206" s="140"/>
      <c r="CN1206" s="140"/>
      <c r="CO1206" s="140"/>
      <c r="CP1206" s="140"/>
      <c r="CQ1206" s="140"/>
      <c r="CR1206" s="140"/>
      <c r="CS1206" s="140"/>
      <c r="CT1206" s="140"/>
      <c r="CU1206" s="140"/>
      <c r="CV1206" s="140"/>
      <c r="CW1206" s="140"/>
      <c r="CX1206" s="140"/>
      <c r="CY1206" s="140"/>
      <c r="CZ1206" s="140"/>
      <c r="DA1206" s="140"/>
      <c r="DB1206" s="140"/>
      <c r="DC1206" s="140"/>
      <c r="DD1206" s="140"/>
      <c r="DE1206" s="140"/>
      <c r="DF1206" s="140"/>
      <c r="DG1206" s="140"/>
      <c r="DH1206" s="140"/>
      <c r="DI1206" s="140"/>
      <c r="DJ1206" s="140"/>
      <c r="DK1206" s="140"/>
      <c r="DL1206" s="140"/>
      <c r="DM1206" s="140"/>
      <c r="DN1206" s="140"/>
      <c r="DO1206" s="140"/>
      <c r="DP1206" s="140"/>
      <c r="DQ1206" s="140"/>
      <c r="DR1206" s="140"/>
      <c r="DS1206" s="140"/>
      <c r="DT1206" s="140"/>
      <c r="DU1206" s="140"/>
      <c r="DV1206" s="140"/>
      <c r="DW1206" s="140"/>
      <c r="DX1206" s="140"/>
      <c r="DY1206" s="140"/>
      <c r="DZ1206" s="140"/>
      <c r="EA1206" s="140"/>
      <c r="EB1206" s="140"/>
      <c r="EC1206" s="140"/>
      <c r="ED1206" s="140"/>
      <c r="EE1206" s="140"/>
      <c r="EF1206" s="140"/>
      <c r="EG1206" s="140"/>
      <c r="EH1206" s="140"/>
      <c r="EI1206" s="140"/>
      <c r="EJ1206" s="140"/>
      <c r="EK1206" s="140"/>
      <c r="EL1206" s="140"/>
      <c r="EM1206" s="140"/>
      <c r="EN1206" s="140"/>
      <c r="EO1206" s="140"/>
      <c r="EP1206" s="140"/>
      <c r="EQ1206" s="140"/>
      <c r="ER1206" s="140"/>
      <c r="ES1206" s="140"/>
      <c r="ET1206" s="140"/>
      <c r="EU1206" s="140"/>
      <c r="EV1206" s="140"/>
      <c r="EW1206" s="140"/>
      <c r="EX1206" s="140"/>
      <c r="EY1206" s="140"/>
      <c r="EZ1206" s="140"/>
      <c r="FA1206" s="140"/>
      <c r="FB1206" s="140"/>
      <c r="FC1206" s="140"/>
      <c r="FD1206" s="140"/>
      <c r="FE1206" s="140"/>
      <c r="FF1206" s="140"/>
      <c r="FG1206" s="140"/>
      <c r="FH1206" s="140"/>
      <c r="FI1206" s="140"/>
      <c r="FJ1206" s="140"/>
      <c r="FK1206" s="140"/>
      <c r="FL1206" s="140"/>
      <c r="FM1206" s="140"/>
      <c r="FN1206" s="140"/>
      <c r="FO1206" s="140"/>
      <c r="FP1206" s="140"/>
      <c r="FQ1206" s="140"/>
      <c r="FR1206" s="140"/>
      <c r="FS1206" s="140"/>
      <c r="FT1206" s="140"/>
      <c r="FU1206" s="140"/>
      <c r="FV1206" s="140"/>
      <c r="FW1206" s="140"/>
      <c r="FX1206" s="140"/>
      <c r="FY1206" s="140"/>
      <c r="FZ1206" s="140"/>
      <c r="GA1206" s="140"/>
      <c r="GB1206" s="140"/>
      <c r="GC1206" s="140"/>
      <c r="GD1206" s="140"/>
      <c r="GE1206" s="140"/>
      <c r="GF1206" s="140"/>
      <c r="GG1206" s="140"/>
      <c r="GH1206" s="140"/>
      <c r="GI1206" s="140"/>
      <c r="GJ1206" s="140"/>
      <c r="GK1206" s="140"/>
      <c r="GL1206" s="140"/>
      <c r="GM1206" s="140"/>
      <c r="GN1206" s="140"/>
      <c r="GO1206" s="140"/>
      <c r="GP1206" s="140"/>
      <c r="GQ1206" s="140"/>
      <c r="GR1206" s="140"/>
      <c r="GS1206" s="140"/>
      <c r="GT1206" s="140"/>
      <c r="GU1206" s="140"/>
      <c r="GV1206" s="140"/>
      <c r="GW1206" s="140"/>
      <c r="GX1206" s="140"/>
      <c r="GY1206" s="140"/>
      <c r="GZ1206" s="140"/>
      <c r="HA1206" s="140"/>
      <c r="HB1206" s="140"/>
      <c r="HC1206" s="140"/>
      <c r="HD1206" s="140"/>
      <c r="HE1206" s="140"/>
      <c r="HF1206" s="140"/>
      <c r="HG1206" s="140"/>
      <c r="HH1206" s="140"/>
      <c r="HI1206" s="140"/>
      <c r="HJ1206" s="140"/>
      <c r="HK1206" s="140"/>
      <c r="HL1206" s="140"/>
      <c r="HM1206" s="140"/>
      <c r="HN1206" s="140"/>
      <c r="HO1206" s="140"/>
      <c r="HP1206" s="140"/>
      <c r="HQ1206" s="140"/>
      <c r="HR1206" s="140"/>
      <c r="HS1206" s="140"/>
      <c r="HT1206" s="140"/>
      <c r="HU1206" s="140"/>
      <c r="HV1206" s="140"/>
      <c r="HW1206" s="140"/>
      <c r="HX1206" s="140"/>
      <c r="HY1206" s="140"/>
      <c r="HZ1206" s="140"/>
      <c r="IA1206" s="140"/>
      <c r="IB1206" s="140"/>
      <c r="IC1206" s="140"/>
      <c r="ID1206" s="140"/>
      <c r="IE1206" s="140"/>
      <c r="IF1206" s="140"/>
      <c r="IG1206" s="140"/>
      <c r="IH1206" s="140"/>
      <c r="II1206" s="140"/>
      <c r="IJ1206" s="140"/>
      <c r="IK1206" s="140"/>
      <c r="IL1206" s="140"/>
      <c r="IM1206" s="140"/>
      <c r="IN1206" s="140"/>
      <c r="IO1206" s="140"/>
      <c r="IP1206" s="140"/>
      <c r="IQ1206" s="140"/>
      <c r="IR1206" s="140"/>
      <c r="IS1206" s="140"/>
      <c r="IT1206" s="140"/>
      <c r="IU1206" s="140"/>
      <c r="IV1206" s="140"/>
    </row>
    <row r="1207" spans="1:256" s="139" customFormat="1" x14ac:dyDescent="0.25">
      <c r="A1207" s="136">
        <v>43068</v>
      </c>
      <c r="B1207" s="111" t="s">
        <v>778</v>
      </c>
      <c r="C1207" s="111" t="s">
        <v>59</v>
      </c>
      <c r="D1207" s="111" t="s">
        <v>53</v>
      </c>
      <c r="E1207" s="114"/>
      <c r="F1207" s="114">
        <v>1500</v>
      </c>
      <c r="G1207" s="130">
        <f t="shared" si="18"/>
        <v>33433083</v>
      </c>
      <c r="H1207" s="111" t="s">
        <v>83</v>
      </c>
      <c r="I1207" s="112" t="s">
        <v>72</v>
      </c>
      <c r="J1207" s="121" t="s">
        <v>28</v>
      </c>
      <c r="K1207" s="115" t="s">
        <v>56</v>
      </c>
      <c r="L1207" s="111" t="s">
        <v>73</v>
      </c>
      <c r="M1207" s="140"/>
      <c r="N1207" s="140"/>
      <c r="O1207" s="140"/>
      <c r="P1207" s="140"/>
      <c r="Q1207" s="140"/>
      <c r="R1207" s="140"/>
      <c r="S1207" s="140"/>
      <c r="T1207" s="140"/>
      <c r="U1207" s="140"/>
      <c r="V1207" s="140"/>
      <c r="W1207" s="140"/>
      <c r="X1207" s="140"/>
      <c r="Y1207" s="140"/>
      <c r="Z1207" s="140"/>
      <c r="AA1207" s="140"/>
      <c r="AB1207" s="140"/>
      <c r="AC1207" s="140"/>
      <c r="AD1207" s="140"/>
      <c r="AE1207" s="140"/>
      <c r="AF1207" s="140"/>
      <c r="AG1207" s="140"/>
      <c r="AH1207" s="140"/>
      <c r="AI1207" s="140"/>
      <c r="AJ1207" s="140"/>
      <c r="AK1207" s="140"/>
      <c r="AL1207" s="140"/>
      <c r="AM1207" s="140"/>
      <c r="AN1207" s="140"/>
      <c r="AO1207" s="140"/>
      <c r="AP1207" s="140"/>
      <c r="AQ1207" s="140"/>
      <c r="AR1207" s="140"/>
      <c r="AS1207" s="140"/>
      <c r="AT1207" s="140"/>
      <c r="AU1207" s="140"/>
      <c r="AV1207" s="140"/>
      <c r="AW1207" s="140"/>
      <c r="AX1207" s="140"/>
      <c r="AY1207" s="140"/>
      <c r="AZ1207" s="140"/>
      <c r="BA1207" s="140"/>
      <c r="BB1207" s="140"/>
      <c r="BC1207" s="140"/>
      <c r="BD1207" s="140"/>
      <c r="BE1207" s="140"/>
      <c r="BF1207" s="140"/>
      <c r="BG1207" s="140"/>
      <c r="BH1207" s="140"/>
      <c r="BI1207" s="140"/>
      <c r="BJ1207" s="140"/>
      <c r="BK1207" s="140"/>
      <c r="BL1207" s="140"/>
      <c r="BM1207" s="140"/>
      <c r="BN1207" s="140"/>
      <c r="BO1207" s="140"/>
      <c r="BP1207" s="140"/>
      <c r="BQ1207" s="140"/>
      <c r="BR1207" s="140"/>
      <c r="BS1207" s="140"/>
      <c r="BT1207" s="140"/>
      <c r="BU1207" s="140"/>
      <c r="BV1207" s="140"/>
      <c r="BW1207" s="140"/>
      <c r="BX1207" s="140"/>
      <c r="BY1207" s="140"/>
      <c r="BZ1207" s="140"/>
      <c r="CA1207" s="140"/>
      <c r="CB1207" s="140"/>
      <c r="CC1207" s="140"/>
      <c r="CD1207" s="140"/>
      <c r="CE1207" s="140"/>
      <c r="CF1207" s="140"/>
      <c r="CG1207" s="140"/>
      <c r="CH1207" s="140"/>
      <c r="CI1207" s="140"/>
      <c r="CJ1207" s="140"/>
      <c r="CK1207" s="140"/>
      <c r="CL1207" s="140"/>
      <c r="CM1207" s="140"/>
      <c r="CN1207" s="140"/>
      <c r="CO1207" s="140"/>
      <c r="CP1207" s="140"/>
      <c r="CQ1207" s="140"/>
      <c r="CR1207" s="140"/>
      <c r="CS1207" s="140"/>
      <c r="CT1207" s="140"/>
      <c r="CU1207" s="140"/>
      <c r="CV1207" s="140"/>
      <c r="CW1207" s="140"/>
      <c r="CX1207" s="140"/>
      <c r="CY1207" s="140"/>
      <c r="CZ1207" s="140"/>
      <c r="DA1207" s="140"/>
      <c r="DB1207" s="140"/>
      <c r="DC1207" s="140"/>
      <c r="DD1207" s="140"/>
      <c r="DE1207" s="140"/>
      <c r="DF1207" s="140"/>
      <c r="DG1207" s="140"/>
      <c r="DH1207" s="140"/>
      <c r="DI1207" s="140"/>
      <c r="DJ1207" s="140"/>
      <c r="DK1207" s="140"/>
      <c r="DL1207" s="140"/>
      <c r="DM1207" s="140"/>
      <c r="DN1207" s="140"/>
      <c r="DO1207" s="140"/>
      <c r="DP1207" s="140"/>
      <c r="DQ1207" s="140"/>
      <c r="DR1207" s="140"/>
      <c r="DS1207" s="140"/>
      <c r="DT1207" s="140"/>
      <c r="DU1207" s="140"/>
      <c r="DV1207" s="140"/>
      <c r="DW1207" s="140"/>
      <c r="DX1207" s="140"/>
      <c r="DY1207" s="140"/>
      <c r="DZ1207" s="140"/>
      <c r="EA1207" s="140"/>
      <c r="EB1207" s="140"/>
      <c r="EC1207" s="140"/>
      <c r="ED1207" s="140"/>
      <c r="EE1207" s="140"/>
      <c r="EF1207" s="140"/>
      <c r="EG1207" s="140"/>
      <c r="EH1207" s="140"/>
      <c r="EI1207" s="140"/>
      <c r="EJ1207" s="140"/>
      <c r="EK1207" s="140"/>
      <c r="EL1207" s="140"/>
      <c r="EM1207" s="140"/>
      <c r="EN1207" s="140"/>
      <c r="EO1207" s="140"/>
      <c r="EP1207" s="140"/>
      <c r="EQ1207" s="140"/>
      <c r="ER1207" s="140"/>
      <c r="ES1207" s="140"/>
      <c r="ET1207" s="140"/>
      <c r="EU1207" s="140"/>
      <c r="EV1207" s="140"/>
      <c r="EW1207" s="140"/>
      <c r="EX1207" s="140"/>
      <c r="EY1207" s="140"/>
      <c r="EZ1207" s="140"/>
      <c r="FA1207" s="140"/>
      <c r="FB1207" s="140"/>
      <c r="FC1207" s="140"/>
      <c r="FD1207" s="140"/>
      <c r="FE1207" s="140"/>
      <c r="FF1207" s="140"/>
      <c r="FG1207" s="140"/>
      <c r="FH1207" s="140"/>
      <c r="FI1207" s="140"/>
      <c r="FJ1207" s="140"/>
      <c r="FK1207" s="140"/>
      <c r="FL1207" s="140"/>
      <c r="FM1207" s="140"/>
      <c r="FN1207" s="140"/>
      <c r="FO1207" s="140"/>
      <c r="FP1207" s="140"/>
      <c r="FQ1207" s="140"/>
      <c r="FR1207" s="140"/>
      <c r="FS1207" s="140"/>
      <c r="FT1207" s="140"/>
      <c r="FU1207" s="140"/>
      <c r="FV1207" s="140"/>
      <c r="FW1207" s="140"/>
      <c r="FX1207" s="140"/>
      <c r="FY1207" s="140"/>
      <c r="FZ1207" s="140"/>
      <c r="GA1207" s="140"/>
      <c r="GB1207" s="140"/>
      <c r="GC1207" s="140"/>
      <c r="GD1207" s="140"/>
      <c r="GE1207" s="140"/>
      <c r="GF1207" s="140"/>
      <c r="GG1207" s="140"/>
      <c r="GH1207" s="140"/>
      <c r="GI1207" s="140"/>
      <c r="GJ1207" s="140"/>
      <c r="GK1207" s="140"/>
      <c r="GL1207" s="140"/>
      <c r="GM1207" s="140"/>
      <c r="GN1207" s="140"/>
      <c r="GO1207" s="140"/>
      <c r="GP1207" s="140"/>
      <c r="GQ1207" s="140"/>
      <c r="GR1207" s="140"/>
      <c r="GS1207" s="140"/>
      <c r="GT1207" s="140"/>
      <c r="GU1207" s="140"/>
      <c r="GV1207" s="140"/>
      <c r="GW1207" s="140"/>
      <c r="GX1207" s="140"/>
      <c r="GY1207" s="140"/>
      <c r="GZ1207" s="140"/>
      <c r="HA1207" s="140"/>
      <c r="HB1207" s="140"/>
      <c r="HC1207" s="140"/>
      <c r="HD1207" s="140"/>
      <c r="HE1207" s="140"/>
      <c r="HF1207" s="140"/>
      <c r="HG1207" s="140"/>
      <c r="HH1207" s="140"/>
      <c r="HI1207" s="140"/>
      <c r="HJ1207" s="140"/>
      <c r="HK1207" s="140"/>
      <c r="HL1207" s="140"/>
      <c r="HM1207" s="140"/>
      <c r="HN1207" s="140"/>
      <c r="HO1207" s="140"/>
      <c r="HP1207" s="140"/>
      <c r="HQ1207" s="140"/>
      <c r="HR1207" s="140"/>
      <c r="HS1207" s="140"/>
      <c r="HT1207" s="140"/>
      <c r="HU1207" s="140"/>
      <c r="HV1207" s="140"/>
      <c r="HW1207" s="140"/>
      <c r="HX1207" s="140"/>
      <c r="HY1207" s="140"/>
      <c r="HZ1207" s="140"/>
      <c r="IA1207" s="140"/>
      <c r="IB1207" s="140"/>
      <c r="IC1207" s="140"/>
      <c r="ID1207" s="140"/>
      <c r="IE1207" s="140"/>
      <c r="IF1207" s="140"/>
      <c r="IG1207" s="140"/>
      <c r="IH1207" s="140"/>
      <c r="II1207" s="140"/>
      <c r="IJ1207" s="140"/>
      <c r="IK1207" s="140"/>
      <c r="IL1207" s="140"/>
      <c r="IM1207" s="140"/>
      <c r="IN1207" s="140"/>
      <c r="IO1207" s="140"/>
      <c r="IP1207" s="140"/>
      <c r="IQ1207" s="140"/>
      <c r="IR1207" s="140"/>
      <c r="IS1207" s="140"/>
      <c r="IT1207" s="140"/>
      <c r="IU1207" s="140"/>
      <c r="IV1207" s="140"/>
    </row>
    <row r="1208" spans="1:256" s="139" customFormat="1" x14ac:dyDescent="0.25">
      <c r="A1208" s="132">
        <v>43068</v>
      </c>
      <c r="B1208" s="133" t="s">
        <v>901</v>
      </c>
      <c r="C1208" s="133" t="s">
        <v>59</v>
      </c>
      <c r="D1208" s="115" t="s">
        <v>53</v>
      </c>
      <c r="E1208" s="134"/>
      <c r="F1208" s="134">
        <v>2000</v>
      </c>
      <c r="G1208" s="130">
        <f t="shared" si="18"/>
        <v>33431083</v>
      </c>
      <c r="H1208" s="133" t="s">
        <v>857</v>
      </c>
      <c r="I1208" s="133" t="s">
        <v>72</v>
      </c>
      <c r="J1208" s="121" t="s">
        <v>28</v>
      </c>
      <c r="K1208" s="115" t="s">
        <v>56</v>
      </c>
      <c r="L1208" s="111" t="s">
        <v>73</v>
      </c>
      <c r="M1208" s="140"/>
      <c r="N1208" s="140"/>
      <c r="O1208" s="140"/>
      <c r="P1208" s="140"/>
      <c r="Q1208" s="140"/>
      <c r="R1208" s="140"/>
      <c r="S1208" s="140"/>
      <c r="T1208" s="140"/>
      <c r="U1208" s="140"/>
      <c r="V1208" s="140"/>
      <c r="W1208" s="140"/>
      <c r="X1208" s="140"/>
      <c r="Y1208" s="140"/>
      <c r="Z1208" s="140"/>
      <c r="AA1208" s="140"/>
      <c r="AB1208" s="140"/>
      <c r="AC1208" s="140"/>
      <c r="AD1208" s="140"/>
      <c r="AE1208" s="140"/>
      <c r="AF1208" s="140"/>
      <c r="AG1208" s="140"/>
      <c r="AH1208" s="140"/>
      <c r="AI1208" s="140"/>
      <c r="AJ1208" s="140"/>
      <c r="AK1208" s="140"/>
      <c r="AL1208" s="140"/>
      <c r="AM1208" s="140"/>
      <c r="AN1208" s="140"/>
      <c r="AO1208" s="140"/>
      <c r="AP1208" s="140"/>
      <c r="AQ1208" s="140"/>
      <c r="AR1208" s="140"/>
      <c r="AS1208" s="140"/>
      <c r="AT1208" s="140"/>
      <c r="AU1208" s="140"/>
      <c r="AV1208" s="140"/>
      <c r="AW1208" s="140"/>
      <c r="AX1208" s="140"/>
      <c r="AY1208" s="140"/>
      <c r="AZ1208" s="140"/>
      <c r="BA1208" s="140"/>
      <c r="BB1208" s="140"/>
      <c r="BC1208" s="140"/>
      <c r="BD1208" s="140"/>
      <c r="BE1208" s="140"/>
      <c r="BF1208" s="140"/>
      <c r="BG1208" s="140"/>
      <c r="BH1208" s="140"/>
      <c r="BI1208" s="140"/>
      <c r="BJ1208" s="140"/>
      <c r="BK1208" s="140"/>
      <c r="BL1208" s="140"/>
      <c r="BM1208" s="140"/>
      <c r="BN1208" s="140"/>
      <c r="BO1208" s="140"/>
      <c r="BP1208" s="140"/>
      <c r="BQ1208" s="140"/>
      <c r="BR1208" s="140"/>
      <c r="BS1208" s="140"/>
      <c r="BT1208" s="140"/>
      <c r="BU1208" s="140"/>
      <c r="BV1208" s="140"/>
      <c r="BW1208" s="140"/>
      <c r="BX1208" s="140"/>
      <c r="BY1208" s="140"/>
      <c r="BZ1208" s="140"/>
      <c r="CA1208" s="140"/>
      <c r="CB1208" s="140"/>
      <c r="CC1208" s="140"/>
      <c r="CD1208" s="140"/>
      <c r="CE1208" s="140"/>
      <c r="CF1208" s="140"/>
      <c r="CG1208" s="140"/>
      <c r="CH1208" s="140"/>
      <c r="CI1208" s="140"/>
      <c r="CJ1208" s="140"/>
      <c r="CK1208" s="140"/>
      <c r="CL1208" s="140"/>
      <c r="CM1208" s="140"/>
      <c r="CN1208" s="140"/>
      <c r="CO1208" s="140"/>
      <c r="CP1208" s="140"/>
      <c r="CQ1208" s="140"/>
      <c r="CR1208" s="140"/>
      <c r="CS1208" s="140"/>
      <c r="CT1208" s="140"/>
      <c r="CU1208" s="140"/>
      <c r="CV1208" s="140"/>
      <c r="CW1208" s="140"/>
      <c r="CX1208" s="140"/>
      <c r="CY1208" s="140"/>
      <c r="CZ1208" s="140"/>
      <c r="DA1208" s="140"/>
      <c r="DB1208" s="140"/>
      <c r="DC1208" s="140"/>
      <c r="DD1208" s="140"/>
      <c r="DE1208" s="140"/>
      <c r="DF1208" s="140"/>
      <c r="DG1208" s="140"/>
      <c r="DH1208" s="140"/>
      <c r="DI1208" s="140"/>
      <c r="DJ1208" s="140"/>
      <c r="DK1208" s="140"/>
      <c r="DL1208" s="140"/>
      <c r="DM1208" s="140"/>
      <c r="DN1208" s="140"/>
      <c r="DO1208" s="140"/>
      <c r="DP1208" s="140"/>
      <c r="DQ1208" s="140"/>
      <c r="DR1208" s="140"/>
      <c r="DS1208" s="140"/>
      <c r="DT1208" s="140"/>
      <c r="DU1208" s="140"/>
      <c r="DV1208" s="140"/>
      <c r="DW1208" s="140"/>
      <c r="DX1208" s="140"/>
      <c r="DY1208" s="140"/>
      <c r="DZ1208" s="140"/>
      <c r="EA1208" s="140"/>
      <c r="EB1208" s="140"/>
      <c r="EC1208" s="140"/>
      <c r="ED1208" s="140"/>
      <c r="EE1208" s="140"/>
      <c r="EF1208" s="140"/>
      <c r="EG1208" s="140"/>
      <c r="EH1208" s="140"/>
      <c r="EI1208" s="140"/>
      <c r="EJ1208" s="140"/>
      <c r="EK1208" s="140"/>
      <c r="EL1208" s="140"/>
      <c r="EM1208" s="140"/>
      <c r="EN1208" s="140"/>
      <c r="EO1208" s="140"/>
      <c r="EP1208" s="140"/>
      <c r="EQ1208" s="140"/>
      <c r="ER1208" s="140"/>
      <c r="ES1208" s="140"/>
      <c r="ET1208" s="140"/>
      <c r="EU1208" s="140"/>
      <c r="EV1208" s="140"/>
      <c r="EW1208" s="140"/>
      <c r="EX1208" s="140"/>
      <c r="EY1208" s="140"/>
      <c r="EZ1208" s="140"/>
      <c r="FA1208" s="140"/>
      <c r="FB1208" s="140"/>
      <c r="FC1208" s="140"/>
      <c r="FD1208" s="140"/>
      <c r="FE1208" s="140"/>
      <c r="FF1208" s="140"/>
      <c r="FG1208" s="140"/>
      <c r="FH1208" s="140"/>
      <c r="FI1208" s="140"/>
      <c r="FJ1208" s="140"/>
      <c r="FK1208" s="140"/>
      <c r="FL1208" s="140"/>
      <c r="FM1208" s="140"/>
      <c r="FN1208" s="140"/>
      <c r="FO1208" s="140"/>
      <c r="FP1208" s="140"/>
      <c r="FQ1208" s="140"/>
      <c r="FR1208" s="140"/>
      <c r="FS1208" s="140"/>
      <c r="FT1208" s="140"/>
      <c r="FU1208" s="140"/>
      <c r="FV1208" s="140"/>
      <c r="FW1208" s="140"/>
      <c r="FX1208" s="140"/>
      <c r="FY1208" s="140"/>
      <c r="FZ1208" s="140"/>
      <c r="GA1208" s="140"/>
      <c r="GB1208" s="140"/>
      <c r="GC1208" s="140"/>
      <c r="GD1208" s="140"/>
      <c r="GE1208" s="140"/>
      <c r="GF1208" s="140"/>
      <c r="GG1208" s="140"/>
      <c r="GH1208" s="140"/>
      <c r="GI1208" s="140"/>
      <c r="GJ1208" s="140"/>
      <c r="GK1208" s="140"/>
      <c r="GL1208" s="140"/>
      <c r="GM1208" s="140"/>
      <c r="GN1208" s="140"/>
      <c r="GO1208" s="140"/>
      <c r="GP1208" s="140"/>
      <c r="GQ1208" s="140"/>
      <c r="GR1208" s="140"/>
      <c r="GS1208" s="140"/>
      <c r="GT1208" s="140"/>
      <c r="GU1208" s="140"/>
      <c r="GV1208" s="140"/>
      <c r="GW1208" s="140"/>
      <c r="GX1208" s="140"/>
      <c r="GY1208" s="140"/>
      <c r="GZ1208" s="140"/>
      <c r="HA1208" s="140"/>
      <c r="HB1208" s="140"/>
      <c r="HC1208" s="140"/>
      <c r="HD1208" s="140"/>
      <c r="HE1208" s="140"/>
      <c r="HF1208" s="140"/>
      <c r="HG1208" s="140"/>
      <c r="HH1208" s="140"/>
      <c r="HI1208" s="140"/>
      <c r="HJ1208" s="140"/>
      <c r="HK1208" s="140"/>
      <c r="HL1208" s="140"/>
      <c r="HM1208" s="140"/>
      <c r="HN1208" s="140"/>
      <c r="HO1208" s="140"/>
      <c r="HP1208" s="140"/>
      <c r="HQ1208" s="140"/>
      <c r="HR1208" s="140"/>
      <c r="HS1208" s="140"/>
      <c r="HT1208" s="140"/>
      <c r="HU1208" s="140"/>
      <c r="HV1208" s="140"/>
      <c r="HW1208" s="140"/>
      <c r="HX1208" s="140"/>
      <c r="HY1208" s="140"/>
      <c r="HZ1208" s="140"/>
      <c r="IA1208" s="140"/>
      <c r="IB1208" s="140"/>
      <c r="IC1208" s="140"/>
      <c r="ID1208" s="140"/>
      <c r="IE1208" s="140"/>
      <c r="IF1208" s="140"/>
      <c r="IG1208" s="140"/>
      <c r="IH1208" s="140"/>
      <c r="II1208" s="140"/>
      <c r="IJ1208" s="140"/>
      <c r="IK1208" s="140"/>
      <c r="IL1208" s="140"/>
      <c r="IM1208" s="140"/>
      <c r="IN1208" s="140"/>
      <c r="IO1208" s="140"/>
      <c r="IP1208" s="140"/>
      <c r="IQ1208" s="140"/>
      <c r="IR1208" s="140"/>
      <c r="IS1208" s="140"/>
      <c r="IT1208" s="140"/>
      <c r="IU1208" s="140"/>
      <c r="IV1208" s="140"/>
    </row>
    <row r="1209" spans="1:256" s="139" customFormat="1" x14ac:dyDescent="0.25">
      <c r="A1209" s="132">
        <v>43068</v>
      </c>
      <c r="B1209" s="133" t="s">
        <v>902</v>
      </c>
      <c r="C1209" s="111" t="s">
        <v>130</v>
      </c>
      <c r="D1209" s="115" t="s">
        <v>53</v>
      </c>
      <c r="E1209" s="134"/>
      <c r="F1209" s="134">
        <v>1000</v>
      </c>
      <c r="G1209" s="130">
        <f t="shared" si="18"/>
        <v>33430083</v>
      </c>
      <c r="H1209" s="133" t="s">
        <v>857</v>
      </c>
      <c r="I1209" s="133" t="s">
        <v>341</v>
      </c>
      <c r="J1209" s="121" t="s">
        <v>28</v>
      </c>
      <c r="K1209" s="115" t="s">
        <v>56</v>
      </c>
      <c r="L1209" s="120" t="s">
        <v>57</v>
      </c>
      <c r="M1209" s="140"/>
      <c r="N1209" s="140"/>
      <c r="O1209" s="140"/>
      <c r="P1209" s="140"/>
      <c r="Q1209" s="140"/>
      <c r="R1209" s="140"/>
      <c r="S1209" s="140"/>
      <c r="T1209" s="140"/>
      <c r="U1209" s="140"/>
      <c r="V1209" s="140"/>
      <c r="W1209" s="140"/>
      <c r="X1209" s="140"/>
      <c r="Y1209" s="140"/>
      <c r="Z1209" s="140"/>
      <c r="AA1209" s="140"/>
      <c r="AB1209" s="140"/>
      <c r="AC1209" s="140"/>
      <c r="AD1209" s="140"/>
      <c r="AE1209" s="140"/>
      <c r="AF1209" s="140"/>
      <c r="AG1209" s="140"/>
      <c r="AH1209" s="140"/>
      <c r="AI1209" s="140"/>
      <c r="AJ1209" s="140"/>
      <c r="AK1209" s="140"/>
      <c r="AL1209" s="140"/>
      <c r="AM1209" s="140"/>
      <c r="AN1209" s="140"/>
      <c r="AO1209" s="140"/>
      <c r="AP1209" s="140"/>
      <c r="AQ1209" s="140"/>
      <c r="AR1209" s="140"/>
      <c r="AS1209" s="140"/>
      <c r="AT1209" s="140"/>
      <c r="AU1209" s="140"/>
      <c r="AV1209" s="140"/>
      <c r="AW1209" s="140"/>
      <c r="AX1209" s="140"/>
      <c r="AY1209" s="140"/>
      <c r="AZ1209" s="140"/>
      <c r="BA1209" s="140"/>
      <c r="BB1209" s="140"/>
      <c r="BC1209" s="140"/>
      <c r="BD1209" s="140"/>
      <c r="BE1209" s="140"/>
      <c r="BF1209" s="140"/>
      <c r="BG1209" s="140"/>
      <c r="BH1209" s="140"/>
      <c r="BI1209" s="140"/>
      <c r="BJ1209" s="140"/>
      <c r="BK1209" s="140"/>
      <c r="BL1209" s="140"/>
      <c r="BM1209" s="140"/>
      <c r="BN1209" s="140"/>
      <c r="BO1209" s="140"/>
      <c r="BP1209" s="140"/>
      <c r="BQ1209" s="140"/>
      <c r="BR1209" s="140"/>
      <c r="BS1209" s="140"/>
      <c r="BT1209" s="140"/>
      <c r="BU1209" s="140"/>
      <c r="BV1209" s="140"/>
      <c r="BW1209" s="140"/>
      <c r="BX1209" s="140"/>
      <c r="BY1209" s="140"/>
      <c r="BZ1209" s="140"/>
      <c r="CA1209" s="140"/>
      <c r="CB1209" s="140"/>
      <c r="CC1209" s="140"/>
      <c r="CD1209" s="140"/>
      <c r="CE1209" s="140"/>
      <c r="CF1209" s="140"/>
      <c r="CG1209" s="140"/>
      <c r="CH1209" s="140"/>
      <c r="CI1209" s="140"/>
      <c r="CJ1209" s="140"/>
      <c r="CK1209" s="140"/>
      <c r="CL1209" s="140"/>
      <c r="CM1209" s="140"/>
      <c r="CN1209" s="140"/>
      <c r="CO1209" s="140"/>
      <c r="CP1209" s="140"/>
      <c r="CQ1209" s="140"/>
      <c r="CR1209" s="140"/>
      <c r="CS1209" s="140"/>
      <c r="CT1209" s="140"/>
      <c r="CU1209" s="140"/>
      <c r="CV1209" s="140"/>
      <c r="CW1209" s="140"/>
      <c r="CX1209" s="140"/>
      <c r="CY1209" s="140"/>
      <c r="CZ1209" s="140"/>
      <c r="DA1209" s="140"/>
      <c r="DB1209" s="140"/>
      <c r="DC1209" s="140"/>
      <c r="DD1209" s="140"/>
      <c r="DE1209" s="140"/>
      <c r="DF1209" s="140"/>
      <c r="DG1209" s="140"/>
      <c r="DH1209" s="140"/>
      <c r="DI1209" s="140"/>
      <c r="DJ1209" s="140"/>
      <c r="DK1209" s="140"/>
      <c r="DL1209" s="140"/>
      <c r="DM1209" s="140"/>
      <c r="DN1209" s="140"/>
      <c r="DO1209" s="140"/>
      <c r="DP1209" s="140"/>
      <c r="DQ1209" s="140"/>
      <c r="DR1209" s="140"/>
      <c r="DS1209" s="140"/>
      <c r="DT1209" s="140"/>
      <c r="DU1209" s="140"/>
      <c r="DV1209" s="140"/>
      <c r="DW1209" s="140"/>
      <c r="DX1209" s="140"/>
      <c r="DY1209" s="140"/>
      <c r="DZ1209" s="140"/>
      <c r="EA1209" s="140"/>
      <c r="EB1209" s="140"/>
      <c r="EC1209" s="140"/>
      <c r="ED1209" s="140"/>
      <c r="EE1209" s="140"/>
      <c r="EF1209" s="140"/>
      <c r="EG1209" s="140"/>
      <c r="EH1209" s="140"/>
      <c r="EI1209" s="140"/>
      <c r="EJ1209" s="140"/>
      <c r="EK1209" s="140"/>
      <c r="EL1209" s="140"/>
      <c r="EM1209" s="140"/>
      <c r="EN1209" s="140"/>
      <c r="EO1209" s="140"/>
      <c r="EP1209" s="140"/>
      <c r="EQ1209" s="140"/>
      <c r="ER1209" s="140"/>
      <c r="ES1209" s="140"/>
      <c r="ET1209" s="140"/>
      <c r="EU1209" s="140"/>
      <c r="EV1209" s="140"/>
      <c r="EW1209" s="140"/>
      <c r="EX1209" s="140"/>
      <c r="EY1209" s="140"/>
      <c r="EZ1209" s="140"/>
      <c r="FA1209" s="140"/>
      <c r="FB1209" s="140"/>
      <c r="FC1209" s="140"/>
      <c r="FD1209" s="140"/>
      <c r="FE1209" s="140"/>
      <c r="FF1209" s="140"/>
      <c r="FG1209" s="140"/>
      <c r="FH1209" s="140"/>
      <c r="FI1209" s="140"/>
      <c r="FJ1209" s="140"/>
      <c r="FK1209" s="140"/>
      <c r="FL1209" s="140"/>
      <c r="FM1209" s="140"/>
      <c r="FN1209" s="140"/>
      <c r="FO1209" s="140"/>
      <c r="FP1209" s="140"/>
      <c r="FQ1209" s="140"/>
      <c r="FR1209" s="140"/>
      <c r="FS1209" s="140"/>
      <c r="FT1209" s="140"/>
      <c r="FU1209" s="140"/>
      <c r="FV1209" s="140"/>
      <c r="FW1209" s="140"/>
      <c r="FX1209" s="140"/>
      <c r="FY1209" s="140"/>
      <c r="FZ1209" s="140"/>
      <c r="GA1209" s="140"/>
      <c r="GB1209" s="140"/>
      <c r="GC1209" s="140"/>
      <c r="GD1209" s="140"/>
      <c r="GE1209" s="140"/>
      <c r="GF1209" s="140"/>
      <c r="GG1209" s="140"/>
      <c r="GH1209" s="140"/>
      <c r="GI1209" s="140"/>
      <c r="GJ1209" s="140"/>
      <c r="GK1209" s="140"/>
      <c r="GL1209" s="140"/>
      <c r="GM1209" s="140"/>
      <c r="GN1209" s="140"/>
      <c r="GO1209" s="140"/>
      <c r="GP1209" s="140"/>
      <c r="GQ1209" s="140"/>
      <c r="GR1209" s="140"/>
      <c r="GS1209" s="140"/>
      <c r="GT1209" s="140"/>
      <c r="GU1209" s="140"/>
      <c r="GV1209" s="140"/>
      <c r="GW1209" s="140"/>
      <c r="GX1209" s="140"/>
      <c r="GY1209" s="140"/>
      <c r="GZ1209" s="140"/>
      <c r="HA1209" s="140"/>
      <c r="HB1209" s="140"/>
      <c r="HC1209" s="140"/>
      <c r="HD1209" s="140"/>
      <c r="HE1209" s="140"/>
      <c r="HF1209" s="140"/>
      <c r="HG1209" s="140"/>
      <c r="HH1209" s="140"/>
      <c r="HI1209" s="140"/>
      <c r="HJ1209" s="140"/>
      <c r="HK1209" s="140"/>
      <c r="HL1209" s="140"/>
      <c r="HM1209" s="140"/>
      <c r="HN1209" s="140"/>
      <c r="HO1209" s="140"/>
      <c r="HP1209" s="140"/>
      <c r="HQ1209" s="140"/>
      <c r="HR1209" s="140"/>
      <c r="HS1209" s="140"/>
      <c r="HT1209" s="140"/>
      <c r="HU1209" s="140"/>
      <c r="HV1209" s="140"/>
      <c r="HW1209" s="140"/>
      <c r="HX1209" s="140"/>
      <c r="HY1209" s="140"/>
      <c r="HZ1209" s="140"/>
      <c r="IA1209" s="140"/>
      <c r="IB1209" s="140"/>
      <c r="IC1209" s="140"/>
      <c r="ID1209" s="140"/>
      <c r="IE1209" s="140"/>
      <c r="IF1209" s="140"/>
      <c r="IG1209" s="140"/>
      <c r="IH1209" s="140"/>
      <c r="II1209" s="140"/>
      <c r="IJ1209" s="140"/>
      <c r="IK1209" s="140"/>
      <c r="IL1209" s="140"/>
      <c r="IM1209" s="140"/>
      <c r="IN1209" s="140"/>
      <c r="IO1209" s="140"/>
      <c r="IP1209" s="140"/>
      <c r="IQ1209" s="140"/>
      <c r="IR1209" s="140"/>
      <c r="IS1209" s="140"/>
      <c r="IT1209" s="140"/>
      <c r="IU1209" s="140"/>
      <c r="IV1209" s="140"/>
    </row>
    <row r="1210" spans="1:256" s="139" customFormat="1" x14ac:dyDescent="0.25">
      <c r="A1210" s="132">
        <v>43068</v>
      </c>
      <c r="B1210" s="133" t="s">
        <v>903</v>
      </c>
      <c r="C1210" s="133" t="s">
        <v>59</v>
      </c>
      <c r="D1210" s="115" t="s">
        <v>53</v>
      </c>
      <c r="E1210" s="134"/>
      <c r="F1210" s="134">
        <v>1500</v>
      </c>
      <c r="G1210" s="130">
        <f t="shared" si="18"/>
        <v>33428583</v>
      </c>
      <c r="H1210" s="133" t="s">
        <v>857</v>
      </c>
      <c r="I1210" s="133" t="s">
        <v>72</v>
      </c>
      <c r="J1210" s="121" t="s">
        <v>28</v>
      </c>
      <c r="K1210" s="115" t="s">
        <v>56</v>
      </c>
      <c r="L1210" s="111" t="s">
        <v>73</v>
      </c>
      <c r="M1210" s="140"/>
      <c r="N1210" s="140"/>
      <c r="O1210" s="140"/>
      <c r="P1210" s="140"/>
      <c r="Q1210" s="140"/>
      <c r="R1210" s="140"/>
      <c r="S1210" s="140"/>
      <c r="T1210" s="140"/>
      <c r="U1210" s="140"/>
      <c r="V1210" s="140"/>
      <c r="W1210" s="140"/>
      <c r="X1210" s="140"/>
      <c r="Y1210" s="140"/>
      <c r="Z1210" s="140"/>
      <c r="AA1210" s="140"/>
      <c r="AB1210" s="140"/>
      <c r="AC1210" s="140"/>
      <c r="AD1210" s="140"/>
      <c r="AE1210" s="140"/>
      <c r="AF1210" s="140"/>
      <c r="AG1210" s="140"/>
      <c r="AH1210" s="140"/>
      <c r="AI1210" s="140"/>
      <c r="AJ1210" s="140"/>
      <c r="AK1210" s="140"/>
      <c r="AL1210" s="140"/>
      <c r="AM1210" s="140"/>
      <c r="AN1210" s="140"/>
      <c r="AO1210" s="140"/>
      <c r="AP1210" s="140"/>
      <c r="AQ1210" s="140"/>
      <c r="AR1210" s="140"/>
      <c r="AS1210" s="140"/>
      <c r="AT1210" s="140"/>
      <c r="AU1210" s="140"/>
      <c r="AV1210" s="140"/>
      <c r="AW1210" s="140"/>
      <c r="AX1210" s="140"/>
      <c r="AY1210" s="140"/>
      <c r="AZ1210" s="140"/>
      <c r="BA1210" s="140"/>
      <c r="BB1210" s="140"/>
      <c r="BC1210" s="140"/>
      <c r="BD1210" s="140"/>
      <c r="BE1210" s="140"/>
      <c r="BF1210" s="140"/>
      <c r="BG1210" s="140"/>
      <c r="BH1210" s="140"/>
      <c r="BI1210" s="140"/>
      <c r="BJ1210" s="140"/>
      <c r="BK1210" s="140"/>
      <c r="BL1210" s="140"/>
      <c r="BM1210" s="140"/>
      <c r="BN1210" s="140"/>
      <c r="BO1210" s="140"/>
      <c r="BP1210" s="140"/>
      <c r="BQ1210" s="140"/>
      <c r="BR1210" s="140"/>
      <c r="BS1210" s="140"/>
      <c r="BT1210" s="140"/>
      <c r="BU1210" s="140"/>
      <c r="BV1210" s="140"/>
      <c r="BW1210" s="140"/>
      <c r="BX1210" s="140"/>
      <c r="BY1210" s="140"/>
      <c r="BZ1210" s="140"/>
      <c r="CA1210" s="140"/>
      <c r="CB1210" s="140"/>
      <c r="CC1210" s="140"/>
      <c r="CD1210" s="140"/>
      <c r="CE1210" s="140"/>
      <c r="CF1210" s="140"/>
      <c r="CG1210" s="140"/>
      <c r="CH1210" s="140"/>
      <c r="CI1210" s="140"/>
      <c r="CJ1210" s="140"/>
      <c r="CK1210" s="140"/>
      <c r="CL1210" s="140"/>
      <c r="CM1210" s="140"/>
      <c r="CN1210" s="140"/>
      <c r="CO1210" s="140"/>
      <c r="CP1210" s="140"/>
      <c r="CQ1210" s="140"/>
      <c r="CR1210" s="140"/>
      <c r="CS1210" s="140"/>
      <c r="CT1210" s="140"/>
      <c r="CU1210" s="140"/>
      <c r="CV1210" s="140"/>
      <c r="CW1210" s="140"/>
      <c r="CX1210" s="140"/>
      <c r="CY1210" s="140"/>
      <c r="CZ1210" s="140"/>
      <c r="DA1210" s="140"/>
      <c r="DB1210" s="140"/>
      <c r="DC1210" s="140"/>
      <c r="DD1210" s="140"/>
      <c r="DE1210" s="140"/>
      <c r="DF1210" s="140"/>
      <c r="DG1210" s="140"/>
      <c r="DH1210" s="140"/>
      <c r="DI1210" s="140"/>
      <c r="DJ1210" s="140"/>
      <c r="DK1210" s="140"/>
      <c r="DL1210" s="140"/>
      <c r="DM1210" s="140"/>
      <c r="DN1210" s="140"/>
      <c r="DO1210" s="140"/>
      <c r="DP1210" s="140"/>
      <c r="DQ1210" s="140"/>
      <c r="DR1210" s="140"/>
      <c r="DS1210" s="140"/>
      <c r="DT1210" s="140"/>
      <c r="DU1210" s="140"/>
      <c r="DV1210" s="140"/>
      <c r="DW1210" s="140"/>
      <c r="DX1210" s="140"/>
      <c r="DY1210" s="140"/>
      <c r="DZ1210" s="140"/>
      <c r="EA1210" s="140"/>
      <c r="EB1210" s="140"/>
      <c r="EC1210" s="140"/>
      <c r="ED1210" s="140"/>
      <c r="EE1210" s="140"/>
      <c r="EF1210" s="140"/>
      <c r="EG1210" s="140"/>
      <c r="EH1210" s="140"/>
      <c r="EI1210" s="140"/>
      <c r="EJ1210" s="140"/>
      <c r="EK1210" s="140"/>
      <c r="EL1210" s="140"/>
      <c r="EM1210" s="140"/>
      <c r="EN1210" s="140"/>
      <c r="EO1210" s="140"/>
      <c r="EP1210" s="140"/>
      <c r="EQ1210" s="140"/>
      <c r="ER1210" s="140"/>
      <c r="ES1210" s="140"/>
      <c r="ET1210" s="140"/>
      <c r="EU1210" s="140"/>
      <c r="EV1210" s="140"/>
      <c r="EW1210" s="140"/>
      <c r="EX1210" s="140"/>
      <c r="EY1210" s="140"/>
      <c r="EZ1210" s="140"/>
      <c r="FA1210" s="140"/>
      <c r="FB1210" s="140"/>
      <c r="FC1210" s="140"/>
      <c r="FD1210" s="140"/>
      <c r="FE1210" s="140"/>
      <c r="FF1210" s="140"/>
      <c r="FG1210" s="140"/>
      <c r="FH1210" s="140"/>
      <c r="FI1210" s="140"/>
      <c r="FJ1210" s="140"/>
      <c r="FK1210" s="140"/>
      <c r="FL1210" s="140"/>
      <c r="FM1210" s="140"/>
      <c r="FN1210" s="140"/>
      <c r="FO1210" s="140"/>
      <c r="FP1210" s="140"/>
      <c r="FQ1210" s="140"/>
      <c r="FR1210" s="140"/>
      <c r="FS1210" s="140"/>
      <c r="FT1210" s="140"/>
      <c r="FU1210" s="140"/>
      <c r="FV1210" s="140"/>
      <c r="FW1210" s="140"/>
      <c r="FX1210" s="140"/>
      <c r="FY1210" s="140"/>
      <c r="FZ1210" s="140"/>
      <c r="GA1210" s="140"/>
      <c r="GB1210" s="140"/>
      <c r="GC1210" s="140"/>
      <c r="GD1210" s="140"/>
      <c r="GE1210" s="140"/>
      <c r="GF1210" s="140"/>
      <c r="GG1210" s="140"/>
      <c r="GH1210" s="140"/>
      <c r="GI1210" s="140"/>
      <c r="GJ1210" s="140"/>
      <c r="GK1210" s="140"/>
      <c r="GL1210" s="140"/>
      <c r="GM1210" s="140"/>
      <c r="GN1210" s="140"/>
      <c r="GO1210" s="140"/>
      <c r="GP1210" s="140"/>
      <c r="GQ1210" s="140"/>
      <c r="GR1210" s="140"/>
      <c r="GS1210" s="140"/>
      <c r="GT1210" s="140"/>
      <c r="GU1210" s="140"/>
      <c r="GV1210" s="140"/>
      <c r="GW1210" s="140"/>
      <c r="GX1210" s="140"/>
      <c r="GY1210" s="140"/>
      <c r="GZ1210" s="140"/>
      <c r="HA1210" s="140"/>
      <c r="HB1210" s="140"/>
      <c r="HC1210" s="140"/>
      <c r="HD1210" s="140"/>
      <c r="HE1210" s="140"/>
      <c r="HF1210" s="140"/>
      <c r="HG1210" s="140"/>
      <c r="HH1210" s="140"/>
      <c r="HI1210" s="140"/>
      <c r="HJ1210" s="140"/>
      <c r="HK1210" s="140"/>
      <c r="HL1210" s="140"/>
      <c r="HM1210" s="140"/>
      <c r="HN1210" s="140"/>
      <c r="HO1210" s="140"/>
      <c r="HP1210" s="140"/>
      <c r="HQ1210" s="140"/>
      <c r="HR1210" s="140"/>
      <c r="HS1210" s="140"/>
      <c r="HT1210" s="140"/>
      <c r="HU1210" s="140"/>
      <c r="HV1210" s="140"/>
      <c r="HW1210" s="140"/>
      <c r="HX1210" s="140"/>
      <c r="HY1210" s="140"/>
      <c r="HZ1210" s="140"/>
      <c r="IA1210" s="140"/>
      <c r="IB1210" s="140"/>
      <c r="IC1210" s="140"/>
      <c r="ID1210" s="140"/>
      <c r="IE1210" s="140"/>
      <c r="IF1210" s="140"/>
      <c r="IG1210" s="140"/>
      <c r="IH1210" s="140"/>
      <c r="II1210" s="140"/>
      <c r="IJ1210" s="140"/>
      <c r="IK1210" s="140"/>
      <c r="IL1210" s="140"/>
      <c r="IM1210" s="140"/>
      <c r="IN1210" s="140"/>
      <c r="IO1210" s="140"/>
      <c r="IP1210" s="140"/>
      <c r="IQ1210" s="140"/>
      <c r="IR1210" s="140"/>
      <c r="IS1210" s="140"/>
      <c r="IT1210" s="140"/>
      <c r="IU1210" s="140"/>
      <c r="IV1210" s="140"/>
    </row>
    <row r="1211" spans="1:256" s="139" customFormat="1" x14ac:dyDescent="0.25">
      <c r="A1211" s="132">
        <v>43068</v>
      </c>
      <c r="B1211" s="133" t="s">
        <v>904</v>
      </c>
      <c r="C1211" s="133" t="s">
        <v>59</v>
      </c>
      <c r="D1211" s="115" t="s">
        <v>53</v>
      </c>
      <c r="E1211" s="134"/>
      <c r="F1211" s="134">
        <v>5000</v>
      </c>
      <c r="G1211" s="130">
        <f t="shared" si="18"/>
        <v>33423583</v>
      </c>
      <c r="H1211" s="133" t="s">
        <v>857</v>
      </c>
      <c r="I1211" s="133" t="s">
        <v>341</v>
      </c>
      <c r="J1211" s="121" t="s">
        <v>28</v>
      </c>
      <c r="K1211" s="115" t="s">
        <v>56</v>
      </c>
      <c r="L1211" s="120" t="s">
        <v>57</v>
      </c>
      <c r="M1211" s="140"/>
      <c r="N1211" s="140"/>
      <c r="O1211" s="140"/>
      <c r="P1211" s="140"/>
      <c r="Q1211" s="140"/>
      <c r="R1211" s="140"/>
      <c r="S1211" s="140"/>
      <c r="T1211" s="140"/>
      <c r="U1211" s="140"/>
      <c r="V1211" s="140"/>
      <c r="W1211" s="140"/>
      <c r="X1211" s="140"/>
      <c r="Y1211" s="140"/>
      <c r="Z1211" s="140"/>
      <c r="AA1211" s="140"/>
      <c r="AB1211" s="140"/>
      <c r="AC1211" s="140"/>
      <c r="AD1211" s="140"/>
      <c r="AE1211" s="140"/>
      <c r="AF1211" s="140"/>
      <c r="AG1211" s="140"/>
      <c r="AH1211" s="140"/>
      <c r="AI1211" s="140"/>
      <c r="AJ1211" s="140"/>
      <c r="AK1211" s="140"/>
      <c r="AL1211" s="140"/>
      <c r="AM1211" s="140"/>
      <c r="AN1211" s="140"/>
      <c r="AO1211" s="140"/>
      <c r="AP1211" s="140"/>
      <c r="AQ1211" s="140"/>
      <c r="AR1211" s="140"/>
      <c r="AS1211" s="140"/>
      <c r="AT1211" s="140"/>
      <c r="AU1211" s="140"/>
      <c r="AV1211" s="140"/>
      <c r="AW1211" s="140"/>
      <c r="AX1211" s="140"/>
      <c r="AY1211" s="140"/>
      <c r="AZ1211" s="140"/>
      <c r="BA1211" s="140"/>
      <c r="BB1211" s="140"/>
      <c r="BC1211" s="140"/>
      <c r="BD1211" s="140"/>
      <c r="BE1211" s="140"/>
      <c r="BF1211" s="140"/>
      <c r="BG1211" s="140"/>
      <c r="BH1211" s="140"/>
      <c r="BI1211" s="140"/>
      <c r="BJ1211" s="140"/>
      <c r="BK1211" s="140"/>
      <c r="BL1211" s="140"/>
      <c r="BM1211" s="140"/>
      <c r="BN1211" s="140"/>
      <c r="BO1211" s="140"/>
      <c r="BP1211" s="140"/>
      <c r="BQ1211" s="140"/>
      <c r="BR1211" s="140"/>
      <c r="BS1211" s="140"/>
      <c r="BT1211" s="140"/>
      <c r="BU1211" s="140"/>
      <c r="BV1211" s="140"/>
      <c r="BW1211" s="140"/>
      <c r="BX1211" s="140"/>
      <c r="BY1211" s="140"/>
      <c r="BZ1211" s="140"/>
      <c r="CA1211" s="140"/>
      <c r="CB1211" s="140"/>
      <c r="CC1211" s="140"/>
      <c r="CD1211" s="140"/>
      <c r="CE1211" s="140"/>
      <c r="CF1211" s="140"/>
      <c r="CG1211" s="140"/>
      <c r="CH1211" s="140"/>
      <c r="CI1211" s="140"/>
      <c r="CJ1211" s="140"/>
      <c r="CK1211" s="140"/>
      <c r="CL1211" s="140"/>
      <c r="CM1211" s="140"/>
      <c r="CN1211" s="140"/>
      <c r="CO1211" s="140"/>
      <c r="CP1211" s="140"/>
      <c r="CQ1211" s="140"/>
      <c r="CR1211" s="140"/>
      <c r="CS1211" s="140"/>
      <c r="CT1211" s="140"/>
      <c r="CU1211" s="140"/>
      <c r="CV1211" s="140"/>
      <c r="CW1211" s="140"/>
      <c r="CX1211" s="140"/>
      <c r="CY1211" s="140"/>
      <c r="CZ1211" s="140"/>
      <c r="DA1211" s="140"/>
      <c r="DB1211" s="140"/>
      <c r="DC1211" s="140"/>
      <c r="DD1211" s="140"/>
      <c r="DE1211" s="140"/>
      <c r="DF1211" s="140"/>
      <c r="DG1211" s="140"/>
      <c r="DH1211" s="140"/>
      <c r="DI1211" s="140"/>
      <c r="DJ1211" s="140"/>
      <c r="DK1211" s="140"/>
      <c r="DL1211" s="140"/>
      <c r="DM1211" s="140"/>
      <c r="DN1211" s="140"/>
      <c r="DO1211" s="140"/>
      <c r="DP1211" s="140"/>
      <c r="DQ1211" s="140"/>
      <c r="DR1211" s="140"/>
      <c r="DS1211" s="140"/>
      <c r="DT1211" s="140"/>
      <c r="DU1211" s="140"/>
      <c r="DV1211" s="140"/>
      <c r="DW1211" s="140"/>
      <c r="DX1211" s="140"/>
      <c r="DY1211" s="140"/>
      <c r="DZ1211" s="140"/>
      <c r="EA1211" s="140"/>
      <c r="EB1211" s="140"/>
      <c r="EC1211" s="140"/>
      <c r="ED1211" s="140"/>
      <c r="EE1211" s="140"/>
      <c r="EF1211" s="140"/>
      <c r="EG1211" s="140"/>
      <c r="EH1211" s="140"/>
      <c r="EI1211" s="140"/>
      <c r="EJ1211" s="140"/>
      <c r="EK1211" s="140"/>
      <c r="EL1211" s="140"/>
      <c r="EM1211" s="140"/>
      <c r="EN1211" s="140"/>
      <c r="EO1211" s="140"/>
      <c r="EP1211" s="140"/>
      <c r="EQ1211" s="140"/>
      <c r="ER1211" s="140"/>
      <c r="ES1211" s="140"/>
      <c r="ET1211" s="140"/>
      <c r="EU1211" s="140"/>
      <c r="EV1211" s="140"/>
      <c r="EW1211" s="140"/>
      <c r="EX1211" s="140"/>
      <c r="EY1211" s="140"/>
      <c r="EZ1211" s="140"/>
      <c r="FA1211" s="140"/>
      <c r="FB1211" s="140"/>
      <c r="FC1211" s="140"/>
      <c r="FD1211" s="140"/>
      <c r="FE1211" s="140"/>
      <c r="FF1211" s="140"/>
      <c r="FG1211" s="140"/>
      <c r="FH1211" s="140"/>
      <c r="FI1211" s="140"/>
      <c r="FJ1211" s="140"/>
      <c r="FK1211" s="140"/>
      <c r="FL1211" s="140"/>
      <c r="FM1211" s="140"/>
      <c r="FN1211" s="140"/>
      <c r="FO1211" s="140"/>
      <c r="FP1211" s="140"/>
      <c r="FQ1211" s="140"/>
      <c r="FR1211" s="140"/>
      <c r="FS1211" s="140"/>
      <c r="FT1211" s="140"/>
      <c r="FU1211" s="140"/>
      <c r="FV1211" s="140"/>
      <c r="FW1211" s="140"/>
      <c r="FX1211" s="140"/>
      <c r="FY1211" s="140"/>
      <c r="FZ1211" s="140"/>
      <c r="GA1211" s="140"/>
      <c r="GB1211" s="140"/>
      <c r="GC1211" s="140"/>
      <c r="GD1211" s="140"/>
      <c r="GE1211" s="140"/>
      <c r="GF1211" s="140"/>
      <c r="GG1211" s="140"/>
      <c r="GH1211" s="140"/>
      <c r="GI1211" s="140"/>
      <c r="GJ1211" s="140"/>
      <c r="GK1211" s="140"/>
      <c r="GL1211" s="140"/>
      <c r="GM1211" s="140"/>
      <c r="GN1211" s="140"/>
      <c r="GO1211" s="140"/>
      <c r="GP1211" s="140"/>
      <c r="GQ1211" s="140"/>
      <c r="GR1211" s="140"/>
      <c r="GS1211" s="140"/>
      <c r="GT1211" s="140"/>
      <c r="GU1211" s="140"/>
      <c r="GV1211" s="140"/>
      <c r="GW1211" s="140"/>
      <c r="GX1211" s="140"/>
      <c r="GY1211" s="140"/>
      <c r="GZ1211" s="140"/>
      <c r="HA1211" s="140"/>
      <c r="HB1211" s="140"/>
      <c r="HC1211" s="140"/>
      <c r="HD1211" s="140"/>
      <c r="HE1211" s="140"/>
      <c r="HF1211" s="140"/>
      <c r="HG1211" s="140"/>
      <c r="HH1211" s="140"/>
      <c r="HI1211" s="140"/>
      <c r="HJ1211" s="140"/>
      <c r="HK1211" s="140"/>
      <c r="HL1211" s="140"/>
      <c r="HM1211" s="140"/>
      <c r="HN1211" s="140"/>
      <c r="HO1211" s="140"/>
      <c r="HP1211" s="140"/>
      <c r="HQ1211" s="140"/>
      <c r="HR1211" s="140"/>
      <c r="HS1211" s="140"/>
      <c r="HT1211" s="140"/>
      <c r="HU1211" s="140"/>
      <c r="HV1211" s="140"/>
      <c r="HW1211" s="140"/>
      <c r="HX1211" s="140"/>
      <c r="HY1211" s="140"/>
      <c r="HZ1211" s="140"/>
      <c r="IA1211" s="140"/>
      <c r="IB1211" s="140"/>
      <c r="IC1211" s="140"/>
      <c r="ID1211" s="140"/>
      <c r="IE1211" s="140"/>
      <c r="IF1211" s="140"/>
      <c r="IG1211" s="140"/>
      <c r="IH1211" s="140"/>
      <c r="II1211" s="140"/>
      <c r="IJ1211" s="140"/>
      <c r="IK1211" s="140"/>
      <c r="IL1211" s="140"/>
      <c r="IM1211" s="140"/>
      <c r="IN1211" s="140"/>
      <c r="IO1211" s="140"/>
      <c r="IP1211" s="140"/>
      <c r="IQ1211" s="140"/>
      <c r="IR1211" s="140"/>
      <c r="IS1211" s="140"/>
      <c r="IT1211" s="140"/>
      <c r="IU1211" s="140"/>
      <c r="IV1211" s="140"/>
    </row>
    <row r="1212" spans="1:256" s="139" customFormat="1" x14ac:dyDescent="0.25">
      <c r="A1212" s="132">
        <v>43068</v>
      </c>
      <c r="B1212" s="133" t="s">
        <v>905</v>
      </c>
      <c r="C1212" s="133" t="s">
        <v>59</v>
      </c>
      <c r="D1212" s="115" t="s">
        <v>53</v>
      </c>
      <c r="E1212" s="134"/>
      <c r="F1212" s="134">
        <v>1000</v>
      </c>
      <c r="G1212" s="130">
        <f t="shared" si="18"/>
        <v>33422583</v>
      </c>
      <c r="H1212" s="133" t="s">
        <v>857</v>
      </c>
      <c r="I1212" s="133" t="s">
        <v>72</v>
      </c>
      <c r="J1212" s="121" t="s">
        <v>28</v>
      </c>
      <c r="K1212" s="115" t="s">
        <v>56</v>
      </c>
      <c r="L1212" s="111" t="s">
        <v>73</v>
      </c>
      <c r="M1212" s="140"/>
      <c r="N1212" s="140"/>
      <c r="O1212" s="140"/>
      <c r="P1212" s="140"/>
      <c r="Q1212" s="140"/>
      <c r="R1212" s="140"/>
      <c r="S1212" s="140"/>
      <c r="T1212" s="140"/>
      <c r="U1212" s="140"/>
      <c r="V1212" s="140"/>
      <c r="W1212" s="140"/>
      <c r="X1212" s="140"/>
      <c r="Y1212" s="140"/>
      <c r="Z1212" s="140"/>
      <c r="AA1212" s="140"/>
      <c r="AB1212" s="140"/>
      <c r="AC1212" s="140"/>
      <c r="AD1212" s="140"/>
      <c r="AE1212" s="140"/>
      <c r="AF1212" s="140"/>
      <c r="AG1212" s="140"/>
      <c r="AH1212" s="140"/>
      <c r="AI1212" s="140"/>
      <c r="AJ1212" s="140"/>
      <c r="AK1212" s="140"/>
      <c r="AL1212" s="140"/>
      <c r="AM1212" s="140"/>
      <c r="AN1212" s="140"/>
      <c r="AO1212" s="140"/>
      <c r="AP1212" s="140"/>
      <c r="AQ1212" s="140"/>
      <c r="AR1212" s="140"/>
      <c r="AS1212" s="140"/>
      <c r="AT1212" s="140"/>
      <c r="AU1212" s="140"/>
      <c r="AV1212" s="140"/>
      <c r="AW1212" s="140"/>
      <c r="AX1212" s="140"/>
      <c r="AY1212" s="140"/>
      <c r="AZ1212" s="140"/>
      <c r="BA1212" s="140"/>
      <c r="BB1212" s="140"/>
      <c r="BC1212" s="140"/>
      <c r="BD1212" s="140"/>
      <c r="BE1212" s="140"/>
      <c r="BF1212" s="140"/>
      <c r="BG1212" s="140"/>
      <c r="BH1212" s="140"/>
      <c r="BI1212" s="140"/>
      <c r="BJ1212" s="140"/>
      <c r="BK1212" s="140"/>
      <c r="BL1212" s="140"/>
      <c r="BM1212" s="140"/>
      <c r="BN1212" s="140"/>
      <c r="BO1212" s="140"/>
      <c r="BP1212" s="140"/>
      <c r="BQ1212" s="140"/>
      <c r="BR1212" s="140"/>
      <c r="BS1212" s="140"/>
      <c r="BT1212" s="140"/>
      <c r="BU1212" s="140"/>
      <c r="BV1212" s="140"/>
      <c r="BW1212" s="140"/>
      <c r="BX1212" s="140"/>
      <c r="BY1212" s="140"/>
      <c r="BZ1212" s="140"/>
      <c r="CA1212" s="140"/>
      <c r="CB1212" s="140"/>
      <c r="CC1212" s="140"/>
      <c r="CD1212" s="140"/>
      <c r="CE1212" s="140"/>
      <c r="CF1212" s="140"/>
      <c r="CG1212" s="140"/>
      <c r="CH1212" s="140"/>
      <c r="CI1212" s="140"/>
      <c r="CJ1212" s="140"/>
      <c r="CK1212" s="140"/>
      <c r="CL1212" s="140"/>
      <c r="CM1212" s="140"/>
      <c r="CN1212" s="140"/>
      <c r="CO1212" s="140"/>
      <c r="CP1212" s="140"/>
      <c r="CQ1212" s="140"/>
      <c r="CR1212" s="140"/>
      <c r="CS1212" s="140"/>
      <c r="CT1212" s="140"/>
      <c r="CU1212" s="140"/>
      <c r="CV1212" s="140"/>
      <c r="CW1212" s="140"/>
      <c r="CX1212" s="140"/>
      <c r="CY1212" s="140"/>
      <c r="CZ1212" s="140"/>
      <c r="DA1212" s="140"/>
      <c r="DB1212" s="140"/>
      <c r="DC1212" s="140"/>
      <c r="DD1212" s="140"/>
      <c r="DE1212" s="140"/>
      <c r="DF1212" s="140"/>
      <c r="DG1212" s="140"/>
      <c r="DH1212" s="140"/>
      <c r="DI1212" s="140"/>
      <c r="DJ1212" s="140"/>
      <c r="DK1212" s="140"/>
      <c r="DL1212" s="140"/>
      <c r="DM1212" s="140"/>
      <c r="DN1212" s="140"/>
      <c r="DO1212" s="140"/>
      <c r="DP1212" s="140"/>
      <c r="DQ1212" s="140"/>
      <c r="DR1212" s="140"/>
      <c r="DS1212" s="140"/>
      <c r="DT1212" s="140"/>
      <c r="DU1212" s="140"/>
      <c r="DV1212" s="140"/>
      <c r="DW1212" s="140"/>
      <c r="DX1212" s="140"/>
      <c r="DY1212" s="140"/>
      <c r="DZ1212" s="140"/>
      <c r="EA1212" s="140"/>
      <c r="EB1212" s="140"/>
      <c r="EC1212" s="140"/>
      <c r="ED1212" s="140"/>
      <c r="EE1212" s="140"/>
      <c r="EF1212" s="140"/>
      <c r="EG1212" s="140"/>
      <c r="EH1212" s="140"/>
      <c r="EI1212" s="140"/>
      <c r="EJ1212" s="140"/>
      <c r="EK1212" s="140"/>
      <c r="EL1212" s="140"/>
      <c r="EM1212" s="140"/>
      <c r="EN1212" s="140"/>
      <c r="EO1212" s="140"/>
      <c r="EP1212" s="140"/>
      <c r="EQ1212" s="140"/>
      <c r="ER1212" s="140"/>
      <c r="ES1212" s="140"/>
      <c r="ET1212" s="140"/>
      <c r="EU1212" s="140"/>
      <c r="EV1212" s="140"/>
      <c r="EW1212" s="140"/>
      <c r="EX1212" s="140"/>
      <c r="EY1212" s="140"/>
      <c r="EZ1212" s="140"/>
      <c r="FA1212" s="140"/>
      <c r="FB1212" s="140"/>
      <c r="FC1212" s="140"/>
      <c r="FD1212" s="140"/>
      <c r="FE1212" s="140"/>
      <c r="FF1212" s="140"/>
      <c r="FG1212" s="140"/>
      <c r="FH1212" s="140"/>
      <c r="FI1212" s="140"/>
      <c r="FJ1212" s="140"/>
      <c r="FK1212" s="140"/>
      <c r="FL1212" s="140"/>
      <c r="FM1212" s="140"/>
      <c r="FN1212" s="140"/>
      <c r="FO1212" s="140"/>
      <c r="FP1212" s="140"/>
      <c r="FQ1212" s="140"/>
      <c r="FR1212" s="140"/>
      <c r="FS1212" s="140"/>
      <c r="FT1212" s="140"/>
      <c r="FU1212" s="140"/>
      <c r="FV1212" s="140"/>
      <c r="FW1212" s="140"/>
      <c r="FX1212" s="140"/>
      <c r="FY1212" s="140"/>
      <c r="FZ1212" s="140"/>
      <c r="GA1212" s="140"/>
      <c r="GB1212" s="140"/>
      <c r="GC1212" s="140"/>
      <c r="GD1212" s="140"/>
      <c r="GE1212" s="140"/>
      <c r="GF1212" s="140"/>
      <c r="GG1212" s="140"/>
      <c r="GH1212" s="140"/>
      <c r="GI1212" s="140"/>
      <c r="GJ1212" s="140"/>
      <c r="GK1212" s="140"/>
      <c r="GL1212" s="140"/>
      <c r="GM1212" s="140"/>
      <c r="GN1212" s="140"/>
      <c r="GO1212" s="140"/>
      <c r="GP1212" s="140"/>
      <c r="GQ1212" s="140"/>
      <c r="GR1212" s="140"/>
      <c r="GS1212" s="140"/>
      <c r="GT1212" s="140"/>
      <c r="GU1212" s="140"/>
      <c r="GV1212" s="140"/>
      <c r="GW1212" s="140"/>
      <c r="GX1212" s="140"/>
      <c r="GY1212" s="140"/>
      <c r="GZ1212" s="140"/>
      <c r="HA1212" s="140"/>
      <c r="HB1212" s="140"/>
      <c r="HC1212" s="140"/>
      <c r="HD1212" s="140"/>
      <c r="HE1212" s="140"/>
      <c r="HF1212" s="140"/>
      <c r="HG1212" s="140"/>
      <c r="HH1212" s="140"/>
      <c r="HI1212" s="140"/>
      <c r="HJ1212" s="140"/>
      <c r="HK1212" s="140"/>
      <c r="HL1212" s="140"/>
      <c r="HM1212" s="140"/>
      <c r="HN1212" s="140"/>
      <c r="HO1212" s="140"/>
      <c r="HP1212" s="140"/>
      <c r="HQ1212" s="140"/>
      <c r="HR1212" s="140"/>
      <c r="HS1212" s="140"/>
      <c r="HT1212" s="140"/>
      <c r="HU1212" s="140"/>
      <c r="HV1212" s="140"/>
      <c r="HW1212" s="140"/>
      <c r="HX1212" s="140"/>
      <c r="HY1212" s="140"/>
      <c r="HZ1212" s="140"/>
      <c r="IA1212" s="140"/>
      <c r="IB1212" s="140"/>
      <c r="IC1212" s="140"/>
      <c r="ID1212" s="140"/>
      <c r="IE1212" s="140"/>
      <c r="IF1212" s="140"/>
      <c r="IG1212" s="140"/>
      <c r="IH1212" s="140"/>
      <c r="II1212" s="140"/>
      <c r="IJ1212" s="140"/>
      <c r="IK1212" s="140"/>
      <c r="IL1212" s="140"/>
      <c r="IM1212" s="140"/>
      <c r="IN1212" s="140"/>
      <c r="IO1212" s="140"/>
      <c r="IP1212" s="140"/>
      <c r="IQ1212" s="140"/>
      <c r="IR1212" s="140"/>
      <c r="IS1212" s="140"/>
      <c r="IT1212" s="140"/>
      <c r="IU1212" s="140"/>
      <c r="IV1212" s="140"/>
    </row>
    <row r="1213" spans="1:256" s="139" customFormat="1" x14ac:dyDescent="0.25">
      <c r="A1213" s="132">
        <v>43068</v>
      </c>
      <c r="B1213" s="133" t="s">
        <v>906</v>
      </c>
      <c r="C1213" s="133" t="s">
        <v>208</v>
      </c>
      <c r="D1213" s="115" t="s">
        <v>53</v>
      </c>
      <c r="E1213" s="134"/>
      <c r="F1213" s="134">
        <v>15000</v>
      </c>
      <c r="G1213" s="130">
        <f t="shared" si="18"/>
        <v>33407583</v>
      </c>
      <c r="H1213" s="133" t="s">
        <v>857</v>
      </c>
      <c r="I1213" s="133">
        <v>807</v>
      </c>
      <c r="J1213" s="121" t="s">
        <v>28</v>
      </c>
      <c r="K1213" s="115" t="s">
        <v>56</v>
      </c>
      <c r="L1213" s="120" t="s">
        <v>57</v>
      </c>
      <c r="M1213" s="140"/>
      <c r="N1213" s="140"/>
      <c r="O1213" s="140"/>
      <c r="P1213" s="140"/>
      <c r="Q1213" s="140"/>
      <c r="R1213" s="140"/>
      <c r="S1213" s="140"/>
      <c r="T1213" s="140"/>
      <c r="U1213" s="140"/>
      <c r="V1213" s="140"/>
      <c r="W1213" s="140"/>
      <c r="X1213" s="140"/>
      <c r="Y1213" s="140"/>
      <c r="Z1213" s="140"/>
      <c r="AA1213" s="140"/>
      <c r="AB1213" s="140"/>
      <c r="AC1213" s="140"/>
      <c r="AD1213" s="140"/>
      <c r="AE1213" s="140"/>
      <c r="AF1213" s="140"/>
      <c r="AG1213" s="140"/>
      <c r="AH1213" s="140"/>
      <c r="AI1213" s="140"/>
      <c r="AJ1213" s="140"/>
      <c r="AK1213" s="140"/>
      <c r="AL1213" s="140"/>
      <c r="AM1213" s="140"/>
      <c r="AN1213" s="140"/>
      <c r="AO1213" s="140"/>
      <c r="AP1213" s="140"/>
      <c r="AQ1213" s="140"/>
      <c r="AR1213" s="140"/>
      <c r="AS1213" s="140"/>
      <c r="AT1213" s="140"/>
      <c r="AU1213" s="140"/>
      <c r="AV1213" s="140"/>
      <c r="AW1213" s="140"/>
      <c r="AX1213" s="140"/>
      <c r="AY1213" s="140"/>
      <c r="AZ1213" s="140"/>
      <c r="BA1213" s="140"/>
      <c r="BB1213" s="140"/>
      <c r="BC1213" s="140"/>
      <c r="BD1213" s="140"/>
      <c r="BE1213" s="140"/>
      <c r="BF1213" s="140"/>
      <c r="BG1213" s="140"/>
      <c r="BH1213" s="140"/>
      <c r="BI1213" s="140"/>
      <c r="BJ1213" s="140"/>
      <c r="BK1213" s="140"/>
      <c r="BL1213" s="140"/>
      <c r="BM1213" s="140"/>
      <c r="BN1213" s="140"/>
      <c r="BO1213" s="140"/>
      <c r="BP1213" s="140"/>
      <c r="BQ1213" s="140"/>
      <c r="BR1213" s="140"/>
      <c r="BS1213" s="140"/>
      <c r="BT1213" s="140"/>
      <c r="BU1213" s="140"/>
      <c r="BV1213" s="140"/>
      <c r="BW1213" s="140"/>
      <c r="BX1213" s="140"/>
      <c r="BY1213" s="140"/>
      <c r="BZ1213" s="140"/>
      <c r="CA1213" s="140"/>
      <c r="CB1213" s="140"/>
      <c r="CC1213" s="140"/>
      <c r="CD1213" s="140"/>
      <c r="CE1213" s="140"/>
      <c r="CF1213" s="140"/>
      <c r="CG1213" s="140"/>
      <c r="CH1213" s="140"/>
      <c r="CI1213" s="140"/>
      <c r="CJ1213" s="140"/>
      <c r="CK1213" s="140"/>
      <c r="CL1213" s="140"/>
      <c r="CM1213" s="140"/>
      <c r="CN1213" s="140"/>
      <c r="CO1213" s="140"/>
      <c r="CP1213" s="140"/>
      <c r="CQ1213" s="140"/>
      <c r="CR1213" s="140"/>
      <c r="CS1213" s="140"/>
      <c r="CT1213" s="140"/>
      <c r="CU1213" s="140"/>
      <c r="CV1213" s="140"/>
      <c r="CW1213" s="140"/>
      <c r="CX1213" s="140"/>
      <c r="CY1213" s="140"/>
      <c r="CZ1213" s="140"/>
      <c r="DA1213" s="140"/>
      <c r="DB1213" s="140"/>
      <c r="DC1213" s="140"/>
      <c r="DD1213" s="140"/>
      <c r="DE1213" s="140"/>
      <c r="DF1213" s="140"/>
      <c r="DG1213" s="140"/>
      <c r="DH1213" s="140"/>
      <c r="DI1213" s="140"/>
      <c r="DJ1213" s="140"/>
      <c r="DK1213" s="140"/>
      <c r="DL1213" s="140"/>
      <c r="DM1213" s="140"/>
      <c r="DN1213" s="140"/>
      <c r="DO1213" s="140"/>
      <c r="DP1213" s="140"/>
      <c r="DQ1213" s="140"/>
      <c r="DR1213" s="140"/>
      <c r="DS1213" s="140"/>
      <c r="DT1213" s="140"/>
      <c r="DU1213" s="140"/>
      <c r="DV1213" s="140"/>
      <c r="DW1213" s="140"/>
      <c r="DX1213" s="140"/>
      <c r="DY1213" s="140"/>
      <c r="DZ1213" s="140"/>
      <c r="EA1213" s="140"/>
      <c r="EB1213" s="140"/>
      <c r="EC1213" s="140"/>
      <c r="ED1213" s="140"/>
      <c r="EE1213" s="140"/>
      <c r="EF1213" s="140"/>
      <c r="EG1213" s="140"/>
      <c r="EH1213" s="140"/>
      <c r="EI1213" s="140"/>
      <c r="EJ1213" s="140"/>
      <c r="EK1213" s="140"/>
      <c r="EL1213" s="140"/>
      <c r="EM1213" s="140"/>
      <c r="EN1213" s="140"/>
      <c r="EO1213" s="140"/>
      <c r="EP1213" s="140"/>
      <c r="EQ1213" s="140"/>
      <c r="ER1213" s="140"/>
      <c r="ES1213" s="140"/>
      <c r="ET1213" s="140"/>
      <c r="EU1213" s="140"/>
      <c r="EV1213" s="140"/>
      <c r="EW1213" s="140"/>
      <c r="EX1213" s="140"/>
      <c r="EY1213" s="140"/>
      <c r="EZ1213" s="140"/>
      <c r="FA1213" s="140"/>
      <c r="FB1213" s="140"/>
      <c r="FC1213" s="140"/>
      <c r="FD1213" s="140"/>
      <c r="FE1213" s="140"/>
      <c r="FF1213" s="140"/>
      <c r="FG1213" s="140"/>
      <c r="FH1213" s="140"/>
      <c r="FI1213" s="140"/>
      <c r="FJ1213" s="140"/>
      <c r="FK1213" s="140"/>
      <c r="FL1213" s="140"/>
      <c r="FM1213" s="140"/>
      <c r="FN1213" s="140"/>
      <c r="FO1213" s="140"/>
      <c r="FP1213" s="140"/>
      <c r="FQ1213" s="140"/>
      <c r="FR1213" s="140"/>
      <c r="FS1213" s="140"/>
      <c r="FT1213" s="140"/>
      <c r="FU1213" s="140"/>
      <c r="FV1213" s="140"/>
      <c r="FW1213" s="140"/>
      <c r="FX1213" s="140"/>
      <c r="FY1213" s="140"/>
      <c r="FZ1213" s="140"/>
      <c r="GA1213" s="140"/>
      <c r="GB1213" s="140"/>
      <c r="GC1213" s="140"/>
      <c r="GD1213" s="140"/>
      <c r="GE1213" s="140"/>
      <c r="GF1213" s="140"/>
      <c r="GG1213" s="140"/>
      <c r="GH1213" s="140"/>
      <c r="GI1213" s="140"/>
      <c r="GJ1213" s="140"/>
      <c r="GK1213" s="140"/>
      <c r="GL1213" s="140"/>
      <c r="GM1213" s="140"/>
      <c r="GN1213" s="140"/>
      <c r="GO1213" s="140"/>
      <c r="GP1213" s="140"/>
      <c r="GQ1213" s="140"/>
      <c r="GR1213" s="140"/>
      <c r="GS1213" s="140"/>
      <c r="GT1213" s="140"/>
      <c r="GU1213" s="140"/>
      <c r="GV1213" s="140"/>
      <c r="GW1213" s="140"/>
      <c r="GX1213" s="140"/>
      <c r="GY1213" s="140"/>
      <c r="GZ1213" s="140"/>
      <c r="HA1213" s="140"/>
      <c r="HB1213" s="140"/>
      <c r="HC1213" s="140"/>
      <c r="HD1213" s="140"/>
      <c r="HE1213" s="140"/>
      <c r="HF1213" s="140"/>
      <c r="HG1213" s="140"/>
      <c r="HH1213" s="140"/>
      <c r="HI1213" s="140"/>
      <c r="HJ1213" s="140"/>
      <c r="HK1213" s="140"/>
      <c r="HL1213" s="140"/>
      <c r="HM1213" s="140"/>
      <c r="HN1213" s="140"/>
      <c r="HO1213" s="140"/>
      <c r="HP1213" s="140"/>
      <c r="HQ1213" s="140"/>
      <c r="HR1213" s="140"/>
      <c r="HS1213" s="140"/>
      <c r="HT1213" s="140"/>
      <c r="HU1213" s="140"/>
      <c r="HV1213" s="140"/>
      <c r="HW1213" s="140"/>
      <c r="HX1213" s="140"/>
      <c r="HY1213" s="140"/>
      <c r="HZ1213" s="140"/>
      <c r="IA1213" s="140"/>
      <c r="IB1213" s="140"/>
      <c r="IC1213" s="140"/>
      <c r="ID1213" s="140"/>
      <c r="IE1213" s="140"/>
      <c r="IF1213" s="140"/>
      <c r="IG1213" s="140"/>
      <c r="IH1213" s="140"/>
      <c r="II1213" s="140"/>
      <c r="IJ1213" s="140"/>
      <c r="IK1213" s="140"/>
      <c r="IL1213" s="140"/>
      <c r="IM1213" s="140"/>
      <c r="IN1213" s="140"/>
      <c r="IO1213" s="140"/>
      <c r="IP1213" s="140"/>
      <c r="IQ1213" s="140"/>
      <c r="IR1213" s="140"/>
      <c r="IS1213" s="140"/>
      <c r="IT1213" s="140"/>
      <c r="IU1213" s="140"/>
      <c r="IV1213" s="140"/>
    </row>
    <row r="1214" spans="1:256" s="139" customFormat="1" x14ac:dyDescent="0.25">
      <c r="A1214" s="123">
        <v>43069</v>
      </c>
      <c r="B1214" s="111" t="s">
        <v>46</v>
      </c>
      <c r="C1214" s="111" t="s">
        <v>48</v>
      </c>
      <c r="D1214" s="111" t="s">
        <v>49</v>
      </c>
      <c r="E1214" s="114"/>
      <c r="F1214" s="114">
        <v>6257</v>
      </c>
      <c r="G1214" s="130">
        <f t="shared" si="18"/>
        <v>33401326</v>
      </c>
      <c r="H1214" s="125" t="s">
        <v>47</v>
      </c>
      <c r="I1214" s="111" t="s">
        <v>19</v>
      </c>
      <c r="J1214" s="112" t="s">
        <v>21</v>
      </c>
      <c r="K1214" s="115" t="s">
        <v>56</v>
      </c>
      <c r="L1214" s="120" t="s">
        <v>57</v>
      </c>
      <c r="M1214" s="140"/>
      <c r="N1214" s="140"/>
      <c r="O1214" s="140"/>
      <c r="P1214" s="140"/>
      <c r="Q1214" s="140"/>
      <c r="R1214" s="140"/>
      <c r="S1214" s="140"/>
      <c r="T1214" s="140"/>
      <c r="U1214" s="140"/>
      <c r="V1214" s="140"/>
      <c r="W1214" s="140"/>
      <c r="X1214" s="140"/>
      <c r="Y1214" s="140"/>
      <c r="Z1214" s="140"/>
      <c r="AA1214" s="140"/>
      <c r="AB1214" s="140"/>
      <c r="AC1214" s="140"/>
      <c r="AD1214" s="140"/>
      <c r="AE1214" s="140"/>
      <c r="AF1214" s="140"/>
      <c r="AG1214" s="140"/>
      <c r="AH1214" s="140"/>
      <c r="AI1214" s="140"/>
      <c r="AJ1214" s="140"/>
      <c r="AK1214" s="140"/>
      <c r="AL1214" s="140"/>
      <c r="AM1214" s="140"/>
      <c r="AN1214" s="140"/>
      <c r="AO1214" s="140"/>
      <c r="AP1214" s="140"/>
      <c r="AQ1214" s="140"/>
      <c r="AR1214" s="140"/>
      <c r="AS1214" s="140"/>
      <c r="AT1214" s="140"/>
      <c r="AU1214" s="140"/>
      <c r="AV1214" s="140"/>
      <c r="AW1214" s="140"/>
      <c r="AX1214" s="140"/>
      <c r="AY1214" s="140"/>
      <c r="AZ1214" s="140"/>
      <c r="BA1214" s="140"/>
      <c r="BB1214" s="140"/>
      <c r="BC1214" s="140"/>
      <c r="BD1214" s="140"/>
      <c r="BE1214" s="140"/>
      <c r="BF1214" s="140"/>
      <c r="BG1214" s="140"/>
      <c r="BH1214" s="140"/>
      <c r="BI1214" s="140"/>
      <c r="BJ1214" s="140"/>
      <c r="BK1214" s="140"/>
      <c r="BL1214" s="140"/>
      <c r="BM1214" s="140"/>
      <c r="BN1214" s="140"/>
      <c r="BO1214" s="140"/>
      <c r="BP1214" s="140"/>
      <c r="BQ1214" s="140"/>
      <c r="BR1214" s="140"/>
      <c r="BS1214" s="140"/>
      <c r="BT1214" s="140"/>
      <c r="BU1214" s="140"/>
      <c r="BV1214" s="140"/>
      <c r="BW1214" s="140"/>
      <c r="BX1214" s="140"/>
      <c r="BY1214" s="140"/>
      <c r="BZ1214" s="140"/>
      <c r="CA1214" s="140"/>
      <c r="CB1214" s="140"/>
      <c r="CC1214" s="140"/>
      <c r="CD1214" s="140"/>
      <c r="CE1214" s="140"/>
      <c r="CF1214" s="140"/>
      <c r="CG1214" s="140"/>
      <c r="CH1214" s="140"/>
      <c r="CI1214" s="140"/>
      <c r="CJ1214" s="140"/>
      <c r="CK1214" s="140"/>
      <c r="CL1214" s="140"/>
      <c r="CM1214" s="140"/>
      <c r="CN1214" s="140"/>
      <c r="CO1214" s="140"/>
      <c r="CP1214" s="140"/>
      <c r="CQ1214" s="140"/>
      <c r="CR1214" s="140"/>
      <c r="CS1214" s="140"/>
      <c r="CT1214" s="140"/>
      <c r="CU1214" s="140"/>
      <c r="CV1214" s="140"/>
      <c r="CW1214" s="140"/>
      <c r="CX1214" s="140"/>
      <c r="CY1214" s="140"/>
      <c r="CZ1214" s="140"/>
      <c r="DA1214" s="140"/>
      <c r="DB1214" s="140"/>
      <c r="DC1214" s="140"/>
      <c r="DD1214" s="140"/>
      <c r="DE1214" s="140"/>
      <c r="DF1214" s="140"/>
      <c r="DG1214" s="140"/>
      <c r="DH1214" s="140"/>
      <c r="DI1214" s="140"/>
      <c r="DJ1214" s="140"/>
      <c r="DK1214" s="140"/>
      <c r="DL1214" s="140"/>
      <c r="DM1214" s="140"/>
      <c r="DN1214" s="140"/>
      <c r="DO1214" s="140"/>
      <c r="DP1214" s="140"/>
      <c r="DQ1214" s="140"/>
      <c r="DR1214" s="140"/>
      <c r="DS1214" s="140"/>
      <c r="DT1214" s="140"/>
      <c r="DU1214" s="140"/>
      <c r="DV1214" s="140"/>
      <c r="DW1214" s="140"/>
      <c r="DX1214" s="140"/>
      <c r="DY1214" s="140"/>
      <c r="DZ1214" s="140"/>
      <c r="EA1214" s="140"/>
      <c r="EB1214" s="140"/>
      <c r="EC1214" s="140"/>
      <c r="ED1214" s="140"/>
      <c r="EE1214" s="140"/>
      <c r="EF1214" s="140"/>
      <c r="EG1214" s="140"/>
      <c r="EH1214" s="140"/>
      <c r="EI1214" s="140"/>
      <c r="EJ1214" s="140"/>
      <c r="EK1214" s="140"/>
      <c r="EL1214" s="140"/>
      <c r="EM1214" s="140"/>
      <c r="EN1214" s="140"/>
      <c r="EO1214" s="140"/>
      <c r="EP1214" s="140"/>
      <c r="EQ1214" s="140"/>
      <c r="ER1214" s="140"/>
      <c r="ES1214" s="140"/>
      <c r="ET1214" s="140"/>
      <c r="EU1214" s="140"/>
      <c r="EV1214" s="140"/>
      <c r="EW1214" s="140"/>
      <c r="EX1214" s="140"/>
      <c r="EY1214" s="140"/>
      <c r="EZ1214" s="140"/>
      <c r="FA1214" s="140"/>
      <c r="FB1214" s="140"/>
      <c r="FC1214" s="140"/>
      <c r="FD1214" s="140"/>
      <c r="FE1214" s="140"/>
      <c r="FF1214" s="140"/>
      <c r="FG1214" s="140"/>
      <c r="FH1214" s="140"/>
      <c r="FI1214" s="140"/>
      <c r="FJ1214" s="140"/>
      <c r="FK1214" s="140"/>
      <c r="FL1214" s="140"/>
      <c r="FM1214" s="140"/>
      <c r="FN1214" s="140"/>
      <c r="FO1214" s="140"/>
      <c r="FP1214" s="140"/>
      <c r="FQ1214" s="140"/>
      <c r="FR1214" s="140"/>
      <c r="FS1214" s="140"/>
      <c r="FT1214" s="140"/>
      <c r="FU1214" s="140"/>
      <c r="FV1214" s="140"/>
      <c r="FW1214" s="140"/>
      <c r="FX1214" s="140"/>
      <c r="FY1214" s="140"/>
      <c r="FZ1214" s="140"/>
      <c r="GA1214" s="140"/>
      <c r="GB1214" s="140"/>
      <c r="GC1214" s="140"/>
      <c r="GD1214" s="140"/>
      <c r="GE1214" s="140"/>
      <c r="GF1214" s="140"/>
      <c r="GG1214" s="140"/>
      <c r="GH1214" s="140"/>
      <c r="GI1214" s="140"/>
      <c r="GJ1214" s="140"/>
      <c r="GK1214" s="140"/>
      <c r="GL1214" s="140"/>
      <c r="GM1214" s="140"/>
      <c r="GN1214" s="140"/>
      <c r="GO1214" s="140"/>
      <c r="GP1214" s="140"/>
      <c r="GQ1214" s="140"/>
      <c r="GR1214" s="140"/>
      <c r="GS1214" s="140"/>
      <c r="GT1214" s="140"/>
      <c r="GU1214" s="140"/>
      <c r="GV1214" s="140"/>
      <c r="GW1214" s="140"/>
      <c r="GX1214" s="140"/>
      <c r="GY1214" s="140"/>
      <c r="GZ1214" s="140"/>
      <c r="HA1214" s="140"/>
      <c r="HB1214" s="140"/>
      <c r="HC1214" s="140"/>
      <c r="HD1214" s="140"/>
      <c r="HE1214" s="140"/>
      <c r="HF1214" s="140"/>
      <c r="HG1214" s="140"/>
      <c r="HH1214" s="140"/>
      <c r="HI1214" s="140"/>
      <c r="HJ1214" s="140"/>
      <c r="HK1214" s="140"/>
      <c r="HL1214" s="140"/>
      <c r="HM1214" s="140"/>
      <c r="HN1214" s="140"/>
      <c r="HO1214" s="140"/>
      <c r="HP1214" s="140"/>
      <c r="HQ1214" s="140"/>
      <c r="HR1214" s="140"/>
      <c r="HS1214" s="140"/>
      <c r="HT1214" s="140"/>
      <c r="HU1214" s="140"/>
      <c r="HV1214" s="140"/>
      <c r="HW1214" s="140"/>
      <c r="HX1214" s="140"/>
      <c r="HY1214" s="140"/>
      <c r="HZ1214" s="140"/>
      <c r="IA1214" s="140"/>
      <c r="IB1214" s="140"/>
      <c r="IC1214" s="140"/>
      <c r="ID1214" s="140"/>
      <c r="IE1214" s="140"/>
      <c r="IF1214" s="140"/>
      <c r="IG1214" s="140"/>
      <c r="IH1214" s="140"/>
      <c r="II1214" s="140"/>
      <c r="IJ1214" s="140"/>
      <c r="IK1214" s="140"/>
      <c r="IL1214" s="140"/>
      <c r="IM1214" s="140"/>
      <c r="IN1214" s="140"/>
      <c r="IO1214" s="140"/>
      <c r="IP1214" s="140"/>
      <c r="IQ1214" s="140"/>
      <c r="IR1214" s="140"/>
      <c r="IS1214" s="140"/>
      <c r="IT1214" s="140"/>
      <c r="IU1214" s="140"/>
      <c r="IV1214" s="140"/>
    </row>
    <row r="1215" spans="1:256" s="139" customFormat="1" x14ac:dyDescent="0.25">
      <c r="A1215" s="123">
        <v>43069</v>
      </c>
      <c r="B1215" s="111" t="s">
        <v>191</v>
      </c>
      <c r="C1215" s="111" t="s">
        <v>85</v>
      </c>
      <c r="D1215" s="111" t="s">
        <v>52</v>
      </c>
      <c r="E1215" s="114"/>
      <c r="F1215" s="114">
        <v>100000</v>
      </c>
      <c r="G1215" s="130">
        <f t="shared" si="18"/>
        <v>33301326</v>
      </c>
      <c r="H1215" s="111" t="s">
        <v>61</v>
      </c>
      <c r="I1215" s="111">
        <v>19</v>
      </c>
      <c r="J1215" s="115" t="s">
        <v>32</v>
      </c>
      <c r="K1215" s="115" t="s">
        <v>56</v>
      </c>
      <c r="L1215" s="120" t="s">
        <v>57</v>
      </c>
      <c r="M1215" s="140"/>
      <c r="N1215" s="140"/>
      <c r="O1215" s="140"/>
      <c r="P1215" s="140"/>
      <c r="Q1215" s="140"/>
      <c r="R1215" s="140"/>
      <c r="S1215" s="140"/>
      <c r="T1215" s="140"/>
      <c r="U1215" s="140"/>
      <c r="V1215" s="140"/>
      <c r="W1215" s="140"/>
      <c r="X1215" s="140"/>
      <c r="Y1215" s="140"/>
      <c r="Z1215" s="140"/>
      <c r="AA1215" s="140"/>
      <c r="AB1215" s="140"/>
      <c r="AC1215" s="140"/>
      <c r="AD1215" s="140"/>
      <c r="AE1215" s="140"/>
      <c r="AF1215" s="140"/>
      <c r="AG1215" s="140"/>
      <c r="AH1215" s="140"/>
      <c r="AI1215" s="140"/>
      <c r="AJ1215" s="140"/>
      <c r="AK1215" s="140"/>
      <c r="AL1215" s="140"/>
      <c r="AM1215" s="140"/>
      <c r="AN1215" s="140"/>
      <c r="AO1215" s="140"/>
      <c r="AP1215" s="140"/>
      <c r="AQ1215" s="140"/>
      <c r="AR1215" s="140"/>
      <c r="AS1215" s="140"/>
      <c r="AT1215" s="140"/>
      <c r="AU1215" s="140"/>
      <c r="AV1215" s="140"/>
      <c r="AW1215" s="140"/>
      <c r="AX1215" s="140"/>
      <c r="AY1215" s="140"/>
      <c r="AZ1215" s="140"/>
      <c r="BA1215" s="140"/>
      <c r="BB1215" s="140"/>
      <c r="BC1215" s="140"/>
      <c r="BD1215" s="140"/>
      <c r="BE1215" s="140"/>
      <c r="BF1215" s="140"/>
      <c r="BG1215" s="140"/>
      <c r="BH1215" s="140"/>
      <c r="BI1215" s="140"/>
      <c r="BJ1215" s="140"/>
      <c r="BK1215" s="140"/>
      <c r="BL1215" s="140"/>
      <c r="BM1215" s="140"/>
      <c r="BN1215" s="140"/>
      <c r="BO1215" s="140"/>
      <c r="BP1215" s="140"/>
      <c r="BQ1215" s="140"/>
      <c r="BR1215" s="140"/>
      <c r="BS1215" s="140"/>
      <c r="BT1215" s="140"/>
      <c r="BU1215" s="140"/>
      <c r="BV1215" s="140"/>
      <c r="BW1215" s="140"/>
      <c r="BX1215" s="140"/>
      <c r="BY1215" s="140"/>
      <c r="BZ1215" s="140"/>
      <c r="CA1215" s="140"/>
      <c r="CB1215" s="140"/>
      <c r="CC1215" s="140"/>
      <c r="CD1215" s="140"/>
      <c r="CE1215" s="140"/>
      <c r="CF1215" s="140"/>
      <c r="CG1215" s="140"/>
      <c r="CH1215" s="140"/>
      <c r="CI1215" s="140"/>
      <c r="CJ1215" s="140"/>
      <c r="CK1215" s="140"/>
      <c r="CL1215" s="140"/>
      <c r="CM1215" s="140"/>
      <c r="CN1215" s="140"/>
      <c r="CO1215" s="140"/>
      <c r="CP1215" s="140"/>
      <c r="CQ1215" s="140"/>
      <c r="CR1215" s="140"/>
      <c r="CS1215" s="140"/>
      <c r="CT1215" s="140"/>
      <c r="CU1215" s="140"/>
      <c r="CV1215" s="140"/>
      <c r="CW1215" s="140"/>
      <c r="CX1215" s="140"/>
      <c r="CY1215" s="140"/>
      <c r="CZ1215" s="140"/>
      <c r="DA1215" s="140"/>
      <c r="DB1215" s="140"/>
      <c r="DC1215" s="140"/>
      <c r="DD1215" s="140"/>
      <c r="DE1215" s="140"/>
      <c r="DF1215" s="140"/>
      <c r="DG1215" s="140"/>
      <c r="DH1215" s="140"/>
      <c r="DI1215" s="140"/>
      <c r="DJ1215" s="140"/>
      <c r="DK1215" s="140"/>
      <c r="DL1215" s="140"/>
      <c r="DM1215" s="140"/>
      <c r="DN1215" s="140"/>
      <c r="DO1215" s="140"/>
      <c r="DP1215" s="140"/>
      <c r="DQ1215" s="140"/>
      <c r="DR1215" s="140"/>
      <c r="DS1215" s="140"/>
      <c r="DT1215" s="140"/>
      <c r="DU1215" s="140"/>
      <c r="DV1215" s="140"/>
      <c r="DW1215" s="140"/>
      <c r="DX1215" s="140"/>
      <c r="DY1215" s="140"/>
      <c r="DZ1215" s="140"/>
      <c r="EA1215" s="140"/>
      <c r="EB1215" s="140"/>
      <c r="EC1215" s="140"/>
      <c r="ED1215" s="140"/>
      <c r="EE1215" s="140"/>
      <c r="EF1215" s="140"/>
      <c r="EG1215" s="140"/>
      <c r="EH1215" s="140"/>
      <c r="EI1215" s="140"/>
      <c r="EJ1215" s="140"/>
      <c r="EK1215" s="140"/>
      <c r="EL1215" s="140"/>
      <c r="EM1215" s="140"/>
      <c r="EN1215" s="140"/>
      <c r="EO1215" s="140"/>
      <c r="EP1215" s="140"/>
      <c r="EQ1215" s="140"/>
      <c r="ER1215" s="140"/>
      <c r="ES1215" s="140"/>
      <c r="ET1215" s="140"/>
      <c r="EU1215" s="140"/>
      <c r="EV1215" s="140"/>
      <c r="EW1215" s="140"/>
      <c r="EX1215" s="140"/>
      <c r="EY1215" s="140"/>
      <c r="EZ1215" s="140"/>
      <c r="FA1215" s="140"/>
      <c r="FB1215" s="140"/>
      <c r="FC1215" s="140"/>
      <c r="FD1215" s="140"/>
      <c r="FE1215" s="140"/>
      <c r="FF1215" s="140"/>
      <c r="FG1215" s="140"/>
      <c r="FH1215" s="140"/>
      <c r="FI1215" s="140"/>
      <c r="FJ1215" s="140"/>
      <c r="FK1215" s="140"/>
      <c r="FL1215" s="140"/>
      <c r="FM1215" s="140"/>
      <c r="FN1215" s="140"/>
      <c r="FO1215" s="140"/>
      <c r="FP1215" s="140"/>
      <c r="FQ1215" s="140"/>
      <c r="FR1215" s="140"/>
      <c r="FS1215" s="140"/>
      <c r="FT1215" s="140"/>
      <c r="FU1215" s="140"/>
      <c r="FV1215" s="140"/>
      <c r="FW1215" s="140"/>
      <c r="FX1215" s="140"/>
      <c r="FY1215" s="140"/>
      <c r="FZ1215" s="140"/>
      <c r="GA1215" s="140"/>
      <c r="GB1215" s="140"/>
      <c r="GC1215" s="140"/>
      <c r="GD1215" s="140"/>
      <c r="GE1215" s="140"/>
      <c r="GF1215" s="140"/>
      <c r="GG1215" s="140"/>
      <c r="GH1215" s="140"/>
      <c r="GI1215" s="140"/>
      <c r="GJ1215" s="140"/>
      <c r="GK1215" s="140"/>
      <c r="GL1215" s="140"/>
      <c r="GM1215" s="140"/>
      <c r="GN1215" s="140"/>
      <c r="GO1215" s="140"/>
      <c r="GP1215" s="140"/>
      <c r="GQ1215" s="140"/>
      <c r="GR1215" s="140"/>
      <c r="GS1215" s="140"/>
      <c r="GT1215" s="140"/>
      <c r="GU1215" s="140"/>
      <c r="GV1215" s="140"/>
      <c r="GW1215" s="140"/>
      <c r="GX1215" s="140"/>
      <c r="GY1215" s="140"/>
      <c r="GZ1215" s="140"/>
      <c r="HA1215" s="140"/>
      <c r="HB1215" s="140"/>
      <c r="HC1215" s="140"/>
      <c r="HD1215" s="140"/>
      <c r="HE1215" s="140"/>
      <c r="HF1215" s="140"/>
      <c r="HG1215" s="140"/>
      <c r="HH1215" s="140"/>
      <c r="HI1215" s="140"/>
      <c r="HJ1215" s="140"/>
      <c r="HK1215" s="140"/>
      <c r="HL1215" s="140"/>
      <c r="HM1215" s="140"/>
      <c r="HN1215" s="140"/>
      <c r="HO1215" s="140"/>
      <c r="HP1215" s="140"/>
      <c r="HQ1215" s="140"/>
      <c r="HR1215" s="140"/>
      <c r="HS1215" s="140"/>
      <c r="HT1215" s="140"/>
      <c r="HU1215" s="140"/>
      <c r="HV1215" s="140"/>
      <c r="HW1215" s="140"/>
      <c r="HX1215" s="140"/>
      <c r="HY1215" s="140"/>
      <c r="HZ1215" s="140"/>
      <c r="IA1215" s="140"/>
      <c r="IB1215" s="140"/>
      <c r="IC1215" s="140"/>
      <c r="ID1215" s="140"/>
      <c r="IE1215" s="140"/>
      <c r="IF1215" s="140"/>
      <c r="IG1215" s="140"/>
      <c r="IH1215" s="140"/>
      <c r="II1215" s="140"/>
      <c r="IJ1215" s="140"/>
      <c r="IK1215" s="140"/>
      <c r="IL1215" s="140"/>
      <c r="IM1215" s="140"/>
      <c r="IN1215" s="140"/>
      <c r="IO1215" s="140"/>
      <c r="IP1215" s="140"/>
      <c r="IQ1215" s="140"/>
      <c r="IR1215" s="140"/>
      <c r="IS1215" s="140"/>
      <c r="IT1215" s="140"/>
      <c r="IU1215" s="140"/>
      <c r="IV1215" s="140"/>
    </row>
    <row r="1216" spans="1:256" s="139" customFormat="1" x14ac:dyDescent="0.25">
      <c r="A1216" s="109">
        <v>43069</v>
      </c>
      <c r="B1216" s="110" t="s">
        <v>331</v>
      </c>
      <c r="C1216" s="111" t="s">
        <v>193</v>
      </c>
      <c r="D1216" s="112" t="s">
        <v>51</v>
      </c>
      <c r="E1216" s="113"/>
      <c r="F1216" s="113">
        <v>1000</v>
      </c>
      <c r="G1216" s="130">
        <f t="shared" si="18"/>
        <v>33300326</v>
      </c>
      <c r="H1216" s="111" t="s">
        <v>62</v>
      </c>
      <c r="I1216" s="115" t="s">
        <v>72</v>
      </c>
      <c r="J1216" s="115" t="s">
        <v>32</v>
      </c>
      <c r="K1216" s="115" t="s">
        <v>56</v>
      </c>
      <c r="L1216" s="111" t="s">
        <v>73</v>
      </c>
      <c r="M1216" s="140"/>
      <c r="N1216" s="140"/>
      <c r="O1216" s="140"/>
      <c r="P1216" s="140"/>
      <c r="Q1216" s="140"/>
      <c r="R1216" s="140"/>
      <c r="S1216" s="140"/>
      <c r="T1216" s="140"/>
      <c r="U1216" s="140"/>
      <c r="V1216" s="140"/>
      <c r="W1216" s="140"/>
      <c r="X1216" s="140"/>
      <c r="Y1216" s="140"/>
      <c r="Z1216" s="140"/>
      <c r="AA1216" s="140"/>
      <c r="AB1216" s="140"/>
      <c r="AC1216" s="140"/>
      <c r="AD1216" s="140"/>
      <c r="AE1216" s="140"/>
      <c r="AF1216" s="140"/>
      <c r="AG1216" s="140"/>
      <c r="AH1216" s="140"/>
      <c r="AI1216" s="140"/>
      <c r="AJ1216" s="140"/>
      <c r="AK1216" s="140"/>
      <c r="AL1216" s="140"/>
      <c r="AM1216" s="140"/>
      <c r="AN1216" s="140"/>
      <c r="AO1216" s="140"/>
      <c r="AP1216" s="140"/>
      <c r="AQ1216" s="140"/>
      <c r="AR1216" s="140"/>
      <c r="AS1216" s="140"/>
      <c r="AT1216" s="140"/>
      <c r="AU1216" s="140"/>
      <c r="AV1216" s="140"/>
      <c r="AW1216" s="140"/>
      <c r="AX1216" s="140"/>
      <c r="AY1216" s="140"/>
      <c r="AZ1216" s="140"/>
      <c r="BA1216" s="140"/>
      <c r="BB1216" s="140"/>
      <c r="BC1216" s="140"/>
      <c r="BD1216" s="140"/>
      <c r="BE1216" s="140"/>
      <c r="BF1216" s="140"/>
      <c r="BG1216" s="140"/>
      <c r="BH1216" s="140"/>
      <c r="BI1216" s="140"/>
      <c r="BJ1216" s="140"/>
      <c r="BK1216" s="140"/>
      <c r="BL1216" s="140"/>
      <c r="BM1216" s="140"/>
      <c r="BN1216" s="140"/>
      <c r="BO1216" s="140"/>
      <c r="BP1216" s="140"/>
      <c r="BQ1216" s="140"/>
      <c r="BR1216" s="140"/>
      <c r="BS1216" s="140"/>
      <c r="BT1216" s="140"/>
      <c r="BU1216" s="140"/>
      <c r="BV1216" s="140"/>
      <c r="BW1216" s="140"/>
      <c r="BX1216" s="140"/>
      <c r="BY1216" s="140"/>
      <c r="BZ1216" s="140"/>
      <c r="CA1216" s="140"/>
      <c r="CB1216" s="140"/>
      <c r="CC1216" s="140"/>
      <c r="CD1216" s="140"/>
      <c r="CE1216" s="140"/>
      <c r="CF1216" s="140"/>
      <c r="CG1216" s="140"/>
      <c r="CH1216" s="140"/>
      <c r="CI1216" s="140"/>
      <c r="CJ1216" s="140"/>
      <c r="CK1216" s="140"/>
      <c r="CL1216" s="140"/>
      <c r="CM1216" s="140"/>
      <c r="CN1216" s="140"/>
      <c r="CO1216" s="140"/>
      <c r="CP1216" s="140"/>
      <c r="CQ1216" s="140"/>
      <c r="CR1216" s="140"/>
      <c r="CS1216" s="140"/>
      <c r="CT1216" s="140"/>
      <c r="CU1216" s="140"/>
      <c r="CV1216" s="140"/>
      <c r="CW1216" s="140"/>
      <c r="CX1216" s="140"/>
      <c r="CY1216" s="140"/>
      <c r="CZ1216" s="140"/>
      <c r="DA1216" s="140"/>
      <c r="DB1216" s="140"/>
      <c r="DC1216" s="140"/>
      <c r="DD1216" s="140"/>
      <c r="DE1216" s="140"/>
      <c r="DF1216" s="140"/>
      <c r="DG1216" s="140"/>
      <c r="DH1216" s="140"/>
      <c r="DI1216" s="140"/>
      <c r="DJ1216" s="140"/>
      <c r="DK1216" s="140"/>
      <c r="DL1216" s="140"/>
      <c r="DM1216" s="140"/>
      <c r="DN1216" s="140"/>
      <c r="DO1216" s="140"/>
      <c r="DP1216" s="140"/>
      <c r="DQ1216" s="140"/>
      <c r="DR1216" s="140"/>
      <c r="DS1216" s="140"/>
      <c r="DT1216" s="140"/>
      <c r="DU1216" s="140"/>
      <c r="DV1216" s="140"/>
      <c r="DW1216" s="140"/>
      <c r="DX1216" s="140"/>
      <c r="DY1216" s="140"/>
      <c r="DZ1216" s="140"/>
      <c r="EA1216" s="140"/>
      <c r="EB1216" s="140"/>
      <c r="EC1216" s="140"/>
      <c r="ED1216" s="140"/>
      <c r="EE1216" s="140"/>
      <c r="EF1216" s="140"/>
      <c r="EG1216" s="140"/>
      <c r="EH1216" s="140"/>
      <c r="EI1216" s="140"/>
      <c r="EJ1216" s="140"/>
      <c r="EK1216" s="140"/>
      <c r="EL1216" s="140"/>
      <c r="EM1216" s="140"/>
      <c r="EN1216" s="140"/>
      <c r="EO1216" s="140"/>
      <c r="EP1216" s="140"/>
      <c r="EQ1216" s="140"/>
      <c r="ER1216" s="140"/>
      <c r="ES1216" s="140"/>
      <c r="ET1216" s="140"/>
      <c r="EU1216" s="140"/>
      <c r="EV1216" s="140"/>
      <c r="EW1216" s="140"/>
      <c r="EX1216" s="140"/>
      <c r="EY1216" s="140"/>
      <c r="EZ1216" s="140"/>
      <c r="FA1216" s="140"/>
      <c r="FB1216" s="140"/>
      <c r="FC1216" s="140"/>
      <c r="FD1216" s="140"/>
      <c r="FE1216" s="140"/>
      <c r="FF1216" s="140"/>
      <c r="FG1216" s="140"/>
      <c r="FH1216" s="140"/>
      <c r="FI1216" s="140"/>
      <c r="FJ1216" s="140"/>
      <c r="FK1216" s="140"/>
      <c r="FL1216" s="140"/>
      <c r="FM1216" s="140"/>
      <c r="FN1216" s="140"/>
      <c r="FO1216" s="140"/>
      <c r="FP1216" s="140"/>
      <c r="FQ1216" s="140"/>
      <c r="FR1216" s="140"/>
      <c r="FS1216" s="140"/>
      <c r="FT1216" s="140"/>
      <c r="FU1216" s="140"/>
      <c r="FV1216" s="140"/>
      <c r="FW1216" s="140"/>
      <c r="FX1216" s="140"/>
      <c r="FY1216" s="140"/>
      <c r="FZ1216" s="140"/>
      <c r="GA1216" s="140"/>
      <c r="GB1216" s="140"/>
      <c r="GC1216" s="140"/>
      <c r="GD1216" s="140"/>
      <c r="GE1216" s="140"/>
      <c r="GF1216" s="140"/>
      <c r="GG1216" s="140"/>
      <c r="GH1216" s="140"/>
      <c r="GI1216" s="140"/>
      <c r="GJ1216" s="140"/>
      <c r="GK1216" s="140"/>
      <c r="GL1216" s="140"/>
      <c r="GM1216" s="140"/>
      <c r="GN1216" s="140"/>
      <c r="GO1216" s="140"/>
      <c r="GP1216" s="140"/>
      <c r="GQ1216" s="140"/>
      <c r="GR1216" s="140"/>
      <c r="GS1216" s="140"/>
      <c r="GT1216" s="140"/>
      <c r="GU1216" s="140"/>
      <c r="GV1216" s="140"/>
      <c r="GW1216" s="140"/>
      <c r="GX1216" s="140"/>
      <c r="GY1216" s="140"/>
      <c r="GZ1216" s="140"/>
      <c r="HA1216" s="140"/>
      <c r="HB1216" s="140"/>
      <c r="HC1216" s="140"/>
      <c r="HD1216" s="140"/>
      <c r="HE1216" s="140"/>
      <c r="HF1216" s="140"/>
      <c r="HG1216" s="140"/>
      <c r="HH1216" s="140"/>
      <c r="HI1216" s="140"/>
      <c r="HJ1216" s="140"/>
      <c r="HK1216" s="140"/>
      <c r="HL1216" s="140"/>
      <c r="HM1216" s="140"/>
      <c r="HN1216" s="140"/>
      <c r="HO1216" s="140"/>
      <c r="HP1216" s="140"/>
      <c r="HQ1216" s="140"/>
      <c r="HR1216" s="140"/>
      <c r="HS1216" s="140"/>
      <c r="HT1216" s="140"/>
      <c r="HU1216" s="140"/>
      <c r="HV1216" s="140"/>
      <c r="HW1216" s="140"/>
      <c r="HX1216" s="140"/>
      <c r="HY1216" s="140"/>
      <c r="HZ1216" s="140"/>
      <c r="IA1216" s="140"/>
      <c r="IB1216" s="140"/>
      <c r="IC1216" s="140"/>
      <c r="ID1216" s="140"/>
      <c r="IE1216" s="140"/>
      <c r="IF1216" s="140"/>
      <c r="IG1216" s="140"/>
      <c r="IH1216" s="140"/>
      <c r="II1216" s="140"/>
      <c r="IJ1216" s="140"/>
      <c r="IK1216" s="140"/>
      <c r="IL1216" s="140"/>
      <c r="IM1216" s="140"/>
      <c r="IN1216" s="140"/>
      <c r="IO1216" s="140"/>
      <c r="IP1216" s="140"/>
      <c r="IQ1216" s="140"/>
      <c r="IR1216" s="140"/>
      <c r="IS1216" s="140"/>
      <c r="IT1216" s="140"/>
      <c r="IU1216" s="140"/>
      <c r="IV1216" s="140"/>
    </row>
    <row r="1217" spans="1:256" s="139" customFormat="1" x14ac:dyDescent="0.25">
      <c r="A1217" s="109">
        <v>43069</v>
      </c>
      <c r="B1217" s="110" t="s">
        <v>332</v>
      </c>
      <c r="C1217" s="111" t="s">
        <v>193</v>
      </c>
      <c r="D1217" s="112" t="s">
        <v>51</v>
      </c>
      <c r="E1217" s="113"/>
      <c r="F1217" s="113">
        <v>1000</v>
      </c>
      <c r="G1217" s="130">
        <f t="shared" si="18"/>
        <v>33299326</v>
      </c>
      <c r="H1217" s="111" t="s">
        <v>62</v>
      </c>
      <c r="I1217" s="115" t="s">
        <v>72</v>
      </c>
      <c r="J1217" s="115" t="s">
        <v>32</v>
      </c>
      <c r="K1217" s="115" t="s">
        <v>56</v>
      </c>
      <c r="L1217" s="111" t="s">
        <v>73</v>
      </c>
      <c r="M1217" s="140"/>
      <c r="N1217" s="140"/>
      <c r="O1217" s="140"/>
      <c r="P1217" s="140"/>
      <c r="Q1217" s="140"/>
      <c r="R1217" s="140"/>
      <c r="S1217" s="140"/>
      <c r="T1217" s="140"/>
      <c r="U1217" s="140"/>
      <c r="V1217" s="140"/>
      <c r="W1217" s="140"/>
      <c r="X1217" s="140"/>
      <c r="Y1217" s="140"/>
      <c r="Z1217" s="140"/>
      <c r="AA1217" s="140"/>
      <c r="AB1217" s="140"/>
      <c r="AC1217" s="140"/>
      <c r="AD1217" s="140"/>
      <c r="AE1217" s="140"/>
      <c r="AF1217" s="140"/>
      <c r="AG1217" s="140"/>
      <c r="AH1217" s="140"/>
      <c r="AI1217" s="140"/>
      <c r="AJ1217" s="140"/>
      <c r="AK1217" s="140"/>
      <c r="AL1217" s="140"/>
      <c r="AM1217" s="140"/>
      <c r="AN1217" s="140"/>
      <c r="AO1217" s="140"/>
      <c r="AP1217" s="140"/>
      <c r="AQ1217" s="140"/>
      <c r="AR1217" s="140"/>
      <c r="AS1217" s="140"/>
      <c r="AT1217" s="140"/>
      <c r="AU1217" s="140"/>
      <c r="AV1217" s="140"/>
      <c r="AW1217" s="140"/>
      <c r="AX1217" s="140"/>
      <c r="AY1217" s="140"/>
      <c r="AZ1217" s="140"/>
      <c r="BA1217" s="140"/>
      <c r="BB1217" s="140"/>
      <c r="BC1217" s="140"/>
      <c r="BD1217" s="140"/>
      <c r="BE1217" s="140"/>
      <c r="BF1217" s="140"/>
      <c r="BG1217" s="140"/>
      <c r="BH1217" s="140"/>
      <c r="BI1217" s="140"/>
      <c r="BJ1217" s="140"/>
      <c r="BK1217" s="140"/>
      <c r="BL1217" s="140"/>
      <c r="BM1217" s="140"/>
      <c r="BN1217" s="140"/>
      <c r="BO1217" s="140"/>
      <c r="BP1217" s="140"/>
      <c r="BQ1217" s="140"/>
      <c r="BR1217" s="140"/>
      <c r="BS1217" s="140"/>
      <c r="BT1217" s="140"/>
      <c r="BU1217" s="140"/>
      <c r="BV1217" s="140"/>
      <c r="BW1217" s="140"/>
      <c r="BX1217" s="140"/>
      <c r="BY1217" s="140"/>
      <c r="BZ1217" s="140"/>
      <c r="CA1217" s="140"/>
      <c r="CB1217" s="140"/>
      <c r="CC1217" s="140"/>
      <c r="CD1217" s="140"/>
      <c r="CE1217" s="140"/>
      <c r="CF1217" s="140"/>
      <c r="CG1217" s="140"/>
      <c r="CH1217" s="140"/>
      <c r="CI1217" s="140"/>
      <c r="CJ1217" s="140"/>
      <c r="CK1217" s="140"/>
      <c r="CL1217" s="140"/>
      <c r="CM1217" s="140"/>
      <c r="CN1217" s="140"/>
      <c r="CO1217" s="140"/>
      <c r="CP1217" s="140"/>
      <c r="CQ1217" s="140"/>
      <c r="CR1217" s="140"/>
      <c r="CS1217" s="140"/>
      <c r="CT1217" s="140"/>
      <c r="CU1217" s="140"/>
      <c r="CV1217" s="140"/>
      <c r="CW1217" s="140"/>
      <c r="CX1217" s="140"/>
      <c r="CY1217" s="140"/>
      <c r="CZ1217" s="140"/>
      <c r="DA1217" s="140"/>
      <c r="DB1217" s="140"/>
      <c r="DC1217" s="140"/>
      <c r="DD1217" s="140"/>
      <c r="DE1217" s="140"/>
      <c r="DF1217" s="140"/>
      <c r="DG1217" s="140"/>
      <c r="DH1217" s="140"/>
      <c r="DI1217" s="140"/>
      <c r="DJ1217" s="140"/>
      <c r="DK1217" s="140"/>
      <c r="DL1217" s="140"/>
      <c r="DM1217" s="140"/>
      <c r="DN1217" s="140"/>
      <c r="DO1217" s="140"/>
      <c r="DP1217" s="140"/>
      <c r="DQ1217" s="140"/>
      <c r="DR1217" s="140"/>
      <c r="DS1217" s="140"/>
      <c r="DT1217" s="140"/>
      <c r="DU1217" s="140"/>
      <c r="DV1217" s="140"/>
      <c r="DW1217" s="140"/>
      <c r="DX1217" s="140"/>
      <c r="DY1217" s="140"/>
      <c r="DZ1217" s="140"/>
      <c r="EA1217" s="140"/>
      <c r="EB1217" s="140"/>
      <c r="EC1217" s="140"/>
      <c r="ED1217" s="140"/>
      <c r="EE1217" s="140"/>
      <c r="EF1217" s="140"/>
      <c r="EG1217" s="140"/>
      <c r="EH1217" s="140"/>
      <c r="EI1217" s="140"/>
      <c r="EJ1217" s="140"/>
      <c r="EK1217" s="140"/>
      <c r="EL1217" s="140"/>
      <c r="EM1217" s="140"/>
      <c r="EN1217" s="140"/>
      <c r="EO1217" s="140"/>
      <c r="EP1217" s="140"/>
      <c r="EQ1217" s="140"/>
      <c r="ER1217" s="140"/>
      <c r="ES1217" s="140"/>
      <c r="ET1217" s="140"/>
      <c r="EU1217" s="140"/>
      <c r="EV1217" s="140"/>
      <c r="EW1217" s="140"/>
      <c r="EX1217" s="140"/>
      <c r="EY1217" s="140"/>
      <c r="EZ1217" s="140"/>
      <c r="FA1217" s="140"/>
      <c r="FB1217" s="140"/>
      <c r="FC1217" s="140"/>
      <c r="FD1217" s="140"/>
      <c r="FE1217" s="140"/>
      <c r="FF1217" s="140"/>
      <c r="FG1217" s="140"/>
      <c r="FH1217" s="140"/>
      <c r="FI1217" s="140"/>
      <c r="FJ1217" s="140"/>
      <c r="FK1217" s="140"/>
      <c r="FL1217" s="140"/>
      <c r="FM1217" s="140"/>
      <c r="FN1217" s="140"/>
      <c r="FO1217" s="140"/>
      <c r="FP1217" s="140"/>
      <c r="FQ1217" s="140"/>
      <c r="FR1217" s="140"/>
      <c r="FS1217" s="140"/>
      <c r="FT1217" s="140"/>
      <c r="FU1217" s="140"/>
      <c r="FV1217" s="140"/>
      <c r="FW1217" s="140"/>
      <c r="FX1217" s="140"/>
      <c r="FY1217" s="140"/>
      <c r="FZ1217" s="140"/>
      <c r="GA1217" s="140"/>
      <c r="GB1217" s="140"/>
      <c r="GC1217" s="140"/>
      <c r="GD1217" s="140"/>
      <c r="GE1217" s="140"/>
      <c r="GF1217" s="140"/>
      <c r="GG1217" s="140"/>
      <c r="GH1217" s="140"/>
      <c r="GI1217" s="140"/>
      <c r="GJ1217" s="140"/>
      <c r="GK1217" s="140"/>
      <c r="GL1217" s="140"/>
      <c r="GM1217" s="140"/>
      <c r="GN1217" s="140"/>
      <c r="GO1217" s="140"/>
      <c r="GP1217" s="140"/>
      <c r="GQ1217" s="140"/>
      <c r="GR1217" s="140"/>
      <c r="GS1217" s="140"/>
      <c r="GT1217" s="140"/>
      <c r="GU1217" s="140"/>
      <c r="GV1217" s="140"/>
      <c r="GW1217" s="140"/>
      <c r="GX1217" s="140"/>
      <c r="GY1217" s="140"/>
      <c r="GZ1217" s="140"/>
      <c r="HA1217" s="140"/>
      <c r="HB1217" s="140"/>
      <c r="HC1217" s="140"/>
      <c r="HD1217" s="140"/>
      <c r="HE1217" s="140"/>
      <c r="HF1217" s="140"/>
      <c r="HG1217" s="140"/>
      <c r="HH1217" s="140"/>
      <c r="HI1217" s="140"/>
      <c r="HJ1217" s="140"/>
      <c r="HK1217" s="140"/>
      <c r="HL1217" s="140"/>
      <c r="HM1217" s="140"/>
      <c r="HN1217" s="140"/>
      <c r="HO1217" s="140"/>
      <c r="HP1217" s="140"/>
      <c r="HQ1217" s="140"/>
      <c r="HR1217" s="140"/>
      <c r="HS1217" s="140"/>
      <c r="HT1217" s="140"/>
      <c r="HU1217" s="140"/>
      <c r="HV1217" s="140"/>
      <c r="HW1217" s="140"/>
      <c r="HX1217" s="140"/>
      <c r="HY1217" s="140"/>
      <c r="HZ1217" s="140"/>
      <c r="IA1217" s="140"/>
      <c r="IB1217" s="140"/>
      <c r="IC1217" s="140"/>
      <c r="ID1217" s="140"/>
      <c r="IE1217" s="140"/>
      <c r="IF1217" s="140"/>
      <c r="IG1217" s="140"/>
      <c r="IH1217" s="140"/>
      <c r="II1217" s="140"/>
      <c r="IJ1217" s="140"/>
      <c r="IK1217" s="140"/>
      <c r="IL1217" s="140"/>
      <c r="IM1217" s="140"/>
      <c r="IN1217" s="140"/>
      <c r="IO1217" s="140"/>
      <c r="IP1217" s="140"/>
      <c r="IQ1217" s="140"/>
      <c r="IR1217" s="140"/>
      <c r="IS1217" s="140"/>
      <c r="IT1217" s="140"/>
      <c r="IU1217" s="140"/>
      <c r="IV1217" s="140"/>
    </row>
    <row r="1218" spans="1:256" s="139" customFormat="1" x14ac:dyDescent="0.25">
      <c r="A1218" s="109">
        <v>43069</v>
      </c>
      <c r="B1218" s="110" t="s">
        <v>321</v>
      </c>
      <c r="C1218" s="111" t="s">
        <v>193</v>
      </c>
      <c r="D1218" s="112" t="s">
        <v>51</v>
      </c>
      <c r="E1218" s="113"/>
      <c r="F1218" s="113">
        <v>1000</v>
      </c>
      <c r="G1218" s="130">
        <f t="shared" si="18"/>
        <v>33298326</v>
      </c>
      <c r="H1218" s="111" t="s">
        <v>62</v>
      </c>
      <c r="I1218" s="115" t="s">
        <v>72</v>
      </c>
      <c r="J1218" s="115" t="s">
        <v>32</v>
      </c>
      <c r="K1218" s="115" t="s">
        <v>56</v>
      </c>
      <c r="L1218" s="111" t="s">
        <v>73</v>
      </c>
      <c r="M1218" s="140"/>
      <c r="N1218" s="140"/>
      <c r="O1218" s="140"/>
      <c r="P1218" s="140"/>
      <c r="Q1218" s="140"/>
      <c r="R1218" s="140"/>
      <c r="S1218" s="140"/>
      <c r="T1218" s="140"/>
      <c r="U1218" s="140"/>
      <c r="V1218" s="140"/>
      <c r="W1218" s="140"/>
      <c r="X1218" s="140"/>
      <c r="Y1218" s="140"/>
      <c r="Z1218" s="140"/>
      <c r="AA1218" s="140"/>
      <c r="AB1218" s="140"/>
      <c r="AC1218" s="140"/>
      <c r="AD1218" s="140"/>
      <c r="AE1218" s="140"/>
      <c r="AF1218" s="140"/>
      <c r="AG1218" s="140"/>
      <c r="AH1218" s="140"/>
      <c r="AI1218" s="140"/>
      <c r="AJ1218" s="140"/>
      <c r="AK1218" s="140"/>
      <c r="AL1218" s="140"/>
      <c r="AM1218" s="140"/>
      <c r="AN1218" s="140"/>
      <c r="AO1218" s="140"/>
      <c r="AP1218" s="140"/>
      <c r="AQ1218" s="140"/>
      <c r="AR1218" s="140"/>
      <c r="AS1218" s="140"/>
      <c r="AT1218" s="140"/>
      <c r="AU1218" s="140"/>
      <c r="AV1218" s="140"/>
      <c r="AW1218" s="140"/>
      <c r="AX1218" s="140"/>
      <c r="AY1218" s="140"/>
      <c r="AZ1218" s="140"/>
      <c r="BA1218" s="140"/>
      <c r="BB1218" s="140"/>
      <c r="BC1218" s="140"/>
      <c r="BD1218" s="140"/>
      <c r="BE1218" s="140"/>
      <c r="BF1218" s="140"/>
      <c r="BG1218" s="140"/>
      <c r="BH1218" s="140"/>
      <c r="BI1218" s="140"/>
      <c r="BJ1218" s="140"/>
      <c r="BK1218" s="140"/>
      <c r="BL1218" s="140"/>
      <c r="BM1218" s="140"/>
      <c r="BN1218" s="140"/>
      <c r="BO1218" s="140"/>
      <c r="BP1218" s="140"/>
      <c r="BQ1218" s="140"/>
      <c r="BR1218" s="140"/>
      <c r="BS1218" s="140"/>
      <c r="BT1218" s="140"/>
      <c r="BU1218" s="140"/>
      <c r="BV1218" s="140"/>
      <c r="BW1218" s="140"/>
      <c r="BX1218" s="140"/>
      <c r="BY1218" s="140"/>
      <c r="BZ1218" s="140"/>
      <c r="CA1218" s="140"/>
      <c r="CB1218" s="140"/>
      <c r="CC1218" s="140"/>
      <c r="CD1218" s="140"/>
      <c r="CE1218" s="140"/>
      <c r="CF1218" s="140"/>
      <c r="CG1218" s="140"/>
      <c r="CH1218" s="140"/>
      <c r="CI1218" s="140"/>
      <c r="CJ1218" s="140"/>
      <c r="CK1218" s="140"/>
      <c r="CL1218" s="140"/>
      <c r="CM1218" s="140"/>
      <c r="CN1218" s="140"/>
      <c r="CO1218" s="140"/>
      <c r="CP1218" s="140"/>
      <c r="CQ1218" s="140"/>
      <c r="CR1218" s="140"/>
      <c r="CS1218" s="140"/>
      <c r="CT1218" s="140"/>
      <c r="CU1218" s="140"/>
      <c r="CV1218" s="140"/>
      <c r="CW1218" s="140"/>
      <c r="CX1218" s="140"/>
      <c r="CY1218" s="140"/>
      <c r="CZ1218" s="140"/>
      <c r="DA1218" s="140"/>
      <c r="DB1218" s="140"/>
      <c r="DC1218" s="140"/>
      <c r="DD1218" s="140"/>
      <c r="DE1218" s="140"/>
      <c r="DF1218" s="140"/>
      <c r="DG1218" s="140"/>
      <c r="DH1218" s="140"/>
      <c r="DI1218" s="140"/>
      <c r="DJ1218" s="140"/>
      <c r="DK1218" s="140"/>
      <c r="DL1218" s="140"/>
      <c r="DM1218" s="140"/>
      <c r="DN1218" s="140"/>
      <c r="DO1218" s="140"/>
      <c r="DP1218" s="140"/>
      <c r="DQ1218" s="140"/>
      <c r="DR1218" s="140"/>
      <c r="DS1218" s="140"/>
      <c r="DT1218" s="140"/>
      <c r="DU1218" s="140"/>
      <c r="DV1218" s="140"/>
      <c r="DW1218" s="140"/>
      <c r="DX1218" s="140"/>
      <c r="DY1218" s="140"/>
      <c r="DZ1218" s="140"/>
      <c r="EA1218" s="140"/>
      <c r="EB1218" s="140"/>
      <c r="EC1218" s="140"/>
      <c r="ED1218" s="140"/>
      <c r="EE1218" s="140"/>
      <c r="EF1218" s="140"/>
      <c r="EG1218" s="140"/>
      <c r="EH1218" s="140"/>
      <c r="EI1218" s="140"/>
      <c r="EJ1218" s="140"/>
      <c r="EK1218" s="140"/>
      <c r="EL1218" s="140"/>
      <c r="EM1218" s="140"/>
      <c r="EN1218" s="140"/>
      <c r="EO1218" s="140"/>
      <c r="EP1218" s="140"/>
      <c r="EQ1218" s="140"/>
      <c r="ER1218" s="140"/>
      <c r="ES1218" s="140"/>
      <c r="ET1218" s="140"/>
      <c r="EU1218" s="140"/>
      <c r="EV1218" s="140"/>
      <c r="EW1218" s="140"/>
      <c r="EX1218" s="140"/>
      <c r="EY1218" s="140"/>
      <c r="EZ1218" s="140"/>
      <c r="FA1218" s="140"/>
      <c r="FB1218" s="140"/>
      <c r="FC1218" s="140"/>
      <c r="FD1218" s="140"/>
      <c r="FE1218" s="140"/>
      <c r="FF1218" s="140"/>
      <c r="FG1218" s="140"/>
      <c r="FH1218" s="140"/>
      <c r="FI1218" s="140"/>
      <c r="FJ1218" s="140"/>
      <c r="FK1218" s="140"/>
      <c r="FL1218" s="140"/>
      <c r="FM1218" s="140"/>
      <c r="FN1218" s="140"/>
      <c r="FO1218" s="140"/>
      <c r="FP1218" s="140"/>
      <c r="FQ1218" s="140"/>
      <c r="FR1218" s="140"/>
      <c r="FS1218" s="140"/>
      <c r="FT1218" s="140"/>
      <c r="FU1218" s="140"/>
      <c r="FV1218" s="140"/>
      <c r="FW1218" s="140"/>
      <c r="FX1218" s="140"/>
      <c r="FY1218" s="140"/>
      <c r="FZ1218" s="140"/>
      <c r="GA1218" s="140"/>
      <c r="GB1218" s="140"/>
      <c r="GC1218" s="140"/>
      <c r="GD1218" s="140"/>
      <c r="GE1218" s="140"/>
      <c r="GF1218" s="140"/>
      <c r="GG1218" s="140"/>
      <c r="GH1218" s="140"/>
      <c r="GI1218" s="140"/>
      <c r="GJ1218" s="140"/>
      <c r="GK1218" s="140"/>
      <c r="GL1218" s="140"/>
      <c r="GM1218" s="140"/>
      <c r="GN1218" s="140"/>
      <c r="GO1218" s="140"/>
      <c r="GP1218" s="140"/>
      <c r="GQ1218" s="140"/>
      <c r="GR1218" s="140"/>
      <c r="GS1218" s="140"/>
      <c r="GT1218" s="140"/>
      <c r="GU1218" s="140"/>
      <c r="GV1218" s="140"/>
      <c r="GW1218" s="140"/>
      <c r="GX1218" s="140"/>
      <c r="GY1218" s="140"/>
      <c r="GZ1218" s="140"/>
      <c r="HA1218" s="140"/>
      <c r="HB1218" s="140"/>
      <c r="HC1218" s="140"/>
      <c r="HD1218" s="140"/>
      <c r="HE1218" s="140"/>
      <c r="HF1218" s="140"/>
      <c r="HG1218" s="140"/>
      <c r="HH1218" s="140"/>
      <c r="HI1218" s="140"/>
      <c r="HJ1218" s="140"/>
      <c r="HK1218" s="140"/>
      <c r="HL1218" s="140"/>
      <c r="HM1218" s="140"/>
      <c r="HN1218" s="140"/>
      <c r="HO1218" s="140"/>
      <c r="HP1218" s="140"/>
      <c r="HQ1218" s="140"/>
      <c r="HR1218" s="140"/>
      <c r="HS1218" s="140"/>
      <c r="HT1218" s="140"/>
      <c r="HU1218" s="140"/>
      <c r="HV1218" s="140"/>
      <c r="HW1218" s="140"/>
      <c r="HX1218" s="140"/>
      <c r="HY1218" s="140"/>
      <c r="HZ1218" s="140"/>
      <c r="IA1218" s="140"/>
      <c r="IB1218" s="140"/>
      <c r="IC1218" s="140"/>
      <c r="ID1218" s="140"/>
      <c r="IE1218" s="140"/>
      <c r="IF1218" s="140"/>
      <c r="IG1218" s="140"/>
      <c r="IH1218" s="140"/>
      <c r="II1218" s="140"/>
      <c r="IJ1218" s="140"/>
      <c r="IK1218" s="140"/>
      <c r="IL1218" s="140"/>
      <c r="IM1218" s="140"/>
      <c r="IN1218" s="140"/>
      <c r="IO1218" s="140"/>
      <c r="IP1218" s="140"/>
      <c r="IQ1218" s="140"/>
      <c r="IR1218" s="140"/>
      <c r="IS1218" s="140"/>
      <c r="IT1218" s="140"/>
      <c r="IU1218" s="140"/>
      <c r="IV1218" s="140"/>
    </row>
    <row r="1219" spans="1:256" s="139" customFormat="1" x14ac:dyDescent="0.25">
      <c r="A1219" s="109">
        <v>43069</v>
      </c>
      <c r="B1219" s="115" t="s">
        <v>408</v>
      </c>
      <c r="C1219" s="115" t="s">
        <v>59</v>
      </c>
      <c r="D1219" s="115" t="s">
        <v>51</v>
      </c>
      <c r="E1219" s="113"/>
      <c r="F1219" s="113">
        <v>300</v>
      </c>
      <c r="G1219" s="130">
        <f t="shared" si="18"/>
        <v>33298026</v>
      </c>
      <c r="H1219" s="115" t="s">
        <v>167</v>
      </c>
      <c r="I1219" s="115" t="s">
        <v>72</v>
      </c>
      <c r="J1219" s="115" t="s">
        <v>32</v>
      </c>
      <c r="K1219" s="115" t="s">
        <v>56</v>
      </c>
      <c r="L1219" s="111" t="s">
        <v>73</v>
      </c>
      <c r="M1219" s="140"/>
      <c r="N1219" s="140"/>
      <c r="O1219" s="140"/>
      <c r="P1219" s="140"/>
      <c r="Q1219" s="140"/>
      <c r="R1219" s="140"/>
      <c r="S1219" s="140"/>
      <c r="T1219" s="140"/>
      <c r="U1219" s="140"/>
      <c r="V1219" s="140"/>
      <c r="W1219" s="140"/>
      <c r="X1219" s="140"/>
      <c r="Y1219" s="140"/>
      <c r="Z1219" s="140"/>
      <c r="AA1219" s="140"/>
      <c r="AB1219" s="140"/>
      <c r="AC1219" s="140"/>
      <c r="AD1219" s="140"/>
      <c r="AE1219" s="140"/>
      <c r="AF1219" s="140"/>
      <c r="AG1219" s="140"/>
      <c r="AH1219" s="140"/>
      <c r="AI1219" s="140"/>
      <c r="AJ1219" s="140"/>
      <c r="AK1219" s="140"/>
      <c r="AL1219" s="140"/>
      <c r="AM1219" s="140"/>
      <c r="AN1219" s="140"/>
      <c r="AO1219" s="140"/>
      <c r="AP1219" s="140"/>
      <c r="AQ1219" s="140"/>
      <c r="AR1219" s="140"/>
      <c r="AS1219" s="140"/>
      <c r="AT1219" s="140"/>
      <c r="AU1219" s="140"/>
      <c r="AV1219" s="140"/>
      <c r="AW1219" s="140"/>
      <c r="AX1219" s="140"/>
      <c r="AY1219" s="140"/>
      <c r="AZ1219" s="140"/>
      <c r="BA1219" s="140"/>
      <c r="BB1219" s="140"/>
      <c r="BC1219" s="140"/>
      <c r="BD1219" s="140"/>
      <c r="BE1219" s="140"/>
      <c r="BF1219" s="140"/>
      <c r="BG1219" s="140"/>
      <c r="BH1219" s="140"/>
      <c r="BI1219" s="140"/>
      <c r="BJ1219" s="140"/>
      <c r="BK1219" s="140"/>
      <c r="BL1219" s="140"/>
      <c r="BM1219" s="140"/>
      <c r="BN1219" s="140"/>
      <c r="BO1219" s="140"/>
      <c r="BP1219" s="140"/>
      <c r="BQ1219" s="140"/>
      <c r="BR1219" s="140"/>
      <c r="BS1219" s="140"/>
      <c r="BT1219" s="140"/>
      <c r="BU1219" s="140"/>
      <c r="BV1219" s="140"/>
      <c r="BW1219" s="140"/>
      <c r="BX1219" s="140"/>
      <c r="BY1219" s="140"/>
      <c r="BZ1219" s="140"/>
      <c r="CA1219" s="140"/>
      <c r="CB1219" s="140"/>
      <c r="CC1219" s="140"/>
      <c r="CD1219" s="140"/>
      <c r="CE1219" s="140"/>
      <c r="CF1219" s="140"/>
      <c r="CG1219" s="140"/>
      <c r="CH1219" s="140"/>
      <c r="CI1219" s="140"/>
      <c r="CJ1219" s="140"/>
      <c r="CK1219" s="140"/>
      <c r="CL1219" s="140"/>
      <c r="CM1219" s="140"/>
      <c r="CN1219" s="140"/>
      <c r="CO1219" s="140"/>
      <c r="CP1219" s="140"/>
      <c r="CQ1219" s="140"/>
      <c r="CR1219" s="140"/>
      <c r="CS1219" s="140"/>
      <c r="CT1219" s="140"/>
      <c r="CU1219" s="140"/>
      <c r="CV1219" s="140"/>
      <c r="CW1219" s="140"/>
      <c r="CX1219" s="140"/>
      <c r="CY1219" s="140"/>
      <c r="CZ1219" s="140"/>
      <c r="DA1219" s="140"/>
      <c r="DB1219" s="140"/>
      <c r="DC1219" s="140"/>
      <c r="DD1219" s="140"/>
      <c r="DE1219" s="140"/>
      <c r="DF1219" s="140"/>
      <c r="DG1219" s="140"/>
      <c r="DH1219" s="140"/>
      <c r="DI1219" s="140"/>
      <c r="DJ1219" s="140"/>
      <c r="DK1219" s="140"/>
      <c r="DL1219" s="140"/>
      <c r="DM1219" s="140"/>
      <c r="DN1219" s="140"/>
      <c r="DO1219" s="140"/>
      <c r="DP1219" s="140"/>
      <c r="DQ1219" s="140"/>
      <c r="DR1219" s="140"/>
      <c r="DS1219" s="140"/>
      <c r="DT1219" s="140"/>
      <c r="DU1219" s="140"/>
      <c r="DV1219" s="140"/>
      <c r="DW1219" s="140"/>
      <c r="DX1219" s="140"/>
      <c r="DY1219" s="140"/>
      <c r="DZ1219" s="140"/>
      <c r="EA1219" s="140"/>
      <c r="EB1219" s="140"/>
      <c r="EC1219" s="140"/>
      <c r="ED1219" s="140"/>
      <c r="EE1219" s="140"/>
      <c r="EF1219" s="140"/>
      <c r="EG1219" s="140"/>
      <c r="EH1219" s="140"/>
      <c r="EI1219" s="140"/>
      <c r="EJ1219" s="140"/>
      <c r="EK1219" s="140"/>
      <c r="EL1219" s="140"/>
      <c r="EM1219" s="140"/>
      <c r="EN1219" s="140"/>
      <c r="EO1219" s="140"/>
      <c r="EP1219" s="140"/>
      <c r="EQ1219" s="140"/>
      <c r="ER1219" s="140"/>
      <c r="ES1219" s="140"/>
      <c r="ET1219" s="140"/>
      <c r="EU1219" s="140"/>
      <c r="EV1219" s="140"/>
      <c r="EW1219" s="140"/>
      <c r="EX1219" s="140"/>
      <c r="EY1219" s="140"/>
      <c r="EZ1219" s="140"/>
      <c r="FA1219" s="140"/>
      <c r="FB1219" s="140"/>
      <c r="FC1219" s="140"/>
      <c r="FD1219" s="140"/>
      <c r="FE1219" s="140"/>
      <c r="FF1219" s="140"/>
      <c r="FG1219" s="140"/>
      <c r="FH1219" s="140"/>
      <c r="FI1219" s="140"/>
      <c r="FJ1219" s="140"/>
      <c r="FK1219" s="140"/>
      <c r="FL1219" s="140"/>
      <c r="FM1219" s="140"/>
      <c r="FN1219" s="140"/>
      <c r="FO1219" s="140"/>
      <c r="FP1219" s="140"/>
      <c r="FQ1219" s="140"/>
      <c r="FR1219" s="140"/>
      <c r="FS1219" s="140"/>
      <c r="FT1219" s="140"/>
      <c r="FU1219" s="140"/>
      <c r="FV1219" s="140"/>
      <c r="FW1219" s="140"/>
      <c r="FX1219" s="140"/>
      <c r="FY1219" s="140"/>
      <c r="FZ1219" s="140"/>
      <c r="GA1219" s="140"/>
      <c r="GB1219" s="140"/>
      <c r="GC1219" s="140"/>
      <c r="GD1219" s="140"/>
      <c r="GE1219" s="140"/>
      <c r="GF1219" s="140"/>
      <c r="GG1219" s="140"/>
      <c r="GH1219" s="140"/>
      <c r="GI1219" s="140"/>
      <c r="GJ1219" s="140"/>
      <c r="GK1219" s="140"/>
      <c r="GL1219" s="140"/>
      <c r="GM1219" s="140"/>
      <c r="GN1219" s="140"/>
      <c r="GO1219" s="140"/>
      <c r="GP1219" s="140"/>
      <c r="GQ1219" s="140"/>
      <c r="GR1219" s="140"/>
      <c r="GS1219" s="140"/>
      <c r="GT1219" s="140"/>
      <c r="GU1219" s="140"/>
      <c r="GV1219" s="140"/>
      <c r="GW1219" s="140"/>
      <c r="GX1219" s="140"/>
      <c r="GY1219" s="140"/>
      <c r="GZ1219" s="140"/>
      <c r="HA1219" s="140"/>
      <c r="HB1219" s="140"/>
      <c r="HC1219" s="140"/>
      <c r="HD1219" s="140"/>
      <c r="HE1219" s="140"/>
      <c r="HF1219" s="140"/>
      <c r="HG1219" s="140"/>
      <c r="HH1219" s="140"/>
      <c r="HI1219" s="140"/>
      <c r="HJ1219" s="140"/>
      <c r="HK1219" s="140"/>
      <c r="HL1219" s="140"/>
      <c r="HM1219" s="140"/>
      <c r="HN1219" s="140"/>
      <c r="HO1219" s="140"/>
      <c r="HP1219" s="140"/>
      <c r="HQ1219" s="140"/>
      <c r="HR1219" s="140"/>
      <c r="HS1219" s="140"/>
      <c r="HT1219" s="140"/>
      <c r="HU1219" s="140"/>
      <c r="HV1219" s="140"/>
      <c r="HW1219" s="140"/>
      <c r="HX1219" s="140"/>
      <c r="HY1219" s="140"/>
      <c r="HZ1219" s="140"/>
      <c r="IA1219" s="140"/>
      <c r="IB1219" s="140"/>
      <c r="IC1219" s="140"/>
      <c r="ID1219" s="140"/>
      <c r="IE1219" s="140"/>
      <c r="IF1219" s="140"/>
      <c r="IG1219" s="140"/>
      <c r="IH1219" s="140"/>
      <c r="II1219" s="140"/>
      <c r="IJ1219" s="140"/>
      <c r="IK1219" s="140"/>
      <c r="IL1219" s="140"/>
      <c r="IM1219" s="140"/>
      <c r="IN1219" s="140"/>
      <c r="IO1219" s="140"/>
      <c r="IP1219" s="140"/>
      <c r="IQ1219" s="140"/>
      <c r="IR1219" s="140"/>
      <c r="IS1219" s="140"/>
      <c r="IT1219" s="140"/>
      <c r="IU1219" s="140"/>
      <c r="IV1219" s="140"/>
    </row>
    <row r="1220" spans="1:256" s="139" customFormat="1" x14ac:dyDescent="0.25">
      <c r="A1220" s="109">
        <v>43069</v>
      </c>
      <c r="B1220" s="115" t="s">
        <v>409</v>
      </c>
      <c r="C1220" s="115" t="s">
        <v>59</v>
      </c>
      <c r="D1220" s="115" t="s">
        <v>51</v>
      </c>
      <c r="E1220" s="113"/>
      <c r="F1220" s="113">
        <v>300</v>
      </c>
      <c r="G1220" s="130">
        <f t="shared" si="18"/>
        <v>33297726</v>
      </c>
      <c r="H1220" s="115" t="s">
        <v>167</v>
      </c>
      <c r="I1220" s="115" t="s">
        <v>72</v>
      </c>
      <c r="J1220" s="115" t="s">
        <v>32</v>
      </c>
      <c r="K1220" s="115" t="s">
        <v>56</v>
      </c>
      <c r="L1220" s="111" t="s">
        <v>73</v>
      </c>
      <c r="M1220" s="140"/>
      <c r="N1220" s="140"/>
      <c r="O1220" s="140"/>
      <c r="P1220" s="140"/>
      <c r="Q1220" s="140"/>
      <c r="R1220" s="140"/>
      <c r="S1220" s="140"/>
      <c r="T1220" s="140"/>
      <c r="U1220" s="140"/>
      <c r="V1220" s="140"/>
      <c r="W1220" s="140"/>
      <c r="X1220" s="140"/>
      <c r="Y1220" s="140"/>
      <c r="Z1220" s="140"/>
      <c r="AA1220" s="140"/>
      <c r="AB1220" s="140"/>
      <c r="AC1220" s="140"/>
      <c r="AD1220" s="140"/>
      <c r="AE1220" s="140"/>
      <c r="AF1220" s="140"/>
      <c r="AG1220" s="140"/>
      <c r="AH1220" s="140"/>
      <c r="AI1220" s="140"/>
      <c r="AJ1220" s="140"/>
      <c r="AK1220" s="140"/>
      <c r="AL1220" s="140"/>
      <c r="AM1220" s="140"/>
      <c r="AN1220" s="140"/>
      <c r="AO1220" s="140"/>
      <c r="AP1220" s="140"/>
      <c r="AQ1220" s="140"/>
      <c r="AR1220" s="140"/>
      <c r="AS1220" s="140"/>
      <c r="AT1220" s="140"/>
      <c r="AU1220" s="140"/>
      <c r="AV1220" s="140"/>
      <c r="AW1220" s="140"/>
      <c r="AX1220" s="140"/>
      <c r="AY1220" s="140"/>
      <c r="AZ1220" s="140"/>
      <c r="BA1220" s="140"/>
      <c r="BB1220" s="140"/>
      <c r="BC1220" s="140"/>
      <c r="BD1220" s="140"/>
      <c r="BE1220" s="140"/>
      <c r="BF1220" s="140"/>
      <c r="BG1220" s="140"/>
      <c r="BH1220" s="140"/>
      <c r="BI1220" s="140"/>
      <c r="BJ1220" s="140"/>
      <c r="BK1220" s="140"/>
      <c r="BL1220" s="140"/>
      <c r="BM1220" s="140"/>
      <c r="BN1220" s="140"/>
      <c r="BO1220" s="140"/>
      <c r="BP1220" s="140"/>
      <c r="BQ1220" s="140"/>
      <c r="BR1220" s="140"/>
      <c r="BS1220" s="140"/>
      <c r="BT1220" s="140"/>
      <c r="BU1220" s="140"/>
      <c r="BV1220" s="140"/>
      <c r="BW1220" s="140"/>
      <c r="BX1220" s="140"/>
      <c r="BY1220" s="140"/>
      <c r="BZ1220" s="140"/>
      <c r="CA1220" s="140"/>
      <c r="CB1220" s="140"/>
      <c r="CC1220" s="140"/>
      <c r="CD1220" s="140"/>
      <c r="CE1220" s="140"/>
      <c r="CF1220" s="140"/>
      <c r="CG1220" s="140"/>
      <c r="CH1220" s="140"/>
      <c r="CI1220" s="140"/>
      <c r="CJ1220" s="140"/>
      <c r="CK1220" s="140"/>
      <c r="CL1220" s="140"/>
      <c r="CM1220" s="140"/>
      <c r="CN1220" s="140"/>
      <c r="CO1220" s="140"/>
      <c r="CP1220" s="140"/>
      <c r="CQ1220" s="140"/>
      <c r="CR1220" s="140"/>
      <c r="CS1220" s="140"/>
      <c r="CT1220" s="140"/>
      <c r="CU1220" s="140"/>
      <c r="CV1220" s="140"/>
      <c r="CW1220" s="140"/>
      <c r="CX1220" s="140"/>
      <c r="CY1220" s="140"/>
      <c r="CZ1220" s="140"/>
      <c r="DA1220" s="140"/>
      <c r="DB1220" s="140"/>
      <c r="DC1220" s="140"/>
      <c r="DD1220" s="140"/>
      <c r="DE1220" s="140"/>
      <c r="DF1220" s="140"/>
      <c r="DG1220" s="140"/>
      <c r="DH1220" s="140"/>
      <c r="DI1220" s="140"/>
      <c r="DJ1220" s="140"/>
      <c r="DK1220" s="140"/>
      <c r="DL1220" s="140"/>
      <c r="DM1220" s="140"/>
      <c r="DN1220" s="140"/>
      <c r="DO1220" s="140"/>
      <c r="DP1220" s="140"/>
      <c r="DQ1220" s="140"/>
      <c r="DR1220" s="140"/>
      <c r="DS1220" s="140"/>
      <c r="DT1220" s="140"/>
      <c r="DU1220" s="140"/>
      <c r="DV1220" s="140"/>
      <c r="DW1220" s="140"/>
      <c r="DX1220" s="140"/>
      <c r="DY1220" s="140"/>
      <c r="DZ1220" s="140"/>
      <c r="EA1220" s="140"/>
      <c r="EB1220" s="140"/>
      <c r="EC1220" s="140"/>
      <c r="ED1220" s="140"/>
      <c r="EE1220" s="140"/>
      <c r="EF1220" s="140"/>
      <c r="EG1220" s="140"/>
      <c r="EH1220" s="140"/>
      <c r="EI1220" s="140"/>
      <c r="EJ1220" s="140"/>
      <c r="EK1220" s="140"/>
      <c r="EL1220" s="140"/>
      <c r="EM1220" s="140"/>
      <c r="EN1220" s="140"/>
      <c r="EO1220" s="140"/>
      <c r="EP1220" s="140"/>
      <c r="EQ1220" s="140"/>
      <c r="ER1220" s="140"/>
      <c r="ES1220" s="140"/>
      <c r="ET1220" s="140"/>
      <c r="EU1220" s="140"/>
      <c r="EV1220" s="140"/>
      <c r="EW1220" s="140"/>
      <c r="EX1220" s="140"/>
      <c r="EY1220" s="140"/>
      <c r="EZ1220" s="140"/>
      <c r="FA1220" s="140"/>
      <c r="FB1220" s="140"/>
      <c r="FC1220" s="140"/>
      <c r="FD1220" s="140"/>
      <c r="FE1220" s="140"/>
      <c r="FF1220" s="140"/>
      <c r="FG1220" s="140"/>
      <c r="FH1220" s="140"/>
      <c r="FI1220" s="140"/>
      <c r="FJ1220" s="140"/>
      <c r="FK1220" s="140"/>
      <c r="FL1220" s="140"/>
      <c r="FM1220" s="140"/>
      <c r="FN1220" s="140"/>
      <c r="FO1220" s="140"/>
      <c r="FP1220" s="140"/>
      <c r="FQ1220" s="140"/>
      <c r="FR1220" s="140"/>
      <c r="FS1220" s="140"/>
      <c r="FT1220" s="140"/>
      <c r="FU1220" s="140"/>
      <c r="FV1220" s="140"/>
      <c r="FW1220" s="140"/>
      <c r="FX1220" s="140"/>
      <c r="FY1220" s="140"/>
      <c r="FZ1220" s="140"/>
      <c r="GA1220" s="140"/>
      <c r="GB1220" s="140"/>
      <c r="GC1220" s="140"/>
      <c r="GD1220" s="140"/>
      <c r="GE1220" s="140"/>
      <c r="GF1220" s="140"/>
      <c r="GG1220" s="140"/>
      <c r="GH1220" s="140"/>
      <c r="GI1220" s="140"/>
      <c r="GJ1220" s="140"/>
      <c r="GK1220" s="140"/>
      <c r="GL1220" s="140"/>
      <c r="GM1220" s="140"/>
      <c r="GN1220" s="140"/>
      <c r="GO1220" s="140"/>
      <c r="GP1220" s="140"/>
      <c r="GQ1220" s="140"/>
      <c r="GR1220" s="140"/>
      <c r="GS1220" s="140"/>
      <c r="GT1220" s="140"/>
      <c r="GU1220" s="140"/>
      <c r="GV1220" s="140"/>
      <c r="GW1220" s="140"/>
      <c r="GX1220" s="140"/>
      <c r="GY1220" s="140"/>
      <c r="GZ1220" s="140"/>
      <c r="HA1220" s="140"/>
      <c r="HB1220" s="140"/>
      <c r="HC1220" s="140"/>
      <c r="HD1220" s="140"/>
      <c r="HE1220" s="140"/>
      <c r="HF1220" s="140"/>
      <c r="HG1220" s="140"/>
      <c r="HH1220" s="140"/>
      <c r="HI1220" s="140"/>
      <c r="HJ1220" s="140"/>
      <c r="HK1220" s="140"/>
      <c r="HL1220" s="140"/>
      <c r="HM1220" s="140"/>
      <c r="HN1220" s="140"/>
      <c r="HO1220" s="140"/>
      <c r="HP1220" s="140"/>
      <c r="HQ1220" s="140"/>
      <c r="HR1220" s="140"/>
      <c r="HS1220" s="140"/>
      <c r="HT1220" s="140"/>
      <c r="HU1220" s="140"/>
      <c r="HV1220" s="140"/>
      <c r="HW1220" s="140"/>
      <c r="HX1220" s="140"/>
      <c r="HY1220" s="140"/>
      <c r="HZ1220" s="140"/>
      <c r="IA1220" s="140"/>
      <c r="IB1220" s="140"/>
      <c r="IC1220" s="140"/>
      <c r="ID1220" s="140"/>
      <c r="IE1220" s="140"/>
      <c r="IF1220" s="140"/>
      <c r="IG1220" s="140"/>
      <c r="IH1220" s="140"/>
      <c r="II1220" s="140"/>
      <c r="IJ1220" s="140"/>
      <c r="IK1220" s="140"/>
      <c r="IL1220" s="140"/>
      <c r="IM1220" s="140"/>
      <c r="IN1220" s="140"/>
      <c r="IO1220" s="140"/>
      <c r="IP1220" s="140"/>
      <c r="IQ1220" s="140"/>
      <c r="IR1220" s="140"/>
      <c r="IS1220" s="140"/>
      <c r="IT1220" s="140"/>
      <c r="IU1220" s="140"/>
      <c r="IV1220" s="140"/>
    </row>
    <row r="1221" spans="1:256" s="139" customFormat="1" x14ac:dyDescent="0.25">
      <c r="A1221" s="117">
        <v>43069</v>
      </c>
      <c r="B1221" s="118" t="s">
        <v>482</v>
      </c>
      <c r="C1221" s="118" t="s">
        <v>59</v>
      </c>
      <c r="D1221" s="118" t="s">
        <v>441</v>
      </c>
      <c r="E1221" s="119"/>
      <c r="F1221" s="119">
        <v>300</v>
      </c>
      <c r="G1221" s="130">
        <f t="shared" si="18"/>
        <v>33297426</v>
      </c>
      <c r="H1221" s="118" t="s">
        <v>442</v>
      </c>
      <c r="I1221" s="115" t="s">
        <v>72</v>
      </c>
      <c r="J1221" s="115" t="s">
        <v>32</v>
      </c>
      <c r="K1221" s="115" t="s">
        <v>56</v>
      </c>
      <c r="L1221" s="111" t="s">
        <v>73</v>
      </c>
      <c r="M1221" s="140"/>
      <c r="N1221" s="140"/>
      <c r="O1221" s="140"/>
      <c r="P1221" s="140"/>
      <c r="Q1221" s="140"/>
      <c r="R1221" s="140"/>
      <c r="S1221" s="140"/>
      <c r="T1221" s="140"/>
      <c r="U1221" s="140"/>
      <c r="V1221" s="140"/>
      <c r="W1221" s="140"/>
      <c r="X1221" s="140"/>
      <c r="Y1221" s="140"/>
      <c r="Z1221" s="140"/>
      <c r="AA1221" s="140"/>
      <c r="AB1221" s="140"/>
      <c r="AC1221" s="140"/>
      <c r="AD1221" s="140"/>
      <c r="AE1221" s="140"/>
      <c r="AF1221" s="140"/>
      <c r="AG1221" s="140"/>
      <c r="AH1221" s="140"/>
      <c r="AI1221" s="140"/>
      <c r="AJ1221" s="140"/>
      <c r="AK1221" s="140"/>
      <c r="AL1221" s="140"/>
      <c r="AM1221" s="140"/>
      <c r="AN1221" s="140"/>
      <c r="AO1221" s="140"/>
      <c r="AP1221" s="140"/>
      <c r="AQ1221" s="140"/>
      <c r="AR1221" s="140"/>
      <c r="AS1221" s="140"/>
      <c r="AT1221" s="140"/>
      <c r="AU1221" s="140"/>
      <c r="AV1221" s="140"/>
      <c r="AW1221" s="140"/>
      <c r="AX1221" s="140"/>
      <c r="AY1221" s="140"/>
      <c r="AZ1221" s="140"/>
      <c r="BA1221" s="140"/>
      <c r="BB1221" s="140"/>
      <c r="BC1221" s="140"/>
      <c r="BD1221" s="140"/>
      <c r="BE1221" s="140"/>
      <c r="BF1221" s="140"/>
      <c r="BG1221" s="140"/>
      <c r="BH1221" s="140"/>
      <c r="BI1221" s="140"/>
      <c r="BJ1221" s="140"/>
      <c r="BK1221" s="140"/>
      <c r="BL1221" s="140"/>
      <c r="BM1221" s="140"/>
      <c r="BN1221" s="140"/>
      <c r="BO1221" s="140"/>
      <c r="BP1221" s="140"/>
      <c r="BQ1221" s="140"/>
      <c r="BR1221" s="140"/>
      <c r="BS1221" s="140"/>
      <c r="BT1221" s="140"/>
      <c r="BU1221" s="140"/>
      <c r="BV1221" s="140"/>
      <c r="BW1221" s="140"/>
      <c r="BX1221" s="140"/>
      <c r="BY1221" s="140"/>
      <c r="BZ1221" s="140"/>
      <c r="CA1221" s="140"/>
      <c r="CB1221" s="140"/>
      <c r="CC1221" s="140"/>
      <c r="CD1221" s="140"/>
      <c r="CE1221" s="140"/>
      <c r="CF1221" s="140"/>
      <c r="CG1221" s="140"/>
      <c r="CH1221" s="140"/>
      <c r="CI1221" s="140"/>
      <c r="CJ1221" s="140"/>
      <c r="CK1221" s="140"/>
      <c r="CL1221" s="140"/>
      <c r="CM1221" s="140"/>
      <c r="CN1221" s="140"/>
      <c r="CO1221" s="140"/>
      <c r="CP1221" s="140"/>
      <c r="CQ1221" s="140"/>
      <c r="CR1221" s="140"/>
      <c r="CS1221" s="140"/>
      <c r="CT1221" s="140"/>
      <c r="CU1221" s="140"/>
      <c r="CV1221" s="140"/>
      <c r="CW1221" s="140"/>
      <c r="CX1221" s="140"/>
      <c r="CY1221" s="140"/>
      <c r="CZ1221" s="140"/>
      <c r="DA1221" s="140"/>
      <c r="DB1221" s="140"/>
      <c r="DC1221" s="140"/>
      <c r="DD1221" s="140"/>
      <c r="DE1221" s="140"/>
      <c r="DF1221" s="140"/>
      <c r="DG1221" s="140"/>
      <c r="DH1221" s="140"/>
      <c r="DI1221" s="140"/>
      <c r="DJ1221" s="140"/>
      <c r="DK1221" s="140"/>
      <c r="DL1221" s="140"/>
      <c r="DM1221" s="140"/>
      <c r="DN1221" s="140"/>
      <c r="DO1221" s="140"/>
      <c r="DP1221" s="140"/>
      <c r="DQ1221" s="140"/>
      <c r="DR1221" s="140"/>
      <c r="DS1221" s="140"/>
      <c r="DT1221" s="140"/>
      <c r="DU1221" s="140"/>
      <c r="DV1221" s="140"/>
      <c r="DW1221" s="140"/>
      <c r="DX1221" s="140"/>
      <c r="DY1221" s="140"/>
      <c r="DZ1221" s="140"/>
      <c r="EA1221" s="140"/>
      <c r="EB1221" s="140"/>
      <c r="EC1221" s="140"/>
      <c r="ED1221" s="140"/>
      <c r="EE1221" s="140"/>
      <c r="EF1221" s="140"/>
      <c r="EG1221" s="140"/>
      <c r="EH1221" s="140"/>
      <c r="EI1221" s="140"/>
      <c r="EJ1221" s="140"/>
      <c r="EK1221" s="140"/>
      <c r="EL1221" s="140"/>
      <c r="EM1221" s="140"/>
      <c r="EN1221" s="140"/>
      <c r="EO1221" s="140"/>
      <c r="EP1221" s="140"/>
      <c r="EQ1221" s="140"/>
      <c r="ER1221" s="140"/>
      <c r="ES1221" s="140"/>
      <c r="ET1221" s="140"/>
      <c r="EU1221" s="140"/>
      <c r="EV1221" s="140"/>
      <c r="EW1221" s="140"/>
      <c r="EX1221" s="140"/>
      <c r="EY1221" s="140"/>
      <c r="EZ1221" s="140"/>
      <c r="FA1221" s="140"/>
      <c r="FB1221" s="140"/>
      <c r="FC1221" s="140"/>
      <c r="FD1221" s="140"/>
      <c r="FE1221" s="140"/>
      <c r="FF1221" s="140"/>
      <c r="FG1221" s="140"/>
      <c r="FH1221" s="140"/>
      <c r="FI1221" s="140"/>
      <c r="FJ1221" s="140"/>
      <c r="FK1221" s="140"/>
      <c r="FL1221" s="140"/>
      <c r="FM1221" s="140"/>
      <c r="FN1221" s="140"/>
      <c r="FO1221" s="140"/>
      <c r="FP1221" s="140"/>
      <c r="FQ1221" s="140"/>
      <c r="FR1221" s="140"/>
      <c r="FS1221" s="140"/>
      <c r="FT1221" s="140"/>
      <c r="FU1221" s="140"/>
      <c r="FV1221" s="140"/>
      <c r="FW1221" s="140"/>
      <c r="FX1221" s="140"/>
      <c r="FY1221" s="140"/>
      <c r="FZ1221" s="140"/>
      <c r="GA1221" s="140"/>
      <c r="GB1221" s="140"/>
      <c r="GC1221" s="140"/>
      <c r="GD1221" s="140"/>
      <c r="GE1221" s="140"/>
      <c r="GF1221" s="140"/>
      <c r="GG1221" s="140"/>
      <c r="GH1221" s="140"/>
      <c r="GI1221" s="140"/>
      <c r="GJ1221" s="140"/>
      <c r="GK1221" s="140"/>
      <c r="GL1221" s="140"/>
      <c r="GM1221" s="140"/>
      <c r="GN1221" s="140"/>
      <c r="GO1221" s="140"/>
      <c r="GP1221" s="140"/>
      <c r="GQ1221" s="140"/>
      <c r="GR1221" s="140"/>
      <c r="GS1221" s="140"/>
      <c r="GT1221" s="140"/>
      <c r="GU1221" s="140"/>
      <c r="GV1221" s="140"/>
      <c r="GW1221" s="140"/>
      <c r="GX1221" s="140"/>
      <c r="GY1221" s="140"/>
      <c r="GZ1221" s="140"/>
      <c r="HA1221" s="140"/>
      <c r="HB1221" s="140"/>
      <c r="HC1221" s="140"/>
      <c r="HD1221" s="140"/>
      <c r="HE1221" s="140"/>
      <c r="HF1221" s="140"/>
      <c r="HG1221" s="140"/>
      <c r="HH1221" s="140"/>
      <c r="HI1221" s="140"/>
      <c r="HJ1221" s="140"/>
      <c r="HK1221" s="140"/>
      <c r="HL1221" s="140"/>
      <c r="HM1221" s="140"/>
      <c r="HN1221" s="140"/>
      <c r="HO1221" s="140"/>
      <c r="HP1221" s="140"/>
      <c r="HQ1221" s="140"/>
      <c r="HR1221" s="140"/>
      <c r="HS1221" s="140"/>
      <c r="HT1221" s="140"/>
      <c r="HU1221" s="140"/>
      <c r="HV1221" s="140"/>
      <c r="HW1221" s="140"/>
      <c r="HX1221" s="140"/>
      <c r="HY1221" s="140"/>
      <c r="HZ1221" s="140"/>
      <c r="IA1221" s="140"/>
      <c r="IB1221" s="140"/>
      <c r="IC1221" s="140"/>
      <c r="ID1221" s="140"/>
      <c r="IE1221" s="140"/>
      <c r="IF1221" s="140"/>
      <c r="IG1221" s="140"/>
      <c r="IH1221" s="140"/>
      <c r="II1221" s="140"/>
      <c r="IJ1221" s="140"/>
      <c r="IK1221" s="140"/>
      <c r="IL1221" s="140"/>
      <c r="IM1221" s="140"/>
      <c r="IN1221" s="140"/>
      <c r="IO1221" s="140"/>
      <c r="IP1221" s="140"/>
      <c r="IQ1221" s="140"/>
      <c r="IR1221" s="140"/>
      <c r="IS1221" s="140"/>
      <c r="IT1221" s="140"/>
      <c r="IU1221" s="140"/>
      <c r="IV1221" s="140"/>
    </row>
    <row r="1222" spans="1:256" s="139" customFormat="1" x14ac:dyDescent="0.25">
      <c r="A1222" s="109">
        <v>43069</v>
      </c>
      <c r="B1222" s="115" t="s">
        <v>637</v>
      </c>
      <c r="C1222" s="115" t="s">
        <v>59</v>
      </c>
      <c r="D1222" s="115" t="s">
        <v>51</v>
      </c>
      <c r="E1222" s="113"/>
      <c r="F1222" s="113">
        <v>500</v>
      </c>
      <c r="G1222" s="130">
        <f t="shared" si="18"/>
        <v>33296926</v>
      </c>
      <c r="H1222" s="115" t="s">
        <v>560</v>
      </c>
      <c r="I1222" s="115" t="s">
        <v>72</v>
      </c>
      <c r="J1222" s="115" t="s">
        <v>32</v>
      </c>
      <c r="K1222" s="115" t="s">
        <v>56</v>
      </c>
      <c r="L1222" s="111" t="s">
        <v>73</v>
      </c>
      <c r="M1222" s="140"/>
      <c r="N1222" s="140"/>
      <c r="O1222" s="140"/>
      <c r="P1222" s="140"/>
      <c r="Q1222" s="140"/>
      <c r="R1222" s="140"/>
      <c r="S1222" s="140"/>
      <c r="T1222" s="140"/>
      <c r="U1222" s="140"/>
      <c r="V1222" s="140"/>
      <c r="W1222" s="140"/>
      <c r="X1222" s="140"/>
      <c r="Y1222" s="140"/>
      <c r="Z1222" s="140"/>
      <c r="AA1222" s="140"/>
      <c r="AB1222" s="140"/>
      <c r="AC1222" s="140"/>
      <c r="AD1222" s="140"/>
      <c r="AE1222" s="140"/>
      <c r="AF1222" s="140"/>
      <c r="AG1222" s="140"/>
      <c r="AH1222" s="140"/>
      <c r="AI1222" s="140"/>
      <c r="AJ1222" s="140"/>
      <c r="AK1222" s="140"/>
      <c r="AL1222" s="140"/>
      <c r="AM1222" s="140"/>
      <c r="AN1222" s="140"/>
      <c r="AO1222" s="140"/>
      <c r="AP1222" s="140"/>
      <c r="AQ1222" s="140"/>
      <c r="AR1222" s="140"/>
      <c r="AS1222" s="140"/>
      <c r="AT1222" s="140"/>
      <c r="AU1222" s="140"/>
      <c r="AV1222" s="140"/>
      <c r="AW1222" s="140"/>
      <c r="AX1222" s="140"/>
      <c r="AY1222" s="140"/>
      <c r="AZ1222" s="140"/>
      <c r="BA1222" s="140"/>
      <c r="BB1222" s="140"/>
      <c r="BC1222" s="140"/>
      <c r="BD1222" s="140"/>
      <c r="BE1222" s="140"/>
      <c r="BF1222" s="140"/>
      <c r="BG1222" s="140"/>
      <c r="BH1222" s="140"/>
      <c r="BI1222" s="140"/>
      <c r="BJ1222" s="140"/>
      <c r="BK1222" s="140"/>
      <c r="BL1222" s="140"/>
      <c r="BM1222" s="140"/>
      <c r="BN1222" s="140"/>
      <c r="BO1222" s="140"/>
      <c r="BP1222" s="140"/>
      <c r="BQ1222" s="140"/>
      <c r="BR1222" s="140"/>
      <c r="BS1222" s="140"/>
      <c r="BT1222" s="140"/>
      <c r="BU1222" s="140"/>
      <c r="BV1222" s="140"/>
      <c r="BW1222" s="140"/>
      <c r="BX1222" s="140"/>
      <c r="BY1222" s="140"/>
      <c r="BZ1222" s="140"/>
      <c r="CA1222" s="140"/>
      <c r="CB1222" s="140"/>
      <c r="CC1222" s="140"/>
      <c r="CD1222" s="140"/>
      <c r="CE1222" s="140"/>
      <c r="CF1222" s="140"/>
      <c r="CG1222" s="140"/>
      <c r="CH1222" s="140"/>
      <c r="CI1222" s="140"/>
      <c r="CJ1222" s="140"/>
      <c r="CK1222" s="140"/>
      <c r="CL1222" s="140"/>
      <c r="CM1222" s="140"/>
      <c r="CN1222" s="140"/>
      <c r="CO1222" s="140"/>
      <c r="CP1222" s="140"/>
      <c r="CQ1222" s="140"/>
      <c r="CR1222" s="140"/>
      <c r="CS1222" s="140"/>
      <c r="CT1222" s="140"/>
      <c r="CU1222" s="140"/>
      <c r="CV1222" s="140"/>
      <c r="CW1222" s="140"/>
      <c r="CX1222" s="140"/>
      <c r="CY1222" s="140"/>
      <c r="CZ1222" s="140"/>
      <c r="DA1222" s="140"/>
      <c r="DB1222" s="140"/>
      <c r="DC1222" s="140"/>
      <c r="DD1222" s="140"/>
      <c r="DE1222" s="140"/>
      <c r="DF1222" s="140"/>
      <c r="DG1222" s="140"/>
      <c r="DH1222" s="140"/>
      <c r="DI1222" s="140"/>
      <c r="DJ1222" s="140"/>
      <c r="DK1222" s="140"/>
      <c r="DL1222" s="140"/>
      <c r="DM1222" s="140"/>
      <c r="DN1222" s="140"/>
      <c r="DO1222" s="140"/>
      <c r="DP1222" s="140"/>
      <c r="DQ1222" s="140"/>
      <c r="DR1222" s="140"/>
      <c r="DS1222" s="140"/>
      <c r="DT1222" s="140"/>
      <c r="DU1222" s="140"/>
      <c r="DV1222" s="140"/>
      <c r="DW1222" s="140"/>
      <c r="DX1222" s="140"/>
      <c r="DY1222" s="140"/>
      <c r="DZ1222" s="140"/>
      <c r="EA1222" s="140"/>
      <c r="EB1222" s="140"/>
      <c r="EC1222" s="140"/>
      <c r="ED1222" s="140"/>
      <c r="EE1222" s="140"/>
      <c r="EF1222" s="140"/>
      <c r="EG1222" s="140"/>
      <c r="EH1222" s="140"/>
      <c r="EI1222" s="140"/>
      <c r="EJ1222" s="140"/>
      <c r="EK1222" s="140"/>
      <c r="EL1222" s="140"/>
      <c r="EM1222" s="140"/>
      <c r="EN1222" s="140"/>
      <c r="EO1222" s="140"/>
      <c r="EP1222" s="140"/>
      <c r="EQ1222" s="140"/>
      <c r="ER1222" s="140"/>
      <c r="ES1222" s="140"/>
      <c r="ET1222" s="140"/>
      <c r="EU1222" s="140"/>
      <c r="EV1222" s="140"/>
      <c r="EW1222" s="140"/>
      <c r="EX1222" s="140"/>
      <c r="EY1222" s="140"/>
      <c r="EZ1222" s="140"/>
      <c r="FA1222" s="140"/>
      <c r="FB1222" s="140"/>
      <c r="FC1222" s="140"/>
      <c r="FD1222" s="140"/>
      <c r="FE1222" s="140"/>
      <c r="FF1222" s="140"/>
      <c r="FG1222" s="140"/>
      <c r="FH1222" s="140"/>
      <c r="FI1222" s="140"/>
      <c r="FJ1222" s="140"/>
      <c r="FK1222" s="140"/>
      <c r="FL1222" s="140"/>
      <c r="FM1222" s="140"/>
      <c r="FN1222" s="140"/>
      <c r="FO1222" s="140"/>
      <c r="FP1222" s="140"/>
      <c r="FQ1222" s="140"/>
      <c r="FR1222" s="140"/>
      <c r="FS1222" s="140"/>
      <c r="FT1222" s="140"/>
      <c r="FU1222" s="140"/>
      <c r="FV1222" s="140"/>
      <c r="FW1222" s="140"/>
      <c r="FX1222" s="140"/>
      <c r="FY1222" s="140"/>
      <c r="FZ1222" s="140"/>
      <c r="GA1222" s="140"/>
      <c r="GB1222" s="140"/>
      <c r="GC1222" s="140"/>
      <c r="GD1222" s="140"/>
      <c r="GE1222" s="140"/>
      <c r="GF1222" s="140"/>
      <c r="GG1222" s="140"/>
      <c r="GH1222" s="140"/>
      <c r="GI1222" s="140"/>
      <c r="GJ1222" s="140"/>
      <c r="GK1222" s="140"/>
      <c r="GL1222" s="140"/>
      <c r="GM1222" s="140"/>
      <c r="GN1222" s="140"/>
      <c r="GO1222" s="140"/>
      <c r="GP1222" s="140"/>
      <c r="GQ1222" s="140"/>
      <c r="GR1222" s="140"/>
      <c r="GS1222" s="140"/>
      <c r="GT1222" s="140"/>
      <c r="GU1222" s="140"/>
      <c r="GV1222" s="140"/>
      <c r="GW1222" s="140"/>
      <c r="GX1222" s="140"/>
      <c r="GY1222" s="140"/>
      <c r="GZ1222" s="140"/>
      <c r="HA1222" s="140"/>
      <c r="HB1222" s="140"/>
      <c r="HC1222" s="140"/>
      <c r="HD1222" s="140"/>
      <c r="HE1222" s="140"/>
      <c r="HF1222" s="140"/>
      <c r="HG1222" s="140"/>
      <c r="HH1222" s="140"/>
      <c r="HI1222" s="140"/>
      <c r="HJ1222" s="140"/>
      <c r="HK1222" s="140"/>
      <c r="HL1222" s="140"/>
      <c r="HM1222" s="140"/>
      <c r="HN1222" s="140"/>
      <c r="HO1222" s="140"/>
      <c r="HP1222" s="140"/>
      <c r="HQ1222" s="140"/>
      <c r="HR1222" s="140"/>
      <c r="HS1222" s="140"/>
      <c r="HT1222" s="140"/>
      <c r="HU1222" s="140"/>
      <c r="HV1222" s="140"/>
      <c r="HW1222" s="140"/>
      <c r="HX1222" s="140"/>
      <c r="HY1222" s="140"/>
      <c r="HZ1222" s="140"/>
      <c r="IA1222" s="140"/>
      <c r="IB1222" s="140"/>
      <c r="IC1222" s="140"/>
      <c r="ID1222" s="140"/>
      <c r="IE1222" s="140"/>
      <c r="IF1222" s="140"/>
      <c r="IG1222" s="140"/>
      <c r="IH1222" s="140"/>
      <c r="II1222" s="140"/>
      <c r="IJ1222" s="140"/>
      <c r="IK1222" s="140"/>
      <c r="IL1222" s="140"/>
      <c r="IM1222" s="140"/>
      <c r="IN1222" s="140"/>
      <c r="IO1222" s="140"/>
      <c r="IP1222" s="140"/>
      <c r="IQ1222" s="140"/>
      <c r="IR1222" s="140"/>
      <c r="IS1222" s="140"/>
      <c r="IT1222" s="140"/>
      <c r="IU1222" s="140"/>
      <c r="IV1222" s="140"/>
    </row>
    <row r="1223" spans="1:256" s="139" customFormat="1" x14ac:dyDescent="0.25">
      <c r="A1223" s="109">
        <v>43069</v>
      </c>
      <c r="B1223" s="115" t="s">
        <v>672</v>
      </c>
      <c r="C1223" s="111" t="s">
        <v>334</v>
      </c>
      <c r="D1223" s="115" t="s">
        <v>51</v>
      </c>
      <c r="E1223" s="113"/>
      <c r="F1223" s="113">
        <v>4200</v>
      </c>
      <c r="G1223" s="130">
        <f t="shared" si="18"/>
        <v>33292726</v>
      </c>
      <c r="H1223" s="115" t="s">
        <v>560</v>
      </c>
      <c r="I1223" s="115" t="s">
        <v>72</v>
      </c>
      <c r="J1223" s="115" t="s">
        <v>32</v>
      </c>
      <c r="K1223" s="115" t="s">
        <v>56</v>
      </c>
      <c r="L1223" s="111" t="s">
        <v>73</v>
      </c>
      <c r="M1223" s="140"/>
      <c r="N1223" s="140"/>
      <c r="O1223" s="140"/>
      <c r="P1223" s="140"/>
      <c r="Q1223" s="140"/>
      <c r="R1223" s="140"/>
      <c r="S1223" s="140"/>
      <c r="T1223" s="140"/>
      <c r="U1223" s="140"/>
      <c r="V1223" s="140"/>
      <c r="W1223" s="140"/>
      <c r="X1223" s="140"/>
      <c r="Y1223" s="140"/>
      <c r="Z1223" s="140"/>
      <c r="AA1223" s="140"/>
      <c r="AB1223" s="140"/>
      <c r="AC1223" s="140"/>
      <c r="AD1223" s="140"/>
      <c r="AE1223" s="140"/>
      <c r="AF1223" s="140"/>
      <c r="AG1223" s="140"/>
      <c r="AH1223" s="140"/>
      <c r="AI1223" s="140"/>
      <c r="AJ1223" s="140"/>
      <c r="AK1223" s="140"/>
      <c r="AL1223" s="140"/>
      <c r="AM1223" s="140"/>
      <c r="AN1223" s="140"/>
      <c r="AO1223" s="140"/>
      <c r="AP1223" s="140"/>
      <c r="AQ1223" s="140"/>
      <c r="AR1223" s="140"/>
      <c r="AS1223" s="140"/>
      <c r="AT1223" s="140"/>
      <c r="AU1223" s="140"/>
      <c r="AV1223" s="140"/>
      <c r="AW1223" s="140"/>
      <c r="AX1223" s="140"/>
      <c r="AY1223" s="140"/>
      <c r="AZ1223" s="140"/>
      <c r="BA1223" s="140"/>
      <c r="BB1223" s="140"/>
      <c r="BC1223" s="140"/>
      <c r="BD1223" s="140"/>
      <c r="BE1223" s="140"/>
      <c r="BF1223" s="140"/>
      <c r="BG1223" s="140"/>
      <c r="BH1223" s="140"/>
      <c r="BI1223" s="140"/>
      <c r="BJ1223" s="140"/>
      <c r="BK1223" s="140"/>
      <c r="BL1223" s="140"/>
      <c r="BM1223" s="140"/>
      <c r="BN1223" s="140"/>
      <c r="BO1223" s="140"/>
      <c r="BP1223" s="140"/>
      <c r="BQ1223" s="140"/>
      <c r="BR1223" s="140"/>
      <c r="BS1223" s="140"/>
      <c r="BT1223" s="140"/>
      <c r="BU1223" s="140"/>
      <c r="BV1223" s="140"/>
      <c r="BW1223" s="140"/>
      <c r="BX1223" s="140"/>
      <c r="BY1223" s="140"/>
      <c r="BZ1223" s="140"/>
      <c r="CA1223" s="140"/>
      <c r="CB1223" s="140"/>
      <c r="CC1223" s="140"/>
      <c r="CD1223" s="140"/>
      <c r="CE1223" s="140"/>
      <c r="CF1223" s="140"/>
      <c r="CG1223" s="140"/>
      <c r="CH1223" s="140"/>
      <c r="CI1223" s="140"/>
      <c r="CJ1223" s="140"/>
      <c r="CK1223" s="140"/>
      <c r="CL1223" s="140"/>
      <c r="CM1223" s="140"/>
      <c r="CN1223" s="140"/>
      <c r="CO1223" s="140"/>
      <c r="CP1223" s="140"/>
      <c r="CQ1223" s="140"/>
      <c r="CR1223" s="140"/>
      <c r="CS1223" s="140"/>
      <c r="CT1223" s="140"/>
      <c r="CU1223" s="140"/>
      <c r="CV1223" s="140"/>
      <c r="CW1223" s="140"/>
      <c r="CX1223" s="140"/>
      <c r="CY1223" s="140"/>
      <c r="CZ1223" s="140"/>
      <c r="DA1223" s="140"/>
      <c r="DB1223" s="140"/>
      <c r="DC1223" s="140"/>
      <c r="DD1223" s="140"/>
      <c r="DE1223" s="140"/>
      <c r="DF1223" s="140"/>
      <c r="DG1223" s="140"/>
      <c r="DH1223" s="140"/>
      <c r="DI1223" s="140"/>
      <c r="DJ1223" s="140"/>
      <c r="DK1223" s="140"/>
      <c r="DL1223" s="140"/>
      <c r="DM1223" s="140"/>
      <c r="DN1223" s="140"/>
      <c r="DO1223" s="140"/>
      <c r="DP1223" s="140"/>
      <c r="DQ1223" s="140"/>
      <c r="DR1223" s="140"/>
      <c r="DS1223" s="140"/>
      <c r="DT1223" s="140"/>
      <c r="DU1223" s="140"/>
      <c r="DV1223" s="140"/>
      <c r="DW1223" s="140"/>
      <c r="DX1223" s="140"/>
      <c r="DY1223" s="140"/>
      <c r="DZ1223" s="140"/>
      <c r="EA1223" s="140"/>
      <c r="EB1223" s="140"/>
      <c r="EC1223" s="140"/>
      <c r="ED1223" s="140"/>
      <c r="EE1223" s="140"/>
      <c r="EF1223" s="140"/>
      <c r="EG1223" s="140"/>
      <c r="EH1223" s="140"/>
      <c r="EI1223" s="140"/>
      <c r="EJ1223" s="140"/>
      <c r="EK1223" s="140"/>
      <c r="EL1223" s="140"/>
      <c r="EM1223" s="140"/>
      <c r="EN1223" s="140"/>
      <c r="EO1223" s="140"/>
      <c r="EP1223" s="140"/>
      <c r="EQ1223" s="140"/>
      <c r="ER1223" s="140"/>
      <c r="ES1223" s="140"/>
      <c r="ET1223" s="140"/>
      <c r="EU1223" s="140"/>
      <c r="EV1223" s="140"/>
      <c r="EW1223" s="140"/>
      <c r="EX1223" s="140"/>
      <c r="EY1223" s="140"/>
      <c r="EZ1223" s="140"/>
      <c r="FA1223" s="140"/>
      <c r="FB1223" s="140"/>
      <c r="FC1223" s="140"/>
      <c r="FD1223" s="140"/>
      <c r="FE1223" s="140"/>
      <c r="FF1223" s="140"/>
      <c r="FG1223" s="140"/>
      <c r="FH1223" s="140"/>
      <c r="FI1223" s="140"/>
      <c r="FJ1223" s="140"/>
      <c r="FK1223" s="140"/>
      <c r="FL1223" s="140"/>
      <c r="FM1223" s="140"/>
      <c r="FN1223" s="140"/>
      <c r="FO1223" s="140"/>
      <c r="FP1223" s="140"/>
      <c r="FQ1223" s="140"/>
      <c r="FR1223" s="140"/>
      <c r="FS1223" s="140"/>
      <c r="FT1223" s="140"/>
      <c r="FU1223" s="140"/>
      <c r="FV1223" s="140"/>
      <c r="FW1223" s="140"/>
      <c r="FX1223" s="140"/>
      <c r="FY1223" s="140"/>
      <c r="FZ1223" s="140"/>
      <c r="GA1223" s="140"/>
      <c r="GB1223" s="140"/>
      <c r="GC1223" s="140"/>
      <c r="GD1223" s="140"/>
      <c r="GE1223" s="140"/>
      <c r="GF1223" s="140"/>
      <c r="GG1223" s="140"/>
      <c r="GH1223" s="140"/>
      <c r="GI1223" s="140"/>
      <c r="GJ1223" s="140"/>
      <c r="GK1223" s="140"/>
      <c r="GL1223" s="140"/>
      <c r="GM1223" s="140"/>
      <c r="GN1223" s="140"/>
      <c r="GO1223" s="140"/>
      <c r="GP1223" s="140"/>
      <c r="GQ1223" s="140"/>
      <c r="GR1223" s="140"/>
      <c r="GS1223" s="140"/>
      <c r="GT1223" s="140"/>
      <c r="GU1223" s="140"/>
      <c r="GV1223" s="140"/>
      <c r="GW1223" s="140"/>
      <c r="GX1223" s="140"/>
      <c r="GY1223" s="140"/>
      <c r="GZ1223" s="140"/>
      <c r="HA1223" s="140"/>
      <c r="HB1223" s="140"/>
      <c r="HC1223" s="140"/>
      <c r="HD1223" s="140"/>
      <c r="HE1223" s="140"/>
      <c r="HF1223" s="140"/>
      <c r="HG1223" s="140"/>
      <c r="HH1223" s="140"/>
      <c r="HI1223" s="140"/>
      <c r="HJ1223" s="140"/>
      <c r="HK1223" s="140"/>
      <c r="HL1223" s="140"/>
      <c r="HM1223" s="140"/>
      <c r="HN1223" s="140"/>
      <c r="HO1223" s="140"/>
      <c r="HP1223" s="140"/>
      <c r="HQ1223" s="140"/>
      <c r="HR1223" s="140"/>
      <c r="HS1223" s="140"/>
      <c r="HT1223" s="140"/>
      <c r="HU1223" s="140"/>
      <c r="HV1223" s="140"/>
      <c r="HW1223" s="140"/>
      <c r="HX1223" s="140"/>
      <c r="HY1223" s="140"/>
      <c r="HZ1223" s="140"/>
      <c r="IA1223" s="140"/>
      <c r="IB1223" s="140"/>
      <c r="IC1223" s="140"/>
      <c r="ID1223" s="140"/>
      <c r="IE1223" s="140"/>
      <c r="IF1223" s="140"/>
      <c r="IG1223" s="140"/>
      <c r="IH1223" s="140"/>
      <c r="II1223" s="140"/>
      <c r="IJ1223" s="140"/>
      <c r="IK1223" s="140"/>
      <c r="IL1223" s="140"/>
      <c r="IM1223" s="140"/>
      <c r="IN1223" s="140"/>
      <c r="IO1223" s="140"/>
      <c r="IP1223" s="140"/>
      <c r="IQ1223" s="140"/>
      <c r="IR1223" s="140"/>
      <c r="IS1223" s="140"/>
      <c r="IT1223" s="140"/>
      <c r="IU1223" s="140"/>
      <c r="IV1223" s="140"/>
    </row>
    <row r="1224" spans="1:256" s="139" customFormat="1" x14ac:dyDescent="0.25">
      <c r="A1224" s="109">
        <v>43069</v>
      </c>
      <c r="B1224" s="115" t="s">
        <v>673</v>
      </c>
      <c r="C1224" s="115" t="s">
        <v>59</v>
      </c>
      <c r="D1224" s="115" t="s">
        <v>51</v>
      </c>
      <c r="E1224" s="113"/>
      <c r="F1224" s="113">
        <v>500</v>
      </c>
      <c r="G1224" s="130">
        <f t="shared" si="18"/>
        <v>33292226</v>
      </c>
      <c r="H1224" s="115" t="s">
        <v>560</v>
      </c>
      <c r="I1224" s="115" t="s">
        <v>72</v>
      </c>
      <c r="J1224" s="115" t="s">
        <v>32</v>
      </c>
      <c r="K1224" s="115" t="s">
        <v>56</v>
      </c>
      <c r="L1224" s="111" t="s">
        <v>73</v>
      </c>
      <c r="M1224" s="140"/>
      <c r="N1224" s="140"/>
      <c r="O1224" s="140"/>
      <c r="P1224" s="140"/>
      <c r="Q1224" s="140"/>
      <c r="R1224" s="140"/>
      <c r="S1224" s="140"/>
      <c r="T1224" s="140"/>
      <c r="U1224" s="140"/>
      <c r="V1224" s="140"/>
      <c r="W1224" s="140"/>
      <c r="X1224" s="140"/>
      <c r="Y1224" s="140"/>
      <c r="Z1224" s="140"/>
      <c r="AA1224" s="140"/>
      <c r="AB1224" s="140"/>
      <c r="AC1224" s="140"/>
      <c r="AD1224" s="140"/>
      <c r="AE1224" s="140"/>
      <c r="AF1224" s="140"/>
      <c r="AG1224" s="140"/>
      <c r="AH1224" s="140"/>
      <c r="AI1224" s="140"/>
      <c r="AJ1224" s="140"/>
      <c r="AK1224" s="140"/>
      <c r="AL1224" s="140"/>
      <c r="AM1224" s="140"/>
      <c r="AN1224" s="140"/>
      <c r="AO1224" s="140"/>
      <c r="AP1224" s="140"/>
      <c r="AQ1224" s="140"/>
      <c r="AR1224" s="140"/>
      <c r="AS1224" s="140"/>
      <c r="AT1224" s="140"/>
      <c r="AU1224" s="140"/>
      <c r="AV1224" s="140"/>
      <c r="AW1224" s="140"/>
      <c r="AX1224" s="140"/>
      <c r="AY1224" s="140"/>
      <c r="AZ1224" s="140"/>
      <c r="BA1224" s="140"/>
      <c r="BB1224" s="140"/>
      <c r="BC1224" s="140"/>
      <c r="BD1224" s="140"/>
      <c r="BE1224" s="140"/>
      <c r="BF1224" s="140"/>
      <c r="BG1224" s="140"/>
      <c r="BH1224" s="140"/>
      <c r="BI1224" s="140"/>
      <c r="BJ1224" s="140"/>
      <c r="BK1224" s="140"/>
      <c r="BL1224" s="140"/>
      <c r="BM1224" s="140"/>
      <c r="BN1224" s="140"/>
      <c r="BO1224" s="140"/>
      <c r="BP1224" s="140"/>
      <c r="BQ1224" s="140"/>
      <c r="BR1224" s="140"/>
      <c r="BS1224" s="140"/>
      <c r="BT1224" s="140"/>
      <c r="BU1224" s="140"/>
      <c r="BV1224" s="140"/>
      <c r="BW1224" s="140"/>
      <c r="BX1224" s="140"/>
      <c r="BY1224" s="140"/>
      <c r="BZ1224" s="140"/>
      <c r="CA1224" s="140"/>
      <c r="CB1224" s="140"/>
      <c r="CC1224" s="140"/>
      <c r="CD1224" s="140"/>
      <c r="CE1224" s="140"/>
      <c r="CF1224" s="140"/>
      <c r="CG1224" s="140"/>
      <c r="CH1224" s="140"/>
      <c r="CI1224" s="140"/>
      <c r="CJ1224" s="140"/>
      <c r="CK1224" s="140"/>
      <c r="CL1224" s="140"/>
      <c r="CM1224" s="140"/>
      <c r="CN1224" s="140"/>
      <c r="CO1224" s="140"/>
      <c r="CP1224" s="140"/>
      <c r="CQ1224" s="140"/>
      <c r="CR1224" s="140"/>
      <c r="CS1224" s="140"/>
      <c r="CT1224" s="140"/>
      <c r="CU1224" s="140"/>
      <c r="CV1224" s="140"/>
      <c r="CW1224" s="140"/>
      <c r="CX1224" s="140"/>
      <c r="CY1224" s="140"/>
      <c r="CZ1224" s="140"/>
      <c r="DA1224" s="140"/>
      <c r="DB1224" s="140"/>
      <c r="DC1224" s="140"/>
      <c r="DD1224" s="140"/>
      <c r="DE1224" s="140"/>
      <c r="DF1224" s="140"/>
      <c r="DG1224" s="140"/>
      <c r="DH1224" s="140"/>
      <c r="DI1224" s="140"/>
      <c r="DJ1224" s="140"/>
      <c r="DK1224" s="140"/>
      <c r="DL1224" s="140"/>
      <c r="DM1224" s="140"/>
      <c r="DN1224" s="140"/>
      <c r="DO1224" s="140"/>
      <c r="DP1224" s="140"/>
      <c r="DQ1224" s="140"/>
      <c r="DR1224" s="140"/>
      <c r="DS1224" s="140"/>
      <c r="DT1224" s="140"/>
      <c r="DU1224" s="140"/>
      <c r="DV1224" s="140"/>
      <c r="DW1224" s="140"/>
      <c r="DX1224" s="140"/>
      <c r="DY1224" s="140"/>
      <c r="DZ1224" s="140"/>
      <c r="EA1224" s="140"/>
      <c r="EB1224" s="140"/>
      <c r="EC1224" s="140"/>
      <c r="ED1224" s="140"/>
      <c r="EE1224" s="140"/>
      <c r="EF1224" s="140"/>
      <c r="EG1224" s="140"/>
      <c r="EH1224" s="140"/>
      <c r="EI1224" s="140"/>
      <c r="EJ1224" s="140"/>
      <c r="EK1224" s="140"/>
      <c r="EL1224" s="140"/>
      <c r="EM1224" s="140"/>
      <c r="EN1224" s="140"/>
      <c r="EO1224" s="140"/>
      <c r="EP1224" s="140"/>
      <c r="EQ1224" s="140"/>
      <c r="ER1224" s="140"/>
      <c r="ES1224" s="140"/>
      <c r="ET1224" s="140"/>
      <c r="EU1224" s="140"/>
      <c r="EV1224" s="140"/>
      <c r="EW1224" s="140"/>
      <c r="EX1224" s="140"/>
      <c r="EY1224" s="140"/>
      <c r="EZ1224" s="140"/>
      <c r="FA1224" s="140"/>
      <c r="FB1224" s="140"/>
      <c r="FC1224" s="140"/>
      <c r="FD1224" s="140"/>
      <c r="FE1224" s="140"/>
      <c r="FF1224" s="140"/>
      <c r="FG1224" s="140"/>
      <c r="FH1224" s="140"/>
      <c r="FI1224" s="140"/>
      <c r="FJ1224" s="140"/>
      <c r="FK1224" s="140"/>
      <c r="FL1224" s="140"/>
      <c r="FM1224" s="140"/>
      <c r="FN1224" s="140"/>
      <c r="FO1224" s="140"/>
      <c r="FP1224" s="140"/>
      <c r="FQ1224" s="140"/>
      <c r="FR1224" s="140"/>
      <c r="FS1224" s="140"/>
      <c r="FT1224" s="140"/>
      <c r="FU1224" s="140"/>
      <c r="FV1224" s="140"/>
      <c r="FW1224" s="140"/>
      <c r="FX1224" s="140"/>
      <c r="FY1224" s="140"/>
      <c r="FZ1224" s="140"/>
      <c r="GA1224" s="140"/>
      <c r="GB1224" s="140"/>
      <c r="GC1224" s="140"/>
      <c r="GD1224" s="140"/>
      <c r="GE1224" s="140"/>
      <c r="GF1224" s="140"/>
      <c r="GG1224" s="140"/>
      <c r="GH1224" s="140"/>
      <c r="GI1224" s="140"/>
      <c r="GJ1224" s="140"/>
      <c r="GK1224" s="140"/>
      <c r="GL1224" s="140"/>
      <c r="GM1224" s="140"/>
      <c r="GN1224" s="140"/>
      <c r="GO1224" s="140"/>
      <c r="GP1224" s="140"/>
      <c r="GQ1224" s="140"/>
      <c r="GR1224" s="140"/>
      <c r="GS1224" s="140"/>
      <c r="GT1224" s="140"/>
      <c r="GU1224" s="140"/>
      <c r="GV1224" s="140"/>
      <c r="GW1224" s="140"/>
      <c r="GX1224" s="140"/>
      <c r="GY1224" s="140"/>
      <c r="GZ1224" s="140"/>
      <c r="HA1224" s="140"/>
      <c r="HB1224" s="140"/>
      <c r="HC1224" s="140"/>
      <c r="HD1224" s="140"/>
      <c r="HE1224" s="140"/>
      <c r="HF1224" s="140"/>
      <c r="HG1224" s="140"/>
      <c r="HH1224" s="140"/>
      <c r="HI1224" s="140"/>
      <c r="HJ1224" s="140"/>
      <c r="HK1224" s="140"/>
      <c r="HL1224" s="140"/>
      <c r="HM1224" s="140"/>
      <c r="HN1224" s="140"/>
      <c r="HO1224" s="140"/>
      <c r="HP1224" s="140"/>
      <c r="HQ1224" s="140"/>
      <c r="HR1224" s="140"/>
      <c r="HS1224" s="140"/>
      <c r="HT1224" s="140"/>
      <c r="HU1224" s="140"/>
      <c r="HV1224" s="140"/>
      <c r="HW1224" s="140"/>
      <c r="HX1224" s="140"/>
      <c r="HY1224" s="140"/>
      <c r="HZ1224" s="140"/>
      <c r="IA1224" s="140"/>
      <c r="IB1224" s="140"/>
      <c r="IC1224" s="140"/>
      <c r="ID1224" s="140"/>
      <c r="IE1224" s="140"/>
      <c r="IF1224" s="140"/>
      <c r="IG1224" s="140"/>
      <c r="IH1224" s="140"/>
      <c r="II1224" s="140"/>
      <c r="IJ1224" s="140"/>
      <c r="IK1224" s="140"/>
      <c r="IL1224" s="140"/>
      <c r="IM1224" s="140"/>
      <c r="IN1224" s="140"/>
      <c r="IO1224" s="140"/>
      <c r="IP1224" s="140"/>
      <c r="IQ1224" s="140"/>
      <c r="IR1224" s="140"/>
      <c r="IS1224" s="140"/>
      <c r="IT1224" s="140"/>
      <c r="IU1224" s="140"/>
      <c r="IV1224" s="140"/>
    </row>
    <row r="1225" spans="1:256" s="139" customFormat="1" x14ac:dyDescent="0.25">
      <c r="A1225" s="109">
        <v>43069</v>
      </c>
      <c r="B1225" s="115" t="s">
        <v>642</v>
      </c>
      <c r="C1225" s="115" t="s">
        <v>59</v>
      </c>
      <c r="D1225" s="115" t="s">
        <v>51</v>
      </c>
      <c r="E1225" s="113"/>
      <c r="F1225" s="113">
        <v>1000</v>
      </c>
      <c r="G1225" s="130">
        <f t="shared" si="18"/>
        <v>33291226</v>
      </c>
      <c r="H1225" s="115" t="s">
        <v>560</v>
      </c>
      <c r="I1225" s="115" t="s">
        <v>72</v>
      </c>
      <c r="J1225" s="115" t="s">
        <v>32</v>
      </c>
      <c r="K1225" s="115" t="s">
        <v>56</v>
      </c>
      <c r="L1225" s="111" t="s">
        <v>73</v>
      </c>
      <c r="M1225" s="140"/>
      <c r="N1225" s="140"/>
      <c r="O1225" s="140"/>
      <c r="P1225" s="140"/>
      <c r="Q1225" s="140"/>
      <c r="R1225" s="140"/>
      <c r="S1225" s="140"/>
      <c r="T1225" s="140"/>
      <c r="U1225" s="140"/>
      <c r="V1225" s="140"/>
      <c r="W1225" s="140"/>
      <c r="X1225" s="140"/>
      <c r="Y1225" s="140"/>
      <c r="Z1225" s="140"/>
      <c r="AA1225" s="140"/>
      <c r="AB1225" s="140"/>
      <c r="AC1225" s="140"/>
      <c r="AD1225" s="140"/>
      <c r="AE1225" s="140"/>
      <c r="AF1225" s="140"/>
      <c r="AG1225" s="140"/>
      <c r="AH1225" s="140"/>
      <c r="AI1225" s="140"/>
      <c r="AJ1225" s="140"/>
      <c r="AK1225" s="140"/>
      <c r="AL1225" s="140"/>
      <c r="AM1225" s="140"/>
      <c r="AN1225" s="140"/>
      <c r="AO1225" s="140"/>
      <c r="AP1225" s="140"/>
      <c r="AQ1225" s="140"/>
      <c r="AR1225" s="140"/>
      <c r="AS1225" s="140"/>
      <c r="AT1225" s="140"/>
      <c r="AU1225" s="140"/>
      <c r="AV1225" s="140"/>
      <c r="AW1225" s="140"/>
      <c r="AX1225" s="140"/>
      <c r="AY1225" s="140"/>
      <c r="AZ1225" s="140"/>
      <c r="BA1225" s="140"/>
      <c r="BB1225" s="140"/>
      <c r="BC1225" s="140"/>
      <c r="BD1225" s="140"/>
      <c r="BE1225" s="140"/>
      <c r="BF1225" s="140"/>
      <c r="BG1225" s="140"/>
      <c r="BH1225" s="140"/>
      <c r="BI1225" s="140"/>
      <c r="BJ1225" s="140"/>
      <c r="BK1225" s="140"/>
      <c r="BL1225" s="140"/>
      <c r="BM1225" s="140"/>
      <c r="BN1225" s="140"/>
      <c r="BO1225" s="140"/>
      <c r="BP1225" s="140"/>
      <c r="BQ1225" s="140"/>
      <c r="BR1225" s="140"/>
      <c r="BS1225" s="140"/>
      <c r="BT1225" s="140"/>
      <c r="BU1225" s="140"/>
      <c r="BV1225" s="140"/>
      <c r="BW1225" s="140"/>
      <c r="BX1225" s="140"/>
      <c r="BY1225" s="140"/>
      <c r="BZ1225" s="140"/>
      <c r="CA1225" s="140"/>
      <c r="CB1225" s="140"/>
      <c r="CC1225" s="140"/>
      <c r="CD1225" s="140"/>
      <c r="CE1225" s="140"/>
      <c r="CF1225" s="140"/>
      <c r="CG1225" s="140"/>
      <c r="CH1225" s="140"/>
      <c r="CI1225" s="140"/>
      <c r="CJ1225" s="140"/>
      <c r="CK1225" s="140"/>
      <c r="CL1225" s="140"/>
      <c r="CM1225" s="140"/>
      <c r="CN1225" s="140"/>
      <c r="CO1225" s="140"/>
      <c r="CP1225" s="140"/>
      <c r="CQ1225" s="140"/>
      <c r="CR1225" s="140"/>
      <c r="CS1225" s="140"/>
      <c r="CT1225" s="140"/>
      <c r="CU1225" s="140"/>
      <c r="CV1225" s="140"/>
      <c r="CW1225" s="140"/>
      <c r="CX1225" s="140"/>
      <c r="CY1225" s="140"/>
      <c r="CZ1225" s="140"/>
      <c r="DA1225" s="140"/>
      <c r="DB1225" s="140"/>
      <c r="DC1225" s="140"/>
      <c r="DD1225" s="140"/>
      <c r="DE1225" s="140"/>
      <c r="DF1225" s="140"/>
      <c r="DG1225" s="140"/>
      <c r="DH1225" s="140"/>
      <c r="DI1225" s="140"/>
      <c r="DJ1225" s="140"/>
      <c r="DK1225" s="140"/>
      <c r="DL1225" s="140"/>
      <c r="DM1225" s="140"/>
      <c r="DN1225" s="140"/>
      <c r="DO1225" s="140"/>
      <c r="DP1225" s="140"/>
      <c r="DQ1225" s="140"/>
      <c r="DR1225" s="140"/>
      <c r="DS1225" s="140"/>
      <c r="DT1225" s="140"/>
      <c r="DU1225" s="140"/>
      <c r="DV1225" s="140"/>
      <c r="DW1225" s="140"/>
      <c r="DX1225" s="140"/>
      <c r="DY1225" s="140"/>
      <c r="DZ1225" s="140"/>
      <c r="EA1225" s="140"/>
      <c r="EB1225" s="140"/>
      <c r="EC1225" s="140"/>
      <c r="ED1225" s="140"/>
      <c r="EE1225" s="140"/>
      <c r="EF1225" s="140"/>
      <c r="EG1225" s="140"/>
      <c r="EH1225" s="140"/>
      <c r="EI1225" s="140"/>
      <c r="EJ1225" s="140"/>
      <c r="EK1225" s="140"/>
      <c r="EL1225" s="140"/>
      <c r="EM1225" s="140"/>
      <c r="EN1225" s="140"/>
      <c r="EO1225" s="140"/>
      <c r="EP1225" s="140"/>
      <c r="EQ1225" s="140"/>
      <c r="ER1225" s="140"/>
      <c r="ES1225" s="140"/>
      <c r="ET1225" s="140"/>
      <c r="EU1225" s="140"/>
      <c r="EV1225" s="140"/>
      <c r="EW1225" s="140"/>
      <c r="EX1225" s="140"/>
      <c r="EY1225" s="140"/>
      <c r="EZ1225" s="140"/>
      <c r="FA1225" s="140"/>
      <c r="FB1225" s="140"/>
      <c r="FC1225" s="140"/>
      <c r="FD1225" s="140"/>
      <c r="FE1225" s="140"/>
      <c r="FF1225" s="140"/>
      <c r="FG1225" s="140"/>
      <c r="FH1225" s="140"/>
      <c r="FI1225" s="140"/>
      <c r="FJ1225" s="140"/>
      <c r="FK1225" s="140"/>
      <c r="FL1225" s="140"/>
      <c r="FM1225" s="140"/>
      <c r="FN1225" s="140"/>
      <c r="FO1225" s="140"/>
      <c r="FP1225" s="140"/>
      <c r="FQ1225" s="140"/>
      <c r="FR1225" s="140"/>
      <c r="FS1225" s="140"/>
      <c r="FT1225" s="140"/>
      <c r="FU1225" s="140"/>
      <c r="FV1225" s="140"/>
      <c r="FW1225" s="140"/>
      <c r="FX1225" s="140"/>
      <c r="FY1225" s="140"/>
      <c r="FZ1225" s="140"/>
      <c r="GA1225" s="140"/>
      <c r="GB1225" s="140"/>
      <c r="GC1225" s="140"/>
      <c r="GD1225" s="140"/>
      <c r="GE1225" s="140"/>
      <c r="GF1225" s="140"/>
      <c r="GG1225" s="140"/>
      <c r="GH1225" s="140"/>
      <c r="GI1225" s="140"/>
      <c r="GJ1225" s="140"/>
      <c r="GK1225" s="140"/>
      <c r="GL1225" s="140"/>
      <c r="GM1225" s="140"/>
      <c r="GN1225" s="140"/>
      <c r="GO1225" s="140"/>
      <c r="GP1225" s="140"/>
      <c r="GQ1225" s="140"/>
      <c r="GR1225" s="140"/>
      <c r="GS1225" s="140"/>
      <c r="GT1225" s="140"/>
      <c r="GU1225" s="140"/>
      <c r="GV1225" s="140"/>
      <c r="GW1225" s="140"/>
      <c r="GX1225" s="140"/>
      <c r="GY1225" s="140"/>
      <c r="GZ1225" s="140"/>
      <c r="HA1225" s="140"/>
      <c r="HB1225" s="140"/>
      <c r="HC1225" s="140"/>
      <c r="HD1225" s="140"/>
      <c r="HE1225" s="140"/>
      <c r="HF1225" s="140"/>
      <c r="HG1225" s="140"/>
      <c r="HH1225" s="140"/>
      <c r="HI1225" s="140"/>
      <c r="HJ1225" s="140"/>
      <c r="HK1225" s="140"/>
      <c r="HL1225" s="140"/>
      <c r="HM1225" s="140"/>
      <c r="HN1225" s="140"/>
      <c r="HO1225" s="140"/>
      <c r="HP1225" s="140"/>
      <c r="HQ1225" s="140"/>
      <c r="HR1225" s="140"/>
      <c r="HS1225" s="140"/>
      <c r="HT1225" s="140"/>
      <c r="HU1225" s="140"/>
      <c r="HV1225" s="140"/>
      <c r="HW1225" s="140"/>
      <c r="HX1225" s="140"/>
      <c r="HY1225" s="140"/>
      <c r="HZ1225" s="140"/>
      <c r="IA1225" s="140"/>
      <c r="IB1225" s="140"/>
      <c r="IC1225" s="140"/>
      <c r="ID1225" s="140"/>
      <c r="IE1225" s="140"/>
      <c r="IF1225" s="140"/>
      <c r="IG1225" s="140"/>
      <c r="IH1225" s="140"/>
      <c r="II1225" s="140"/>
      <c r="IJ1225" s="140"/>
      <c r="IK1225" s="140"/>
      <c r="IL1225" s="140"/>
      <c r="IM1225" s="140"/>
      <c r="IN1225" s="140"/>
      <c r="IO1225" s="140"/>
      <c r="IP1225" s="140"/>
      <c r="IQ1225" s="140"/>
      <c r="IR1225" s="140"/>
      <c r="IS1225" s="140"/>
      <c r="IT1225" s="140"/>
      <c r="IU1225" s="140"/>
      <c r="IV1225" s="140"/>
    </row>
    <row r="1226" spans="1:256" s="139" customFormat="1" x14ac:dyDescent="0.25">
      <c r="A1226" s="136">
        <v>43069</v>
      </c>
      <c r="B1226" s="111" t="s">
        <v>779</v>
      </c>
      <c r="C1226" s="111" t="s">
        <v>59</v>
      </c>
      <c r="D1226" s="111" t="s">
        <v>53</v>
      </c>
      <c r="E1226" s="114"/>
      <c r="F1226" s="114">
        <v>3000</v>
      </c>
      <c r="G1226" s="130">
        <f t="shared" si="18"/>
        <v>33288226</v>
      </c>
      <c r="H1226" s="111" t="s">
        <v>83</v>
      </c>
      <c r="I1226" s="112" t="s">
        <v>72</v>
      </c>
      <c r="J1226" s="121" t="s">
        <v>28</v>
      </c>
      <c r="K1226" s="115" t="s">
        <v>56</v>
      </c>
      <c r="L1226" s="111" t="s">
        <v>73</v>
      </c>
      <c r="M1226" s="140"/>
      <c r="N1226" s="140"/>
      <c r="O1226" s="140"/>
      <c r="P1226" s="140"/>
      <c r="Q1226" s="140"/>
      <c r="R1226" s="140"/>
      <c r="S1226" s="140"/>
      <c r="T1226" s="140"/>
      <c r="U1226" s="140"/>
      <c r="V1226" s="140"/>
      <c r="W1226" s="140"/>
      <c r="X1226" s="140"/>
      <c r="Y1226" s="140"/>
      <c r="Z1226" s="140"/>
      <c r="AA1226" s="140"/>
      <c r="AB1226" s="140"/>
      <c r="AC1226" s="140"/>
      <c r="AD1226" s="140"/>
      <c r="AE1226" s="140"/>
      <c r="AF1226" s="140"/>
      <c r="AG1226" s="140"/>
      <c r="AH1226" s="140"/>
      <c r="AI1226" s="140"/>
      <c r="AJ1226" s="140"/>
      <c r="AK1226" s="140"/>
      <c r="AL1226" s="140"/>
      <c r="AM1226" s="140"/>
      <c r="AN1226" s="140"/>
      <c r="AO1226" s="140"/>
      <c r="AP1226" s="140"/>
      <c r="AQ1226" s="140"/>
      <c r="AR1226" s="140"/>
      <c r="AS1226" s="140"/>
      <c r="AT1226" s="140"/>
      <c r="AU1226" s="140"/>
      <c r="AV1226" s="140"/>
      <c r="AW1226" s="140"/>
      <c r="AX1226" s="140"/>
      <c r="AY1226" s="140"/>
      <c r="AZ1226" s="140"/>
      <c r="BA1226" s="140"/>
      <c r="BB1226" s="140"/>
      <c r="BC1226" s="140"/>
      <c r="BD1226" s="140"/>
      <c r="BE1226" s="140"/>
      <c r="BF1226" s="140"/>
      <c r="BG1226" s="140"/>
      <c r="BH1226" s="140"/>
      <c r="BI1226" s="140"/>
      <c r="BJ1226" s="140"/>
      <c r="BK1226" s="140"/>
      <c r="BL1226" s="140"/>
      <c r="BM1226" s="140"/>
      <c r="BN1226" s="140"/>
      <c r="BO1226" s="140"/>
      <c r="BP1226" s="140"/>
      <c r="BQ1226" s="140"/>
      <c r="BR1226" s="140"/>
      <c r="BS1226" s="140"/>
      <c r="BT1226" s="140"/>
      <c r="BU1226" s="140"/>
      <c r="BV1226" s="140"/>
      <c r="BW1226" s="140"/>
      <c r="BX1226" s="140"/>
      <c r="BY1226" s="140"/>
      <c r="BZ1226" s="140"/>
      <c r="CA1226" s="140"/>
      <c r="CB1226" s="140"/>
      <c r="CC1226" s="140"/>
      <c r="CD1226" s="140"/>
      <c r="CE1226" s="140"/>
      <c r="CF1226" s="140"/>
      <c r="CG1226" s="140"/>
      <c r="CH1226" s="140"/>
      <c r="CI1226" s="140"/>
      <c r="CJ1226" s="140"/>
      <c r="CK1226" s="140"/>
      <c r="CL1226" s="140"/>
      <c r="CM1226" s="140"/>
      <c r="CN1226" s="140"/>
      <c r="CO1226" s="140"/>
      <c r="CP1226" s="140"/>
      <c r="CQ1226" s="140"/>
      <c r="CR1226" s="140"/>
      <c r="CS1226" s="140"/>
      <c r="CT1226" s="140"/>
      <c r="CU1226" s="140"/>
      <c r="CV1226" s="140"/>
      <c r="CW1226" s="140"/>
      <c r="CX1226" s="140"/>
      <c r="CY1226" s="140"/>
      <c r="CZ1226" s="140"/>
      <c r="DA1226" s="140"/>
      <c r="DB1226" s="140"/>
      <c r="DC1226" s="140"/>
      <c r="DD1226" s="140"/>
      <c r="DE1226" s="140"/>
      <c r="DF1226" s="140"/>
      <c r="DG1226" s="140"/>
      <c r="DH1226" s="140"/>
      <c r="DI1226" s="140"/>
      <c r="DJ1226" s="140"/>
      <c r="DK1226" s="140"/>
      <c r="DL1226" s="140"/>
      <c r="DM1226" s="140"/>
      <c r="DN1226" s="140"/>
      <c r="DO1226" s="140"/>
      <c r="DP1226" s="140"/>
      <c r="DQ1226" s="140"/>
      <c r="DR1226" s="140"/>
      <c r="DS1226" s="140"/>
      <c r="DT1226" s="140"/>
      <c r="DU1226" s="140"/>
      <c r="DV1226" s="140"/>
      <c r="DW1226" s="140"/>
      <c r="DX1226" s="140"/>
      <c r="DY1226" s="140"/>
      <c r="DZ1226" s="140"/>
      <c r="EA1226" s="140"/>
      <c r="EB1226" s="140"/>
      <c r="EC1226" s="140"/>
      <c r="ED1226" s="140"/>
      <c r="EE1226" s="140"/>
      <c r="EF1226" s="140"/>
      <c r="EG1226" s="140"/>
      <c r="EH1226" s="140"/>
      <c r="EI1226" s="140"/>
      <c r="EJ1226" s="140"/>
      <c r="EK1226" s="140"/>
      <c r="EL1226" s="140"/>
      <c r="EM1226" s="140"/>
      <c r="EN1226" s="140"/>
      <c r="EO1226" s="140"/>
      <c r="EP1226" s="140"/>
      <c r="EQ1226" s="140"/>
      <c r="ER1226" s="140"/>
      <c r="ES1226" s="140"/>
      <c r="ET1226" s="140"/>
      <c r="EU1226" s="140"/>
      <c r="EV1226" s="140"/>
      <c r="EW1226" s="140"/>
      <c r="EX1226" s="140"/>
      <c r="EY1226" s="140"/>
      <c r="EZ1226" s="140"/>
      <c r="FA1226" s="140"/>
      <c r="FB1226" s="140"/>
      <c r="FC1226" s="140"/>
      <c r="FD1226" s="140"/>
      <c r="FE1226" s="140"/>
      <c r="FF1226" s="140"/>
      <c r="FG1226" s="140"/>
      <c r="FH1226" s="140"/>
      <c r="FI1226" s="140"/>
      <c r="FJ1226" s="140"/>
      <c r="FK1226" s="140"/>
      <c r="FL1226" s="140"/>
      <c r="FM1226" s="140"/>
      <c r="FN1226" s="140"/>
      <c r="FO1226" s="140"/>
      <c r="FP1226" s="140"/>
      <c r="FQ1226" s="140"/>
      <c r="FR1226" s="140"/>
      <c r="FS1226" s="140"/>
      <c r="FT1226" s="140"/>
      <c r="FU1226" s="140"/>
      <c r="FV1226" s="140"/>
      <c r="FW1226" s="140"/>
      <c r="FX1226" s="140"/>
      <c r="FY1226" s="140"/>
      <c r="FZ1226" s="140"/>
      <c r="GA1226" s="140"/>
      <c r="GB1226" s="140"/>
      <c r="GC1226" s="140"/>
      <c r="GD1226" s="140"/>
      <c r="GE1226" s="140"/>
      <c r="GF1226" s="140"/>
      <c r="GG1226" s="140"/>
      <c r="GH1226" s="140"/>
      <c r="GI1226" s="140"/>
      <c r="GJ1226" s="140"/>
      <c r="GK1226" s="140"/>
      <c r="GL1226" s="140"/>
      <c r="GM1226" s="140"/>
      <c r="GN1226" s="140"/>
      <c r="GO1226" s="140"/>
      <c r="GP1226" s="140"/>
      <c r="GQ1226" s="140"/>
      <c r="GR1226" s="140"/>
      <c r="GS1226" s="140"/>
      <c r="GT1226" s="140"/>
      <c r="GU1226" s="140"/>
      <c r="GV1226" s="140"/>
      <c r="GW1226" s="140"/>
      <c r="GX1226" s="140"/>
      <c r="GY1226" s="140"/>
      <c r="GZ1226" s="140"/>
      <c r="HA1226" s="140"/>
      <c r="HB1226" s="140"/>
      <c r="HC1226" s="140"/>
      <c r="HD1226" s="140"/>
      <c r="HE1226" s="140"/>
      <c r="HF1226" s="140"/>
      <c r="HG1226" s="140"/>
      <c r="HH1226" s="140"/>
      <c r="HI1226" s="140"/>
      <c r="HJ1226" s="140"/>
      <c r="HK1226" s="140"/>
      <c r="HL1226" s="140"/>
      <c r="HM1226" s="140"/>
      <c r="HN1226" s="140"/>
      <c r="HO1226" s="140"/>
      <c r="HP1226" s="140"/>
      <c r="HQ1226" s="140"/>
      <c r="HR1226" s="140"/>
      <c r="HS1226" s="140"/>
      <c r="HT1226" s="140"/>
      <c r="HU1226" s="140"/>
      <c r="HV1226" s="140"/>
      <c r="HW1226" s="140"/>
      <c r="HX1226" s="140"/>
      <c r="HY1226" s="140"/>
      <c r="HZ1226" s="140"/>
      <c r="IA1226" s="140"/>
      <c r="IB1226" s="140"/>
      <c r="IC1226" s="140"/>
      <c r="ID1226" s="140"/>
      <c r="IE1226" s="140"/>
      <c r="IF1226" s="140"/>
      <c r="IG1226" s="140"/>
      <c r="IH1226" s="140"/>
      <c r="II1226" s="140"/>
      <c r="IJ1226" s="140"/>
      <c r="IK1226" s="140"/>
      <c r="IL1226" s="140"/>
      <c r="IM1226" s="140"/>
      <c r="IN1226" s="140"/>
      <c r="IO1226" s="140"/>
      <c r="IP1226" s="140"/>
      <c r="IQ1226" s="140"/>
      <c r="IR1226" s="140"/>
      <c r="IS1226" s="140"/>
      <c r="IT1226" s="140"/>
      <c r="IU1226" s="140"/>
      <c r="IV1226" s="140"/>
    </row>
    <row r="1227" spans="1:256" s="139" customFormat="1" x14ac:dyDescent="0.25">
      <c r="A1227" s="136">
        <v>43069</v>
      </c>
      <c r="B1227" s="111" t="s">
        <v>780</v>
      </c>
      <c r="C1227" s="111" t="s">
        <v>744</v>
      </c>
      <c r="D1227" s="111" t="s">
        <v>53</v>
      </c>
      <c r="E1227" s="114"/>
      <c r="F1227" s="114">
        <v>3000</v>
      </c>
      <c r="G1227" s="130">
        <f t="shared" si="18"/>
        <v>33285226</v>
      </c>
      <c r="H1227" s="111" t="s">
        <v>83</v>
      </c>
      <c r="I1227" s="112" t="s">
        <v>72</v>
      </c>
      <c r="J1227" s="121" t="s">
        <v>28</v>
      </c>
      <c r="K1227" s="115" t="s">
        <v>56</v>
      </c>
      <c r="L1227" s="111" t="s">
        <v>73</v>
      </c>
      <c r="M1227" s="140"/>
      <c r="N1227" s="140"/>
      <c r="O1227" s="140"/>
      <c r="P1227" s="140"/>
      <c r="Q1227" s="140"/>
      <c r="R1227" s="140"/>
      <c r="S1227" s="140"/>
      <c r="T1227" s="140"/>
      <c r="U1227" s="140"/>
      <c r="V1227" s="140"/>
      <c r="W1227" s="140"/>
      <c r="X1227" s="140"/>
      <c r="Y1227" s="140"/>
      <c r="Z1227" s="140"/>
      <c r="AA1227" s="140"/>
      <c r="AB1227" s="140"/>
      <c r="AC1227" s="140"/>
      <c r="AD1227" s="140"/>
      <c r="AE1227" s="140"/>
      <c r="AF1227" s="140"/>
      <c r="AG1227" s="140"/>
      <c r="AH1227" s="140"/>
      <c r="AI1227" s="140"/>
      <c r="AJ1227" s="140"/>
      <c r="AK1227" s="140"/>
      <c r="AL1227" s="140"/>
      <c r="AM1227" s="140"/>
      <c r="AN1227" s="140"/>
      <c r="AO1227" s="140"/>
      <c r="AP1227" s="140"/>
      <c r="AQ1227" s="140"/>
      <c r="AR1227" s="140"/>
      <c r="AS1227" s="140"/>
      <c r="AT1227" s="140"/>
      <c r="AU1227" s="140"/>
      <c r="AV1227" s="140"/>
      <c r="AW1227" s="140"/>
      <c r="AX1227" s="140"/>
      <c r="AY1227" s="140"/>
      <c r="AZ1227" s="140"/>
      <c r="BA1227" s="140"/>
      <c r="BB1227" s="140"/>
      <c r="BC1227" s="140"/>
      <c r="BD1227" s="140"/>
      <c r="BE1227" s="140"/>
      <c r="BF1227" s="140"/>
      <c r="BG1227" s="140"/>
      <c r="BH1227" s="140"/>
      <c r="BI1227" s="140"/>
      <c r="BJ1227" s="140"/>
      <c r="BK1227" s="140"/>
      <c r="BL1227" s="140"/>
      <c r="BM1227" s="140"/>
      <c r="BN1227" s="140"/>
      <c r="BO1227" s="140"/>
      <c r="BP1227" s="140"/>
      <c r="BQ1227" s="140"/>
      <c r="BR1227" s="140"/>
      <c r="BS1227" s="140"/>
      <c r="BT1227" s="140"/>
      <c r="BU1227" s="140"/>
      <c r="BV1227" s="140"/>
      <c r="BW1227" s="140"/>
      <c r="BX1227" s="140"/>
      <c r="BY1227" s="140"/>
      <c r="BZ1227" s="140"/>
      <c r="CA1227" s="140"/>
      <c r="CB1227" s="140"/>
      <c r="CC1227" s="140"/>
      <c r="CD1227" s="140"/>
      <c r="CE1227" s="140"/>
      <c r="CF1227" s="140"/>
      <c r="CG1227" s="140"/>
      <c r="CH1227" s="140"/>
      <c r="CI1227" s="140"/>
      <c r="CJ1227" s="140"/>
      <c r="CK1227" s="140"/>
      <c r="CL1227" s="140"/>
      <c r="CM1227" s="140"/>
      <c r="CN1227" s="140"/>
      <c r="CO1227" s="140"/>
      <c r="CP1227" s="140"/>
      <c r="CQ1227" s="140"/>
      <c r="CR1227" s="140"/>
      <c r="CS1227" s="140"/>
      <c r="CT1227" s="140"/>
      <c r="CU1227" s="140"/>
      <c r="CV1227" s="140"/>
      <c r="CW1227" s="140"/>
      <c r="CX1227" s="140"/>
      <c r="CY1227" s="140"/>
      <c r="CZ1227" s="140"/>
      <c r="DA1227" s="140"/>
      <c r="DB1227" s="140"/>
      <c r="DC1227" s="140"/>
      <c r="DD1227" s="140"/>
      <c r="DE1227" s="140"/>
      <c r="DF1227" s="140"/>
      <c r="DG1227" s="140"/>
      <c r="DH1227" s="140"/>
      <c r="DI1227" s="140"/>
      <c r="DJ1227" s="140"/>
      <c r="DK1227" s="140"/>
      <c r="DL1227" s="140"/>
      <c r="DM1227" s="140"/>
      <c r="DN1227" s="140"/>
      <c r="DO1227" s="140"/>
      <c r="DP1227" s="140"/>
      <c r="DQ1227" s="140"/>
      <c r="DR1227" s="140"/>
      <c r="DS1227" s="140"/>
      <c r="DT1227" s="140"/>
      <c r="DU1227" s="140"/>
      <c r="DV1227" s="140"/>
      <c r="DW1227" s="140"/>
      <c r="DX1227" s="140"/>
      <c r="DY1227" s="140"/>
      <c r="DZ1227" s="140"/>
      <c r="EA1227" s="140"/>
      <c r="EB1227" s="140"/>
      <c r="EC1227" s="140"/>
      <c r="ED1227" s="140"/>
      <c r="EE1227" s="140"/>
      <c r="EF1227" s="140"/>
      <c r="EG1227" s="140"/>
      <c r="EH1227" s="140"/>
      <c r="EI1227" s="140"/>
      <c r="EJ1227" s="140"/>
      <c r="EK1227" s="140"/>
      <c r="EL1227" s="140"/>
      <c r="EM1227" s="140"/>
      <c r="EN1227" s="140"/>
      <c r="EO1227" s="140"/>
      <c r="EP1227" s="140"/>
      <c r="EQ1227" s="140"/>
      <c r="ER1227" s="140"/>
      <c r="ES1227" s="140"/>
      <c r="ET1227" s="140"/>
      <c r="EU1227" s="140"/>
      <c r="EV1227" s="140"/>
      <c r="EW1227" s="140"/>
      <c r="EX1227" s="140"/>
      <c r="EY1227" s="140"/>
      <c r="EZ1227" s="140"/>
      <c r="FA1227" s="140"/>
      <c r="FB1227" s="140"/>
      <c r="FC1227" s="140"/>
      <c r="FD1227" s="140"/>
      <c r="FE1227" s="140"/>
      <c r="FF1227" s="140"/>
      <c r="FG1227" s="140"/>
      <c r="FH1227" s="140"/>
      <c r="FI1227" s="140"/>
      <c r="FJ1227" s="140"/>
      <c r="FK1227" s="140"/>
      <c r="FL1227" s="140"/>
      <c r="FM1227" s="140"/>
      <c r="FN1227" s="140"/>
      <c r="FO1227" s="140"/>
      <c r="FP1227" s="140"/>
      <c r="FQ1227" s="140"/>
      <c r="FR1227" s="140"/>
      <c r="FS1227" s="140"/>
      <c r="FT1227" s="140"/>
      <c r="FU1227" s="140"/>
      <c r="FV1227" s="140"/>
      <c r="FW1227" s="140"/>
      <c r="FX1227" s="140"/>
      <c r="FY1227" s="140"/>
      <c r="FZ1227" s="140"/>
      <c r="GA1227" s="140"/>
      <c r="GB1227" s="140"/>
      <c r="GC1227" s="140"/>
      <c r="GD1227" s="140"/>
      <c r="GE1227" s="140"/>
      <c r="GF1227" s="140"/>
      <c r="GG1227" s="140"/>
      <c r="GH1227" s="140"/>
      <c r="GI1227" s="140"/>
      <c r="GJ1227" s="140"/>
      <c r="GK1227" s="140"/>
      <c r="GL1227" s="140"/>
      <c r="GM1227" s="140"/>
      <c r="GN1227" s="140"/>
      <c r="GO1227" s="140"/>
      <c r="GP1227" s="140"/>
      <c r="GQ1227" s="140"/>
      <c r="GR1227" s="140"/>
      <c r="GS1227" s="140"/>
      <c r="GT1227" s="140"/>
      <c r="GU1227" s="140"/>
      <c r="GV1227" s="140"/>
      <c r="GW1227" s="140"/>
      <c r="GX1227" s="140"/>
      <c r="GY1227" s="140"/>
      <c r="GZ1227" s="140"/>
      <c r="HA1227" s="140"/>
      <c r="HB1227" s="140"/>
      <c r="HC1227" s="140"/>
      <c r="HD1227" s="140"/>
      <c r="HE1227" s="140"/>
      <c r="HF1227" s="140"/>
      <c r="HG1227" s="140"/>
      <c r="HH1227" s="140"/>
      <c r="HI1227" s="140"/>
      <c r="HJ1227" s="140"/>
      <c r="HK1227" s="140"/>
      <c r="HL1227" s="140"/>
      <c r="HM1227" s="140"/>
      <c r="HN1227" s="140"/>
      <c r="HO1227" s="140"/>
      <c r="HP1227" s="140"/>
      <c r="HQ1227" s="140"/>
      <c r="HR1227" s="140"/>
      <c r="HS1227" s="140"/>
      <c r="HT1227" s="140"/>
      <c r="HU1227" s="140"/>
      <c r="HV1227" s="140"/>
      <c r="HW1227" s="140"/>
      <c r="HX1227" s="140"/>
      <c r="HY1227" s="140"/>
      <c r="HZ1227" s="140"/>
      <c r="IA1227" s="140"/>
      <c r="IB1227" s="140"/>
      <c r="IC1227" s="140"/>
      <c r="ID1227" s="140"/>
      <c r="IE1227" s="140"/>
      <c r="IF1227" s="140"/>
      <c r="IG1227" s="140"/>
      <c r="IH1227" s="140"/>
      <c r="II1227" s="140"/>
      <c r="IJ1227" s="140"/>
      <c r="IK1227" s="140"/>
      <c r="IL1227" s="140"/>
      <c r="IM1227" s="140"/>
      <c r="IN1227" s="140"/>
      <c r="IO1227" s="140"/>
      <c r="IP1227" s="140"/>
      <c r="IQ1227" s="140"/>
      <c r="IR1227" s="140"/>
      <c r="IS1227" s="140"/>
      <c r="IT1227" s="140"/>
      <c r="IU1227" s="140"/>
      <c r="IV1227" s="140"/>
    </row>
    <row r="1228" spans="1:256" s="139" customFormat="1" x14ac:dyDescent="0.25">
      <c r="A1228" s="136">
        <v>43069</v>
      </c>
      <c r="B1228" s="111" t="s">
        <v>781</v>
      </c>
      <c r="C1228" s="111" t="s">
        <v>744</v>
      </c>
      <c r="D1228" s="111" t="s">
        <v>53</v>
      </c>
      <c r="E1228" s="114"/>
      <c r="F1228" s="114">
        <v>3000</v>
      </c>
      <c r="G1228" s="130">
        <f t="shared" si="18"/>
        <v>33282226</v>
      </c>
      <c r="H1228" s="111" t="s">
        <v>83</v>
      </c>
      <c r="I1228" s="112" t="s">
        <v>72</v>
      </c>
      <c r="J1228" s="121" t="s">
        <v>28</v>
      </c>
      <c r="K1228" s="115" t="s">
        <v>56</v>
      </c>
      <c r="L1228" s="111" t="s">
        <v>73</v>
      </c>
      <c r="M1228" s="140"/>
      <c r="N1228" s="140"/>
      <c r="O1228" s="140"/>
      <c r="P1228" s="140"/>
      <c r="Q1228" s="140"/>
      <c r="R1228" s="140"/>
      <c r="S1228" s="140"/>
      <c r="T1228" s="140"/>
      <c r="U1228" s="140"/>
      <c r="V1228" s="140"/>
      <c r="W1228" s="140"/>
      <c r="X1228" s="140"/>
      <c r="Y1228" s="140"/>
      <c r="Z1228" s="140"/>
      <c r="AA1228" s="140"/>
      <c r="AB1228" s="140"/>
      <c r="AC1228" s="140"/>
      <c r="AD1228" s="140"/>
      <c r="AE1228" s="140"/>
      <c r="AF1228" s="140"/>
      <c r="AG1228" s="140"/>
      <c r="AH1228" s="140"/>
      <c r="AI1228" s="140"/>
      <c r="AJ1228" s="140"/>
      <c r="AK1228" s="140"/>
      <c r="AL1228" s="140"/>
      <c r="AM1228" s="140"/>
      <c r="AN1228" s="140"/>
      <c r="AO1228" s="140"/>
      <c r="AP1228" s="140"/>
      <c r="AQ1228" s="140"/>
      <c r="AR1228" s="140"/>
      <c r="AS1228" s="140"/>
      <c r="AT1228" s="140"/>
      <c r="AU1228" s="140"/>
      <c r="AV1228" s="140"/>
      <c r="AW1228" s="140"/>
      <c r="AX1228" s="140"/>
      <c r="AY1228" s="140"/>
      <c r="AZ1228" s="140"/>
      <c r="BA1228" s="140"/>
      <c r="BB1228" s="140"/>
      <c r="BC1228" s="140"/>
      <c r="BD1228" s="140"/>
      <c r="BE1228" s="140"/>
      <c r="BF1228" s="140"/>
      <c r="BG1228" s="140"/>
      <c r="BH1228" s="140"/>
      <c r="BI1228" s="140"/>
      <c r="BJ1228" s="140"/>
      <c r="BK1228" s="140"/>
      <c r="BL1228" s="140"/>
      <c r="BM1228" s="140"/>
      <c r="BN1228" s="140"/>
      <c r="BO1228" s="140"/>
      <c r="BP1228" s="140"/>
      <c r="BQ1228" s="140"/>
      <c r="BR1228" s="140"/>
      <c r="BS1228" s="140"/>
      <c r="BT1228" s="140"/>
      <c r="BU1228" s="140"/>
      <c r="BV1228" s="140"/>
      <c r="BW1228" s="140"/>
      <c r="BX1228" s="140"/>
      <c r="BY1228" s="140"/>
      <c r="BZ1228" s="140"/>
      <c r="CA1228" s="140"/>
      <c r="CB1228" s="140"/>
      <c r="CC1228" s="140"/>
      <c r="CD1228" s="140"/>
      <c r="CE1228" s="140"/>
      <c r="CF1228" s="140"/>
      <c r="CG1228" s="140"/>
      <c r="CH1228" s="140"/>
      <c r="CI1228" s="140"/>
      <c r="CJ1228" s="140"/>
      <c r="CK1228" s="140"/>
      <c r="CL1228" s="140"/>
      <c r="CM1228" s="140"/>
      <c r="CN1228" s="140"/>
      <c r="CO1228" s="140"/>
      <c r="CP1228" s="140"/>
      <c r="CQ1228" s="140"/>
      <c r="CR1228" s="140"/>
      <c r="CS1228" s="140"/>
      <c r="CT1228" s="140"/>
      <c r="CU1228" s="140"/>
      <c r="CV1228" s="140"/>
      <c r="CW1228" s="140"/>
      <c r="CX1228" s="140"/>
      <c r="CY1228" s="140"/>
      <c r="CZ1228" s="140"/>
      <c r="DA1228" s="140"/>
      <c r="DB1228" s="140"/>
      <c r="DC1228" s="140"/>
      <c r="DD1228" s="140"/>
      <c r="DE1228" s="140"/>
      <c r="DF1228" s="140"/>
      <c r="DG1228" s="140"/>
      <c r="DH1228" s="140"/>
      <c r="DI1228" s="140"/>
      <c r="DJ1228" s="140"/>
      <c r="DK1228" s="140"/>
      <c r="DL1228" s="140"/>
      <c r="DM1228" s="140"/>
      <c r="DN1228" s="140"/>
      <c r="DO1228" s="140"/>
      <c r="DP1228" s="140"/>
      <c r="DQ1228" s="140"/>
      <c r="DR1228" s="140"/>
      <c r="DS1228" s="140"/>
      <c r="DT1228" s="140"/>
      <c r="DU1228" s="140"/>
      <c r="DV1228" s="140"/>
      <c r="DW1228" s="140"/>
      <c r="DX1228" s="140"/>
      <c r="DY1228" s="140"/>
      <c r="DZ1228" s="140"/>
      <c r="EA1228" s="140"/>
      <c r="EB1228" s="140"/>
      <c r="EC1228" s="140"/>
      <c r="ED1228" s="140"/>
      <c r="EE1228" s="140"/>
      <c r="EF1228" s="140"/>
      <c r="EG1228" s="140"/>
      <c r="EH1228" s="140"/>
      <c r="EI1228" s="140"/>
      <c r="EJ1228" s="140"/>
      <c r="EK1228" s="140"/>
      <c r="EL1228" s="140"/>
      <c r="EM1228" s="140"/>
      <c r="EN1228" s="140"/>
      <c r="EO1228" s="140"/>
      <c r="EP1228" s="140"/>
      <c r="EQ1228" s="140"/>
      <c r="ER1228" s="140"/>
      <c r="ES1228" s="140"/>
      <c r="ET1228" s="140"/>
      <c r="EU1228" s="140"/>
      <c r="EV1228" s="140"/>
      <c r="EW1228" s="140"/>
      <c r="EX1228" s="140"/>
      <c r="EY1228" s="140"/>
      <c r="EZ1228" s="140"/>
      <c r="FA1228" s="140"/>
      <c r="FB1228" s="140"/>
      <c r="FC1228" s="140"/>
      <c r="FD1228" s="140"/>
      <c r="FE1228" s="140"/>
      <c r="FF1228" s="140"/>
      <c r="FG1228" s="140"/>
      <c r="FH1228" s="140"/>
      <c r="FI1228" s="140"/>
      <c r="FJ1228" s="140"/>
      <c r="FK1228" s="140"/>
      <c r="FL1228" s="140"/>
      <c r="FM1228" s="140"/>
      <c r="FN1228" s="140"/>
      <c r="FO1228" s="140"/>
      <c r="FP1228" s="140"/>
      <c r="FQ1228" s="140"/>
      <c r="FR1228" s="140"/>
      <c r="FS1228" s="140"/>
      <c r="FT1228" s="140"/>
      <c r="FU1228" s="140"/>
      <c r="FV1228" s="140"/>
      <c r="FW1228" s="140"/>
      <c r="FX1228" s="140"/>
      <c r="FY1228" s="140"/>
      <c r="FZ1228" s="140"/>
      <c r="GA1228" s="140"/>
      <c r="GB1228" s="140"/>
      <c r="GC1228" s="140"/>
      <c r="GD1228" s="140"/>
      <c r="GE1228" s="140"/>
      <c r="GF1228" s="140"/>
      <c r="GG1228" s="140"/>
      <c r="GH1228" s="140"/>
      <c r="GI1228" s="140"/>
      <c r="GJ1228" s="140"/>
      <c r="GK1228" s="140"/>
      <c r="GL1228" s="140"/>
      <c r="GM1228" s="140"/>
      <c r="GN1228" s="140"/>
      <c r="GO1228" s="140"/>
      <c r="GP1228" s="140"/>
      <c r="GQ1228" s="140"/>
      <c r="GR1228" s="140"/>
      <c r="GS1228" s="140"/>
      <c r="GT1228" s="140"/>
      <c r="GU1228" s="140"/>
      <c r="GV1228" s="140"/>
      <c r="GW1228" s="140"/>
      <c r="GX1228" s="140"/>
      <c r="GY1228" s="140"/>
      <c r="GZ1228" s="140"/>
      <c r="HA1228" s="140"/>
      <c r="HB1228" s="140"/>
      <c r="HC1228" s="140"/>
      <c r="HD1228" s="140"/>
      <c r="HE1228" s="140"/>
      <c r="HF1228" s="140"/>
      <c r="HG1228" s="140"/>
      <c r="HH1228" s="140"/>
      <c r="HI1228" s="140"/>
      <c r="HJ1228" s="140"/>
      <c r="HK1228" s="140"/>
      <c r="HL1228" s="140"/>
      <c r="HM1228" s="140"/>
      <c r="HN1228" s="140"/>
      <c r="HO1228" s="140"/>
      <c r="HP1228" s="140"/>
      <c r="HQ1228" s="140"/>
      <c r="HR1228" s="140"/>
      <c r="HS1228" s="140"/>
      <c r="HT1228" s="140"/>
      <c r="HU1228" s="140"/>
      <c r="HV1228" s="140"/>
      <c r="HW1228" s="140"/>
      <c r="HX1228" s="140"/>
      <c r="HY1228" s="140"/>
      <c r="HZ1228" s="140"/>
      <c r="IA1228" s="140"/>
      <c r="IB1228" s="140"/>
      <c r="IC1228" s="140"/>
      <c r="ID1228" s="140"/>
      <c r="IE1228" s="140"/>
      <c r="IF1228" s="140"/>
      <c r="IG1228" s="140"/>
      <c r="IH1228" s="140"/>
      <c r="II1228" s="140"/>
      <c r="IJ1228" s="140"/>
      <c r="IK1228" s="140"/>
      <c r="IL1228" s="140"/>
      <c r="IM1228" s="140"/>
      <c r="IN1228" s="140"/>
      <c r="IO1228" s="140"/>
      <c r="IP1228" s="140"/>
      <c r="IQ1228" s="140"/>
      <c r="IR1228" s="140"/>
      <c r="IS1228" s="140"/>
      <c r="IT1228" s="140"/>
      <c r="IU1228" s="140"/>
      <c r="IV1228" s="140"/>
    </row>
    <row r="1229" spans="1:256" s="139" customFormat="1" x14ac:dyDescent="0.25">
      <c r="A1229" s="132">
        <v>43069</v>
      </c>
      <c r="B1229" s="133" t="s">
        <v>907</v>
      </c>
      <c r="C1229" s="133" t="s">
        <v>59</v>
      </c>
      <c r="D1229" s="115" t="s">
        <v>53</v>
      </c>
      <c r="E1229" s="134"/>
      <c r="F1229" s="134">
        <v>1000</v>
      </c>
      <c r="G1229" s="130">
        <f t="shared" si="18"/>
        <v>33281226</v>
      </c>
      <c r="H1229" s="133" t="s">
        <v>857</v>
      </c>
      <c r="I1229" s="133" t="s">
        <v>72</v>
      </c>
      <c r="J1229" s="121" t="s">
        <v>28</v>
      </c>
      <c r="K1229" s="115" t="s">
        <v>56</v>
      </c>
      <c r="L1229" s="111" t="s">
        <v>73</v>
      </c>
      <c r="M1229" s="140"/>
      <c r="N1229" s="140"/>
      <c r="O1229" s="140"/>
      <c r="P1229" s="140"/>
      <c r="Q1229" s="140"/>
      <c r="R1229" s="140"/>
      <c r="S1229" s="140"/>
      <c r="T1229" s="140"/>
      <c r="U1229" s="140"/>
      <c r="V1229" s="140"/>
      <c r="W1229" s="140"/>
      <c r="X1229" s="140"/>
      <c r="Y1229" s="140"/>
      <c r="Z1229" s="140"/>
      <c r="AA1229" s="140"/>
      <c r="AB1229" s="140"/>
      <c r="AC1229" s="140"/>
      <c r="AD1229" s="140"/>
      <c r="AE1229" s="140"/>
      <c r="AF1229" s="140"/>
      <c r="AG1229" s="140"/>
      <c r="AH1229" s="140"/>
      <c r="AI1229" s="140"/>
      <c r="AJ1229" s="140"/>
      <c r="AK1229" s="140"/>
      <c r="AL1229" s="140"/>
      <c r="AM1229" s="140"/>
      <c r="AN1229" s="140"/>
      <c r="AO1229" s="140"/>
      <c r="AP1229" s="140"/>
      <c r="AQ1229" s="140"/>
      <c r="AR1229" s="140"/>
      <c r="AS1229" s="140"/>
      <c r="AT1229" s="140"/>
      <c r="AU1229" s="140"/>
      <c r="AV1229" s="140"/>
      <c r="AW1229" s="140"/>
      <c r="AX1229" s="140"/>
      <c r="AY1229" s="140"/>
      <c r="AZ1229" s="140"/>
      <c r="BA1229" s="140"/>
      <c r="BB1229" s="140"/>
      <c r="BC1229" s="140"/>
      <c r="BD1229" s="140"/>
      <c r="BE1229" s="140"/>
      <c r="BF1229" s="140"/>
      <c r="BG1229" s="140"/>
      <c r="BH1229" s="140"/>
      <c r="BI1229" s="140"/>
      <c r="BJ1229" s="140"/>
      <c r="BK1229" s="140"/>
      <c r="BL1229" s="140"/>
      <c r="BM1229" s="140"/>
      <c r="BN1229" s="140"/>
      <c r="BO1229" s="140"/>
      <c r="BP1229" s="140"/>
      <c r="BQ1229" s="140"/>
      <c r="BR1229" s="140"/>
      <c r="BS1229" s="140"/>
      <c r="BT1229" s="140"/>
      <c r="BU1229" s="140"/>
      <c r="BV1229" s="140"/>
      <c r="BW1229" s="140"/>
      <c r="BX1229" s="140"/>
      <c r="BY1229" s="140"/>
      <c r="BZ1229" s="140"/>
      <c r="CA1229" s="140"/>
      <c r="CB1229" s="140"/>
      <c r="CC1229" s="140"/>
      <c r="CD1229" s="140"/>
      <c r="CE1229" s="140"/>
      <c r="CF1229" s="140"/>
      <c r="CG1229" s="140"/>
      <c r="CH1229" s="140"/>
      <c r="CI1229" s="140"/>
      <c r="CJ1229" s="140"/>
      <c r="CK1229" s="140"/>
      <c r="CL1229" s="140"/>
      <c r="CM1229" s="140"/>
      <c r="CN1229" s="140"/>
      <c r="CO1229" s="140"/>
      <c r="CP1229" s="140"/>
      <c r="CQ1229" s="140"/>
      <c r="CR1229" s="140"/>
      <c r="CS1229" s="140"/>
      <c r="CT1229" s="140"/>
      <c r="CU1229" s="140"/>
      <c r="CV1229" s="140"/>
      <c r="CW1229" s="140"/>
      <c r="CX1229" s="140"/>
      <c r="CY1229" s="140"/>
      <c r="CZ1229" s="140"/>
      <c r="DA1229" s="140"/>
      <c r="DB1229" s="140"/>
      <c r="DC1229" s="140"/>
      <c r="DD1229" s="140"/>
      <c r="DE1229" s="140"/>
      <c r="DF1229" s="140"/>
      <c r="DG1229" s="140"/>
      <c r="DH1229" s="140"/>
      <c r="DI1229" s="140"/>
      <c r="DJ1229" s="140"/>
      <c r="DK1229" s="140"/>
      <c r="DL1229" s="140"/>
      <c r="DM1229" s="140"/>
      <c r="DN1229" s="140"/>
      <c r="DO1229" s="140"/>
      <c r="DP1229" s="140"/>
      <c r="DQ1229" s="140"/>
      <c r="DR1229" s="140"/>
      <c r="DS1229" s="140"/>
      <c r="DT1229" s="140"/>
      <c r="DU1229" s="140"/>
      <c r="DV1229" s="140"/>
      <c r="DW1229" s="140"/>
      <c r="DX1229" s="140"/>
      <c r="DY1229" s="140"/>
      <c r="DZ1229" s="140"/>
      <c r="EA1229" s="140"/>
      <c r="EB1229" s="140"/>
      <c r="EC1229" s="140"/>
      <c r="ED1229" s="140"/>
      <c r="EE1229" s="140"/>
      <c r="EF1229" s="140"/>
      <c r="EG1229" s="140"/>
      <c r="EH1229" s="140"/>
      <c r="EI1229" s="140"/>
      <c r="EJ1229" s="140"/>
      <c r="EK1229" s="140"/>
      <c r="EL1229" s="140"/>
      <c r="EM1229" s="140"/>
      <c r="EN1229" s="140"/>
      <c r="EO1229" s="140"/>
      <c r="EP1229" s="140"/>
      <c r="EQ1229" s="140"/>
      <c r="ER1229" s="140"/>
      <c r="ES1229" s="140"/>
      <c r="ET1229" s="140"/>
      <c r="EU1229" s="140"/>
      <c r="EV1229" s="140"/>
      <c r="EW1229" s="140"/>
      <c r="EX1229" s="140"/>
      <c r="EY1229" s="140"/>
      <c r="EZ1229" s="140"/>
      <c r="FA1229" s="140"/>
      <c r="FB1229" s="140"/>
      <c r="FC1229" s="140"/>
      <c r="FD1229" s="140"/>
      <c r="FE1229" s="140"/>
      <c r="FF1229" s="140"/>
      <c r="FG1229" s="140"/>
      <c r="FH1229" s="140"/>
      <c r="FI1229" s="140"/>
      <c r="FJ1229" s="140"/>
      <c r="FK1229" s="140"/>
      <c r="FL1229" s="140"/>
      <c r="FM1229" s="140"/>
      <c r="FN1229" s="140"/>
      <c r="FO1229" s="140"/>
      <c r="FP1229" s="140"/>
      <c r="FQ1229" s="140"/>
      <c r="FR1229" s="140"/>
      <c r="FS1229" s="140"/>
      <c r="FT1229" s="140"/>
      <c r="FU1229" s="140"/>
      <c r="FV1229" s="140"/>
      <c r="FW1229" s="140"/>
      <c r="FX1229" s="140"/>
      <c r="FY1229" s="140"/>
      <c r="FZ1229" s="140"/>
      <c r="GA1229" s="140"/>
      <c r="GB1229" s="140"/>
      <c r="GC1229" s="140"/>
      <c r="GD1229" s="140"/>
      <c r="GE1229" s="140"/>
      <c r="GF1229" s="140"/>
      <c r="GG1229" s="140"/>
      <c r="GH1229" s="140"/>
      <c r="GI1229" s="140"/>
      <c r="GJ1229" s="140"/>
      <c r="GK1229" s="140"/>
      <c r="GL1229" s="140"/>
      <c r="GM1229" s="140"/>
      <c r="GN1229" s="140"/>
      <c r="GO1229" s="140"/>
      <c r="GP1229" s="140"/>
      <c r="GQ1229" s="140"/>
      <c r="GR1229" s="140"/>
      <c r="GS1229" s="140"/>
      <c r="GT1229" s="140"/>
      <c r="GU1229" s="140"/>
      <c r="GV1229" s="140"/>
      <c r="GW1229" s="140"/>
      <c r="GX1229" s="140"/>
      <c r="GY1229" s="140"/>
      <c r="GZ1229" s="140"/>
      <c r="HA1229" s="140"/>
      <c r="HB1229" s="140"/>
      <c r="HC1229" s="140"/>
      <c r="HD1229" s="140"/>
      <c r="HE1229" s="140"/>
      <c r="HF1229" s="140"/>
      <c r="HG1229" s="140"/>
      <c r="HH1229" s="140"/>
      <c r="HI1229" s="140"/>
      <c r="HJ1229" s="140"/>
      <c r="HK1229" s="140"/>
      <c r="HL1229" s="140"/>
      <c r="HM1229" s="140"/>
      <c r="HN1229" s="140"/>
      <c r="HO1229" s="140"/>
      <c r="HP1229" s="140"/>
      <c r="HQ1229" s="140"/>
      <c r="HR1229" s="140"/>
      <c r="HS1229" s="140"/>
      <c r="HT1229" s="140"/>
      <c r="HU1229" s="140"/>
      <c r="HV1229" s="140"/>
      <c r="HW1229" s="140"/>
      <c r="HX1229" s="140"/>
      <c r="HY1229" s="140"/>
      <c r="HZ1229" s="140"/>
      <c r="IA1229" s="140"/>
      <c r="IB1229" s="140"/>
      <c r="IC1229" s="140"/>
      <c r="ID1229" s="140"/>
      <c r="IE1229" s="140"/>
      <c r="IF1229" s="140"/>
      <c r="IG1229" s="140"/>
      <c r="IH1229" s="140"/>
      <c r="II1229" s="140"/>
      <c r="IJ1229" s="140"/>
      <c r="IK1229" s="140"/>
      <c r="IL1229" s="140"/>
      <c r="IM1229" s="140"/>
      <c r="IN1229" s="140"/>
      <c r="IO1229" s="140"/>
      <c r="IP1229" s="140"/>
      <c r="IQ1229" s="140"/>
      <c r="IR1229" s="140"/>
      <c r="IS1229" s="140"/>
      <c r="IT1229" s="140"/>
      <c r="IU1229" s="140"/>
      <c r="IV1229" s="140"/>
    </row>
    <row r="1230" spans="1:256" s="139" customFormat="1" x14ac:dyDescent="0.25">
      <c r="A1230" s="132">
        <v>43069</v>
      </c>
      <c r="B1230" s="133" t="s">
        <v>908</v>
      </c>
      <c r="C1230" s="133" t="s">
        <v>59</v>
      </c>
      <c r="D1230" s="115" t="s">
        <v>53</v>
      </c>
      <c r="E1230" s="134"/>
      <c r="F1230" s="134">
        <v>8000</v>
      </c>
      <c r="G1230" s="130">
        <f t="shared" ref="G1230:G1233" si="19">+G1229+E1230-F1230</f>
        <v>33273226</v>
      </c>
      <c r="H1230" s="133" t="s">
        <v>857</v>
      </c>
      <c r="I1230" s="133" t="s">
        <v>72</v>
      </c>
      <c r="J1230" s="121" t="s">
        <v>28</v>
      </c>
      <c r="K1230" s="115" t="s">
        <v>56</v>
      </c>
      <c r="L1230" s="111" t="s">
        <v>73</v>
      </c>
      <c r="M1230" s="140"/>
      <c r="N1230" s="140"/>
      <c r="O1230" s="140"/>
      <c r="P1230" s="140"/>
      <c r="Q1230" s="140"/>
      <c r="R1230" s="140"/>
      <c r="S1230" s="140"/>
      <c r="T1230" s="140"/>
      <c r="U1230" s="140"/>
      <c r="V1230" s="140"/>
      <c r="W1230" s="140"/>
      <c r="X1230" s="140"/>
      <c r="Y1230" s="140"/>
      <c r="Z1230" s="140"/>
      <c r="AA1230" s="140"/>
      <c r="AB1230" s="140"/>
      <c r="AC1230" s="140"/>
      <c r="AD1230" s="140"/>
      <c r="AE1230" s="140"/>
      <c r="AF1230" s="140"/>
      <c r="AG1230" s="140"/>
      <c r="AH1230" s="140"/>
      <c r="AI1230" s="140"/>
      <c r="AJ1230" s="140"/>
      <c r="AK1230" s="140"/>
      <c r="AL1230" s="140"/>
      <c r="AM1230" s="140"/>
      <c r="AN1230" s="140"/>
      <c r="AO1230" s="140"/>
      <c r="AP1230" s="140"/>
      <c r="AQ1230" s="140"/>
      <c r="AR1230" s="140"/>
      <c r="AS1230" s="140"/>
      <c r="AT1230" s="140"/>
      <c r="AU1230" s="140"/>
      <c r="AV1230" s="140"/>
      <c r="AW1230" s="140"/>
      <c r="AX1230" s="140"/>
      <c r="AY1230" s="140"/>
      <c r="AZ1230" s="140"/>
      <c r="BA1230" s="140"/>
      <c r="BB1230" s="140"/>
      <c r="BC1230" s="140"/>
      <c r="BD1230" s="140"/>
      <c r="BE1230" s="140"/>
      <c r="BF1230" s="140"/>
      <c r="BG1230" s="140"/>
      <c r="BH1230" s="140"/>
      <c r="BI1230" s="140"/>
      <c r="BJ1230" s="140"/>
      <c r="BK1230" s="140"/>
      <c r="BL1230" s="140"/>
      <c r="BM1230" s="140"/>
      <c r="BN1230" s="140"/>
      <c r="BO1230" s="140"/>
      <c r="BP1230" s="140"/>
      <c r="BQ1230" s="140"/>
      <c r="BR1230" s="140"/>
      <c r="BS1230" s="140"/>
      <c r="BT1230" s="140"/>
      <c r="BU1230" s="140"/>
      <c r="BV1230" s="140"/>
      <c r="BW1230" s="140"/>
      <c r="BX1230" s="140"/>
      <c r="BY1230" s="140"/>
      <c r="BZ1230" s="140"/>
      <c r="CA1230" s="140"/>
      <c r="CB1230" s="140"/>
      <c r="CC1230" s="140"/>
      <c r="CD1230" s="140"/>
      <c r="CE1230" s="140"/>
      <c r="CF1230" s="140"/>
      <c r="CG1230" s="140"/>
      <c r="CH1230" s="140"/>
      <c r="CI1230" s="140"/>
      <c r="CJ1230" s="140"/>
      <c r="CK1230" s="140"/>
      <c r="CL1230" s="140"/>
      <c r="CM1230" s="140"/>
      <c r="CN1230" s="140"/>
      <c r="CO1230" s="140"/>
      <c r="CP1230" s="140"/>
      <c r="CQ1230" s="140"/>
      <c r="CR1230" s="140"/>
      <c r="CS1230" s="140"/>
      <c r="CT1230" s="140"/>
      <c r="CU1230" s="140"/>
      <c r="CV1230" s="140"/>
      <c r="CW1230" s="140"/>
      <c r="CX1230" s="140"/>
      <c r="CY1230" s="140"/>
      <c r="CZ1230" s="140"/>
      <c r="DA1230" s="140"/>
      <c r="DB1230" s="140"/>
      <c r="DC1230" s="140"/>
      <c r="DD1230" s="140"/>
      <c r="DE1230" s="140"/>
      <c r="DF1230" s="140"/>
      <c r="DG1230" s="140"/>
      <c r="DH1230" s="140"/>
      <c r="DI1230" s="140"/>
      <c r="DJ1230" s="140"/>
      <c r="DK1230" s="140"/>
      <c r="DL1230" s="140"/>
      <c r="DM1230" s="140"/>
      <c r="DN1230" s="140"/>
      <c r="DO1230" s="140"/>
      <c r="DP1230" s="140"/>
      <c r="DQ1230" s="140"/>
      <c r="DR1230" s="140"/>
      <c r="DS1230" s="140"/>
      <c r="DT1230" s="140"/>
      <c r="DU1230" s="140"/>
      <c r="DV1230" s="140"/>
      <c r="DW1230" s="140"/>
      <c r="DX1230" s="140"/>
      <c r="DY1230" s="140"/>
      <c r="DZ1230" s="140"/>
      <c r="EA1230" s="140"/>
      <c r="EB1230" s="140"/>
      <c r="EC1230" s="140"/>
      <c r="ED1230" s="140"/>
      <c r="EE1230" s="140"/>
      <c r="EF1230" s="140"/>
      <c r="EG1230" s="140"/>
      <c r="EH1230" s="140"/>
      <c r="EI1230" s="140"/>
      <c r="EJ1230" s="140"/>
      <c r="EK1230" s="140"/>
      <c r="EL1230" s="140"/>
      <c r="EM1230" s="140"/>
      <c r="EN1230" s="140"/>
      <c r="EO1230" s="140"/>
      <c r="EP1230" s="140"/>
      <c r="EQ1230" s="140"/>
      <c r="ER1230" s="140"/>
      <c r="ES1230" s="140"/>
      <c r="ET1230" s="140"/>
      <c r="EU1230" s="140"/>
      <c r="EV1230" s="140"/>
      <c r="EW1230" s="140"/>
      <c r="EX1230" s="140"/>
      <c r="EY1230" s="140"/>
      <c r="EZ1230" s="140"/>
      <c r="FA1230" s="140"/>
      <c r="FB1230" s="140"/>
      <c r="FC1230" s="140"/>
      <c r="FD1230" s="140"/>
      <c r="FE1230" s="140"/>
      <c r="FF1230" s="140"/>
      <c r="FG1230" s="140"/>
      <c r="FH1230" s="140"/>
      <c r="FI1230" s="140"/>
      <c r="FJ1230" s="140"/>
      <c r="FK1230" s="140"/>
      <c r="FL1230" s="140"/>
      <c r="FM1230" s="140"/>
      <c r="FN1230" s="140"/>
      <c r="FO1230" s="140"/>
      <c r="FP1230" s="140"/>
      <c r="FQ1230" s="140"/>
      <c r="FR1230" s="140"/>
      <c r="FS1230" s="140"/>
      <c r="FT1230" s="140"/>
      <c r="FU1230" s="140"/>
      <c r="FV1230" s="140"/>
      <c r="FW1230" s="140"/>
      <c r="FX1230" s="140"/>
      <c r="FY1230" s="140"/>
      <c r="FZ1230" s="140"/>
      <c r="GA1230" s="140"/>
      <c r="GB1230" s="140"/>
      <c r="GC1230" s="140"/>
      <c r="GD1230" s="140"/>
      <c r="GE1230" s="140"/>
      <c r="GF1230" s="140"/>
      <c r="GG1230" s="140"/>
      <c r="GH1230" s="140"/>
      <c r="GI1230" s="140"/>
      <c r="GJ1230" s="140"/>
      <c r="GK1230" s="140"/>
      <c r="GL1230" s="140"/>
      <c r="GM1230" s="140"/>
      <c r="GN1230" s="140"/>
      <c r="GO1230" s="140"/>
      <c r="GP1230" s="140"/>
      <c r="GQ1230" s="140"/>
      <c r="GR1230" s="140"/>
      <c r="GS1230" s="140"/>
      <c r="GT1230" s="140"/>
      <c r="GU1230" s="140"/>
      <c r="GV1230" s="140"/>
      <c r="GW1230" s="140"/>
      <c r="GX1230" s="140"/>
      <c r="GY1230" s="140"/>
      <c r="GZ1230" s="140"/>
      <c r="HA1230" s="140"/>
      <c r="HB1230" s="140"/>
      <c r="HC1230" s="140"/>
      <c r="HD1230" s="140"/>
      <c r="HE1230" s="140"/>
      <c r="HF1230" s="140"/>
      <c r="HG1230" s="140"/>
      <c r="HH1230" s="140"/>
      <c r="HI1230" s="140"/>
      <c r="HJ1230" s="140"/>
      <c r="HK1230" s="140"/>
      <c r="HL1230" s="140"/>
      <c r="HM1230" s="140"/>
      <c r="HN1230" s="140"/>
      <c r="HO1230" s="140"/>
      <c r="HP1230" s="140"/>
      <c r="HQ1230" s="140"/>
      <c r="HR1230" s="140"/>
      <c r="HS1230" s="140"/>
      <c r="HT1230" s="140"/>
      <c r="HU1230" s="140"/>
      <c r="HV1230" s="140"/>
      <c r="HW1230" s="140"/>
      <c r="HX1230" s="140"/>
      <c r="HY1230" s="140"/>
      <c r="HZ1230" s="140"/>
      <c r="IA1230" s="140"/>
      <c r="IB1230" s="140"/>
      <c r="IC1230" s="140"/>
      <c r="ID1230" s="140"/>
      <c r="IE1230" s="140"/>
      <c r="IF1230" s="140"/>
      <c r="IG1230" s="140"/>
      <c r="IH1230" s="140"/>
      <c r="II1230" s="140"/>
      <c r="IJ1230" s="140"/>
      <c r="IK1230" s="140"/>
      <c r="IL1230" s="140"/>
      <c r="IM1230" s="140"/>
      <c r="IN1230" s="140"/>
      <c r="IO1230" s="140"/>
      <c r="IP1230" s="140"/>
      <c r="IQ1230" s="140"/>
      <c r="IR1230" s="140"/>
      <c r="IS1230" s="140"/>
      <c r="IT1230" s="140"/>
      <c r="IU1230" s="140"/>
      <c r="IV1230" s="140"/>
    </row>
    <row r="1231" spans="1:256" s="139" customFormat="1" x14ac:dyDescent="0.25">
      <c r="A1231" s="132">
        <v>43069</v>
      </c>
      <c r="B1231" s="133" t="s">
        <v>909</v>
      </c>
      <c r="C1231" s="133" t="s">
        <v>59</v>
      </c>
      <c r="D1231" s="115" t="s">
        <v>53</v>
      </c>
      <c r="E1231" s="134"/>
      <c r="F1231" s="134">
        <v>300</v>
      </c>
      <c r="G1231" s="130">
        <f t="shared" si="19"/>
        <v>33272926</v>
      </c>
      <c r="H1231" s="133" t="s">
        <v>857</v>
      </c>
      <c r="I1231" s="133" t="s">
        <v>72</v>
      </c>
      <c r="J1231" s="121" t="s">
        <v>28</v>
      </c>
      <c r="K1231" s="115" t="s">
        <v>56</v>
      </c>
      <c r="L1231" s="111" t="s">
        <v>73</v>
      </c>
      <c r="M1231" s="140"/>
      <c r="N1231" s="140"/>
      <c r="O1231" s="140"/>
      <c r="P1231" s="140"/>
      <c r="Q1231" s="140"/>
      <c r="R1231" s="140"/>
      <c r="S1231" s="140"/>
      <c r="T1231" s="140"/>
      <c r="U1231" s="140"/>
      <c r="V1231" s="140"/>
      <c r="W1231" s="140"/>
      <c r="X1231" s="140"/>
      <c r="Y1231" s="140"/>
      <c r="Z1231" s="140"/>
      <c r="AA1231" s="140"/>
      <c r="AB1231" s="140"/>
      <c r="AC1231" s="140"/>
      <c r="AD1231" s="140"/>
      <c r="AE1231" s="140"/>
      <c r="AF1231" s="140"/>
      <c r="AG1231" s="140"/>
      <c r="AH1231" s="140"/>
      <c r="AI1231" s="140"/>
      <c r="AJ1231" s="140"/>
      <c r="AK1231" s="140"/>
      <c r="AL1231" s="140"/>
      <c r="AM1231" s="140"/>
      <c r="AN1231" s="140"/>
      <c r="AO1231" s="140"/>
      <c r="AP1231" s="140"/>
      <c r="AQ1231" s="140"/>
      <c r="AR1231" s="140"/>
      <c r="AS1231" s="140"/>
      <c r="AT1231" s="140"/>
      <c r="AU1231" s="140"/>
      <c r="AV1231" s="140"/>
      <c r="AW1231" s="140"/>
      <c r="AX1231" s="140"/>
      <c r="AY1231" s="140"/>
      <c r="AZ1231" s="140"/>
      <c r="BA1231" s="140"/>
      <c r="BB1231" s="140"/>
      <c r="BC1231" s="140"/>
      <c r="BD1231" s="140"/>
      <c r="BE1231" s="140"/>
      <c r="BF1231" s="140"/>
      <c r="BG1231" s="140"/>
      <c r="BH1231" s="140"/>
      <c r="BI1231" s="140"/>
      <c r="BJ1231" s="140"/>
      <c r="BK1231" s="140"/>
      <c r="BL1231" s="140"/>
      <c r="BM1231" s="140"/>
      <c r="BN1231" s="140"/>
      <c r="BO1231" s="140"/>
      <c r="BP1231" s="140"/>
      <c r="BQ1231" s="140"/>
      <c r="BR1231" s="140"/>
      <c r="BS1231" s="140"/>
      <c r="BT1231" s="140"/>
      <c r="BU1231" s="140"/>
      <c r="BV1231" s="140"/>
      <c r="BW1231" s="140"/>
      <c r="BX1231" s="140"/>
      <c r="BY1231" s="140"/>
      <c r="BZ1231" s="140"/>
      <c r="CA1231" s="140"/>
      <c r="CB1231" s="140"/>
      <c r="CC1231" s="140"/>
      <c r="CD1231" s="140"/>
      <c r="CE1231" s="140"/>
      <c r="CF1231" s="140"/>
      <c r="CG1231" s="140"/>
      <c r="CH1231" s="140"/>
      <c r="CI1231" s="140"/>
      <c r="CJ1231" s="140"/>
      <c r="CK1231" s="140"/>
      <c r="CL1231" s="140"/>
      <c r="CM1231" s="140"/>
      <c r="CN1231" s="140"/>
      <c r="CO1231" s="140"/>
      <c r="CP1231" s="140"/>
      <c r="CQ1231" s="140"/>
      <c r="CR1231" s="140"/>
      <c r="CS1231" s="140"/>
      <c r="CT1231" s="140"/>
      <c r="CU1231" s="140"/>
      <c r="CV1231" s="140"/>
      <c r="CW1231" s="140"/>
      <c r="CX1231" s="140"/>
      <c r="CY1231" s="140"/>
      <c r="CZ1231" s="140"/>
      <c r="DA1231" s="140"/>
      <c r="DB1231" s="140"/>
      <c r="DC1231" s="140"/>
      <c r="DD1231" s="140"/>
      <c r="DE1231" s="140"/>
      <c r="DF1231" s="140"/>
      <c r="DG1231" s="140"/>
      <c r="DH1231" s="140"/>
      <c r="DI1231" s="140"/>
      <c r="DJ1231" s="140"/>
      <c r="DK1231" s="140"/>
      <c r="DL1231" s="140"/>
      <c r="DM1231" s="140"/>
      <c r="DN1231" s="140"/>
      <c r="DO1231" s="140"/>
      <c r="DP1231" s="140"/>
      <c r="DQ1231" s="140"/>
      <c r="DR1231" s="140"/>
      <c r="DS1231" s="140"/>
      <c r="DT1231" s="140"/>
      <c r="DU1231" s="140"/>
      <c r="DV1231" s="140"/>
      <c r="DW1231" s="140"/>
      <c r="DX1231" s="140"/>
      <c r="DY1231" s="140"/>
      <c r="DZ1231" s="140"/>
      <c r="EA1231" s="140"/>
      <c r="EB1231" s="140"/>
      <c r="EC1231" s="140"/>
      <c r="ED1231" s="140"/>
      <c r="EE1231" s="140"/>
      <c r="EF1231" s="140"/>
      <c r="EG1231" s="140"/>
      <c r="EH1231" s="140"/>
      <c r="EI1231" s="140"/>
      <c r="EJ1231" s="140"/>
      <c r="EK1231" s="140"/>
      <c r="EL1231" s="140"/>
      <c r="EM1231" s="140"/>
      <c r="EN1231" s="140"/>
      <c r="EO1231" s="140"/>
      <c r="EP1231" s="140"/>
      <c r="EQ1231" s="140"/>
      <c r="ER1231" s="140"/>
      <c r="ES1231" s="140"/>
      <c r="ET1231" s="140"/>
      <c r="EU1231" s="140"/>
      <c r="EV1231" s="140"/>
      <c r="EW1231" s="140"/>
      <c r="EX1231" s="140"/>
      <c r="EY1231" s="140"/>
      <c r="EZ1231" s="140"/>
      <c r="FA1231" s="140"/>
      <c r="FB1231" s="140"/>
      <c r="FC1231" s="140"/>
      <c r="FD1231" s="140"/>
      <c r="FE1231" s="140"/>
      <c r="FF1231" s="140"/>
      <c r="FG1231" s="140"/>
      <c r="FH1231" s="140"/>
      <c r="FI1231" s="140"/>
      <c r="FJ1231" s="140"/>
      <c r="FK1231" s="140"/>
      <c r="FL1231" s="140"/>
      <c r="FM1231" s="140"/>
      <c r="FN1231" s="140"/>
      <c r="FO1231" s="140"/>
      <c r="FP1231" s="140"/>
      <c r="FQ1231" s="140"/>
      <c r="FR1231" s="140"/>
      <c r="FS1231" s="140"/>
      <c r="FT1231" s="140"/>
      <c r="FU1231" s="140"/>
      <c r="FV1231" s="140"/>
      <c r="FW1231" s="140"/>
      <c r="FX1231" s="140"/>
      <c r="FY1231" s="140"/>
      <c r="FZ1231" s="140"/>
      <c r="GA1231" s="140"/>
      <c r="GB1231" s="140"/>
      <c r="GC1231" s="140"/>
      <c r="GD1231" s="140"/>
      <c r="GE1231" s="140"/>
      <c r="GF1231" s="140"/>
      <c r="GG1231" s="140"/>
      <c r="GH1231" s="140"/>
      <c r="GI1231" s="140"/>
      <c r="GJ1231" s="140"/>
      <c r="GK1231" s="140"/>
      <c r="GL1231" s="140"/>
      <c r="GM1231" s="140"/>
      <c r="GN1231" s="140"/>
      <c r="GO1231" s="140"/>
      <c r="GP1231" s="140"/>
      <c r="GQ1231" s="140"/>
      <c r="GR1231" s="140"/>
      <c r="GS1231" s="140"/>
      <c r="GT1231" s="140"/>
      <c r="GU1231" s="140"/>
      <c r="GV1231" s="140"/>
      <c r="GW1231" s="140"/>
      <c r="GX1231" s="140"/>
      <c r="GY1231" s="140"/>
      <c r="GZ1231" s="140"/>
      <c r="HA1231" s="140"/>
      <c r="HB1231" s="140"/>
      <c r="HC1231" s="140"/>
      <c r="HD1231" s="140"/>
      <c r="HE1231" s="140"/>
      <c r="HF1231" s="140"/>
      <c r="HG1231" s="140"/>
      <c r="HH1231" s="140"/>
      <c r="HI1231" s="140"/>
      <c r="HJ1231" s="140"/>
      <c r="HK1231" s="140"/>
      <c r="HL1231" s="140"/>
      <c r="HM1231" s="140"/>
      <c r="HN1231" s="140"/>
      <c r="HO1231" s="140"/>
      <c r="HP1231" s="140"/>
      <c r="HQ1231" s="140"/>
      <c r="HR1231" s="140"/>
      <c r="HS1231" s="140"/>
      <c r="HT1231" s="140"/>
      <c r="HU1231" s="140"/>
      <c r="HV1231" s="140"/>
      <c r="HW1231" s="140"/>
      <c r="HX1231" s="140"/>
      <c r="HY1231" s="140"/>
      <c r="HZ1231" s="140"/>
      <c r="IA1231" s="140"/>
      <c r="IB1231" s="140"/>
      <c r="IC1231" s="140"/>
      <c r="ID1231" s="140"/>
      <c r="IE1231" s="140"/>
      <c r="IF1231" s="140"/>
      <c r="IG1231" s="140"/>
      <c r="IH1231" s="140"/>
      <c r="II1231" s="140"/>
      <c r="IJ1231" s="140"/>
      <c r="IK1231" s="140"/>
      <c r="IL1231" s="140"/>
      <c r="IM1231" s="140"/>
      <c r="IN1231" s="140"/>
      <c r="IO1231" s="140"/>
      <c r="IP1231" s="140"/>
      <c r="IQ1231" s="140"/>
      <c r="IR1231" s="140"/>
      <c r="IS1231" s="140"/>
      <c r="IT1231" s="140"/>
      <c r="IU1231" s="140"/>
      <c r="IV1231" s="140"/>
    </row>
    <row r="1232" spans="1:256" s="139" customFormat="1" x14ac:dyDescent="0.25">
      <c r="A1232" s="141">
        <v>43069</v>
      </c>
      <c r="B1232" s="142" t="s">
        <v>910</v>
      </c>
      <c r="C1232" s="142" t="s">
        <v>59</v>
      </c>
      <c r="D1232" s="111" t="s">
        <v>53</v>
      </c>
      <c r="E1232" s="143"/>
      <c r="F1232" s="143">
        <v>600</v>
      </c>
      <c r="G1232" s="130">
        <f t="shared" si="19"/>
        <v>33272326</v>
      </c>
      <c r="H1232" s="142" t="s">
        <v>857</v>
      </c>
      <c r="I1232" s="142" t="s">
        <v>72</v>
      </c>
      <c r="J1232" s="121" t="s">
        <v>28</v>
      </c>
      <c r="K1232" s="115" t="s">
        <v>56</v>
      </c>
      <c r="L1232" s="111" t="s">
        <v>73</v>
      </c>
      <c r="M1232" s="140"/>
      <c r="N1232" s="140"/>
      <c r="O1232" s="140"/>
      <c r="P1232" s="140"/>
      <c r="Q1232" s="140"/>
      <c r="R1232" s="140"/>
      <c r="S1232" s="140"/>
      <c r="T1232" s="140"/>
      <c r="U1232" s="140"/>
      <c r="V1232" s="140"/>
      <c r="W1232" s="140"/>
      <c r="X1232" s="140"/>
      <c r="Y1232" s="140"/>
      <c r="Z1232" s="140"/>
      <c r="AA1232" s="140"/>
      <c r="AB1232" s="140"/>
      <c r="AC1232" s="140"/>
      <c r="AD1232" s="140"/>
      <c r="AE1232" s="140"/>
      <c r="AF1232" s="140"/>
      <c r="AG1232" s="140"/>
      <c r="AH1232" s="140"/>
      <c r="AI1232" s="140"/>
      <c r="AJ1232" s="140"/>
      <c r="AK1232" s="140"/>
      <c r="AL1232" s="140"/>
      <c r="AM1232" s="140"/>
      <c r="AN1232" s="140"/>
      <c r="AO1232" s="140"/>
      <c r="AP1232" s="140"/>
      <c r="AQ1232" s="140"/>
      <c r="AR1232" s="140"/>
      <c r="AS1232" s="140"/>
      <c r="AT1232" s="140"/>
      <c r="AU1232" s="140"/>
      <c r="AV1232" s="140"/>
      <c r="AW1232" s="140"/>
      <c r="AX1232" s="140"/>
      <c r="AY1232" s="140"/>
      <c r="AZ1232" s="140"/>
      <c r="BA1232" s="140"/>
      <c r="BB1232" s="140"/>
      <c r="BC1232" s="140"/>
      <c r="BD1232" s="140"/>
      <c r="BE1232" s="140"/>
      <c r="BF1232" s="140"/>
      <c r="BG1232" s="140"/>
      <c r="BH1232" s="140"/>
      <c r="BI1232" s="140"/>
      <c r="BJ1232" s="140"/>
      <c r="BK1232" s="140"/>
      <c r="BL1232" s="140"/>
      <c r="BM1232" s="140"/>
      <c r="BN1232" s="140"/>
      <c r="BO1232" s="140"/>
      <c r="BP1232" s="140"/>
      <c r="BQ1232" s="140"/>
      <c r="BR1232" s="140"/>
      <c r="BS1232" s="140"/>
      <c r="BT1232" s="140"/>
      <c r="BU1232" s="140"/>
      <c r="BV1232" s="140"/>
      <c r="BW1232" s="140"/>
      <c r="BX1232" s="140"/>
      <c r="BY1232" s="140"/>
      <c r="BZ1232" s="140"/>
      <c r="CA1232" s="140"/>
      <c r="CB1232" s="140"/>
      <c r="CC1232" s="140"/>
      <c r="CD1232" s="140"/>
      <c r="CE1232" s="140"/>
      <c r="CF1232" s="140"/>
      <c r="CG1232" s="140"/>
      <c r="CH1232" s="140"/>
      <c r="CI1232" s="140"/>
      <c r="CJ1232" s="140"/>
      <c r="CK1232" s="140"/>
      <c r="CL1232" s="140"/>
      <c r="CM1232" s="140"/>
      <c r="CN1232" s="140"/>
      <c r="CO1232" s="140"/>
      <c r="CP1232" s="140"/>
      <c r="CQ1232" s="140"/>
      <c r="CR1232" s="140"/>
      <c r="CS1232" s="140"/>
      <c r="CT1232" s="140"/>
      <c r="CU1232" s="140"/>
      <c r="CV1232" s="140"/>
      <c r="CW1232" s="140"/>
      <c r="CX1232" s="140"/>
      <c r="CY1232" s="140"/>
      <c r="CZ1232" s="140"/>
      <c r="DA1232" s="140"/>
      <c r="DB1232" s="140"/>
      <c r="DC1232" s="140"/>
      <c r="DD1232" s="140"/>
      <c r="DE1232" s="140"/>
      <c r="DF1232" s="140"/>
      <c r="DG1232" s="140"/>
      <c r="DH1232" s="140"/>
      <c r="DI1232" s="140"/>
      <c r="DJ1232" s="140"/>
      <c r="DK1232" s="140"/>
      <c r="DL1232" s="140"/>
      <c r="DM1232" s="140"/>
      <c r="DN1232" s="140"/>
      <c r="DO1232" s="140"/>
      <c r="DP1232" s="140"/>
      <c r="DQ1232" s="140"/>
      <c r="DR1232" s="140"/>
      <c r="DS1232" s="140"/>
      <c r="DT1232" s="140"/>
      <c r="DU1232" s="140"/>
      <c r="DV1232" s="140"/>
      <c r="DW1232" s="140"/>
      <c r="DX1232" s="140"/>
      <c r="DY1232" s="140"/>
      <c r="DZ1232" s="140"/>
      <c r="EA1232" s="140"/>
      <c r="EB1232" s="140"/>
      <c r="EC1232" s="140"/>
      <c r="ED1232" s="140"/>
      <c r="EE1232" s="140"/>
      <c r="EF1232" s="140"/>
      <c r="EG1232" s="140"/>
      <c r="EH1232" s="140"/>
      <c r="EI1232" s="140"/>
      <c r="EJ1232" s="140"/>
      <c r="EK1232" s="140"/>
      <c r="EL1232" s="140"/>
      <c r="EM1232" s="140"/>
      <c r="EN1232" s="140"/>
      <c r="EO1232" s="140"/>
      <c r="EP1232" s="140"/>
      <c r="EQ1232" s="140"/>
      <c r="ER1232" s="140"/>
      <c r="ES1232" s="140"/>
      <c r="ET1232" s="140"/>
      <c r="EU1232" s="140"/>
      <c r="EV1232" s="140"/>
      <c r="EW1232" s="140"/>
      <c r="EX1232" s="140"/>
      <c r="EY1232" s="140"/>
      <c r="EZ1232" s="140"/>
      <c r="FA1232" s="140"/>
      <c r="FB1232" s="140"/>
      <c r="FC1232" s="140"/>
      <c r="FD1232" s="140"/>
      <c r="FE1232" s="140"/>
      <c r="FF1232" s="140"/>
      <c r="FG1232" s="140"/>
      <c r="FH1232" s="140"/>
      <c r="FI1232" s="140"/>
      <c r="FJ1232" s="140"/>
      <c r="FK1232" s="140"/>
      <c r="FL1232" s="140"/>
      <c r="FM1232" s="140"/>
      <c r="FN1232" s="140"/>
      <c r="FO1232" s="140"/>
      <c r="FP1232" s="140"/>
      <c r="FQ1232" s="140"/>
      <c r="FR1232" s="140"/>
      <c r="FS1232" s="140"/>
      <c r="FT1232" s="140"/>
      <c r="FU1232" s="140"/>
      <c r="FV1232" s="140"/>
      <c r="FW1232" s="140"/>
      <c r="FX1232" s="140"/>
      <c r="FY1232" s="140"/>
      <c r="FZ1232" s="140"/>
      <c r="GA1232" s="140"/>
      <c r="GB1232" s="140"/>
      <c r="GC1232" s="140"/>
      <c r="GD1232" s="140"/>
      <c r="GE1232" s="140"/>
      <c r="GF1232" s="140"/>
      <c r="GG1232" s="140"/>
      <c r="GH1232" s="140"/>
      <c r="GI1232" s="140"/>
      <c r="GJ1232" s="140"/>
      <c r="GK1232" s="140"/>
      <c r="GL1232" s="140"/>
      <c r="GM1232" s="140"/>
      <c r="GN1232" s="140"/>
      <c r="GO1232" s="140"/>
      <c r="GP1232" s="140"/>
      <c r="GQ1232" s="140"/>
      <c r="GR1232" s="140"/>
      <c r="GS1232" s="140"/>
      <c r="GT1232" s="140"/>
      <c r="GU1232" s="140"/>
      <c r="GV1232" s="140"/>
      <c r="GW1232" s="140"/>
      <c r="GX1232" s="140"/>
      <c r="GY1232" s="140"/>
      <c r="GZ1232" s="140"/>
      <c r="HA1232" s="140"/>
      <c r="HB1232" s="140"/>
      <c r="HC1232" s="140"/>
      <c r="HD1232" s="140"/>
      <c r="HE1232" s="140"/>
      <c r="HF1232" s="140"/>
      <c r="HG1232" s="140"/>
      <c r="HH1232" s="140"/>
      <c r="HI1232" s="140"/>
      <c r="HJ1232" s="140"/>
      <c r="HK1232" s="140"/>
      <c r="HL1232" s="140"/>
      <c r="HM1232" s="140"/>
      <c r="HN1232" s="140"/>
      <c r="HO1232" s="140"/>
      <c r="HP1232" s="140"/>
      <c r="HQ1232" s="140"/>
      <c r="HR1232" s="140"/>
      <c r="HS1232" s="140"/>
      <c r="HT1232" s="140"/>
      <c r="HU1232" s="140"/>
      <c r="HV1232" s="140"/>
      <c r="HW1232" s="140"/>
      <c r="HX1232" s="140"/>
      <c r="HY1232" s="140"/>
      <c r="HZ1232" s="140"/>
      <c r="IA1232" s="140"/>
      <c r="IB1232" s="140"/>
      <c r="IC1232" s="140"/>
      <c r="ID1232" s="140"/>
      <c r="IE1232" s="140"/>
      <c r="IF1232" s="140"/>
      <c r="IG1232" s="140"/>
      <c r="IH1232" s="140"/>
      <c r="II1232" s="140"/>
      <c r="IJ1232" s="140"/>
      <c r="IK1232" s="140"/>
      <c r="IL1232" s="140"/>
      <c r="IM1232" s="140"/>
      <c r="IN1232" s="140"/>
      <c r="IO1232" s="140"/>
      <c r="IP1232" s="140"/>
      <c r="IQ1232" s="140"/>
      <c r="IR1232" s="140"/>
      <c r="IS1232" s="140"/>
      <c r="IT1232" s="140"/>
      <c r="IU1232" s="140"/>
      <c r="IV1232" s="140"/>
    </row>
    <row r="1233" spans="1:256" s="139" customFormat="1" x14ac:dyDescent="0.25">
      <c r="A1233" s="122">
        <v>43069</v>
      </c>
      <c r="B1233" s="118" t="s">
        <v>994</v>
      </c>
      <c r="C1233" s="118" t="s">
        <v>193</v>
      </c>
      <c r="D1233" s="118" t="s">
        <v>51</v>
      </c>
      <c r="E1233" s="119"/>
      <c r="F1233" s="119">
        <v>2000</v>
      </c>
      <c r="G1233" s="130">
        <f t="shared" si="19"/>
        <v>33270326</v>
      </c>
      <c r="H1233" s="118" t="s">
        <v>245</v>
      </c>
      <c r="I1233" s="118" t="s">
        <v>72</v>
      </c>
      <c r="J1233" s="115" t="s">
        <v>32</v>
      </c>
      <c r="K1233" s="115" t="s">
        <v>56</v>
      </c>
      <c r="L1233" s="120" t="s">
        <v>73</v>
      </c>
      <c r="M1233" s="140"/>
      <c r="N1233" s="140"/>
      <c r="O1233" s="140"/>
      <c r="P1233" s="140"/>
      <c r="Q1233" s="140"/>
      <c r="R1233" s="140"/>
      <c r="S1233" s="140"/>
      <c r="T1233" s="140"/>
      <c r="U1233" s="140"/>
      <c r="V1233" s="140"/>
      <c r="W1233" s="140"/>
      <c r="X1233" s="140"/>
      <c r="Y1233" s="140"/>
      <c r="Z1233" s="140"/>
      <c r="AA1233" s="140"/>
      <c r="AB1233" s="140"/>
      <c r="AC1233" s="140"/>
      <c r="AD1233" s="140"/>
      <c r="AE1233" s="140"/>
      <c r="AF1233" s="140"/>
      <c r="AG1233" s="140"/>
      <c r="AH1233" s="140"/>
      <c r="AI1233" s="140"/>
      <c r="AJ1233" s="140"/>
      <c r="AK1233" s="140"/>
      <c r="AL1233" s="140"/>
      <c r="AM1233" s="140"/>
      <c r="AN1233" s="140"/>
      <c r="AO1233" s="140"/>
      <c r="AP1233" s="140"/>
      <c r="AQ1233" s="140"/>
      <c r="AR1233" s="140"/>
      <c r="AS1233" s="140"/>
      <c r="AT1233" s="140"/>
      <c r="AU1233" s="140"/>
      <c r="AV1233" s="140"/>
      <c r="AW1233" s="140"/>
      <c r="AX1233" s="140"/>
      <c r="AY1233" s="140"/>
      <c r="AZ1233" s="140"/>
      <c r="BA1233" s="140"/>
      <c r="BB1233" s="140"/>
      <c r="BC1233" s="140"/>
      <c r="BD1233" s="140"/>
      <c r="BE1233" s="140"/>
      <c r="BF1233" s="140"/>
      <c r="BG1233" s="140"/>
      <c r="BH1233" s="140"/>
      <c r="BI1233" s="140"/>
      <c r="BJ1233" s="140"/>
      <c r="BK1233" s="140"/>
      <c r="BL1233" s="140"/>
      <c r="BM1233" s="140"/>
      <c r="BN1233" s="140"/>
      <c r="BO1233" s="140"/>
      <c r="BP1233" s="140"/>
      <c r="BQ1233" s="140"/>
      <c r="BR1233" s="140"/>
      <c r="BS1233" s="140"/>
      <c r="BT1233" s="140"/>
      <c r="BU1233" s="140"/>
      <c r="BV1233" s="140"/>
      <c r="BW1233" s="140"/>
      <c r="BX1233" s="140"/>
      <c r="BY1233" s="140"/>
      <c r="BZ1233" s="140"/>
      <c r="CA1233" s="140"/>
      <c r="CB1233" s="140"/>
      <c r="CC1233" s="140"/>
      <c r="CD1233" s="140"/>
      <c r="CE1233" s="140"/>
      <c r="CF1233" s="140"/>
      <c r="CG1233" s="140"/>
      <c r="CH1233" s="140"/>
      <c r="CI1233" s="140"/>
      <c r="CJ1233" s="140"/>
      <c r="CK1233" s="140"/>
      <c r="CL1233" s="140"/>
      <c r="CM1233" s="140"/>
      <c r="CN1233" s="140"/>
      <c r="CO1233" s="140"/>
      <c r="CP1233" s="140"/>
      <c r="CQ1233" s="140"/>
      <c r="CR1233" s="140"/>
      <c r="CS1233" s="140"/>
      <c r="CT1233" s="140"/>
      <c r="CU1233" s="140"/>
      <c r="CV1233" s="140"/>
      <c r="CW1233" s="140"/>
      <c r="CX1233" s="140"/>
      <c r="CY1233" s="140"/>
      <c r="CZ1233" s="140"/>
      <c r="DA1233" s="140"/>
      <c r="DB1233" s="140"/>
      <c r="DC1233" s="140"/>
      <c r="DD1233" s="140"/>
      <c r="DE1233" s="140"/>
      <c r="DF1233" s="140"/>
      <c r="DG1233" s="140"/>
      <c r="DH1233" s="140"/>
      <c r="DI1233" s="140"/>
      <c r="DJ1233" s="140"/>
      <c r="DK1233" s="140"/>
      <c r="DL1233" s="140"/>
      <c r="DM1233" s="140"/>
      <c r="DN1233" s="140"/>
      <c r="DO1233" s="140"/>
      <c r="DP1233" s="140"/>
      <c r="DQ1233" s="140"/>
      <c r="DR1233" s="140"/>
      <c r="DS1233" s="140"/>
      <c r="DT1233" s="140"/>
      <c r="DU1233" s="140"/>
      <c r="DV1233" s="140"/>
      <c r="DW1233" s="140"/>
      <c r="DX1233" s="140"/>
      <c r="DY1233" s="140"/>
      <c r="DZ1233" s="140"/>
      <c r="EA1233" s="140"/>
      <c r="EB1233" s="140"/>
      <c r="EC1233" s="140"/>
      <c r="ED1233" s="140"/>
      <c r="EE1233" s="140"/>
      <c r="EF1233" s="140"/>
      <c r="EG1233" s="140"/>
      <c r="EH1233" s="140"/>
      <c r="EI1233" s="140"/>
      <c r="EJ1233" s="140"/>
      <c r="EK1233" s="140"/>
      <c r="EL1233" s="140"/>
      <c r="EM1233" s="140"/>
      <c r="EN1233" s="140"/>
      <c r="EO1233" s="140"/>
      <c r="EP1233" s="140"/>
      <c r="EQ1233" s="140"/>
      <c r="ER1233" s="140"/>
      <c r="ES1233" s="140"/>
      <c r="ET1233" s="140"/>
      <c r="EU1233" s="140"/>
      <c r="EV1233" s="140"/>
      <c r="EW1233" s="140"/>
      <c r="EX1233" s="140"/>
      <c r="EY1233" s="140"/>
      <c r="EZ1233" s="140"/>
      <c r="FA1233" s="140"/>
      <c r="FB1233" s="140"/>
      <c r="FC1233" s="140"/>
      <c r="FD1233" s="140"/>
      <c r="FE1233" s="140"/>
      <c r="FF1233" s="140"/>
      <c r="FG1233" s="140"/>
      <c r="FH1233" s="140"/>
      <c r="FI1233" s="140"/>
      <c r="FJ1233" s="140"/>
      <c r="FK1233" s="140"/>
      <c r="FL1233" s="140"/>
      <c r="FM1233" s="140"/>
      <c r="FN1233" s="140"/>
      <c r="FO1233" s="140"/>
      <c r="FP1233" s="140"/>
      <c r="FQ1233" s="140"/>
      <c r="FR1233" s="140"/>
      <c r="FS1233" s="140"/>
      <c r="FT1233" s="140"/>
      <c r="FU1233" s="140"/>
      <c r="FV1233" s="140"/>
      <c r="FW1233" s="140"/>
      <c r="FX1233" s="140"/>
      <c r="FY1233" s="140"/>
      <c r="FZ1233" s="140"/>
      <c r="GA1233" s="140"/>
      <c r="GB1233" s="140"/>
      <c r="GC1233" s="140"/>
      <c r="GD1233" s="140"/>
      <c r="GE1233" s="140"/>
      <c r="GF1233" s="140"/>
      <c r="GG1233" s="140"/>
      <c r="GH1233" s="140"/>
      <c r="GI1233" s="140"/>
      <c r="GJ1233" s="140"/>
      <c r="GK1233" s="140"/>
      <c r="GL1233" s="140"/>
      <c r="GM1233" s="140"/>
      <c r="GN1233" s="140"/>
      <c r="GO1233" s="140"/>
      <c r="GP1233" s="140"/>
      <c r="GQ1233" s="140"/>
      <c r="GR1233" s="140"/>
      <c r="GS1233" s="140"/>
      <c r="GT1233" s="140"/>
      <c r="GU1233" s="140"/>
      <c r="GV1233" s="140"/>
      <c r="GW1233" s="140"/>
      <c r="GX1233" s="140"/>
      <c r="GY1233" s="140"/>
      <c r="GZ1233" s="140"/>
      <c r="HA1233" s="140"/>
      <c r="HB1233" s="140"/>
      <c r="HC1233" s="140"/>
      <c r="HD1233" s="140"/>
      <c r="HE1233" s="140"/>
      <c r="HF1233" s="140"/>
      <c r="HG1233" s="140"/>
      <c r="HH1233" s="140"/>
      <c r="HI1233" s="140"/>
      <c r="HJ1233" s="140"/>
      <c r="HK1233" s="140"/>
      <c r="HL1233" s="140"/>
      <c r="HM1233" s="140"/>
      <c r="HN1233" s="140"/>
      <c r="HO1233" s="140"/>
      <c r="HP1233" s="140"/>
      <c r="HQ1233" s="140"/>
      <c r="HR1233" s="140"/>
      <c r="HS1233" s="140"/>
      <c r="HT1233" s="140"/>
      <c r="HU1233" s="140"/>
      <c r="HV1233" s="140"/>
      <c r="HW1233" s="140"/>
      <c r="HX1233" s="140"/>
      <c r="HY1233" s="140"/>
      <c r="HZ1233" s="140"/>
      <c r="IA1233" s="140"/>
      <c r="IB1233" s="140"/>
      <c r="IC1233" s="140"/>
      <c r="ID1233" s="140"/>
      <c r="IE1233" s="140"/>
      <c r="IF1233" s="140"/>
      <c r="IG1233" s="140"/>
      <c r="IH1233" s="140"/>
      <c r="II1233" s="140"/>
      <c r="IJ1233" s="140"/>
      <c r="IK1233" s="140"/>
      <c r="IL1233" s="140"/>
      <c r="IM1233" s="140"/>
      <c r="IN1233" s="140"/>
      <c r="IO1233" s="140"/>
      <c r="IP1233" s="140"/>
      <c r="IQ1233" s="140"/>
      <c r="IR1233" s="140"/>
      <c r="IS1233" s="140"/>
      <c r="IT1233" s="140"/>
      <c r="IU1233" s="140"/>
      <c r="IV1233" s="140"/>
    </row>
    <row r="1234" spans="1:256" x14ac:dyDescent="0.25">
      <c r="A1234" s="29"/>
      <c r="B1234" s="29"/>
      <c r="C1234" s="29"/>
      <c r="D1234" s="29"/>
      <c r="E1234" s="30"/>
      <c r="F1234" s="30"/>
      <c r="G1234" s="29"/>
      <c r="H1234" s="29"/>
      <c r="I1234" s="29"/>
      <c r="J1234" s="29"/>
      <c r="K1234" s="29"/>
      <c r="L1234" s="29"/>
    </row>
    <row r="1250" spans="11:11" x14ac:dyDescent="0.25">
      <c r="K1250" s="24">
        <f>2017-1986</f>
        <v>31</v>
      </c>
    </row>
  </sheetData>
  <autoFilter ref="A10:IV1233"/>
  <sortState ref="A11:L1229">
    <sortCondition ref="A11"/>
  </sortState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29"/>
  <sheetViews>
    <sheetView tabSelected="1" topLeftCell="A7" workbookViewId="0">
      <selection activeCell="E32" sqref="E32"/>
    </sheetView>
  </sheetViews>
  <sheetFormatPr baseColWidth="10" defaultRowHeight="15" x14ac:dyDescent="0.25"/>
  <cols>
    <col min="1" max="1" width="22.42578125" style="90" bestFit="1" customWidth="1"/>
    <col min="2" max="2" width="25.28515625" style="90" bestFit="1" customWidth="1"/>
    <col min="3" max="3" width="11.7109375" style="90" bestFit="1" customWidth="1"/>
    <col min="4" max="4" width="12" style="90" bestFit="1" customWidth="1"/>
    <col min="5" max="5" width="12.140625" style="90" bestFit="1" customWidth="1"/>
    <col min="6" max="8" width="10.28515625" style="90" bestFit="1" customWidth="1"/>
    <col min="9" max="9" width="13" style="90" bestFit="1" customWidth="1"/>
    <col min="10" max="10" width="16.7109375" style="90" bestFit="1" customWidth="1"/>
    <col min="11" max="11" width="11.7109375" style="90" customWidth="1"/>
    <col min="12" max="12" width="16.28515625" style="90" bestFit="1" customWidth="1"/>
    <col min="13" max="13" width="10.28515625" style="90" customWidth="1"/>
    <col min="14" max="14" width="12" style="90" bestFit="1" customWidth="1"/>
    <col min="15" max="15" width="14" style="90" bestFit="1" customWidth="1"/>
    <col min="16" max="16" width="11.7109375" style="90" customWidth="1"/>
    <col min="17" max="17" width="16.85546875" style="90" bestFit="1" customWidth="1"/>
    <col min="18" max="18" width="18.85546875" style="90" bestFit="1" customWidth="1"/>
    <col min="19" max="19" width="14.5703125" style="90" customWidth="1"/>
    <col min="20" max="20" width="7.7109375" style="90" hidden="1" customWidth="1"/>
    <col min="21" max="21" width="14" style="90" customWidth="1"/>
    <col min="22" max="22" width="14.5703125" style="90" bestFit="1" customWidth="1"/>
    <col min="23" max="23" width="7.7109375" style="90" bestFit="1" customWidth="1"/>
    <col min="24" max="24" width="14" style="90" bestFit="1" customWidth="1"/>
    <col min="25" max="16384" width="11.42578125" style="90"/>
  </cols>
  <sheetData>
    <row r="3" spans="1:24" ht="23.25" x14ac:dyDescent="0.35">
      <c r="A3" s="149" t="s">
        <v>1055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8" spans="1:24" x14ac:dyDescent="0.25">
      <c r="A8" s="144" t="s">
        <v>1025</v>
      </c>
      <c r="B8" s="144" t="s">
        <v>1054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/>
      <c r="W8"/>
      <c r="X8"/>
    </row>
    <row r="9" spans="1:24" x14ac:dyDescent="0.25">
      <c r="A9" s="144" t="s">
        <v>1023</v>
      </c>
      <c r="B9" s="145" t="s">
        <v>48</v>
      </c>
      <c r="C9" s="145" t="s">
        <v>85</v>
      </c>
      <c r="D9" s="145" t="s">
        <v>953</v>
      </c>
      <c r="E9" s="145" t="s">
        <v>797</v>
      </c>
      <c r="F9" s="145" t="s">
        <v>205</v>
      </c>
      <c r="G9" s="145" t="s">
        <v>89</v>
      </c>
      <c r="H9" s="145" t="s">
        <v>334</v>
      </c>
      <c r="I9" s="145" t="s">
        <v>180</v>
      </c>
      <c r="J9" s="145" t="s">
        <v>226</v>
      </c>
      <c r="K9" s="145" t="s">
        <v>50</v>
      </c>
      <c r="L9" s="145" t="s">
        <v>55</v>
      </c>
      <c r="M9" s="145" t="s">
        <v>78</v>
      </c>
      <c r="N9" s="145" t="s">
        <v>68</v>
      </c>
      <c r="O9" s="145" t="s">
        <v>66</v>
      </c>
      <c r="P9" s="145" t="s">
        <v>193</v>
      </c>
      <c r="Q9" s="145" t="s">
        <v>130</v>
      </c>
      <c r="R9" s="145" t="s">
        <v>208</v>
      </c>
      <c r="S9" s="145" t="s">
        <v>744</v>
      </c>
      <c r="T9" s="145" t="s">
        <v>1049</v>
      </c>
      <c r="U9" s="145" t="s">
        <v>1024</v>
      </c>
      <c r="V9"/>
      <c r="W9"/>
      <c r="X9"/>
    </row>
    <row r="10" spans="1:24" x14ac:dyDescent="0.25">
      <c r="A10" s="146" t="s">
        <v>28</v>
      </c>
      <c r="B10" s="145"/>
      <c r="C10" s="145">
        <v>42000</v>
      </c>
      <c r="D10" s="145"/>
      <c r="E10" s="145">
        <v>44400</v>
      </c>
      <c r="F10" s="145">
        <v>331000</v>
      </c>
      <c r="G10" s="145"/>
      <c r="H10" s="145"/>
      <c r="I10" s="145"/>
      <c r="J10" s="145"/>
      <c r="K10" s="145">
        <v>999600</v>
      </c>
      <c r="L10" s="145"/>
      <c r="M10" s="145"/>
      <c r="N10" s="145"/>
      <c r="O10" s="145"/>
      <c r="P10" s="145">
        <v>278000</v>
      </c>
      <c r="Q10" s="145">
        <v>2000</v>
      </c>
      <c r="R10" s="145">
        <v>691000</v>
      </c>
      <c r="S10" s="145">
        <v>76000</v>
      </c>
      <c r="T10" s="145"/>
      <c r="U10" s="145">
        <v>2464000</v>
      </c>
      <c r="V10"/>
      <c r="W10"/>
      <c r="X10"/>
    </row>
    <row r="11" spans="1:24" x14ac:dyDescent="0.25">
      <c r="A11" s="147" t="s">
        <v>53</v>
      </c>
      <c r="B11" s="145"/>
      <c r="C11" s="145">
        <v>42000</v>
      </c>
      <c r="D11" s="145"/>
      <c r="E11" s="145">
        <v>44400</v>
      </c>
      <c r="F11" s="145">
        <v>331000</v>
      </c>
      <c r="G11" s="145"/>
      <c r="H11" s="145"/>
      <c r="I11" s="145"/>
      <c r="J11" s="145"/>
      <c r="K11" s="145">
        <v>570000</v>
      </c>
      <c r="L11" s="145"/>
      <c r="M11" s="145"/>
      <c r="N11" s="145"/>
      <c r="O11" s="145"/>
      <c r="P11" s="145">
        <v>263000</v>
      </c>
      <c r="Q11" s="145">
        <v>2000</v>
      </c>
      <c r="R11" s="145">
        <v>691000</v>
      </c>
      <c r="S11" s="145">
        <v>76000</v>
      </c>
      <c r="T11" s="145"/>
      <c r="U11" s="145">
        <v>2019400</v>
      </c>
      <c r="V11"/>
      <c r="W11"/>
      <c r="X11"/>
    </row>
    <row r="12" spans="1:24" x14ac:dyDescent="0.25">
      <c r="A12" s="147" t="s">
        <v>54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>
        <v>289600</v>
      </c>
      <c r="L12" s="145"/>
      <c r="M12" s="145"/>
      <c r="N12" s="145"/>
      <c r="O12" s="145"/>
      <c r="P12" s="145"/>
      <c r="Q12" s="145"/>
      <c r="R12" s="145"/>
      <c r="S12" s="145"/>
      <c r="T12" s="145"/>
      <c r="U12" s="145">
        <v>289600</v>
      </c>
      <c r="V12"/>
      <c r="W12"/>
      <c r="X12"/>
    </row>
    <row r="13" spans="1:24" x14ac:dyDescent="0.25">
      <c r="A13" s="147" t="s">
        <v>52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>
        <v>140000</v>
      </c>
      <c r="L13" s="145"/>
      <c r="M13" s="145"/>
      <c r="N13" s="145"/>
      <c r="O13" s="145"/>
      <c r="P13" s="145"/>
      <c r="Q13" s="145"/>
      <c r="R13" s="145"/>
      <c r="S13" s="145"/>
      <c r="T13" s="145"/>
      <c r="U13" s="145">
        <v>140000</v>
      </c>
      <c r="V13"/>
      <c r="W13"/>
      <c r="X13"/>
    </row>
    <row r="14" spans="1:24" x14ac:dyDescent="0.25">
      <c r="A14" s="147" t="s">
        <v>60</v>
      </c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>
        <v>15000</v>
      </c>
      <c r="Q14" s="145"/>
      <c r="R14" s="145"/>
      <c r="S14" s="145"/>
      <c r="T14" s="145"/>
      <c r="U14" s="145">
        <v>15000</v>
      </c>
      <c r="V14"/>
      <c r="W14"/>
      <c r="X14"/>
    </row>
    <row r="15" spans="1:24" hidden="1" x14ac:dyDescent="0.25">
      <c r="A15" s="147" t="s">
        <v>1049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/>
      <c r="W15"/>
      <c r="X15"/>
    </row>
    <row r="16" spans="1:24" x14ac:dyDescent="0.25">
      <c r="A16" s="146" t="s">
        <v>21</v>
      </c>
      <c r="B16" s="145">
        <v>40477</v>
      </c>
      <c r="C16" s="145">
        <v>15000</v>
      </c>
      <c r="D16" s="145"/>
      <c r="E16" s="145"/>
      <c r="F16" s="145"/>
      <c r="G16" s="145"/>
      <c r="H16" s="145"/>
      <c r="I16" s="145"/>
      <c r="J16" s="145"/>
      <c r="K16" s="145">
        <v>226175</v>
      </c>
      <c r="L16" s="145"/>
      <c r="M16" s="145"/>
      <c r="N16" s="145"/>
      <c r="O16" s="145"/>
      <c r="P16" s="145">
        <v>42500</v>
      </c>
      <c r="Q16" s="145"/>
      <c r="R16" s="145">
        <v>105000</v>
      </c>
      <c r="S16" s="145"/>
      <c r="T16" s="145"/>
      <c r="U16" s="145">
        <v>429152</v>
      </c>
      <c r="V16"/>
      <c r="W16"/>
      <c r="X16"/>
    </row>
    <row r="17" spans="1:24" x14ac:dyDescent="0.25">
      <c r="A17" s="147" t="s">
        <v>54</v>
      </c>
      <c r="B17" s="145"/>
      <c r="C17" s="145">
        <v>15000</v>
      </c>
      <c r="D17" s="145"/>
      <c r="E17" s="145"/>
      <c r="F17" s="145"/>
      <c r="G17" s="145"/>
      <c r="H17" s="145"/>
      <c r="I17" s="145"/>
      <c r="J17" s="145"/>
      <c r="K17" s="145">
        <v>3300</v>
      </c>
      <c r="L17" s="145"/>
      <c r="M17" s="145"/>
      <c r="N17" s="145"/>
      <c r="O17" s="145"/>
      <c r="P17" s="145">
        <v>42500</v>
      </c>
      <c r="Q17" s="145"/>
      <c r="R17" s="145">
        <v>105000</v>
      </c>
      <c r="S17" s="145"/>
      <c r="T17" s="145"/>
      <c r="U17" s="145">
        <v>165800</v>
      </c>
      <c r="V17"/>
      <c r="W17"/>
      <c r="X17"/>
    </row>
    <row r="18" spans="1:24" x14ac:dyDescent="0.25">
      <c r="A18" s="147" t="s">
        <v>49</v>
      </c>
      <c r="B18" s="145">
        <v>40477</v>
      </c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>
        <v>40477</v>
      </c>
      <c r="V18"/>
      <c r="W18"/>
      <c r="X18"/>
    </row>
    <row r="19" spans="1:24" x14ac:dyDescent="0.25">
      <c r="A19" s="147" t="s">
        <v>70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>
        <v>222875</v>
      </c>
      <c r="L19" s="145"/>
      <c r="M19" s="145"/>
      <c r="N19" s="145"/>
      <c r="O19" s="145"/>
      <c r="P19" s="145"/>
      <c r="Q19" s="145"/>
      <c r="R19" s="145"/>
      <c r="S19" s="145"/>
      <c r="T19" s="145"/>
      <c r="U19" s="145">
        <v>222875</v>
      </c>
      <c r="V19"/>
      <c r="W19"/>
      <c r="X19"/>
    </row>
    <row r="20" spans="1:24" hidden="1" x14ac:dyDescent="0.25">
      <c r="A20" s="147" t="s">
        <v>1049</v>
      </c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/>
      <c r="W20"/>
      <c r="X20"/>
    </row>
    <row r="21" spans="1:24" x14ac:dyDescent="0.25">
      <c r="A21" s="146" t="s">
        <v>32</v>
      </c>
      <c r="B21" s="145">
        <v>43000</v>
      </c>
      <c r="C21" s="145">
        <v>1670000</v>
      </c>
      <c r="D21" s="145">
        <v>20000</v>
      </c>
      <c r="E21" s="145"/>
      <c r="F21" s="145">
        <v>381000</v>
      </c>
      <c r="G21" s="145">
        <v>178350</v>
      </c>
      <c r="H21" s="145">
        <v>226525</v>
      </c>
      <c r="I21" s="145">
        <v>515500</v>
      </c>
      <c r="J21" s="145">
        <v>122600</v>
      </c>
      <c r="K21" s="145">
        <v>571240</v>
      </c>
      <c r="L21" s="145">
        <v>248743</v>
      </c>
      <c r="M21" s="145">
        <v>128000</v>
      </c>
      <c r="N21" s="145">
        <v>350000</v>
      </c>
      <c r="O21" s="145">
        <v>162080</v>
      </c>
      <c r="P21" s="145">
        <v>947150</v>
      </c>
      <c r="Q21" s="145">
        <v>88800</v>
      </c>
      <c r="R21" s="145">
        <v>2115000</v>
      </c>
      <c r="S21" s="145"/>
      <c r="T21" s="145"/>
      <c r="U21" s="145">
        <v>7767988</v>
      </c>
      <c r="V21"/>
      <c r="W21"/>
      <c r="X21"/>
    </row>
    <row r="22" spans="1:24" x14ac:dyDescent="0.25">
      <c r="A22" s="147" t="s">
        <v>51</v>
      </c>
      <c r="B22" s="145"/>
      <c r="C22" s="145">
        <v>75000</v>
      </c>
      <c r="D22" s="145">
        <v>20000</v>
      </c>
      <c r="E22" s="145"/>
      <c r="F22" s="145">
        <v>381000</v>
      </c>
      <c r="G22" s="145"/>
      <c r="H22" s="145">
        <v>226525</v>
      </c>
      <c r="I22" s="145">
        <v>515500</v>
      </c>
      <c r="J22" s="145"/>
      <c r="K22" s="145">
        <v>571240</v>
      </c>
      <c r="L22" s="145"/>
      <c r="M22" s="145"/>
      <c r="N22" s="145"/>
      <c r="O22" s="145"/>
      <c r="P22" s="145">
        <v>646450</v>
      </c>
      <c r="Q22" s="145">
        <v>6300</v>
      </c>
      <c r="R22" s="145">
        <v>2055000</v>
      </c>
      <c r="S22" s="145"/>
      <c r="T22" s="145"/>
      <c r="U22" s="145">
        <v>4497015</v>
      </c>
      <c r="V22"/>
      <c r="W22"/>
      <c r="X22"/>
    </row>
    <row r="23" spans="1:24" x14ac:dyDescent="0.25">
      <c r="A23" s="147" t="s">
        <v>52</v>
      </c>
      <c r="B23" s="145"/>
      <c r="C23" s="145">
        <v>1025000</v>
      </c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>
        <v>76700</v>
      </c>
      <c r="Q23" s="145">
        <v>82500</v>
      </c>
      <c r="R23" s="145">
        <v>60000</v>
      </c>
      <c r="S23" s="145"/>
      <c r="T23" s="145"/>
      <c r="U23" s="145">
        <v>1244200</v>
      </c>
      <c r="V23"/>
      <c r="W23"/>
      <c r="X23"/>
    </row>
    <row r="24" spans="1:24" x14ac:dyDescent="0.25">
      <c r="A24" s="147" t="s">
        <v>49</v>
      </c>
      <c r="B24" s="145">
        <v>43000</v>
      </c>
      <c r="C24" s="145"/>
      <c r="D24" s="145"/>
      <c r="E24" s="145"/>
      <c r="F24" s="145"/>
      <c r="G24" s="145">
        <v>178350</v>
      </c>
      <c r="H24" s="145"/>
      <c r="I24" s="145"/>
      <c r="J24" s="145">
        <v>122600</v>
      </c>
      <c r="K24" s="145"/>
      <c r="L24" s="145">
        <v>248743</v>
      </c>
      <c r="M24" s="145">
        <v>128000</v>
      </c>
      <c r="N24" s="145">
        <v>350000</v>
      </c>
      <c r="O24" s="145">
        <v>162080</v>
      </c>
      <c r="P24" s="145"/>
      <c r="Q24" s="145"/>
      <c r="R24" s="145"/>
      <c r="S24" s="145"/>
      <c r="T24" s="145"/>
      <c r="U24" s="145">
        <v>1232773</v>
      </c>
      <c r="V24"/>
      <c r="W24"/>
      <c r="X24"/>
    </row>
    <row r="25" spans="1:24" x14ac:dyDescent="0.25">
      <c r="A25" s="147" t="s">
        <v>60</v>
      </c>
      <c r="B25" s="145"/>
      <c r="C25" s="145">
        <v>570000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>
        <v>224000</v>
      </c>
      <c r="Q25" s="145"/>
      <c r="R25" s="145"/>
      <c r="S25" s="145"/>
      <c r="T25" s="145"/>
      <c r="U25" s="145">
        <v>794000</v>
      </c>
      <c r="V25"/>
      <c r="W25"/>
      <c r="X25"/>
    </row>
    <row r="26" spans="1:24" hidden="1" x14ac:dyDescent="0.25">
      <c r="A26" s="147" t="s">
        <v>1049</v>
      </c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/>
      <c r="W26"/>
      <c r="X26"/>
    </row>
    <row r="27" spans="1:24" x14ac:dyDescent="0.25">
      <c r="A27" s="146" t="s">
        <v>1024</v>
      </c>
      <c r="B27" s="145">
        <v>83477</v>
      </c>
      <c r="C27" s="145">
        <v>1727000</v>
      </c>
      <c r="D27" s="145">
        <v>20000</v>
      </c>
      <c r="E27" s="145">
        <v>44400</v>
      </c>
      <c r="F27" s="145">
        <v>712000</v>
      </c>
      <c r="G27" s="145">
        <v>178350</v>
      </c>
      <c r="H27" s="145">
        <v>226525</v>
      </c>
      <c r="I27" s="145">
        <v>515500</v>
      </c>
      <c r="J27" s="145">
        <v>122600</v>
      </c>
      <c r="K27" s="145">
        <v>1797015</v>
      </c>
      <c r="L27" s="145">
        <v>248743</v>
      </c>
      <c r="M27" s="145">
        <v>128000</v>
      </c>
      <c r="N27" s="145">
        <v>350000</v>
      </c>
      <c r="O27" s="145">
        <v>162080</v>
      </c>
      <c r="P27" s="145">
        <v>1267650</v>
      </c>
      <c r="Q27" s="145">
        <v>90800</v>
      </c>
      <c r="R27" s="145">
        <v>2911000</v>
      </c>
      <c r="S27" s="145">
        <v>76000</v>
      </c>
      <c r="T27" s="145"/>
      <c r="U27" s="145">
        <v>10661140</v>
      </c>
      <c r="V27"/>
      <c r="W27"/>
      <c r="X27"/>
    </row>
    <row r="28" spans="1:24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</sheetData>
  <mergeCells count="1"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3"/>
  <sheetViews>
    <sheetView workbookViewId="0">
      <selection activeCell="F24" sqref="F24"/>
    </sheetView>
  </sheetViews>
  <sheetFormatPr baseColWidth="10" defaultRowHeight="15" x14ac:dyDescent="0.25"/>
  <cols>
    <col min="1" max="1" width="22.42578125" style="90" bestFit="1" customWidth="1"/>
    <col min="2" max="2" width="24.85546875" style="90" customWidth="1"/>
    <col min="3" max="3" width="25.28515625" style="90" customWidth="1"/>
    <col min="4" max="16384" width="11.42578125" style="90"/>
  </cols>
  <sheetData>
    <row r="3" spans="1:3" ht="15.75" x14ac:dyDescent="0.25">
      <c r="A3" s="150" t="s">
        <v>1053</v>
      </c>
      <c r="B3" s="150"/>
      <c r="C3" s="150"/>
    </row>
    <row r="8" spans="1:3" x14ac:dyDescent="0.25">
      <c r="A8" s="144" t="s">
        <v>1023</v>
      </c>
      <c r="B8" s="145" t="s">
        <v>1026</v>
      </c>
      <c r="C8" s="145" t="s">
        <v>1025</v>
      </c>
    </row>
    <row r="9" spans="1:3" x14ac:dyDescent="0.25">
      <c r="A9" s="146" t="s">
        <v>47</v>
      </c>
      <c r="B9" s="145">
        <v>43931466</v>
      </c>
      <c r="C9" s="145">
        <v>1383835</v>
      </c>
    </row>
    <row r="10" spans="1:3" x14ac:dyDescent="0.25">
      <c r="A10" s="146" t="s">
        <v>62</v>
      </c>
      <c r="B10" s="145"/>
      <c r="C10" s="145">
        <v>988800</v>
      </c>
    </row>
    <row r="11" spans="1:3" x14ac:dyDescent="0.25">
      <c r="A11" s="146" t="s">
        <v>560</v>
      </c>
      <c r="B11" s="145"/>
      <c r="C11" s="145">
        <v>699475</v>
      </c>
    </row>
    <row r="12" spans="1:3" x14ac:dyDescent="0.25">
      <c r="A12" s="146" t="s">
        <v>167</v>
      </c>
      <c r="B12" s="145"/>
      <c r="C12" s="145">
        <v>481150</v>
      </c>
    </row>
    <row r="13" spans="1:3" x14ac:dyDescent="0.25">
      <c r="A13" s="146" t="s">
        <v>439</v>
      </c>
      <c r="B13" s="145"/>
      <c r="C13" s="145">
        <v>30000</v>
      </c>
    </row>
    <row r="14" spans="1:3" x14ac:dyDescent="0.25">
      <c r="A14" s="146" t="s">
        <v>109</v>
      </c>
      <c r="B14" s="145"/>
      <c r="C14" s="145">
        <v>242200</v>
      </c>
    </row>
    <row r="15" spans="1:3" x14ac:dyDescent="0.25">
      <c r="A15" s="146" t="s">
        <v>245</v>
      </c>
      <c r="B15" s="145"/>
      <c r="C15" s="145">
        <v>803400</v>
      </c>
    </row>
    <row r="16" spans="1:3" x14ac:dyDescent="0.25">
      <c r="A16" s="146" t="s">
        <v>83</v>
      </c>
      <c r="B16" s="145"/>
      <c r="C16" s="145">
        <v>361500</v>
      </c>
    </row>
    <row r="17" spans="1:3" x14ac:dyDescent="0.25">
      <c r="A17" s="146" t="s">
        <v>783</v>
      </c>
      <c r="B17" s="145"/>
      <c r="C17" s="145">
        <v>688443</v>
      </c>
    </row>
    <row r="18" spans="1:3" x14ac:dyDescent="0.25">
      <c r="A18" s="146" t="s">
        <v>857</v>
      </c>
      <c r="B18" s="145"/>
      <c r="C18" s="145">
        <v>429300</v>
      </c>
    </row>
    <row r="19" spans="1:3" x14ac:dyDescent="0.25">
      <c r="A19" s="146" t="s">
        <v>442</v>
      </c>
      <c r="B19" s="145"/>
      <c r="C19" s="145">
        <v>372950</v>
      </c>
    </row>
    <row r="20" spans="1:3" x14ac:dyDescent="0.25">
      <c r="A20" s="146" t="s">
        <v>61</v>
      </c>
      <c r="B20" s="145"/>
      <c r="C20" s="145">
        <v>3608487</v>
      </c>
    </row>
    <row r="21" spans="1:3" x14ac:dyDescent="0.25">
      <c r="A21" s="146" t="s">
        <v>82</v>
      </c>
      <c r="B21" s="145"/>
      <c r="C21" s="145">
        <v>437800</v>
      </c>
    </row>
    <row r="22" spans="1:3" x14ac:dyDescent="0.25">
      <c r="A22" s="146" t="s">
        <v>677</v>
      </c>
      <c r="B22" s="145"/>
      <c r="C22" s="145">
        <v>133800</v>
      </c>
    </row>
    <row r="23" spans="1:3" x14ac:dyDescent="0.25">
      <c r="A23" s="146" t="s">
        <v>1024</v>
      </c>
      <c r="B23" s="145">
        <v>43931466</v>
      </c>
      <c r="C23" s="145">
        <v>10661140</v>
      </c>
    </row>
  </sheetData>
  <mergeCells count="1">
    <mergeCell ref="A3:C3"/>
  </mergeCell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8"/>
  <sheetViews>
    <sheetView workbookViewId="0">
      <selection activeCell="G6" sqref="G6"/>
    </sheetView>
  </sheetViews>
  <sheetFormatPr baseColWidth="10" defaultColWidth="9.140625" defaultRowHeight="15" x14ac:dyDescent="0.25"/>
  <cols>
    <col min="1" max="1" width="10.5703125" customWidth="1"/>
    <col min="2" max="2" width="42" customWidth="1"/>
    <col min="3" max="3" width="19.28515625" customWidth="1"/>
    <col min="4" max="4" width="19.140625" customWidth="1"/>
    <col min="5" max="5" width="17.42578125" customWidth="1"/>
    <col min="6" max="6" width="18.42578125" customWidth="1"/>
    <col min="7" max="7" width="17.85546875" customWidth="1"/>
    <col min="8" max="8" width="18.140625" customWidth="1"/>
    <col min="9" max="9" width="16.140625" customWidth="1"/>
    <col min="10" max="10" width="14.85546875" customWidth="1"/>
    <col min="11" max="11" width="12" customWidth="1"/>
  </cols>
  <sheetData>
    <row r="1" spans="1:12" ht="27" x14ac:dyDescent="0.35">
      <c r="A1" s="1" t="s">
        <v>18</v>
      </c>
      <c r="B1" s="2"/>
      <c r="C1" s="2"/>
      <c r="D1" s="2"/>
      <c r="E1" s="3"/>
      <c r="F1" s="3"/>
      <c r="G1" s="2"/>
      <c r="H1" s="2"/>
      <c r="I1" s="2"/>
      <c r="J1" s="2"/>
      <c r="K1" s="2"/>
      <c r="L1" s="2"/>
    </row>
    <row r="2" spans="1:12" ht="16.5" x14ac:dyDescent="0.3">
      <c r="A2" s="4"/>
      <c r="B2" s="5"/>
      <c r="C2" s="5"/>
      <c r="D2" s="5"/>
      <c r="E2" s="6"/>
      <c r="F2" s="6"/>
      <c r="G2" s="5"/>
      <c r="H2" s="5"/>
      <c r="I2" s="5"/>
      <c r="J2" s="5"/>
      <c r="K2" s="5"/>
      <c r="L2" s="5"/>
    </row>
    <row r="3" spans="1:12" ht="16.5" x14ac:dyDescent="0.3">
      <c r="A3" s="4"/>
      <c r="B3" s="7" t="s">
        <v>0</v>
      </c>
      <c r="C3" s="8" t="s">
        <v>1</v>
      </c>
      <c r="D3" s="9"/>
      <c r="E3" s="6"/>
      <c r="F3" s="6"/>
      <c r="G3" s="6"/>
      <c r="H3" s="5"/>
      <c r="I3" s="5"/>
      <c r="J3" s="5"/>
      <c r="K3" s="5"/>
      <c r="L3" s="5"/>
    </row>
    <row r="4" spans="1:12" ht="16.5" x14ac:dyDescent="0.3">
      <c r="A4" s="4"/>
      <c r="B4" s="7" t="s">
        <v>2</v>
      </c>
      <c r="C4" s="10">
        <f>SUM(E11:E1087)</f>
        <v>43931466</v>
      </c>
      <c r="D4" s="11"/>
      <c r="E4" s="6"/>
      <c r="F4" s="12"/>
      <c r="G4" s="11"/>
      <c r="H4" s="5"/>
      <c r="I4" s="5"/>
      <c r="J4" s="5"/>
      <c r="K4" s="5"/>
      <c r="L4" s="5"/>
    </row>
    <row r="5" spans="1:12" ht="16.5" x14ac:dyDescent="0.3">
      <c r="A5" s="4"/>
      <c r="B5" s="7" t="s">
        <v>3</v>
      </c>
      <c r="C5" s="10">
        <f>SUM(F11:F1087)</f>
        <v>10661140</v>
      </c>
      <c r="D5" s="11"/>
      <c r="E5" s="6"/>
      <c r="F5" s="13"/>
      <c r="G5" s="14"/>
      <c r="H5" s="5"/>
      <c r="I5" s="5"/>
      <c r="J5" s="5"/>
      <c r="K5" s="5"/>
      <c r="L5" s="5"/>
    </row>
    <row r="6" spans="1:12" ht="16.5" x14ac:dyDescent="0.3">
      <c r="A6" s="4"/>
      <c r="B6" s="7" t="s">
        <v>4</v>
      </c>
      <c r="C6" s="10">
        <f>+C4-C5</f>
        <v>33270326</v>
      </c>
      <c r="D6" s="11"/>
      <c r="E6" s="6"/>
      <c r="F6" s="6"/>
      <c r="G6" s="6"/>
      <c r="H6" s="5"/>
      <c r="I6" s="5"/>
      <c r="J6" s="5"/>
      <c r="K6" s="5"/>
      <c r="L6" s="5"/>
    </row>
    <row r="7" spans="1:12" ht="16.5" x14ac:dyDescent="0.3">
      <c r="A7" s="4"/>
      <c r="B7" s="5"/>
      <c r="C7" s="5"/>
      <c r="D7" s="5"/>
      <c r="E7" s="6"/>
      <c r="F7" s="6"/>
      <c r="G7" s="5"/>
      <c r="H7" s="5"/>
      <c r="I7" s="5"/>
      <c r="J7" s="5"/>
      <c r="K7" s="5"/>
      <c r="L7" s="5"/>
    </row>
    <row r="8" spans="1:12" ht="16.5" x14ac:dyDescent="0.3">
      <c r="A8" s="4"/>
      <c r="B8" s="15"/>
      <c r="C8" s="5"/>
      <c r="D8" s="5"/>
      <c r="E8" s="6"/>
      <c r="F8" s="6"/>
      <c r="G8" s="5"/>
      <c r="H8" s="5"/>
      <c r="I8" s="5"/>
      <c r="J8" s="5"/>
      <c r="K8" s="5"/>
      <c r="L8" s="5"/>
    </row>
    <row r="9" spans="1:12" ht="16.5" x14ac:dyDescent="0.3">
      <c r="A9" s="16" t="s">
        <v>5</v>
      </c>
      <c r="B9" s="15"/>
      <c r="C9" s="15"/>
      <c r="D9" s="17"/>
      <c r="E9" s="18"/>
      <c r="F9" s="18"/>
      <c r="G9" s="15"/>
      <c r="H9" s="15"/>
      <c r="I9" s="15"/>
      <c r="J9" s="15"/>
      <c r="K9" s="15"/>
      <c r="L9" s="15"/>
    </row>
    <row r="10" spans="1:12" ht="16.5" x14ac:dyDescent="0.3">
      <c r="A10" s="19" t="s">
        <v>6</v>
      </c>
      <c r="B10" s="20" t="s">
        <v>7</v>
      </c>
      <c r="C10" s="20" t="s">
        <v>8</v>
      </c>
      <c r="D10" s="21" t="s">
        <v>9</v>
      </c>
      <c r="E10" s="22" t="s">
        <v>10</v>
      </c>
      <c r="F10" s="22" t="s">
        <v>11</v>
      </c>
      <c r="G10" s="22" t="s">
        <v>12</v>
      </c>
      <c r="H10" s="20" t="s">
        <v>13</v>
      </c>
      <c r="I10" s="20" t="s">
        <v>14</v>
      </c>
      <c r="J10" s="20" t="s">
        <v>15</v>
      </c>
      <c r="K10" s="20" t="s">
        <v>16</v>
      </c>
      <c r="L10" s="20" t="s">
        <v>17</v>
      </c>
    </row>
    <row r="11" spans="1:12" x14ac:dyDescent="0.25">
      <c r="A11" s="109">
        <v>43040</v>
      </c>
      <c r="B11" s="110" t="s">
        <v>192</v>
      </c>
      <c r="C11" s="111" t="s">
        <v>193</v>
      </c>
      <c r="D11" s="112" t="s">
        <v>51</v>
      </c>
      <c r="E11" s="113"/>
      <c r="F11" s="113">
        <v>250</v>
      </c>
      <c r="G11" s="114">
        <f>+E11-F11</f>
        <v>-250</v>
      </c>
      <c r="H11" s="111" t="s">
        <v>62</v>
      </c>
      <c r="I11" s="115" t="s">
        <v>72</v>
      </c>
      <c r="J11" s="115" t="s">
        <v>32</v>
      </c>
      <c r="K11" s="115" t="s">
        <v>56</v>
      </c>
      <c r="L11" s="111" t="s">
        <v>73</v>
      </c>
    </row>
    <row r="12" spans="1:12" x14ac:dyDescent="0.25">
      <c r="A12" s="109">
        <v>43040</v>
      </c>
      <c r="B12" s="110" t="s">
        <v>194</v>
      </c>
      <c r="C12" s="111" t="s">
        <v>193</v>
      </c>
      <c r="D12" s="112" t="s">
        <v>51</v>
      </c>
      <c r="E12" s="113"/>
      <c r="F12" s="113">
        <v>250</v>
      </c>
      <c r="G12" s="114">
        <f>+G11+E12-F12</f>
        <v>-500</v>
      </c>
      <c r="H12" s="111" t="s">
        <v>62</v>
      </c>
      <c r="I12" s="115" t="s">
        <v>72</v>
      </c>
      <c r="J12" s="115" t="s">
        <v>32</v>
      </c>
      <c r="K12" s="115" t="s">
        <v>56</v>
      </c>
      <c r="L12" s="111" t="s">
        <v>73</v>
      </c>
    </row>
    <row r="13" spans="1:12" x14ac:dyDescent="0.25">
      <c r="A13" s="109">
        <v>43040</v>
      </c>
      <c r="B13" s="115" t="s">
        <v>333</v>
      </c>
      <c r="C13" s="111" t="s">
        <v>334</v>
      </c>
      <c r="D13" s="112" t="s">
        <v>51</v>
      </c>
      <c r="E13" s="113"/>
      <c r="F13" s="113">
        <v>2100</v>
      </c>
      <c r="G13" s="130">
        <f>+G12+E13-F13</f>
        <v>-2600</v>
      </c>
      <c r="H13" s="115" t="s">
        <v>167</v>
      </c>
      <c r="I13" s="115" t="s">
        <v>72</v>
      </c>
      <c r="J13" s="115" t="s">
        <v>32</v>
      </c>
      <c r="K13" s="115" t="s">
        <v>56</v>
      </c>
      <c r="L13" s="111" t="s">
        <v>73</v>
      </c>
    </row>
    <row r="14" spans="1:12" x14ac:dyDescent="0.25">
      <c r="A14" s="109">
        <v>43040</v>
      </c>
      <c r="B14" s="115" t="s">
        <v>335</v>
      </c>
      <c r="C14" s="111" t="s">
        <v>193</v>
      </c>
      <c r="D14" s="112" t="s">
        <v>51</v>
      </c>
      <c r="E14" s="113"/>
      <c r="F14" s="113">
        <v>500</v>
      </c>
      <c r="G14" s="130">
        <f t="shared" ref="G14:G77" si="0">+G13+E14-F14</f>
        <v>-3100</v>
      </c>
      <c r="H14" s="115" t="s">
        <v>167</v>
      </c>
      <c r="I14" s="115" t="s">
        <v>72</v>
      </c>
      <c r="J14" s="115" t="s">
        <v>32</v>
      </c>
      <c r="K14" s="115" t="s">
        <v>56</v>
      </c>
      <c r="L14" s="111" t="s">
        <v>73</v>
      </c>
    </row>
    <row r="15" spans="1:12" x14ac:dyDescent="0.25">
      <c r="A15" s="109">
        <v>43040</v>
      </c>
      <c r="B15" s="115" t="s">
        <v>336</v>
      </c>
      <c r="C15" s="111" t="s">
        <v>193</v>
      </c>
      <c r="D15" s="112" t="s">
        <v>51</v>
      </c>
      <c r="E15" s="113"/>
      <c r="F15" s="113">
        <v>500</v>
      </c>
      <c r="G15" s="130">
        <f t="shared" si="0"/>
        <v>-3600</v>
      </c>
      <c r="H15" s="115" t="s">
        <v>167</v>
      </c>
      <c r="I15" s="115" t="s">
        <v>72</v>
      </c>
      <c r="J15" s="115" t="s">
        <v>32</v>
      </c>
      <c r="K15" s="115" t="s">
        <v>56</v>
      </c>
      <c r="L15" s="111" t="s">
        <v>73</v>
      </c>
    </row>
    <row r="16" spans="1:12" x14ac:dyDescent="0.25">
      <c r="A16" s="109">
        <v>43040</v>
      </c>
      <c r="B16" s="115" t="s">
        <v>337</v>
      </c>
      <c r="C16" s="111" t="s">
        <v>193</v>
      </c>
      <c r="D16" s="112" t="s">
        <v>51</v>
      </c>
      <c r="E16" s="113"/>
      <c r="F16" s="113">
        <v>500</v>
      </c>
      <c r="G16" s="130">
        <f t="shared" si="0"/>
        <v>-4100</v>
      </c>
      <c r="H16" s="115" t="s">
        <v>167</v>
      </c>
      <c r="I16" s="115" t="s">
        <v>72</v>
      </c>
      <c r="J16" s="115" t="s">
        <v>32</v>
      </c>
      <c r="K16" s="115" t="s">
        <v>56</v>
      </c>
      <c r="L16" s="111" t="s">
        <v>73</v>
      </c>
    </row>
    <row r="17" spans="1:12" x14ac:dyDescent="0.25">
      <c r="A17" s="109">
        <v>43040</v>
      </c>
      <c r="B17" s="115" t="s">
        <v>338</v>
      </c>
      <c r="C17" s="111" t="s">
        <v>193</v>
      </c>
      <c r="D17" s="112" t="s">
        <v>51</v>
      </c>
      <c r="E17" s="113"/>
      <c r="F17" s="113">
        <v>500</v>
      </c>
      <c r="G17" s="130">
        <f t="shared" si="0"/>
        <v>-4600</v>
      </c>
      <c r="H17" s="115" t="s">
        <v>167</v>
      </c>
      <c r="I17" s="115" t="s">
        <v>72</v>
      </c>
      <c r="J17" s="115" t="s">
        <v>32</v>
      </c>
      <c r="K17" s="115" t="s">
        <v>56</v>
      </c>
      <c r="L17" s="111" t="s">
        <v>73</v>
      </c>
    </row>
    <row r="18" spans="1:12" x14ac:dyDescent="0.25">
      <c r="A18" s="109">
        <v>43040</v>
      </c>
      <c r="B18" s="115" t="s">
        <v>339</v>
      </c>
      <c r="C18" s="111" t="s">
        <v>193</v>
      </c>
      <c r="D18" s="112" t="s">
        <v>51</v>
      </c>
      <c r="E18" s="113"/>
      <c r="F18" s="113">
        <v>500</v>
      </c>
      <c r="G18" s="130">
        <f t="shared" si="0"/>
        <v>-5100</v>
      </c>
      <c r="H18" s="115" t="s">
        <v>167</v>
      </c>
      <c r="I18" s="115" t="s">
        <v>72</v>
      </c>
      <c r="J18" s="115" t="s">
        <v>32</v>
      </c>
      <c r="K18" s="115" t="s">
        <v>56</v>
      </c>
      <c r="L18" s="111" t="s">
        <v>73</v>
      </c>
    </row>
    <row r="19" spans="1:12" x14ac:dyDescent="0.25">
      <c r="A19" s="109">
        <v>43040</v>
      </c>
      <c r="B19" s="115" t="s">
        <v>333</v>
      </c>
      <c r="C19" s="111" t="s">
        <v>334</v>
      </c>
      <c r="D19" s="112" t="s">
        <v>51</v>
      </c>
      <c r="E19" s="113"/>
      <c r="F19" s="113">
        <v>3600</v>
      </c>
      <c r="G19" s="130">
        <f t="shared" si="0"/>
        <v>-8700</v>
      </c>
      <c r="H19" s="115" t="s">
        <v>167</v>
      </c>
      <c r="I19" s="115" t="s">
        <v>72</v>
      </c>
      <c r="J19" s="115" t="s">
        <v>32</v>
      </c>
      <c r="K19" s="115" t="s">
        <v>56</v>
      </c>
      <c r="L19" s="111" t="s">
        <v>73</v>
      </c>
    </row>
    <row r="20" spans="1:12" x14ac:dyDescent="0.25">
      <c r="A20" s="109">
        <v>43040</v>
      </c>
      <c r="B20" s="115" t="s">
        <v>338</v>
      </c>
      <c r="C20" s="111" t="s">
        <v>193</v>
      </c>
      <c r="D20" s="112" t="s">
        <v>51</v>
      </c>
      <c r="E20" s="113"/>
      <c r="F20" s="113">
        <v>500</v>
      </c>
      <c r="G20" s="130">
        <f t="shared" si="0"/>
        <v>-9200</v>
      </c>
      <c r="H20" s="115" t="s">
        <v>167</v>
      </c>
      <c r="I20" s="115" t="s">
        <v>72</v>
      </c>
      <c r="J20" s="115" t="s">
        <v>32</v>
      </c>
      <c r="K20" s="115" t="s">
        <v>56</v>
      </c>
      <c r="L20" s="111" t="s">
        <v>73</v>
      </c>
    </row>
    <row r="21" spans="1:12" x14ac:dyDescent="0.25">
      <c r="A21" s="109">
        <v>43040</v>
      </c>
      <c r="B21" s="115" t="s">
        <v>340</v>
      </c>
      <c r="C21" s="111" t="s">
        <v>193</v>
      </c>
      <c r="D21" s="112" t="s">
        <v>51</v>
      </c>
      <c r="E21" s="113"/>
      <c r="F21" s="113">
        <v>500</v>
      </c>
      <c r="G21" s="130">
        <f t="shared" si="0"/>
        <v>-9700</v>
      </c>
      <c r="H21" s="115" t="s">
        <v>167</v>
      </c>
      <c r="I21" s="115" t="s">
        <v>72</v>
      </c>
      <c r="J21" s="115" t="s">
        <v>32</v>
      </c>
      <c r="K21" s="115" t="s">
        <v>56</v>
      </c>
      <c r="L21" s="111" t="s">
        <v>73</v>
      </c>
    </row>
    <row r="22" spans="1:12" x14ac:dyDescent="0.25">
      <c r="A22" s="117">
        <v>43040</v>
      </c>
      <c r="B22" s="118" t="s">
        <v>440</v>
      </c>
      <c r="C22" s="111" t="s">
        <v>193</v>
      </c>
      <c r="D22" s="112" t="s">
        <v>51</v>
      </c>
      <c r="E22" s="119"/>
      <c r="F22" s="119">
        <v>700</v>
      </c>
      <c r="G22" s="130">
        <f t="shared" si="0"/>
        <v>-10400</v>
      </c>
      <c r="H22" s="118" t="s">
        <v>442</v>
      </c>
      <c r="I22" s="115" t="s">
        <v>72</v>
      </c>
      <c r="J22" s="115" t="s">
        <v>32</v>
      </c>
      <c r="K22" s="115" t="s">
        <v>56</v>
      </c>
      <c r="L22" s="111" t="s">
        <v>73</v>
      </c>
    </row>
    <row r="23" spans="1:12" x14ac:dyDescent="0.25">
      <c r="A23" s="117">
        <v>43040</v>
      </c>
      <c r="B23" s="118" t="s">
        <v>443</v>
      </c>
      <c r="C23" s="111" t="s">
        <v>193</v>
      </c>
      <c r="D23" s="112" t="s">
        <v>51</v>
      </c>
      <c r="E23" s="119"/>
      <c r="F23" s="119">
        <v>1000</v>
      </c>
      <c r="G23" s="130">
        <f t="shared" si="0"/>
        <v>-11400</v>
      </c>
      <c r="H23" s="118" t="s">
        <v>442</v>
      </c>
      <c r="I23" s="115" t="s">
        <v>72</v>
      </c>
      <c r="J23" s="115" t="s">
        <v>32</v>
      </c>
      <c r="K23" s="115" t="s">
        <v>56</v>
      </c>
      <c r="L23" s="111" t="s">
        <v>73</v>
      </c>
    </row>
    <row r="24" spans="1:12" x14ac:dyDescent="0.25">
      <c r="A24" s="117">
        <v>43040</v>
      </c>
      <c r="B24" s="118" t="s">
        <v>444</v>
      </c>
      <c r="C24" s="118" t="s">
        <v>205</v>
      </c>
      <c r="D24" s="112" t="s">
        <v>51</v>
      </c>
      <c r="E24" s="119"/>
      <c r="F24" s="119">
        <v>35000</v>
      </c>
      <c r="G24" s="130">
        <f t="shared" si="0"/>
        <v>-46400</v>
      </c>
      <c r="H24" s="118" t="s">
        <v>442</v>
      </c>
      <c r="I24" s="115" t="s">
        <v>69</v>
      </c>
      <c r="J24" s="115" t="s">
        <v>32</v>
      </c>
      <c r="K24" s="115" t="s">
        <v>56</v>
      </c>
      <c r="L24" s="120" t="s">
        <v>57</v>
      </c>
    </row>
    <row r="25" spans="1:12" x14ac:dyDescent="0.25">
      <c r="A25" s="117">
        <v>43040</v>
      </c>
      <c r="B25" s="118" t="s">
        <v>445</v>
      </c>
      <c r="C25" s="111" t="s">
        <v>193</v>
      </c>
      <c r="D25" s="112" t="s">
        <v>51</v>
      </c>
      <c r="E25" s="119"/>
      <c r="F25" s="119">
        <v>2000</v>
      </c>
      <c r="G25" s="130">
        <f t="shared" si="0"/>
        <v>-48400</v>
      </c>
      <c r="H25" s="118" t="s">
        <v>442</v>
      </c>
      <c r="I25" s="115" t="s">
        <v>72</v>
      </c>
      <c r="J25" s="115" t="s">
        <v>32</v>
      </c>
      <c r="K25" s="115" t="s">
        <v>56</v>
      </c>
      <c r="L25" s="111" t="s">
        <v>73</v>
      </c>
    </row>
    <row r="26" spans="1:12" x14ac:dyDescent="0.25">
      <c r="A26" s="117">
        <v>43040</v>
      </c>
      <c r="B26" s="118" t="s">
        <v>446</v>
      </c>
      <c r="C26" s="118" t="s">
        <v>208</v>
      </c>
      <c r="D26" s="112" t="s">
        <v>51</v>
      </c>
      <c r="E26" s="119"/>
      <c r="F26" s="119">
        <v>80000</v>
      </c>
      <c r="G26" s="130">
        <f t="shared" si="0"/>
        <v>-128400</v>
      </c>
      <c r="H26" s="118" t="s">
        <v>442</v>
      </c>
      <c r="I26" s="115" t="s">
        <v>72</v>
      </c>
      <c r="J26" s="115" t="s">
        <v>32</v>
      </c>
      <c r="K26" s="115" t="s">
        <v>56</v>
      </c>
      <c r="L26" s="111" t="s">
        <v>73</v>
      </c>
    </row>
    <row r="27" spans="1:12" x14ac:dyDescent="0.25">
      <c r="A27" s="109">
        <v>43040</v>
      </c>
      <c r="B27" s="111" t="s">
        <v>737</v>
      </c>
      <c r="C27" s="118" t="s">
        <v>208</v>
      </c>
      <c r="D27" s="111" t="s">
        <v>53</v>
      </c>
      <c r="E27" s="114"/>
      <c r="F27" s="114">
        <v>70000</v>
      </c>
      <c r="G27" s="130">
        <f t="shared" si="0"/>
        <v>-198400</v>
      </c>
      <c r="H27" s="111" t="s">
        <v>83</v>
      </c>
      <c r="I27" s="112" t="s">
        <v>72</v>
      </c>
      <c r="J27" s="121" t="s">
        <v>28</v>
      </c>
      <c r="K27" s="115" t="s">
        <v>56</v>
      </c>
      <c r="L27" s="111" t="s">
        <v>73</v>
      </c>
    </row>
    <row r="28" spans="1:12" x14ac:dyDescent="0.25">
      <c r="A28" s="109">
        <v>43040</v>
      </c>
      <c r="B28" s="111" t="s">
        <v>738</v>
      </c>
      <c r="C28" s="111" t="s">
        <v>193</v>
      </c>
      <c r="D28" s="111" t="s">
        <v>53</v>
      </c>
      <c r="E28" s="114"/>
      <c r="F28" s="114">
        <v>1500</v>
      </c>
      <c r="G28" s="130">
        <f t="shared" si="0"/>
        <v>-199900</v>
      </c>
      <c r="H28" s="111" t="s">
        <v>83</v>
      </c>
      <c r="I28" s="112" t="s">
        <v>72</v>
      </c>
      <c r="J28" s="121" t="s">
        <v>28</v>
      </c>
      <c r="K28" s="115" t="s">
        <v>56</v>
      </c>
      <c r="L28" s="111" t="s">
        <v>73</v>
      </c>
    </row>
    <row r="29" spans="1:12" x14ac:dyDescent="0.25">
      <c r="A29" s="109">
        <v>43040</v>
      </c>
      <c r="B29" s="111" t="s">
        <v>739</v>
      </c>
      <c r="C29" s="111" t="s">
        <v>193</v>
      </c>
      <c r="D29" s="111" t="s">
        <v>53</v>
      </c>
      <c r="E29" s="114"/>
      <c r="F29" s="114">
        <v>2500</v>
      </c>
      <c r="G29" s="130">
        <f t="shared" si="0"/>
        <v>-202400</v>
      </c>
      <c r="H29" s="111" t="s">
        <v>83</v>
      </c>
      <c r="I29" s="112" t="s">
        <v>72</v>
      </c>
      <c r="J29" s="121" t="s">
        <v>28</v>
      </c>
      <c r="K29" s="115" t="s">
        <v>56</v>
      </c>
      <c r="L29" s="111" t="s">
        <v>73</v>
      </c>
    </row>
    <row r="30" spans="1:12" x14ac:dyDescent="0.25">
      <c r="A30" s="122">
        <v>43040</v>
      </c>
      <c r="B30" s="118" t="s">
        <v>911</v>
      </c>
      <c r="C30" s="111" t="s">
        <v>193</v>
      </c>
      <c r="D30" s="112" t="s">
        <v>51</v>
      </c>
      <c r="E30" s="119"/>
      <c r="F30" s="119">
        <v>250</v>
      </c>
      <c r="G30" s="130">
        <f t="shared" si="0"/>
        <v>-202650</v>
      </c>
      <c r="H30" s="118" t="s">
        <v>245</v>
      </c>
      <c r="I30" s="118" t="s">
        <v>72</v>
      </c>
      <c r="J30" s="115" t="s">
        <v>32</v>
      </c>
      <c r="K30" s="115" t="s">
        <v>56</v>
      </c>
      <c r="L30" s="120" t="s">
        <v>73</v>
      </c>
    </row>
    <row r="31" spans="1:12" x14ac:dyDescent="0.25">
      <c r="A31" s="122">
        <v>43040</v>
      </c>
      <c r="B31" s="118" t="s">
        <v>912</v>
      </c>
      <c r="C31" s="111" t="s">
        <v>334</v>
      </c>
      <c r="D31" s="112" t="s">
        <v>51</v>
      </c>
      <c r="E31" s="119"/>
      <c r="F31" s="119">
        <v>1000</v>
      </c>
      <c r="G31" s="130">
        <f t="shared" si="0"/>
        <v>-203650</v>
      </c>
      <c r="H31" s="118" t="s">
        <v>245</v>
      </c>
      <c r="I31" s="118" t="s">
        <v>72</v>
      </c>
      <c r="J31" s="115" t="s">
        <v>32</v>
      </c>
      <c r="K31" s="115" t="s">
        <v>56</v>
      </c>
      <c r="L31" s="120" t="s">
        <v>73</v>
      </c>
    </row>
    <row r="32" spans="1:12" x14ac:dyDescent="0.25">
      <c r="A32" s="122">
        <v>43040</v>
      </c>
      <c r="B32" s="118" t="s">
        <v>913</v>
      </c>
      <c r="C32" s="111" t="s">
        <v>193</v>
      </c>
      <c r="D32" s="112" t="s">
        <v>51</v>
      </c>
      <c r="E32" s="119"/>
      <c r="F32" s="119">
        <v>500</v>
      </c>
      <c r="G32" s="130">
        <f t="shared" si="0"/>
        <v>-204150</v>
      </c>
      <c r="H32" s="118" t="s">
        <v>245</v>
      </c>
      <c r="I32" s="118" t="s">
        <v>72</v>
      </c>
      <c r="J32" s="115" t="s">
        <v>32</v>
      </c>
      <c r="K32" s="115" t="s">
        <v>56</v>
      </c>
      <c r="L32" s="120" t="s">
        <v>73</v>
      </c>
    </row>
    <row r="33" spans="1:12" x14ac:dyDescent="0.25">
      <c r="A33" s="123">
        <v>43041</v>
      </c>
      <c r="B33" s="124" t="s">
        <v>20</v>
      </c>
      <c r="C33" s="111" t="s">
        <v>48</v>
      </c>
      <c r="D33" s="111" t="s">
        <v>49</v>
      </c>
      <c r="E33" s="125"/>
      <c r="F33" s="114">
        <v>5367</v>
      </c>
      <c r="G33" s="130">
        <f t="shared" si="0"/>
        <v>-209517</v>
      </c>
      <c r="H33" s="125" t="s">
        <v>47</v>
      </c>
      <c r="I33" s="126" t="s">
        <v>19</v>
      </c>
      <c r="J33" s="112" t="s">
        <v>21</v>
      </c>
      <c r="K33" s="115" t="s">
        <v>56</v>
      </c>
      <c r="L33" s="120" t="s">
        <v>57</v>
      </c>
    </row>
    <row r="34" spans="1:12" x14ac:dyDescent="0.25">
      <c r="A34" s="123">
        <v>43041</v>
      </c>
      <c r="B34" s="111" t="s">
        <v>58</v>
      </c>
      <c r="C34" s="111" t="s">
        <v>193</v>
      </c>
      <c r="D34" s="111" t="s">
        <v>60</v>
      </c>
      <c r="E34" s="114"/>
      <c r="F34" s="114">
        <v>200000</v>
      </c>
      <c r="G34" s="130">
        <f t="shared" si="0"/>
        <v>-409517</v>
      </c>
      <c r="H34" s="111" t="s">
        <v>61</v>
      </c>
      <c r="I34" s="111">
        <v>6</v>
      </c>
      <c r="J34" s="111" t="s">
        <v>32</v>
      </c>
      <c r="K34" s="115" t="s">
        <v>56</v>
      </c>
      <c r="L34" s="120" t="s">
        <v>57</v>
      </c>
    </row>
    <row r="35" spans="1:12" x14ac:dyDescent="0.25">
      <c r="A35" s="123">
        <v>43041</v>
      </c>
      <c r="B35" s="111" t="s">
        <v>65</v>
      </c>
      <c r="C35" s="111" t="s">
        <v>66</v>
      </c>
      <c r="D35" s="111" t="s">
        <v>49</v>
      </c>
      <c r="E35" s="114"/>
      <c r="F35" s="114">
        <v>8000</v>
      </c>
      <c r="G35" s="130">
        <f t="shared" si="0"/>
        <v>-417517</v>
      </c>
      <c r="H35" s="111" t="s">
        <v>61</v>
      </c>
      <c r="I35" s="111" t="s">
        <v>64</v>
      </c>
      <c r="J35" s="111" t="s">
        <v>32</v>
      </c>
      <c r="K35" s="115" t="s">
        <v>56</v>
      </c>
      <c r="L35" s="120" t="s">
        <v>57</v>
      </c>
    </row>
    <row r="36" spans="1:12" x14ac:dyDescent="0.25">
      <c r="A36" s="123">
        <v>43041</v>
      </c>
      <c r="B36" s="111" t="s">
        <v>67</v>
      </c>
      <c r="C36" s="111" t="s">
        <v>68</v>
      </c>
      <c r="D36" s="111" t="s">
        <v>49</v>
      </c>
      <c r="E36" s="114"/>
      <c r="F36" s="114">
        <v>50000</v>
      </c>
      <c r="G36" s="130">
        <f t="shared" si="0"/>
        <v>-467517</v>
      </c>
      <c r="H36" s="111" t="s">
        <v>61</v>
      </c>
      <c r="I36" s="111" t="s">
        <v>69</v>
      </c>
      <c r="J36" s="111" t="s">
        <v>32</v>
      </c>
      <c r="K36" s="115" t="s">
        <v>56</v>
      </c>
      <c r="L36" s="120" t="s">
        <v>57</v>
      </c>
    </row>
    <row r="37" spans="1:12" x14ac:dyDescent="0.25">
      <c r="A37" s="123">
        <v>43041</v>
      </c>
      <c r="B37" s="111" t="s">
        <v>1038</v>
      </c>
      <c r="C37" s="115" t="s">
        <v>50</v>
      </c>
      <c r="D37" s="111" t="s">
        <v>70</v>
      </c>
      <c r="E37" s="114"/>
      <c r="F37" s="114">
        <v>5000</v>
      </c>
      <c r="G37" s="130">
        <f t="shared" si="0"/>
        <v>-472517</v>
      </c>
      <c r="H37" s="111" t="s">
        <v>61</v>
      </c>
      <c r="I37" s="111">
        <v>350</v>
      </c>
      <c r="J37" s="128" t="s">
        <v>21</v>
      </c>
      <c r="K37" s="115" t="s">
        <v>56</v>
      </c>
      <c r="L37" s="120" t="s">
        <v>57</v>
      </c>
    </row>
    <row r="38" spans="1:12" x14ac:dyDescent="0.25">
      <c r="A38" s="123">
        <v>43041</v>
      </c>
      <c r="B38" s="111" t="s">
        <v>1039</v>
      </c>
      <c r="C38" s="115" t="s">
        <v>50</v>
      </c>
      <c r="D38" s="111" t="s">
        <v>70</v>
      </c>
      <c r="E38" s="114"/>
      <c r="F38" s="114">
        <v>10000</v>
      </c>
      <c r="G38" s="130">
        <f t="shared" si="0"/>
        <v>-482517</v>
      </c>
      <c r="H38" s="111" t="s">
        <v>61</v>
      </c>
      <c r="I38" s="111">
        <v>353</v>
      </c>
      <c r="J38" s="128" t="s">
        <v>21</v>
      </c>
      <c r="K38" s="115" t="s">
        <v>56</v>
      </c>
      <c r="L38" s="120" t="s">
        <v>57</v>
      </c>
    </row>
    <row r="39" spans="1:12" x14ac:dyDescent="0.25">
      <c r="A39" s="123">
        <v>43041</v>
      </c>
      <c r="B39" s="111" t="s">
        <v>1033</v>
      </c>
      <c r="C39" s="115" t="s">
        <v>50</v>
      </c>
      <c r="D39" s="111" t="s">
        <v>70</v>
      </c>
      <c r="E39" s="114"/>
      <c r="F39" s="114">
        <v>2875</v>
      </c>
      <c r="G39" s="130">
        <f t="shared" si="0"/>
        <v>-485392</v>
      </c>
      <c r="H39" s="111" t="s">
        <v>61</v>
      </c>
      <c r="I39" s="111">
        <v>661525</v>
      </c>
      <c r="J39" s="128" t="s">
        <v>21</v>
      </c>
      <c r="K39" s="115" t="s">
        <v>56</v>
      </c>
      <c r="L39" s="120" t="s">
        <v>57</v>
      </c>
    </row>
    <row r="40" spans="1:12" x14ac:dyDescent="0.25">
      <c r="A40" s="123">
        <v>43041</v>
      </c>
      <c r="B40" s="111" t="s">
        <v>71</v>
      </c>
      <c r="C40" s="111" t="s">
        <v>193</v>
      </c>
      <c r="D40" s="111" t="s">
        <v>54</v>
      </c>
      <c r="E40" s="114"/>
      <c r="F40" s="114">
        <v>1000</v>
      </c>
      <c r="G40" s="130">
        <f t="shared" si="0"/>
        <v>-486392</v>
      </c>
      <c r="H40" s="111" t="s">
        <v>61</v>
      </c>
      <c r="I40" s="111" t="s">
        <v>72</v>
      </c>
      <c r="J40" s="128" t="s">
        <v>21</v>
      </c>
      <c r="K40" s="115" t="s">
        <v>56</v>
      </c>
      <c r="L40" s="120" t="s">
        <v>73</v>
      </c>
    </row>
    <row r="41" spans="1:12" x14ac:dyDescent="0.25">
      <c r="A41" s="123">
        <v>43041</v>
      </c>
      <c r="B41" s="111" t="s">
        <v>74</v>
      </c>
      <c r="C41" s="111" t="s">
        <v>193</v>
      </c>
      <c r="D41" s="111" t="s">
        <v>54</v>
      </c>
      <c r="E41" s="114"/>
      <c r="F41" s="114">
        <v>2000</v>
      </c>
      <c r="G41" s="130">
        <f t="shared" si="0"/>
        <v>-488392</v>
      </c>
      <c r="H41" s="111" t="s">
        <v>61</v>
      </c>
      <c r="I41" s="111" t="s">
        <v>72</v>
      </c>
      <c r="J41" s="128" t="s">
        <v>21</v>
      </c>
      <c r="K41" s="115" t="s">
        <v>56</v>
      </c>
      <c r="L41" s="120" t="s">
        <v>73</v>
      </c>
    </row>
    <row r="42" spans="1:12" x14ac:dyDescent="0.25">
      <c r="A42" s="109">
        <v>43041</v>
      </c>
      <c r="B42" s="110" t="s">
        <v>195</v>
      </c>
      <c r="C42" s="111" t="s">
        <v>193</v>
      </c>
      <c r="D42" s="112" t="s">
        <v>51</v>
      </c>
      <c r="E42" s="113"/>
      <c r="F42" s="113">
        <v>250</v>
      </c>
      <c r="G42" s="130">
        <f t="shared" si="0"/>
        <v>-488642</v>
      </c>
      <c r="H42" s="111" t="s">
        <v>62</v>
      </c>
      <c r="I42" s="115" t="s">
        <v>72</v>
      </c>
      <c r="J42" s="115" t="s">
        <v>32</v>
      </c>
      <c r="K42" s="115" t="s">
        <v>56</v>
      </c>
      <c r="L42" s="111" t="s">
        <v>73</v>
      </c>
    </row>
    <row r="43" spans="1:12" x14ac:dyDescent="0.25">
      <c r="A43" s="109">
        <v>43041</v>
      </c>
      <c r="B43" s="110" t="s">
        <v>196</v>
      </c>
      <c r="C43" s="111" t="s">
        <v>193</v>
      </c>
      <c r="D43" s="112" t="s">
        <v>51</v>
      </c>
      <c r="E43" s="113"/>
      <c r="F43" s="113">
        <v>1000</v>
      </c>
      <c r="G43" s="130">
        <f t="shared" si="0"/>
        <v>-489642</v>
      </c>
      <c r="H43" s="111" t="s">
        <v>62</v>
      </c>
      <c r="I43" s="115" t="s">
        <v>72</v>
      </c>
      <c r="J43" s="115" t="s">
        <v>32</v>
      </c>
      <c r="K43" s="115" t="s">
        <v>56</v>
      </c>
      <c r="L43" s="111" t="s">
        <v>73</v>
      </c>
    </row>
    <row r="44" spans="1:12" x14ac:dyDescent="0.25">
      <c r="A44" s="109">
        <v>43041</v>
      </c>
      <c r="B44" s="110" t="s">
        <v>197</v>
      </c>
      <c r="C44" s="111" t="s">
        <v>334</v>
      </c>
      <c r="D44" s="112" t="s">
        <v>51</v>
      </c>
      <c r="E44" s="113"/>
      <c r="F44" s="113">
        <v>2500</v>
      </c>
      <c r="G44" s="130">
        <f t="shared" si="0"/>
        <v>-492142</v>
      </c>
      <c r="H44" s="111" t="s">
        <v>62</v>
      </c>
      <c r="I44" s="115" t="s">
        <v>72</v>
      </c>
      <c r="J44" s="115" t="s">
        <v>32</v>
      </c>
      <c r="K44" s="115" t="s">
        <v>56</v>
      </c>
      <c r="L44" s="111" t="s">
        <v>73</v>
      </c>
    </row>
    <row r="45" spans="1:12" x14ac:dyDescent="0.25">
      <c r="A45" s="109">
        <v>43041</v>
      </c>
      <c r="B45" s="110" t="s">
        <v>198</v>
      </c>
      <c r="C45" s="111" t="s">
        <v>193</v>
      </c>
      <c r="D45" s="112" t="s">
        <v>51</v>
      </c>
      <c r="E45" s="113"/>
      <c r="F45" s="113">
        <v>1000</v>
      </c>
      <c r="G45" s="130">
        <f t="shared" si="0"/>
        <v>-493142</v>
      </c>
      <c r="H45" s="111" t="s">
        <v>62</v>
      </c>
      <c r="I45" s="115" t="s">
        <v>72</v>
      </c>
      <c r="J45" s="115" t="s">
        <v>32</v>
      </c>
      <c r="K45" s="115" t="s">
        <v>56</v>
      </c>
      <c r="L45" s="111" t="s">
        <v>73</v>
      </c>
    </row>
    <row r="46" spans="1:12" x14ac:dyDescent="0.25">
      <c r="A46" s="109">
        <v>43041</v>
      </c>
      <c r="B46" s="110" t="s">
        <v>1022</v>
      </c>
      <c r="C46" s="111" t="s">
        <v>334</v>
      </c>
      <c r="D46" s="112" t="s">
        <v>51</v>
      </c>
      <c r="E46" s="113"/>
      <c r="F46" s="113">
        <v>10200</v>
      </c>
      <c r="G46" s="130">
        <f t="shared" si="0"/>
        <v>-503342</v>
      </c>
      <c r="H46" s="111" t="s">
        <v>62</v>
      </c>
      <c r="I46" s="115">
        <v>58</v>
      </c>
      <c r="J46" s="115" t="s">
        <v>32</v>
      </c>
      <c r="K46" s="115" t="s">
        <v>56</v>
      </c>
      <c r="L46" s="120" t="s">
        <v>57</v>
      </c>
    </row>
    <row r="47" spans="1:12" x14ac:dyDescent="0.25">
      <c r="A47" s="109">
        <v>43041</v>
      </c>
      <c r="B47" s="110" t="s">
        <v>199</v>
      </c>
      <c r="C47" s="111" t="s">
        <v>193</v>
      </c>
      <c r="D47" s="112" t="s">
        <v>51</v>
      </c>
      <c r="E47" s="113"/>
      <c r="F47" s="113">
        <v>1000</v>
      </c>
      <c r="G47" s="130">
        <f t="shared" si="0"/>
        <v>-504342</v>
      </c>
      <c r="H47" s="111" t="s">
        <v>62</v>
      </c>
      <c r="I47" s="115" t="s">
        <v>72</v>
      </c>
      <c r="J47" s="115" t="s">
        <v>32</v>
      </c>
      <c r="K47" s="115" t="s">
        <v>56</v>
      </c>
      <c r="L47" s="111" t="s">
        <v>73</v>
      </c>
    </row>
    <row r="48" spans="1:12" x14ac:dyDescent="0.25">
      <c r="A48" s="109">
        <v>43041</v>
      </c>
      <c r="B48" s="110" t="s">
        <v>200</v>
      </c>
      <c r="C48" s="111" t="s">
        <v>193</v>
      </c>
      <c r="D48" s="112" t="s">
        <v>51</v>
      </c>
      <c r="E48" s="113"/>
      <c r="F48" s="113">
        <v>250</v>
      </c>
      <c r="G48" s="130">
        <f t="shared" si="0"/>
        <v>-504592</v>
      </c>
      <c r="H48" s="111" t="s">
        <v>62</v>
      </c>
      <c r="I48" s="115" t="s">
        <v>72</v>
      </c>
      <c r="J48" s="115" t="s">
        <v>32</v>
      </c>
      <c r="K48" s="115" t="s">
        <v>56</v>
      </c>
      <c r="L48" s="111" t="s">
        <v>73</v>
      </c>
    </row>
    <row r="49" spans="1:12" x14ac:dyDescent="0.25">
      <c r="A49" s="109">
        <v>43041</v>
      </c>
      <c r="B49" s="110" t="s">
        <v>202</v>
      </c>
      <c r="C49" s="111" t="s">
        <v>193</v>
      </c>
      <c r="D49" s="112" t="s">
        <v>51</v>
      </c>
      <c r="E49" s="113"/>
      <c r="F49" s="113">
        <v>500</v>
      </c>
      <c r="G49" s="130">
        <f t="shared" si="0"/>
        <v>-505092</v>
      </c>
      <c r="H49" s="111" t="s">
        <v>62</v>
      </c>
      <c r="I49" s="115" t="s">
        <v>72</v>
      </c>
      <c r="J49" s="115" t="s">
        <v>32</v>
      </c>
      <c r="K49" s="115" t="s">
        <v>56</v>
      </c>
      <c r="L49" s="111" t="s">
        <v>73</v>
      </c>
    </row>
    <row r="50" spans="1:12" x14ac:dyDescent="0.25">
      <c r="A50" s="109">
        <v>43041</v>
      </c>
      <c r="B50" s="110" t="s">
        <v>203</v>
      </c>
      <c r="C50" s="111" t="s">
        <v>193</v>
      </c>
      <c r="D50" s="112" t="s">
        <v>51</v>
      </c>
      <c r="E50" s="113"/>
      <c r="F50" s="113">
        <v>500</v>
      </c>
      <c r="G50" s="130">
        <f t="shared" si="0"/>
        <v>-505592</v>
      </c>
      <c r="H50" s="111" t="s">
        <v>62</v>
      </c>
      <c r="I50" s="115" t="s">
        <v>72</v>
      </c>
      <c r="J50" s="115" t="s">
        <v>32</v>
      </c>
      <c r="K50" s="115" t="s">
        <v>56</v>
      </c>
      <c r="L50" s="111" t="s">
        <v>73</v>
      </c>
    </row>
    <row r="51" spans="1:12" x14ac:dyDescent="0.25">
      <c r="A51" s="109">
        <v>43041</v>
      </c>
      <c r="B51" s="110" t="s">
        <v>202</v>
      </c>
      <c r="C51" s="111" t="s">
        <v>193</v>
      </c>
      <c r="D51" s="112" t="s">
        <v>51</v>
      </c>
      <c r="E51" s="113"/>
      <c r="F51" s="113">
        <v>500</v>
      </c>
      <c r="G51" s="130">
        <f t="shared" si="0"/>
        <v>-506092</v>
      </c>
      <c r="H51" s="111" t="s">
        <v>62</v>
      </c>
      <c r="I51" s="115" t="s">
        <v>72</v>
      </c>
      <c r="J51" s="115" t="s">
        <v>32</v>
      </c>
      <c r="K51" s="115" t="s">
        <v>56</v>
      </c>
      <c r="L51" s="111" t="s">
        <v>73</v>
      </c>
    </row>
    <row r="52" spans="1:12" x14ac:dyDescent="0.25">
      <c r="A52" s="109">
        <v>43041</v>
      </c>
      <c r="B52" s="110" t="s">
        <v>1037</v>
      </c>
      <c r="C52" s="118" t="s">
        <v>208</v>
      </c>
      <c r="D52" s="112" t="s">
        <v>51</v>
      </c>
      <c r="E52" s="113"/>
      <c r="F52" s="113">
        <v>50000</v>
      </c>
      <c r="G52" s="130">
        <f t="shared" si="0"/>
        <v>-556092</v>
      </c>
      <c r="H52" s="111" t="s">
        <v>62</v>
      </c>
      <c r="I52" s="115" t="s">
        <v>72</v>
      </c>
      <c r="J52" s="115" t="s">
        <v>32</v>
      </c>
      <c r="K52" s="115" t="s">
        <v>56</v>
      </c>
      <c r="L52" s="111" t="s">
        <v>73</v>
      </c>
    </row>
    <row r="53" spans="1:12" x14ac:dyDescent="0.25">
      <c r="A53" s="109">
        <v>43041</v>
      </c>
      <c r="B53" s="110" t="s">
        <v>209</v>
      </c>
      <c r="C53" s="118" t="s">
        <v>208</v>
      </c>
      <c r="D53" s="112" t="s">
        <v>51</v>
      </c>
      <c r="E53" s="113"/>
      <c r="F53" s="113">
        <v>60000</v>
      </c>
      <c r="G53" s="130">
        <f t="shared" si="0"/>
        <v>-616092</v>
      </c>
      <c r="H53" s="111" t="s">
        <v>62</v>
      </c>
      <c r="I53" s="115">
        <v>1424</v>
      </c>
      <c r="J53" s="115" t="s">
        <v>32</v>
      </c>
      <c r="K53" s="115" t="s">
        <v>56</v>
      </c>
      <c r="L53" s="120" t="s">
        <v>57</v>
      </c>
    </row>
    <row r="54" spans="1:12" x14ac:dyDescent="0.25">
      <c r="A54" s="109">
        <v>43041</v>
      </c>
      <c r="B54" s="110" t="s">
        <v>210</v>
      </c>
      <c r="C54" s="111" t="s">
        <v>193</v>
      </c>
      <c r="D54" s="112" t="s">
        <v>51</v>
      </c>
      <c r="E54" s="113"/>
      <c r="F54" s="113">
        <v>250</v>
      </c>
      <c r="G54" s="130">
        <f t="shared" si="0"/>
        <v>-616342</v>
      </c>
      <c r="H54" s="111" t="s">
        <v>62</v>
      </c>
      <c r="I54" s="115" t="s">
        <v>72</v>
      </c>
      <c r="J54" s="115" t="s">
        <v>32</v>
      </c>
      <c r="K54" s="115" t="s">
        <v>56</v>
      </c>
      <c r="L54" s="111" t="s">
        <v>73</v>
      </c>
    </row>
    <row r="55" spans="1:12" x14ac:dyDescent="0.25">
      <c r="A55" s="109">
        <v>43041</v>
      </c>
      <c r="B55" s="110" t="s">
        <v>211</v>
      </c>
      <c r="C55" s="111" t="s">
        <v>334</v>
      </c>
      <c r="D55" s="112" t="s">
        <v>51</v>
      </c>
      <c r="E55" s="113"/>
      <c r="F55" s="113">
        <v>3000</v>
      </c>
      <c r="G55" s="130">
        <f t="shared" si="0"/>
        <v>-619342</v>
      </c>
      <c r="H55" s="111" t="s">
        <v>62</v>
      </c>
      <c r="I55" s="115" t="s">
        <v>72</v>
      </c>
      <c r="J55" s="115" t="s">
        <v>32</v>
      </c>
      <c r="K55" s="115" t="s">
        <v>56</v>
      </c>
      <c r="L55" s="111" t="s">
        <v>73</v>
      </c>
    </row>
    <row r="56" spans="1:12" x14ac:dyDescent="0.25">
      <c r="A56" s="109">
        <v>43041</v>
      </c>
      <c r="B56" s="110" t="s">
        <v>212</v>
      </c>
      <c r="C56" s="111" t="s">
        <v>193</v>
      </c>
      <c r="D56" s="112" t="s">
        <v>51</v>
      </c>
      <c r="E56" s="113"/>
      <c r="F56" s="113">
        <v>500</v>
      </c>
      <c r="G56" s="130">
        <f t="shared" si="0"/>
        <v>-619842</v>
      </c>
      <c r="H56" s="111" t="s">
        <v>62</v>
      </c>
      <c r="I56" s="115" t="s">
        <v>72</v>
      </c>
      <c r="J56" s="115" t="s">
        <v>32</v>
      </c>
      <c r="K56" s="115" t="s">
        <v>56</v>
      </c>
      <c r="L56" s="111" t="s">
        <v>73</v>
      </c>
    </row>
    <row r="57" spans="1:12" x14ac:dyDescent="0.25">
      <c r="A57" s="109">
        <v>43041</v>
      </c>
      <c r="B57" s="110" t="s">
        <v>213</v>
      </c>
      <c r="C57" s="111" t="s">
        <v>193</v>
      </c>
      <c r="D57" s="112" t="s">
        <v>51</v>
      </c>
      <c r="E57" s="113"/>
      <c r="F57" s="113">
        <v>500</v>
      </c>
      <c r="G57" s="130">
        <f t="shared" si="0"/>
        <v>-620342</v>
      </c>
      <c r="H57" s="111" t="s">
        <v>62</v>
      </c>
      <c r="I57" s="115" t="s">
        <v>72</v>
      </c>
      <c r="J57" s="115" t="s">
        <v>32</v>
      </c>
      <c r="K57" s="115" t="s">
        <v>56</v>
      </c>
      <c r="L57" s="111" t="s">
        <v>73</v>
      </c>
    </row>
    <row r="58" spans="1:12" x14ac:dyDescent="0.25">
      <c r="A58" s="109">
        <v>43041</v>
      </c>
      <c r="B58" s="110" t="s">
        <v>214</v>
      </c>
      <c r="C58" s="111" t="s">
        <v>193</v>
      </c>
      <c r="D58" s="112" t="s">
        <v>51</v>
      </c>
      <c r="E58" s="113"/>
      <c r="F58" s="113">
        <v>500</v>
      </c>
      <c r="G58" s="130">
        <f t="shared" si="0"/>
        <v>-620842</v>
      </c>
      <c r="H58" s="111" t="s">
        <v>62</v>
      </c>
      <c r="I58" s="115" t="s">
        <v>72</v>
      </c>
      <c r="J58" s="115" t="s">
        <v>32</v>
      </c>
      <c r="K58" s="115" t="s">
        <v>56</v>
      </c>
      <c r="L58" s="111" t="s">
        <v>73</v>
      </c>
    </row>
    <row r="59" spans="1:12" x14ac:dyDescent="0.25">
      <c r="A59" s="109">
        <v>43041</v>
      </c>
      <c r="B59" s="115" t="s">
        <v>342</v>
      </c>
      <c r="C59" s="111" t="s">
        <v>334</v>
      </c>
      <c r="D59" s="112" t="s">
        <v>51</v>
      </c>
      <c r="E59" s="113"/>
      <c r="F59" s="113">
        <v>2100</v>
      </c>
      <c r="G59" s="130">
        <f t="shared" si="0"/>
        <v>-622942</v>
      </c>
      <c r="H59" s="115" t="s">
        <v>167</v>
      </c>
      <c r="I59" s="115" t="s">
        <v>72</v>
      </c>
      <c r="J59" s="115" t="s">
        <v>32</v>
      </c>
      <c r="K59" s="115" t="s">
        <v>56</v>
      </c>
      <c r="L59" s="111" t="s">
        <v>73</v>
      </c>
    </row>
    <row r="60" spans="1:12" x14ac:dyDescent="0.25">
      <c r="A60" s="109">
        <v>43041</v>
      </c>
      <c r="B60" s="115" t="s">
        <v>338</v>
      </c>
      <c r="C60" s="111" t="s">
        <v>193</v>
      </c>
      <c r="D60" s="112" t="s">
        <v>51</v>
      </c>
      <c r="E60" s="113"/>
      <c r="F60" s="113">
        <v>500</v>
      </c>
      <c r="G60" s="130">
        <f t="shared" si="0"/>
        <v>-623442</v>
      </c>
      <c r="H60" s="115" t="s">
        <v>167</v>
      </c>
      <c r="I60" s="115" t="s">
        <v>72</v>
      </c>
      <c r="J60" s="115" t="s">
        <v>32</v>
      </c>
      <c r="K60" s="115" t="s">
        <v>56</v>
      </c>
      <c r="L60" s="111" t="s">
        <v>73</v>
      </c>
    </row>
    <row r="61" spans="1:12" x14ac:dyDescent="0.25">
      <c r="A61" s="109">
        <v>43041</v>
      </c>
      <c r="B61" s="115" t="s">
        <v>343</v>
      </c>
      <c r="C61" s="111" t="s">
        <v>193</v>
      </c>
      <c r="D61" s="112" t="s">
        <v>51</v>
      </c>
      <c r="E61" s="113"/>
      <c r="F61" s="113">
        <v>500</v>
      </c>
      <c r="G61" s="130">
        <f t="shared" si="0"/>
        <v>-623942</v>
      </c>
      <c r="H61" s="115" t="s">
        <v>167</v>
      </c>
      <c r="I61" s="115" t="s">
        <v>72</v>
      </c>
      <c r="J61" s="115" t="s">
        <v>32</v>
      </c>
      <c r="K61" s="115" t="s">
        <v>56</v>
      </c>
      <c r="L61" s="111" t="s">
        <v>73</v>
      </c>
    </row>
    <row r="62" spans="1:12" x14ac:dyDescent="0.25">
      <c r="A62" s="109">
        <v>43041</v>
      </c>
      <c r="B62" s="115" t="s">
        <v>344</v>
      </c>
      <c r="C62" s="111" t="s">
        <v>193</v>
      </c>
      <c r="D62" s="112" t="s">
        <v>51</v>
      </c>
      <c r="E62" s="113"/>
      <c r="F62" s="113">
        <v>1000</v>
      </c>
      <c r="G62" s="130">
        <f t="shared" si="0"/>
        <v>-624942</v>
      </c>
      <c r="H62" s="115" t="s">
        <v>167</v>
      </c>
      <c r="I62" s="115" t="s">
        <v>72</v>
      </c>
      <c r="J62" s="115" t="s">
        <v>32</v>
      </c>
      <c r="K62" s="115" t="s">
        <v>56</v>
      </c>
      <c r="L62" s="111" t="s">
        <v>73</v>
      </c>
    </row>
    <row r="63" spans="1:12" x14ac:dyDescent="0.25">
      <c r="A63" s="109">
        <v>43041</v>
      </c>
      <c r="B63" s="115" t="s">
        <v>345</v>
      </c>
      <c r="C63" s="111" t="s">
        <v>193</v>
      </c>
      <c r="D63" s="112" t="s">
        <v>51</v>
      </c>
      <c r="E63" s="113"/>
      <c r="F63" s="113">
        <v>500</v>
      </c>
      <c r="G63" s="130">
        <f t="shared" si="0"/>
        <v>-625442</v>
      </c>
      <c r="H63" s="115" t="s">
        <v>167</v>
      </c>
      <c r="I63" s="115" t="s">
        <v>72</v>
      </c>
      <c r="J63" s="115" t="s">
        <v>32</v>
      </c>
      <c r="K63" s="115" t="s">
        <v>56</v>
      </c>
      <c r="L63" s="111" t="s">
        <v>73</v>
      </c>
    </row>
    <row r="64" spans="1:12" x14ac:dyDescent="0.25">
      <c r="A64" s="109">
        <v>43041</v>
      </c>
      <c r="B64" s="115" t="s">
        <v>346</v>
      </c>
      <c r="C64" s="111" t="s">
        <v>193</v>
      </c>
      <c r="D64" s="112" t="s">
        <v>51</v>
      </c>
      <c r="E64" s="113"/>
      <c r="F64" s="113">
        <v>500</v>
      </c>
      <c r="G64" s="130">
        <f t="shared" si="0"/>
        <v>-625942</v>
      </c>
      <c r="H64" s="115" t="s">
        <v>167</v>
      </c>
      <c r="I64" s="115" t="s">
        <v>72</v>
      </c>
      <c r="J64" s="115" t="s">
        <v>32</v>
      </c>
      <c r="K64" s="115" t="s">
        <v>56</v>
      </c>
      <c r="L64" s="111" t="s">
        <v>73</v>
      </c>
    </row>
    <row r="65" spans="1:12" x14ac:dyDescent="0.25">
      <c r="A65" s="109">
        <v>43041</v>
      </c>
      <c r="B65" s="115" t="s">
        <v>347</v>
      </c>
      <c r="C65" s="111" t="s">
        <v>193</v>
      </c>
      <c r="D65" s="112" t="s">
        <v>51</v>
      </c>
      <c r="E65" s="113"/>
      <c r="F65" s="113">
        <v>500</v>
      </c>
      <c r="G65" s="130">
        <f t="shared" si="0"/>
        <v>-626442</v>
      </c>
      <c r="H65" s="115" t="s">
        <v>167</v>
      </c>
      <c r="I65" s="115" t="s">
        <v>72</v>
      </c>
      <c r="J65" s="115" t="s">
        <v>32</v>
      </c>
      <c r="K65" s="115" t="s">
        <v>56</v>
      </c>
      <c r="L65" s="111" t="s">
        <v>73</v>
      </c>
    </row>
    <row r="66" spans="1:12" x14ac:dyDescent="0.25">
      <c r="A66" s="109">
        <v>43041</v>
      </c>
      <c r="B66" s="115" t="s">
        <v>348</v>
      </c>
      <c r="C66" s="111" t="s">
        <v>193</v>
      </c>
      <c r="D66" s="112" t="s">
        <v>51</v>
      </c>
      <c r="E66" s="113"/>
      <c r="F66" s="113">
        <v>500</v>
      </c>
      <c r="G66" s="130">
        <f t="shared" si="0"/>
        <v>-626942</v>
      </c>
      <c r="H66" s="115" t="s">
        <v>167</v>
      </c>
      <c r="I66" s="115" t="s">
        <v>72</v>
      </c>
      <c r="J66" s="115" t="s">
        <v>32</v>
      </c>
      <c r="K66" s="115" t="s">
        <v>56</v>
      </c>
      <c r="L66" s="111" t="s">
        <v>73</v>
      </c>
    </row>
    <row r="67" spans="1:12" x14ac:dyDescent="0.25">
      <c r="A67" s="109">
        <v>43041</v>
      </c>
      <c r="B67" s="115" t="s">
        <v>347</v>
      </c>
      <c r="C67" s="111" t="s">
        <v>193</v>
      </c>
      <c r="D67" s="112" t="s">
        <v>51</v>
      </c>
      <c r="E67" s="113"/>
      <c r="F67" s="113">
        <v>500</v>
      </c>
      <c r="G67" s="130">
        <f t="shared" si="0"/>
        <v>-627442</v>
      </c>
      <c r="H67" s="115" t="s">
        <v>167</v>
      </c>
      <c r="I67" s="115" t="s">
        <v>72</v>
      </c>
      <c r="J67" s="115" t="s">
        <v>32</v>
      </c>
      <c r="K67" s="115" t="s">
        <v>56</v>
      </c>
      <c r="L67" s="111" t="s">
        <v>73</v>
      </c>
    </row>
    <row r="68" spans="1:12" x14ac:dyDescent="0.25">
      <c r="A68" s="117">
        <v>43041</v>
      </c>
      <c r="B68" s="118" t="s">
        <v>447</v>
      </c>
      <c r="C68" s="111" t="s">
        <v>193</v>
      </c>
      <c r="D68" s="112" t="s">
        <v>51</v>
      </c>
      <c r="E68" s="119"/>
      <c r="F68" s="119">
        <v>1000</v>
      </c>
      <c r="G68" s="130">
        <f t="shared" si="0"/>
        <v>-628442</v>
      </c>
      <c r="H68" s="118" t="s">
        <v>442</v>
      </c>
      <c r="I68" s="115" t="s">
        <v>72</v>
      </c>
      <c r="J68" s="115" t="s">
        <v>32</v>
      </c>
      <c r="K68" s="115" t="s">
        <v>56</v>
      </c>
      <c r="L68" s="111" t="s">
        <v>73</v>
      </c>
    </row>
    <row r="69" spans="1:12" x14ac:dyDescent="0.25">
      <c r="A69" s="117">
        <v>43041</v>
      </c>
      <c r="B69" s="118" t="s">
        <v>448</v>
      </c>
      <c r="C69" s="111" t="s">
        <v>193</v>
      </c>
      <c r="D69" s="112" t="s">
        <v>51</v>
      </c>
      <c r="E69" s="119"/>
      <c r="F69" s="119">
        <v>1000</v>
      </c>
      <c r="G69" s="130">
        <f t="shared" si="0"/>
        <v>-629442</v>
      </c>
      <c r="H69" s="118" t="s">
        <v>442</v>
      </c>
      <c r="I69" s="115" t="s">
        <v>72</v>
      </c>
      <c r="J69" s="115" t="s">
        <v>32</v>
      </c>
      <c r="K69" s="115" t="s">
        <v>56</v>
      </c>
      <c r="L69" s="111" t="s">
        <v>73</v>
      </c>
    </row>
    <row r="70" spans="1:12" x14ac:dyDescent="0.25">
      <c r="A70" s="117">
        <v>43041</v>
      </c>
      <c r="B70" s="118" t="s">
        <v>674</v>
      </c>
      <c r="C70" s="118" t="s">
        <v>208</v>
      </c>
      <c r="D70" s="111" t="s">
        <v>54</v>
      </c>
      <c r="E70" s="129"/>
      <c r="F70" s="129">
        <v>105000</v>
      </c>
      <c r="G70" s="130">
        <f t="shared" si="0"/>
        <v>-734442</v>
      </c>
      <c r="H70" s="120" t="s">
        <v>677</v>
      </c>
      <c r="I70" s="115" t="s">
        <v>69</v>
      </c>
      <c r="J70" s="128" t="s">
        <v>21</v>
      </c>
      <c r="K70" s="115" t="s">
        <v>56</v>
      </c>
      <c r="L70" s="120" t="s">
        <v>57</v>
      </c>
    </row>
    <row r="71" spans="1:12" x14ac:dyDescent="0.25">
      <c r="A71" s="117">
        <v>43041</v>
      </c>
      <c r="B71" s="118" t="s">
        <v>679</v>
      </c>
      <c r="C71" s="111" t="s">
        <v>193</v>
      </c>
      <c r="D71" s="111" t="s">
        <v>54</v>
      </c>
      <c r="E71" s="129"/>
      <c r="F71" s="129">
        <v>500</v>
      </c>
      <c r="G71" s="130">
        <f t="shared" si="0"/>
        <v>-734942</v>
      </c>
      <c r="H71" s="120" t="s">
        <v>677</v>
      </c>
      <c r="I71" s="115" t="s">
        <v>72</v>
      </c>
      <c r="J71" s="128" t="s">
        <v>21</v>
      </c>
      <c r="K71" s="115" t="s">
        <v>56</v>
      </c>
      <c r="L71" s="115" t="s">
        <v>73</v>
      </c>
    </row>
    <row r="72" spans="1:12" x14ac:dyDescent="0.25">
      <c r="A72" s="117">
        <v>43041</v>
      </c>
      <c r="B72" s="118" t="s">
        <v>680</v>
      </c>
      <c r="C72" s="111" t="s">
        <v>193</v>
      </c>
      <c r="D72" s="111" t="s">
        <v>54</v>
      </c>
      <c r="E72" s="129"/>
      <c r="F72" s="129">
        <v>500</v>
      </c>
      <c r="G72" s="130">
        <f t="shared" si="0"/>
        <v>-735442</v>
      </c>
      <c r="H72" s="120" t="s">
        <v>677</v>
      </c>
      <c r="I72" s="115" t="s">
        <v>72</v>
      </c>
      <c r="J72" s="128" t="s">
        <v>21</v>
      </c>
      <c r="K72" s="115" t="s">
        <v>56</v>
      </c>
      <c r="L72" s="115" t="s">
        <v>73</v>
      </c>
    </row>
    <row r="73" spans="1:12" x14ac:dyDescent="0.25">
      <c r="A73" s="109">
        <v>43041</v>
      </c>
      <c r="B73" s="111" t="s">
        <v>740</v>
      </c>
      <c r="C73" s="111" t="s">
        <v>193</v>
      </c>
      <c r="D73" s="111" t="s">
        <v>53</v>
      </c>
      <c r="E73" s="114"/>
      <c r="F73" s="114">
        <v>4000</v>
      </c>
      <c r="G73" s="130">
        <f t="shared" si="0"/>
        <v>-739442</v>
      </c>
      <c r="H73" s="111" t="s">
        <v>83</v>
      </c>
      <c r="I73" s="112" t="s">
        <v>72</v>
      </c>
      <c r="J73" s="121" t="s">
        <v>28</v>
      </c>
      <c r="K73" s="115" t="s">
        <v>56</v>
      </c>
      <c r="L73" s="111" t="s">
        <v>73</v>
      </c>
    </row>
    <row r="74" spans="1:12" x14ac:dyDescent="0.25">
      <c r="A74" s="109">
        <v>43041</v>
      </c>
      <c r="B74" s="111" t="s">
        <v>741</v>
      </c>
      <c r="C74" s="111" t="s">
        <v>193</v>
      </c>
      <c r="D74" s="111" t="s">
        <v>53</v>
      </c>
      <c r="E74" s="114"/>
      <c r="F74" s="114">
        <v>1000</v>
      </c>
      <c r="G74" s="130">
        <f t="shared" si="0"/>
        <v>-740442</v>
      </c>
      <c r="H74" s="111" t="s">
        <v>83</v>
      </c>
      <c r="I74" s="112" t="s">
        <v>72</v>
      </c>
      <c r="J74" s="121" t="s">
        <v>28</v>
      </c>
      <c r="K74" s="115" t="s">
        <v>56</v>
      </c>
      <c r="L74" s="111" t="s">
        <v>73</v>
      </c>
    </row>
    <row r="75" spans="1:12" x14ac:dyDescent="0.25">
      <c r="A75" s="109">
        <v>43041</v>
      </c>
      <c r="B75" s="111" t="s">
        <v>742</v>
      </c>
      <c r="C75" s="111" t="s">
        <v>193</v>
      </c>
      <c r="D75" s="111" t="s">
        <v>53</v>
      </c>
      <c r="E75" s="114"/>
      <c r="F75" s="114">
        <v>3000</v>
      </c>
      <c r="G75" s="130">
        <f t="shared" si="0"/>
        <v>-743442</v>
      </c>
      <c r="H75" s="111" t="s">
        <v>83</v>
      </c>
      <c r="I75" s="112" t="s">
        <v>72</v>
      </c>
      <c r="J75" s="121" t="s">
        <v>28</v>
      </c>
      <c r="K75" s="115" t="s">
        <v>56</v>
      </c>
      <c r="L75" s="111" t="s">
        <v>73</v>
      </c>
    </row>
    <row r="76" spans="1:12" x14ac:dyDescent="0.25">
      <c r="A76" s="109">
        <v>43041</v>
      </c>
      <c r="B76" s="111" t="s">
        <v>743</v>
      </c>
      <c r="C76" s="111" t="s">
        <v>744</v>
      </c>
      <c r="D76" s="111" t="s">
        <v>53</v>
      </c>
      <c r="E76" s="114"/>
      <c r="F76" s="114">
        <v>9500</v>
      </c>
      <c r="G76" s="130">
        <f t="shared" si="0"/>
        <v>-752942</v>
      </c>
      <c r="H76" s="111" t="s">
        <v>83</v>
      </c>
      <c r="I76" s="112" t="s">
        <v>72</v>
      </c>
      <c r="J76" s="121" t="s">
        <v>28</v>
      </c>
      <c r="K76" s="115" t="s">
        <v>56</v>
      </c>
      <c r="L76" s="111" t="s">
        <v>73</v>
      </c>
    </row>
    <row r="77" spans="1:12" x14ac:dyDescent="0.25">
      <c r="A77" s="117">
        <v>43041</v>
      </c>
      <c r="B77" s="120" t="s">
        <v>782</v>
      </c>
      <c r="C77" s="120" t="s">
        <v>226</v>
      </c>
      <c r="D77" s="120" t="s">
        <v>49</v>
      </c>
      <c r="E77" s="113"/>
      <c r="F77" s="113">
        <v>4000</v>
      </c>
      <c r="G77" s="130">
        <f t="shared" si="0"/>
        <v>-756942</v>
      </c>
      <c r="H77" s="120" t="s">
        <v>783</v>
      </c>
      <c r="I77" s="120" t="s">
        <v>784</v>
      </c>
      <c r="J77" s="111" t="s">
        <v>32</v>
      </c>
      <c r="K77" s="115" t="s">
        <v>56</v>
      </c>
      <c r="L77" s="111" t="s">
        <v>73</v>
      </c>
    </row>
    <row r="78" spans="1:12" x14ac:dyDescent="0.25">
      <c r="A78" s="122">
        <v>43041</v>
      </c>
      <c r="B78" s="118" t="s">
        <v>914</v>
      </c>
      <c r="C78" s="111" t="s">
        <v>193</v>
      </c>
      <c r="D78" s="112" t="s">
        <v>51</v>
      </c>
      <c r="E78" s="119"/>
      <c r="F78" s="119">
        <v>250</v>
      </c>
      <c r="G78" s="130">
        <f t="shared" ref="G78:G141" si="1">+G77+E78-F78</f>
        <v>-757192</v>
      </c>
      <c r="H78" s="118" t="s">
        <v>245</v>
      </c>
      <c r="I78" s="118" t="s">
        <v>72</v>
      </c>
      <c r="J78" s="115" t="s">
        <v>32</v>
      </c>
      <c r="K78" s="115" t="s">
        <v>56</v>
      </c>
      <c r="L78" s="120" t="s">
        <v>73</v>
      </c>
    </row>
    <row r="79" spans="1:12" x14ac:dyDescent="0.25">
      <c r="A79" s="122">
        <v>43041</v>
      </c>
      <c r="B79" s="118" t="s">
        <v>915</v>
      </c>
      <c r="C79" s="111" t="s">
        <v>193</v>
      </c>
      <c r="D79" s="112" t="s">
        <v>51</v>
      </c>
      <c r="E79" s="119"/>
      <c r="F79" s="119">
        <v>500</v>
      </c>
      <c r="G79" s="130">
        <f t="shared" si="1"/>
        <v>-757692</v>
      </c>
      <c r="H79" s="118" t="s">
        <v>245</v>
      </c>
      <c r="I79" s="118" t="s">
        <v>72</v>
      </c>
      <c r="J79" s="115" t="s">
        <v>32</v>
      </c>
      <c r="K79" s="115" t="s">
        <v>56</v>
      </c>
      <c r="L79" s="120" t="s">
        <v>73</v>
      </c>
    </row>
    <row r="80" spans="1:12" x14ac:dyDescent="0.25">
      <c r="A80" s="122">
        <v>43041</v>
      </c>
      <c r="B80" s="118" t="s">
        <v>916</v>
      </c>
      <c r="C80" s="118" t="s">
        <v>208</v>
      </c>
      <c r="D80" s="112" t="s">
        <v>51</v>
      </c>
      <c r="E80" s="119"/>
      <c r="F80" s="119">
        <v>60000</v>
      </c>
      <c r="G80" s="130">
        <f t="shared" si="1"/>
        <v>-817692</v>
      </c>
      <c r="H80" s="118" t="s">
        <v>245</v>
      </c>
      <c r="I80" s="118">
        <v>1425</v>
      </c>
      <c r="J80" s="115" t="s">
        <v>32</v>
      </c>
      <c r="K80" s="115" t="s">
        <v>56</v>
      </c>
      <c r="L80" s="120" t="s">
        <v>57</v>
      </c>
    </row>
    <row r="81" spans="1:12" x14ac:dyDescent="0.25">
      <c r="A81" s="109">
        <v>43042</v>
      </c>
      <c r="B81" s="110" t="s">
        <v>204</v>
      </c>
      <c r="C81" s="111" t="s">
        <v>205</v>
      </c>
      <c r="D81" s="112" t="s">
        <v>51</v>
      </c>
      <c r="E81" s="113"/>
      <c r="F81" s="113">
        <v>50000</v>
      </c>
      <c r="G81" s="130">
        <f t="shared" si="1"/>
        <v>-867692</v>
      </c>
      <c r="H81" s="111" t="s">
        <v>62</v>
      </c>
      <c r="I81" s="115" t="s">
        <v>206</v>
      </c>
      <c r="J81" s="115" t="s">
        <v>32</v>
      </c>
      <c r="K81" s="115" t="s">
        <v>56</v>
      </c>
      <c r="L81" s="120" t="s">
        <v>57</v>
      </c>
    </row>
    <row r="82" spans="1:12" x14ac:dyDescent="0.25">
      <c r="A82" s="109">
        <v>43042</v>
      </c>
      <c r="B82" s="110" t="s">
        <v>207</v>
      </c>
      <c r="C82" s="111" t="s">
        <v>205</v>
      </c>
      <c r="D82" s="112" t="s">
        <v>51</v>
      </c>
      <c r="E82" s="113"/>
      <c r="F82" s="113">
        <v>50000</v>
      </c>
      <c r="G82" s="130">
        <f t="shared" si="1"/>
        <v>-917692</v>
      </c>
      <c r="H82" s="111" t="s">
        <v>62</v>
      </c>
      <c r="I82" s="115" t="s">
        <v>206</v>
      </c>
      <c r="J82" s="115" t="s">
        <v>32</v>
      </c>
      <c r="K82" s="115" t="s">
        <v>56</v>
      </c>
      <c r="L82" s="120" t="s">
        <v>57</v>
      </c>
    </row>
    <row r="83" spans="1:12" x14ac:dyDescent="0.25">
      <c r="A83" s="123">
        <v>43042</v>
      </c>
      <c r="B83" s="115" t="s">
        <v>22</v>
      </c>
      <c r="C83" s="115"/>
      <c r="D83" s="115"/>
      <c r="E83" s="114">
        <v>10916680</v>
      </c>
      <c r="F83" s="114"/>
      <c r="G83" s="130">
        <f t="shared" si="1"/>
        <v>9998988</v>
      </c>
      <c r="H83" s="125" t="s">
        <v>47</v>
      </c>
      <c r="I83" s="111" t="s">
        <v>19</v>
      </c>
      <c r="J83" s="112" t="s">
        <v>21</v>
      </c>
      <c r="K83" s="115" t="s">
        <v>56</v>
      </c>
      <c r="L83" s="120" t="s">
        <v>57</v>
      </c>
    </row>
    <row r="84" spans="1:12" x14ac:dyDescent="0.25">
      <c r="A84" s="123">
        <v>43042</v>
      </c>
      <c r="B84" s="115" t="s">
        <v>23</v>
      </c>
      <c r="C84" s="111" t="s">
        <v>48</v>
      </c>
      <c r="D84" s="111" t="s">
        <v>49</v>
      </c>
      <c r="E84" s="114"/>
      <c r="F84" s="114">
        <v>3265</v>
      </c>
      <c r="G84" s="130">
        <f t="shared" si="1"/>
        <v>9995723</v>
      </c>
      <c r="H84" s="125" t="s">
        <v>47</v>
      </c>
      <c r="I84" s="111" t="s">
        <v>19</v>
      </c>
      <c r="J84" s="112" t="s">
        <v>21</v>
      </c>
      <c r="K84" s="115" t="s">
        <v>56</v>
      </c>
      <c r="L84" s="120" t="s">
        <v>57</v>
      </c>
    </row>
    <row r="85" spans="1:12" x14ac:dyDescent="0.25">
      <c r="A85" s="109">
        <v>43042</v>
      </c>
      <c r="B85" s="110" t="s">
        <v>215</v>
      </c>
      <c r="C85" s="111" t="s">
        <v>193</v>
      </c>
      <c r="D85" s="112" t="s">
        <v>51</v>
      </c>
      <c r="E85" s="113"/>
      <c r="F85" s="113">
        <v>500</v>
      </c>
      <c r="G85" s="130">
        <f t="shared" si="1"/>
        <v>9995223</v>
      </c>
      <c r="H85" s="111" t="s">
        <v>62</v>
      </c>
      <c r="I85" s="115" t="s">
        <v>72</v>
      </c>
      <c r="J85" s="115" t="s">
        <v>32</v>
      </c>
      <c r="K85" s="115" t="s">
        <v>56</v>
      </c>
      <c r="L85" s="111" t="s">
        <v>73</v>
      </c>
    </row>
    <row r="86" spans="1:12" x14ac:dyDescent="0.25">
      <c r="A86" s="109">
        <v>43042</v>
      </c>
      <c r="B86" s="110" t="s">
        <v>216</v>
      </c>
      <c r="C86" s="111" t="s">
        <v>130</v>
      </c>
      <c r="D86" s="112" t="s">
        <v>51</v>
      </c>
      <c r="E86" s="113"/>
      <c r="F86" s="113">
        <v>2000</v>
      </c>
      <c r="G86" s="130">
        <f t="shared" si="1"/>
        <v>9993223</v>
      </c>
      <c r="H86" s="111" t="s">
        <v>62</v>
      </c>
      <c r="I86" s="115" t="s">
        <v>72</v>
      </c>
      <c r="J86" s="115" t="s">
        <v>32</v>
      </c>
      <c r="K86" s="115" t="s">
        <v>56</v>
      </c>
      <c r="L86" s="120" t="s">
        <v>57</v>
      </c>
    </row>
    <row r="87" spans="1:12" x14ac:dyDescent="0.25">
      <c r="A87" s="109">
        <v>43042</v>
      </c>
      <c r="B87" s="110" t="s">
        <v>217</v>
      </c>
      <c r="C87" s="111" t="s">
        <v>193</v>
      </c>
      <c r="D87" s="112" t="s">
        <v>51</v>
      </c>
      <c r="E87" s="113"/>
      <c r="F87" s="113">
        <v>500</v>
      </c>
      <c r="G87" s="130">
        <f t="shared" si="1"/>
        <v>9992723</v>
      </c>
      <c r="H87" s="111" t="s">
        <v>62</v>
      </c>
      <c r="I87" s="115" t="s">
        <v>72</v>
      </c>
      <c r="J87" s="115" t="s">
        <v>32</v>
      </c>
      <c r="K87" s="115" t="s">
        <v>56</v>
      </c>
      <c r="L87" s="111" t="s">
        <v>73</v>
      </c>
    </row>
    <row r="88" spans="1:12" x14ac:dyDescent="0.25">
      <c r="A88" s="109">
        <v>43042</v>
      </c>
      <c r="B88" s="110" t="s">
        <v>218</v>
      </c>
      <c r="C88" s="111" t="s">
        <v>193</v>
      </c>
      <c r="D88" s="112" t="s">
        <v>51</v>
      </c>
      <c r="E88" s="113"/>
      <c r="F88" s="113">
        <v>1000</v>
      </c>
      <c r="G88" s="130">
        <f t="shared" si="1"/>
        <v>9991723</v>
      </c>
      <c r="H88" s="111" t="s">
        <v>62</v>
      </c>
      <c r="I88" s="115" t="s">
        <v>72</v>
      </c>
      <c r="J88" s="115" t="s">
        <v>32</v>
      </c>
      <c r="K88" s="115" t="s">
        <v>56</v>
      </c>
      <c r="L88" s="111" t="s">
        <v>73</v>
      </c>
    </row>
    <row r="89" spans="1:12" x14ac:dyDescent="0.25">
      <c r="A89" s="109">
        <v>43042</v>
      </c>
      <c r="B89" s="115" t="s">
        <v>333</v>
      </c>
      <c r="C89" s="111" t="s">
        <v>334</v>
      </c>
      <c r="D89" s="112" t="s">
        <v>51</v>
      </c>
      <c r="E89" s="113"/>
      <c r="F89" s="113">
        <v>4000</v>
      </c>
      <c r="G89" s="130">
        <f t="shared" si="1"/>
        <v>9987723</v>
      </c>
      <c r="H89" s="115" t="s">
        <v>167</v>
      </c>
      <c r="I89" s="115" t="s">
        <v>72</v>
      </c>
      <c r="J89" s="115" t="s">
        <v>32</v>
      </c>
      <c r="K89" s="115" t="s">
        <v>56</v>
      </c>
      <c r="L89" s="111" t="s">
        <v>73</v>
      </c>
    </row>
    <row r="90" spans="1:12" x14ac:dyDescent="0.25">
      <c r="A90" s="109">
        <v>43042</v>
      </c>
      <c r="B90" s="115" t="s">
        <v>338</v>
      </c>
      <c r="C90" s="111" t="s">
        <v>193</v>
      </c>
      <c r="D90" s="112" t="s">
        <v>51</v>
      </c>
      <c r="E90" s="113"/>
      <c r="F90" s="113">
        <v>500</v>
      </c>
      <c r="G90" s="130">
        <f t="shared" si="1"/>
        <v>9987223</v>
      </c>
      <c r="H90" s="115" t="s">
        <v>167</v>
      </c>
      <c r="I90" s="115" t="s">
        <v>72</v>
      </c>
      <c r="J90" s="115" t="s">
        <v>32</v>
      </c>
      <c r="K90" s="115" t="s">
        <v>56</v>
      </c>
      <c r="L90" s="111" t="s">
        <v>73</v>
      </c>
    </row>
    <row r="91" spans="1:12" x14ac:dyDescent="0.25">
      <c r="A91" s="109">
        <v>43042</v>
      </c>
      <c r="B91" s="115" t="s">
        <v>349</v>
      </c>
      <c r="C91" s="111" t="s">
        <v>193</v>
      </c>
      <c r="D91" s="112" t="s">
        <v>51</v>
      </c>
      <c r="E91" s="113"/>
      <c r="F91" s="113">
        <v>500</v>
      </c>
      <c r="G91" s="130">
        <f t="shared" si="1"/>
        <v>9986723</v>
      </c>
      <c r="H91" s="115" t="s">
        <v>167</v>
      </c>
      <c r="I91" s="115" t="s">
        <v>72</v>
      </c>
      <c r="J91" s="115" t="s">
        <v>32</v>
      </c>
      <c r="K91" s="115" t="s">
        <v>56</v>
      </c>
      <c r="L91" s="111" t="s">
        <v>73</v>
      </c>
    </row>
    <row r="92" spans="1:12" x14ac:dyDescent="0.25">
      <c r="A92" s="109">
        <v>43042</v>
      </c>
      <c r="B92" s="115" t="s">
        <v>350</v>
      </c>
      <c r="C92" s="111" t="s">
        <v>193</v>
      </c>
      <c r="D92" s="112" t="s">
        <v>51</v>
      </c>
      <c r="E92" s="113"/>
      <c r="F92" s="113">
        <v>500</v>
      </c>
      <c r="G92" s="130">
        <f t="shared" si="1"/>
        <v>9986223</v>
      </c>
      <c r="H92" s="115" t="s">
        <v>167</v>
      </c>
      <c r="I92" s="115" t="s">
        <v>72</v>
      </c>
      <c r="J92" s="115" t="s">
        <v>32</v>
      </c>
      <c r="K92" s="115" t="s">
        <v>56</v>
      </c>
      <c r="L92" s="111" t="s">
        <v>73</v>
      </c>
    </row>
    <row r="93" spans="1:12" x14ac:dyDescent="0.25">
      <c r="A93" s="109">
        <v>43042</v>
      </c>
      <c r="B93" s="115" t="s">
        <v>351</v>
      </c>
      <c r="C93" s="111" t="s">
        <v>193</v>
      </c>
      <c r="D93" s="112" t="s">
        <v>51</v>
      </c>
      <c r="E93" s="113"/>
      <c r="F93" s="113">
        <v>500</v>
      </c>
      <c r="G93" s="130">
        <f t="shared" si="1"/>
        <v>9985723</v>
      </c>
      <c r="H93" s="115" t="s">
        <v>167</v>
      </c>
      <c r="I93" s="115" t="s">
        <v>72</v>
      </c>
      <c r="J93" s="115" t="s">
        <v>32</v>
      </c>
      <c r="K93" s="115" t="s">
        <v>56</v>
      </c>
      <c r="L93" s="111" t="s">
        <v>73</v>
      </c>
    </row>
    <row r="94" spans="1:12" x14ac:dyDescent="0.25">
      <c r="A94" s="109">
        <v>43042</v>
      </c>
      <c r="B94" s="115" t="s">
        <v>352</v>
      </c>
      <c r="C94" s="111" t="s">
        <v>193</v>
      </c>
      <c r="D94" s="112" t="s">
        <v>51</v>
      </c>
      <c r="E94" s="113"/>
      <c r="F94" s="113">
        <v>500</v>
      </c>
      <c r="G94" s="130">
        <f t="shared" si="1"/>
        <v>9985223</v>
      </c>
      <c r="H94" s="115" t="s">
        <v>167</v>
      </c>
      <c r="I94" s="115" t="s">
        <v>72</v>
      </c>
      <c r="J94" s="115" t="s">
        <v>32</v>
      </c>
      <c r="K94" s="115" t="s">
        <v>56</v>
      </c>
      <c r="L94" s="111" t="s">
        <v>73</v>
      </c>
    </row>
    <row r="95" spans="1:12" x14ac:dyDescent="0.25">
      <c r="A95" s="109">
        <v>43042</v>
      </c>
      <c r="B95" s="115" t="s">
        <v>333</v>
      </c>
      <c r="C95" s="111" t="s">
        <v>334</v>
      </c>
      <c r="D95" s="112" t="s">
        <v>51</v>
      </c>
      <c r="E95" s="113"/>
      <c r="F95" s="113">
        <v>4600</v>
      </c>
      <c r="G95" s="130">
        <f t="shared" si="1"/>
        <v>9980623</v>
      </c>
      <c r="H95" s="115" t="s">
        <v>167</v>
      </c>
      <c r="I95" s="115" t="s">
        <v>72</v>
      </c>
      <c r="J95" s="115" t="s">
        <v>32</v>
      </c>
      <c r="K95" s="115" t="s">
        <v>56</v>
      </c>
      <c r="L95" s="111" t="s">
        <v>73</v>
      </c>
    </row>
    <row r="96" spans="1:12" x14ac:dyDescent="0.25">
      <c r="A96" s="109">
        <v>43042</v>
      </c>
      <c r="B96" s="115" t="s">
        <v>353</v>
      </c>
      <c r="C96" s="111" t="s">
        <v>193</v>
      </c>
      <c r="D96" s="112" t="s">
        <v>51</v>
      </c>
      <c r="E96" s="113"/>
      <c r="F96" s="113">
        <v>500</v>
      </c>
      <c r="G96" s="130">
        <f t="shared" si="1"/>
        <v>9980123</v>
      </c>
      <c r="H96" s="115" t="s">
        <v>167</v>
      </c>
      <c r="I96" s="115" t="s">
        <v>72</v>
      </c>
      <c r="J96" s="115" t="s">
        <v>32</v>
      </c>
      <c r="K96" s="115" t="s">
        <v>56</v>
      </c>
      <c r="L96" s="111" t="s">
        <v>73</v>
      </c>
    </row>
    <row r="97" spans="1:12" x14ac:dyDescent="0.25">
      <c r="A97" s="109">
        <v>43042</v>
      </c>
      <c r="B97" s="115" t="s">
        <v>354</v>
      </c>
      <c r="C97" s="111" t="s">
        <v>193</v>
      </c>
      <c r="D97" s="112" t="s">
        <v>51</v>
      </c>
      <c r="E97" s="113"/>
      <c r="F97" s="113">
        <v>500</v>
      </c>
      <c r="G97" s="130">
        <f t="shared" si="1"/>
        <v>9979623</v>
      </c>
      <c r="H97" s="115" t="s">
        <v>167</v>
      </c>
      <c r="I97" s="115" t="s">
        <v>72</v>
      </c>
      <c r="J97" s="115" t="s">
        <v>32</v>
      </c>
      <c r="K97" s="115" t="s">
        <v>56</v>
      </c>
      <c r="L97" s="111" t="s">
        <v>73</v>
      </c>
    </row>
    <row r="98" spans="1:12" x14ac:dyDescent="0.25">
      <c r="A98" s="109">
        <v>43042</v>
      </c>
      <c r="B98" s="115" t="s">
        <v>355</v>
      </c>
      <c r="C98" s="111" t="s">
        <v>193</v>
      </c>
      <c r="D98" s="112" t="s">
        <v>51</v>
      </c>
      <c r="E98" s="113"/>
      <c r="F98" s="113">
        <v>500</v>
      </c>
      <c r="G98" s="130">
        <f t="shared" si="1"/>
        <v>9979123</v>
      </c>
      <c r="H98" s="115" t="s">
        <v>167</v>
      </c>
      <c r="I98" s="115" t="s">
        <v>72</v>
      </c>
      <c r="J98" s="115" t="s">
        <v>32</v>
      </c>
      <c r="K98" s="115" t="s">
        <v>56</v>
      </c>
      <c r="L98" s="111" t="s">
        <v>73</v>
      </c>
    </row>
    <row r="99" spans="1:12" x14ac:dyDescent="0.25">
      <c r="A99" s="117">
        <v>43042</v>
      </c>
      <c r="B99" s="118" t="s">
        <v>449</v>
      </c>
      <c r="C99" s="111" t="s">
        <v>193</v>
      </c>
      <c r="D99" s="112" t="s">
        <v>51</v>
      </c>
      <c r="E99" s="119"/>
      <c r="F99" s="119">
        <v>1000</v>
      </c>
      <c r="G99" s="130">
        <f t="shared" si="1"/>
        <v>9978123</v>
      </c>
      <c r="H99" s="118" t="s">
        <v>442</v>
      </c>
      <c r="I99" s="115" t="s">
        <v>72</v>
      </c>
      <c r="J99" s="115" t="s">
        <v>32</v>
      </c>
      <c r="K99" s="115" t="s">
        <v>56</v>
      </c>
      <c r="L99" s="111" t="s">
        <v>73</v>
      </c>
    </row>
    <row r="100" spans="1:12" x14ac:dyDescent="0.25">
      <c r="A100" s="117">
        <v>43042</v>
      </c>
      <c r="B100" s="118" t="s">
        <v>450</v>
      </c>
      <c r="C100" s="111" t="s">
        <v>193</v>
      </c>
      <c r="D100" s="112" t="s">
        <v>51</v>
      </c>
      <c r="E100" s="119"/>
      <c r="F100" s="119">
        <v>1000</v>
      </c>
      <c r="G100" s="130">
        <f t="shared" si="1"/>
        <v>9977123</v>
      </c>
      <c r="H100" s="118" t="s">
        <v>442</v>
      </c>
      <c r="I100" s="115" t="s">
        <v>72</v>
      </c>
      <c r="J100" s="115" t="s">
        <v>32</v>
      </c>
      <c r="K100" s="115" t="s">
        <v>56</v>
      </c>
      <c r="L100" s="111" t="s">
        <v>73</v>
      </c>
    </row>
    <row r="101" spans="1:12" x14ac:dyDescent="0.25">
      <c r="A101" s="117">
        <v>43042</v>
      </c>
      <c r="B101" s="118" t="s">
        <v>451</v>
      </c>
      <c r="C101" s="111" t="s">
        <v>193</v>
      </c>
      <c r="D101" s="112" t="s">
        <v>51</v>
      </c>
      <c r="E101" s="119"/>
      <c r="F101" s="119">
        <v>1000</v>
      </c>
      <c r="G101" s="130">
        <f t="shared" si="1"/>
        <v>9976123</v>
      </c>
      <c r="H101" s="118" t="s">
        <v>442</v>
      </c>
      <c r="I101" s="115" t="s">
        <v>72</v>
      </c>
      <c r="J101" s="115" t="s">
        <v>32</v>
      </c>
      <c r="K101" s="115" t="s">
        <v>56</v>
      </c>
      <c r="L101" s="111" t="s">
        <v>73</v>
      </c>
    </row>
    <row r="102" spans="1:12" x14ac:dyDescent="0.25">
      <c r="A102" s="117">
        <v>43042</v>
      </c>
      <c r="B102" s="118" t="s">
        <v>452</v>
      </c>
      <c r="C102" s="111" t="s">
        <v>193</v>
      </c>
      <c r="D102" s="112" t="s">
        <v>51</v>
      </c>
      <c r="E102" s="119"/>
      <c r="F102" s="119">
        <v>1000</v>
      </c>
      <c r="G102" s="130">
        <f t="shared" si="1"/>
        <v>9975123</v>
      </c>
      <c r="H102" s="118" t="s">
        <v>442</v>
      </c>
      <c r="I102" s="115" t="s">
        <v>72</v>
      </c>
      <c r="J102" s="115" t="s">
        <v>32</v>
      </c>
      <c r="K102" s="115" t="s">
        <v>56</v>
      </c>
      <c r="L102" s="111" t="s">
        <v>73</v>
      </c>
    </row>
    <row r="103" spans="1:12" x14ac:dyDescent="0.25">
      <c r="A103" s="117">
        <v>43042</v>
      </c>
      <c r="B103" s="118" t="s">
        <v>453</v>
      </c>
      <c r="C103" s="111" t="s">
        <v>193</v>
      </c>
      <c r="D103" s="112" t="s">
        <v>51</v>
      </c>
      <c r="E103" s="119"/>
      <c r="F103" s="119">
        <v>1000</v>
      </c>
      <c r="G103" s="130">
        <f t="shared" si="1"/>
        <v>9974123</v>
      </c>
      <c r="H103" s="118" t="s">
        <v>442</v>
      </c>
      <c r="I103" s="115" t="s">
        <v>72</v>
      </c>
      <c r="J103" s="115" t="s">
        <v>32</v>
      </c>
      <c r="K103" s="115" t="s">
        <v>56</v>
      </c>
      <c r="L103" s="111" t="s">
        <v>73</v>
      </c>
    </row>
    <row r="104" spans="1:12" x14ac:dyDescent="0.25">
      <c r="A104" s="109">
        <v>43042</v>
      </c>
      <c r="B104" s="115" t="s">
        <v>497</v>
      </c>
      <c r="C104" s="111" t="s">
        <v>193</v>
      </c>
      <c r="D104" s="112" t="s">
        <v>51</v>
      </c>
      <c r="E104" s="113"/>
      <c r="F104" s="113">
        <v>2000</v>
      </c>
      <c r="G104" s="130">
        <f t="shared" si="1"/>
        <v>9972123</v>
      </c>
      <c r="H104" s="115" t="s">
        <v>82</v>
      </c>
      <c r="I104" s="115" t="s">
        <v>72</v>
      </c>
      <c r="J104" s="115" t="s">
        <v>32</v>
      </c>
      <c r="K104" s="115" t="s">
        <v>56</v>
      </c>
      <c r="L104" s="111" t="s">
        <v>73</v>
      </c>
    </row>
    <row r="105" spans="1:12" x14ac:dyDescent="0.25">
      <c r="A105" s="109">
        <v>43042</v>
      </c>
      <c r="B105" s="115" t="s">
        <v>498</v>
      </c>
      <c r="C105" s="111" t="s">
        <v>193</v>
      </c>
      <c r="D105" s="112" t="s">
        <v>51</v>
      </c>
      <c r="E105" s="113"/>
      <c r="F105" s="113">
        <v>1000</v>
      </c>
      <c r="G105" s="130">
        <f t="shared" si="1"/>
        <v>9971123</v>
      </c>
      <c r="H105" s="115" t="s">
        <v>82</v>
      </c>
      <c r="I105" s="115" t="s">
        <v>72</v>
      </c>
      <c r="J105" s="115" t="s">
        <v>32</v>
      </c>
      <c r="K105" s="115" t="s">
        <v>56</v>
      </c>
      <c r="L105" s="111" t="s">
        <v>73</v>
      </c>
    </row>
    <row r="106" spans="1:12" x14ac:dyDescent="0.25">
      <c r="A106" s="109">
        <v>43042</v>
      </c>
      <c r="B106" s="115" t="s">
        <v>499</v>
      </c>
      <c r="C106" s="111" t="s">
        <v>193</v>
      </c>
      <c r="D106" s="112" t="s">
        <v>51</v>
      </c>
      <c r="E106" s="113"/>
      <c r="F106" s="113">
        <v>1000</v>
      </c>
      <c r="G106" s="130">
        <f t="shared" si="1"/>
        <v>9970123</v>
      </c>
      <c r="H106" s="115" t="s">
        <v>82</v>
      </c>
      <c r="I106" s="115" t="s">
        <v>72</v>
      </c>
      <c r="J106" s="115" t="s">
        <v>32</v>
      </c>
      <c r="K106" s="115" t="s">
        <v>56</v>
      </c>
      <c r="L106" s="111" t="s">
        <v>73</v>
      </c>
    </row>
    <row r="107" spans="1:12" x14ac:dyDescent="0.25">
      <c r="A107" s="109">
        <v>43042</v>
      </c>
      <c r="B107" s="111" t="s">
        <v>688</v>
      </c>
      <c r="C107" s="111" t="s">
        <v>130</v>
      </c>
      <c r="D107" s="115" t="s">
        <v>52</v>
      </c>
      <c r="E107" s="113"/>
      <c r="F107" s="113">
        <v>82500</v>
      </c>
      <c r="G107" s="130">
        <f t="shared" si="1"/>
        <v>9887623</v>
      </c>
      <c r="H107" s="111" t="s">
        <v>109</v>
      </c>
      <c r="I107" s="111" t="s">
        <v>410</v>
      </c>
      <c r="J107" s="115" t="s">
        <v>32</v>
      </c>
      <c r="K107" s="115" t="s">
        <v>56</v>
      </c>
      <c r="L107" s="120" t="s">
        <v>57</v>
      </c>
    </row>
    <row r="108" spans="1:12" x14ac:dyDescent="0.25">
      <c r="A108" s="109">
        <v>43042</v>
      </c>
      <c r="B108" s="111" t="s">
        <v>689</v>
      </c>
      <c r="C108" s="111" t="s">
        <v>193</v>
      </c>
      <c r="D108" s="115" t="s">
        <v>52</v>
      </c>
      <c r="E108" s="113"/>
      <c r="F108" s="113">
        <v>1000</v>
      </c>
      <c r="G108" s="130">
        <f t="shared" si="1"/>
        <v>9886623</v>
      </c>
      <c r="H108" s="111" t="s">
        <v>109</v>
      </c>
      <c r="I108" s="111" t="s">
        <v>72</v>
      </c>
      <c r="J108" s="115" t="s">
        <v>32</v>
      </c>
      <c r="K108" s="115" t="s">
        <v>56</v>
      </c>
      <c r="L108" s="118" t="s">
        <v>73</v>
      </c>
    </row>
    <row r="109" spans="1:12" x14ac:dyDescent="0.25">
      <c r="A109" s="109">
        <v>43042</v>
      </c>
      <c r="B109" s="111" t="s">
        <v>690</v>
      </c>
      <c r="C109" s="111" t="s">
        <v>193</v>
      </c>
      <c r="D109" s="115" t="s">
        <v>52</v>
      </c>
      <c r="E109" s="113"/>
      <c r="F109" s="113">
        <v>1000</v>
      </c>
      <c r="G109" s="130">
        <f t="shared" si="1"/>
        <v>9885623</v>
      </c>
      <c r="H109" s="111" t="s">
        <v>109</v>
      </c>
      <c r="I109" s="111" t="s">
        <v>72</v>
      </c>
      <c r="J109" s="115" t="s">
        <v>32</v>
      </c>
      <c r="K109" s="115" t="s">
        <v>56</v>
      </c>
      <c r="L109" s="118" t="s">
        <v>73</v>
      </c>
    </row>
    <row r="110" spans="1:12" x14ac:dyDescent="0.25">
      <c r="A110" s="109">
        <v>43042</v>
      </c>
      <c r="B110" s="111" t="s">
        <v>691</v>
      </c>
      <c r="C110" s="111" t="s">
        <v>193</v>
      </c>
      <c r="D110" s="115" t="s">
        <v>52</v>
      </c>
      <c r="E110" s="113"/>
      <c r="F110" s="113">
        <v>1000</v>
      </c>
      <c r="G110" s="130">
        <f t="shared" si="1"/>
        <v>9884623</v>
      </c>
      <c r="H110" s="111" t="s">
        <v>109</v>
      </c>
      <c r="I110" s="111" t="s">
        <v>72</v>
      </c>
      <c r="J110" s="115" t="s">
        <v>32</v>
      </c>
      <c r="K110" s="115" t="s">
        <v>56</v>
      </c>
      <c r="L110" s="118" t="s">
        <v>73</v>
      </c>
    </row>
    <row r="111" spans="1:12" x14ac:dyDescent="0.25">
      <c r="A111" s="109">
        <v>43042</v>
      </c>
      <c r="B111" s="111" t="s">
        <v>690</v>
      </c>
      <c r="C111" s="111" t="s">
        <v>193</v>
      </c>
      <c r="D111" s="115" t="s">
        <v>52</v>
      </c>
      <c r="E111" s="113"/>
      <c r="F111" s="113">
        <v>1000</v>
      </c>
      <c r="G111" s="130">
        <f t="shared" si="1"/>
        <v>9883623</v>
      </c>
      <c r="H111" s="111" t="s">
        <v>109</v>
      </c>
      <c r="I111" s="111" t="s">
        <v>72</v>
      </c>
      <c r="J111" s="115" t="s">
        <v>32</v>
      </c>
      <c r="K111" s="115" t="s">
        <v>56</v>
      </c>
      <c r="L111" s="118" t="s">
        <v>73</v>
      </c>
    </row>
    <row r="112" spans="1:12" x14ac:dyDescent="0.25">
      <c r="A112" s="109">
        <v>43042</v>
      </c>
      <c r="B112" s="111" t="s">
        <v>745</v>
      </c>
      <c r="C112" s="111" t="s">
        <v>193</v>
      </c>
      <c r="D112" s="111" t="s">
        <v>53</v>
      </c>
      <c r="E112" s="114"/>
      <c r="F112" s="114">
        <v>2000</v>
      </c>
      <c r="G112" s="130">
        <f t="shared" si="1"/>
        <v>9881623</v>
      </c>
      <c r="H112" s="111" t="s">
        <v>83</v>
      </c>
      <c r="I112" s="112" t="s">
        <v>72</v>
      </c>
      <c r="J112" s="121" t="s">
        <v>28</v>
      </c>
      <c r="K112" s="115" t="s">
        <v>56</v>
      </c>
      <c r="L112" s="111" t="s">
        <v>73</v>
      </c>
    </row>
    <row r="113" spans="1:12" x14ac:dyDescent="0.25">
      <c r="A113" s="109">
        <v>43042</v>
      </c>
      <c r="B113" s="111" t="s">
        <v>746</v>
      </c>
      <c r="C113" s="111" t="s">
        <v>193</v>
      </c>
      <c r="D113" s="111" t="s">
        <v>53</v>
      </c>
      <c r="E113" s="114"/>
      <c r="F113" s="114">
        <v>2000</v>
      </c>
      <c r="G113" s="130">
        <f t="shared" si="1"/>
        <v>9879623</v>
      </c>
      <c r="H113" s="111" t="s">
        <v>83</v>
      </c>
      <c r="I113" s="112" t="s">
        <v>72</v>
      </c>
      <c r="J113" s="121" t="s">
        <v>28</v>
      </c>
      <c r="K113" s="115" t="s">
        <v>56</v>
      </c>
      <c r="L113" s="111" t="s">
        <v>73</v>
      </c>
    </row>
    <row r="114" spans="1:12" x14ac:dyDescent="0.25">
      <c r="A114" s="109">
        <v>43042</v>
      </c>
      <c r="B114" s="111" t="s">
        <v>747</v>
      </c>
      <c r="C114" s="111" t="s">
        <v>744</v>
      </c>
      <c r="D114" s="111" t="s">
        <v>53</v>
      </c>
      <c r="E114" s="114"/>
      <c r="F114" s="114">
        <v>5500</v>
      </c>
      <c r="G114" s="130">
        <f t="shared" si="1"/>
        <v>9874123</v>
      </c>
      <c r="H114" s="111" t="s">
        <v>83</v>
      </c>
      <c r="I114" s="112" t="s">
        <v>72</v>
      </c>
      <c r="J114" s="121" t="s">
        <v>28</v>
      </c>
      <c r="K114" s="115" t="s">
        <v>56</v>
      </c>
      <c r="L114" s="111" t="s">
        <v>73</v>
      </c>
    </row>
    <row r="115" spans="1:12" x14ac:dyDescent="0.25">
      <c r="A115" s="122">
        <v>43042</v>
      </c>
      <c r="B115" s="118" t="s">
        <v>917</v>
      </c>
      <c r="C115" s="111" t="s">
        <v>193</v>
      </c>
      <c r="D115" s="112" t="s">
        <v>51</v>
      </c>
      <c r="E115" s="119"/>
      <c r="F115" s="119">
        <v>500</v>
      </c>
      <c r="G115" s="130">
        <f t="shared" si="1"/>
        <v>9873623</v>
      </c>
      <c r="H115" s="118" t="s">
        <v>245</v>
      </c>
      <c r="I115" s="118" t="s">
        <v>72</v>
      </c>
      <c r="J115" s="115" t="s">
        <v>32</v>
      </c>
      <c r="K115" s="115" t="s">
        <v>56</v>
      </c>
      <c r="L115" s="120" t="s">
        <v>73</v>
      </c>
    </row>
    <row r="116" spans="1:12" x14ac:dyDescent="0.25">
      <c r="A116" s="122">
        <v>43042</v>
      </c>
      <c r="B116" s="118" t="s">
        <v>918</v>
      </c>
      <c r="C116" s="111" t="s">
        <v>193</v>
      </c>
      <c r="D116" s="112" t="s">
        <v>51</v>
      </c>
      <c r="E116" s="119"/>
      <c r="F116" s="119">
        <v>1500</v>
      </c>
      <c r="G116" s="130">
        <f t="shared" si="1"/>
        <v>9872123</v>
      </c>
      <c r="H116" s="118" t="s">
        <v>245</v>
      </c>
      <c r="I116" s="118" t="s">
        <v>72</v>
      </c>
      <c r="J116" s="115" t="s">
        <v>32</v>
      </c>
      <c r="K116" s="115" t="s">
        <v>56</v>
      </c>
      <c r="L116" s="120" t="s">
        <v>73</v>
      </c>
    </row>
    <row r="117" spans="1:12" x14ac:dyDescent="0.25">
      <c r="A117" s="122">
        <v>43042</v>
      </c>
      <c r="B117" s="118" t="s">
        <v>919</v>
      </c>
      <c r="C117" s="118" t="s">
        <v>208</v>
      </c>
      <c r="D117" s="112" t="s">
        <v>51</v>
      </c>
      <c r="E117" s="119"/>
      <c r="F117" s="119">
        <v>50000</v>
      </c>
      <c r="G117" s="130">
        <f t="shared" si="1"/>
        <v>9822123</v>
      </c>
      <c r="H117" s="118" t="s">
        <v>245</v>
      </c>
      <c r="I117" s="118" t="s">
        <v>72</v>
      </c>
      <c r="J117" s="115" t="s">
        <v>32</v>
      </c>
      <c r="K117" s="115" t="s">
        <v>56</v>
      </c>
      <c r="L117" s="120" t="s">
        <v>73</v>
      </c>
    </row>
    <row r="118" spans="1:12" x14ac:dyDescent="0.25">
      <c r="A118" s="109">
        <v>43043</v>
      </c>
      <c r="B118" s="115" t="s">
        <v>342</v>
      </c>
      <c r="C118" s="111" t="s">
        <v>334</v>
      </c>
      <c r="D118" s="112" t="s">
        <v>51</v>
      </c>
      <c r="E118" s="113"/>
      <c r="F118" s="113">
        <v>2600</v>
      </c>
      <c r="G118" s="130">
        <f t="shared" si="1"/>
        <v>9819523</v>
      </c>
      <c r="H118" s="115" t="s">
        <v>167</v>
      </c>
      <c r="I118" s="115" t="s">
        <v>72</v>
      </c>
      <c r="J118" s="115" t="s">
        <v>32</v>
      </c>
      <c r="K118" s="115" t="s">
        <v>56</v>
      </c>
      <c r="L118" s="111" t="s">
        <v>73</v>
      </c>
    </row>
    <row r="119" spans="1:12" x14ac:dyDescent="0.25">
      <c r="A119" s="109">
        <v>43043</v>
      </c>
      <c r="B119" s="115" t="s">
        <v>338</v>
      </c>
      <c r="C119" s="111" t="s">
        <v>193</v>
      </c>
      <c r="D119" s="112" t="s">
        <v>51</v>
      </c>
      <c r="E119" s="113"/>
      <c r="F119" s="113">
        <v>500</v>
      </c>
      <c r="G119" s="130">
        <f t="shared" si="1"/>
        <v>9819023</v>
      </c>
      <c r="H119" s="115" t="s">
        <v>167</v>
      </c>
      <c r="I119" s="115" t="s">
        <v>72</v>
      </c>
      <c r="J119" s="115" t="s">
        <v>32</v>
      </c>
      <c r="K119" s="115" t="s">
        <v>56</v>
      </c>
      <c r="L119" s="111" t="s">
        <v>73</v>
      </c>
    </row>
    <row r="120" spans="1:12" x14ac:dyDescent="0.25">
      <c r="A120" s="109">
        <v>43043</v>
      </c>
      <c r="B120" s="115" t="s">
        <v>349</v>
      </c>
      <c r="C120" s="111" t="s">
        <v>193</v>
      </c>
      <c r="D120" s="112" t="s">
        <v>51</v>
      </c>
      <c r="E120" s="113"/>
      <c r="F120" s="113">
        <v>500</v>
      </c>
      <c r="G120" s="130">
        <f t="shared" si="1"/>
        <v>9818523</v>
      </c>
      <c r="H120" s="115" t="s">
        <v>167</v>
      </c>
      <c r="I120" s="115" t="s">
        <v>72</v>
      </c>
      <c r="J120" s="115" t="s">
        <v>32</v>
      </c>
      <c r="K120" s="115" t="s">
        <v>56</v>
      </c>
      <c r="L120" s="111" t="s">
        <v>73</v>
      </c>
    </row>
    <row r="121" spans="1:12" x14ac:dyDescent="0.25">
      <c r="A121" s="109">
        <v>43043</v>
      </c>
      <c r="B121" s="115" t="s">
        <v>356</v>
      </c>
      <c r="C121" s="111" t="s">
        <v>193</v>
      </c>
      <c r="D121" s="112" t="s">
        <v>51</v>
      </c>
      <c r="E121" s="113"/>
      <c r="F121" s="113">
        <v>500</v>
      </c>
      <c r="G121" s="130">
        <f t="shared" si="1"/>
        <v>9818023</v>
      </c>
      <c r="H121" s="115" t="s">
        <v>167</v>
      </c>
      <c r="I121" s="115" t="s">
        <v>72</v>
      </c>
      <c r="J121" s="115" t="s">
        <v>32</v>
      </c>
      <c r="K121" s="115" t="s">
        <v>56</v>
      </c>
      <c r="L121" s="111" t="s">
        <v>73</v>
      </c>
    </row>
    <row r="122" spans="1:12" x14ac:dyDescent="0.25">
      <c r="A122" s="109">
        <v>43043</v>
      </c>
      <c r="B122" s="115" t="s">
        <v>351</v>
      </c>
      <c r="C122" s="111" t="s">
        <v>193</v>
      </c>
      <c r="D122" s="112" t="s">
        <v>51</v>
      </c>
      <c r="E122" s="113"/>
      <c r="F122" s="113">
        <v>500</v>
      </c>
      <c r="G122" s="130">
        <f t="shared" si="1"/>
        <v>9817523</v>
      </c>
      <c r="H122" s="115" t="s">
        <v>167</v>
      </c>
      <c r="I122" s="115" t="s">
        <v>72</v>
      </c>
      <c r="J122" s="115" t="s">
        <v>32</v>
      </c>
      <c r="K122" s="115" t="s">
        <v>56</v>
      </c>
      <c r="L122" s="111" t="s">
        <v>73</v>
      </c>
    </row>
    <row r="123" spans="1:12" x14ac:dyDescent="0.25">
      <c r="A123" s="109">
        <v>43043</v>
      </c>
      <c r="B123" s="115" t="s">
        <v>357</v>
      </c>
      <c r="C123" s="111" t="s">
        <v>193</v>
      </c>
      <c r="D123" s="112" t="s">
        <v>51</v>
      </c>
      <c r="E123" s="113"/>
      <c r="F123" s="113">
        <v>500</v>
      </c>
      <c r="G123" s="130">
        <f t="shared" si="1"/>
        <v>9817023</v>
      </c>
      <c r="H123" s="115" t="s">
        <v>167</v>
      </c>
      <c r="I123" s="115" t="s">
        <v>72</v>
      </c>
      <c r="J123" s="115" t="s">
        <v>32</v>
      </c>
      <c r="K123" s="115" t="s">
        <v>56</v>
      </c>
      <c r="L123" s="111" t="s">
        <v>73</v>
      </c>
    </row>
    <row r="124" spans="1:12" x14ac:dyDescent="0.25">
      <c r="A124" s="109">
        <v>43043</v>
      </c>
      <c r="B124" s="115" t="s">
        <v>342</v>
      </c>
      <c r="C124" s="111" t="s">
        <v>334</v>
      </c>
      <c r="D124" s="112" t="s">
        <v>51</v>
      </c>
      <c r="E124" s="113"/>
      <c r="F124" s="113">
        <v>6200</v>
      </c>
      <c r="G124" s="130">
        <f t="shared" si="1"/>
        <v>9810823</v>
      </c>
      <c r="H124" s="115" t="s">
        <v>167</v>
      </c>
      <c r="I124" s="115" t="s">
        <v>72</v>
      </c>
      <c r="J124" s="115" t="s">
        <v>32</v>
      </c>
      <c r="K124" s="115" t="s">
        <v>56</v>
      </c>
      <c r="L124" s="111" t="s">
        <v>73</v>
      </c>
    </row>
    <row r="125" spans="1:12" x14ac:dyDescent="0.25">
      <c r="A125" s="109">
        <v>43043</v>
      </c>
      <c r="B125" s="115" t="s">
        <v>353</v>
      </c>
      <c r="C125" s="111" t="s">
        <v>193</v>
      </c>
      <c r="D125" s="112" t="s">
        <v>51</v>
      </c>
      <c r="E125" s="113"/>
      <c r="F125" s="113">
        <v>500</v>
      </c>
      <c r="G125" s="130">
        <f t="shared" si="1"/>
        <v>9810323</v>
      </c>
      <c r="H125" s="115" t="s">
        <v>167</v>
      </c>
      <c r="I125" s="115" t="s">
        <v>72</v>
      </c>
      <c r="J125" s="115" t="s">
        <v>32</v>
      </c>
      <c r="K125" s="115" t="s">
        <v>56</v>
      </c>
      <c r="L125" s="111" t="s">
        <v>73</v>
      </c>
    </row>
    <row r="126" spans="1:12" x14ac:dyDescent="0.25">
      <c r="A126" s="109">
        <v>43043</v>
      </c>
      <c r="B126" s="115" t="s">
        <v>358</v>
      </c>
      <c r="C126" s="111" t="s">
        <v>193</v>
      </c>
      <c r="D126" s="112" t="s">
        <v>51</v>
      </c>
      <c r="E126" s="113"/>
      <c r="F126" s="113">
        <v>500</v>
      </c>
      <c r="G126" s="130">
        <f t="shared" si="1"/>
        <v>9809823</v>
      </c>
      <c r="H126" s="115" t="s">
        <v>167</v>
      </c>
      <c r="I126" s="115" t="s">
        <v>72</v>
      </c>
      <c r="J126" s="115" t="s">
        <v>32</v>
      </c>
      <c r="K126" s="115" t="s">
        <v>56</v>
      </c>
      <c r="L126" s="111" t="s">
        <v>73</v>
      </c>
    </row>
    <row r="127" spans="1:12" x14ac:dyDescent="0.25">
      <c r="A127" s="109">
        <v>43043</v>
      </c>
      <c r="B127" s="115" t="s">
        <v>359</v>
      </c>
      <c r="C127" s="111" t="s">
        <v>193</v>
      </c>
      <c r="D127" s="112" t="s">
        <v>51</v>
      </c>
      <c r="E127" s="113"/>
      <c r="F127" s="113">
        <v>500</v>
      </c>
      <c r="G127" s="130">
        <f t="shared" si="1"/>
        <v>9809323</v>
      </c>
      <c r="H127" s="115" t="s">
        <v>167</v>
      </c>
      <c r="I127" s="115" t="s">
        <v>72</v>
      </c>
      <c r="J127" s="115" t="s">
        <v>32</v>
      </c>
      <c r="K127" s="115" t="s">
        <v>56</v>
      </c>
      <c r="L127" s="111" t="s">
        <v>73</v>
      </c>
    </row>
    <row r="128" spans="1:12" x14ac:dyDescent="0.25">
      <c r="A128" s="109">
        <v>43043</v>
      </c>
      <c r="B128" s="115" t="s">
        <v>438</v>
      </c>
      <c r="C128" s="115" t="s">
        <v>50</v>
      </c>
      <c r="D128" s="115" t="s">
        <v>53</v>
      </c>
      <c r="E128" s="113"/>
      <c r="F128" s="113">
        <v>30000</v>
      </c>
      <c r="G128" s="130">
        <f t="shared" si="1"/>
        <v>9779323</v>
      </c>
      <c r="H128" s="115" t="s">
        <v>439</v>
      </c>
      <c r="I128" s="115" t="s">
        <v>72</v>
      </c>
      <c r="J128" s="121" t="s">
        <v>28</v>
      </c>
      <c r="K128" s="115" t="s">
        <v>56</v>
      </c>
      <c r="L128" s="111" t="s">
        <v>73</v>
      </c>
    </row>
    <row r="129" spans="1:12" x14ac:dyDescent="0.25">
      <c r="A129" s="117">
        <v>43043</v>
      </c>
      <c r="B129" s="118" t="s">
        <v>682</v>
      </c>
      <c r="C129" s="118" t="s">
        <v>78</v>
      </c>
      <c r="D129" s="118" t="s">
        <v>49</v>
      </c>
      <c r="E129" s="129"/>
      <c r="F129" s="129">
        <v>5000</v>
      </c>
      <c r="G129" s="130">
        <f t="shared" si="1"/>
        <v>9774323</v>
      </c>
      <c r="H129" s="120" t="s">
        <v>677</v>
      </c>
      <c r="I129" s="115">
        <v>10</v>
      </c>
      <c r="J129" s="111" t="s">
        <v>32</v>
      </c>
      <c r="K129" s="115" t="s">
        <v>56</v>
      </c>
      <c r="L129" s="120" t="s">
        <v>57</v>
      </c>
    </row>
    <row r="130" spans="1:12" x14ac:dyDescent="0.25">
      <c r="A130" s="117">
        <v>43043</v>
      </c>
      <c r="B130" s="118" t="s">
        <v>1019</v>
      </c>
      <c r="C130" s="118" t="s">
        <v>78</v>
      </c>
      <c r="D130" s="118" t="s">
        <v>49</v>
      </c>
      <c r="E130" s="129"/>
      <c r="F130" s="129">
        <v>7000</v>
      </c>
      <c r="G130" s="130">
        <f t="shared" si="1"/>
        <v>9767323</v>
      </c>
      <c r="H130" s="120" t="s">
        <v>677</v>
      </c>
      <c r="I130" s="115">
        <v>99</v>
      </c>
      <c r="J130" s="111" t="s">
        <v>32</v>
      </c>
      <c r="K130" s="115" t="s">
        <v>56</v>
      </c>
      <c r="L130" s="120" t="s">
        <v>57</v>
      </c>
    </row>
    <row r="131" spans="1:12" x14ac:dyDescent="0.25">
      <c r="A131" s="109">
        <v>43043</v>
      </c>
      <c r="B131" s="111" t="s">
        <v>748</v>
      </c>
      <c r="C131" s="111" t="s">
        <v>193</v>
      </c>
      <c r="D131" s="111" t="s">
        <v>53</v>
      </c>
      <c r="E131" s="114"/>
      <c r="F131" s="114">
        <v>1500</v>
      </c>
      <c r="G131" s="130">
        <f t="shared" si="1"/>
        <v>9765823</v>
      </c>
      <c r="H131" s="111" t="s">
        <v>83</v>
      </c>
      <c r="I131" s="112" t="s">
        <v>72</v>
      </c>
      <c r="J131" s="121" t="s">
        <v>28</v>
      </c>
      <c r="K131" s="115" t="s">
        <v>56</v>
      </c>
      <c r="L131" s="111" t="s">
        <v>73</v>
      </c>
    </row>
    <row r="132" spans="1:12" x14ac:dyDescent="0.25">
      <c r="A132" s="109">
        <v>43043</v>
      </c>
      <c r="B132" s="111" t="s">
        <v>749</v>
      </c>
      <c r="C132" s="118" t="s">
        <v>208</v>
      </c>
      <c r="D132" s="111" t="s">
        <v>53</v>
      </c>
      <c r="E132" s="114"/>
      <c r="F132" s="114">
        <v>70000</v>
      </c>
      <c r="G132" s="130">
        <f t="shared" si="1"/>
        <v>9695823</v>
      </c>
      <c r="H132" s="111" t="s">
        <v>83</v>
      </c>
      <c r="I132" s="112" t="s">
        <v>750</v>
      </c>
      <c r="J132" s="121" t="s">
        <v>28</v>
      </c>
      <c r="K132" s="115" t="s">
        <v>56</v>
      </c>
      <c r="L132" s="120" t="s">
        <v>57</v>
      </c>
    </row>
    <row r="133" spans="1:12" x14ac:dyDescent="0.25">
      <c r="A133" s="109">
        <v>43044</v>
      </c>
      <c r="B133" s="115" t="s">
        <v>342</v>
      </c>
      <c r="C133" s="111" t="s">
        <v>334</v>
      </c>
      <c r="D133" s="112" t="s">
        <v>51</v>
      </c>
      <c r="E133" s="113"/>
      <c r="F133" s="113">
        <v>3100</v>
      </c>
      <c r="G133" s="130">
        <f t="shared" si="1"/>
        <v>9692723</v>
      </c>
      <c r="H133" s="115" t="s">
        <v>167</v>
      </c>
      <c r="I133" s="115" t="s">
        <v>72</v>
      </c>
      <c r="J133" s="115" t="s">
        <v>32</v>
      </c>
      <c r="K133" s="115" t="s">
        <v>56</v>
      </c>
      <c r="L133" s="111" t="s">
        <v>73</v>
      </c>
    </row>
    <row r="134" spans="1:12" x14ac:dyDescent="0.25">
      <c r="A134" s="109">
        <v>43044</v>
      </c>
      <c r="B134" s="115" t="s">
        <v>360</v>
      </c>
      <c r="C134" s="111" t="s">
        <v>193</v>
      </c>
      <c r="D134" s="112" t="s">
        <v>51</v>
      </c>
      <c r="E134" s="113"/>
      <c r="F134" s="113">
        <v>500</v>
      </c>
      <c r="G134" s="130">
        <f t="shared" si="1"/>
        <v>9692223</v>
      </c>
      <c r="H134" s="115" t="s">
        <v>167</v>
      </c>
      <c r="I134" s="115" t="s">
        <v>72</v>
      </c>
      <c r="J134" s="115" t="s">
        <v>32</v>
      </c>
      <c r="K134" s="115" t="s">
        <v>56</v>
      </c>
      <c r="L134" s="111" t="s">
        <v>73</v>
      </c>
    </row>
    <row r="135" spans="1:12" x14ac:dyDescent="0.25">
      <c r="A135" s="109">
        <v>43044</v>
      </c>
      <c r="B135" s="115" t="s">
        <v>349</v>
      </c>
      <c r="C135" s="111" t="s">
        <v>193</v>
      </c>
      <c r="D135" s="112" t="s">
        <v>51</v>
      </c>
      <c r="E135" s="113"/>
      <c r="F135" s="113">
        <v>500</v>
      </c>
      <c r="G135" s="130">
        <f t="shared" si="1"/>
        <v>9691723</v>
      </c>
      <c r="H135" s="115" t="s">
        <v>167</v>
      </c>
      <c r="I135" s="115" t="s">
        <v>72</v>
      </c>
      <c r="J135" s="115" t="s">
        <v>32</v>
      </c>
      <c r="K135" s="115" t="s">
        <v>56</v>
      </c>
      <c r="L135" s="111" t="s">
        <v>73</v>
      </c>
    </row>
    <row r="136" spans="1:12" x14ac:dyDescent="0.25">
      <c r="A136" s="109">
        <v>43044</v>
      </c>
      <c r="B136" s="115" t="s">
        <v>356</v>
      </c>
      <c r="C136" s="111" t="s">
        <v>193</v>
      </c>
      <c r="D136" s="112" t="s">
        <v>51</v>
      </c>
      <c r="E136" s="113"/>
      <c r="F136" s="113">
        <v>500</v>
      </c>
      <c r="G136" s="130">
        <f t="shared" si="1"/>
        <v>9691223</v>
      </c>
      <c r="H136" s="115" t="s">
        <v>167</v>
      </c>
      <c r="I136" s="115" t="s">
        <v>72</v>
      </c>
      <c r="J136" s="115" t="s">
        <v>32</v>
      </c>
      <c r="K136" s="115" t="s">
        <v>56</v>
      </c>
      <c r="L136" s="111" t="s">
        <v>73</v>
      </c>
    </row>
    <row r="137" spans="1:12" x14ac:dyDescent="0.25">
      <c r="A137" s="109">
        <v>43044</v>
      </c>
      <c r="B137" s="115" t="s">
        <v>351</v>
      </c>
      <c r="C137" s="111" t="s">
        <v>193</v>
      </c>
      <c r="D137" s="112" t="s">
        <v>51</v>
      </c>
      <c r="E137" s="113"/>
      <c r="F137" s="113">
        <v>500</v>
      </c>
      <c r="G137" s="130">
        <f t="shared" si="1"/>
        <v>9690723</v>
      </c>
      <c r="H137" s="115" t="s">
        <v>167</v>
      </c>
      <c r="I137" s="115" t="s">
        <v>72</v>
      </c>
      <c r="J137" s="115" t="s">
        <v>32</v>
      </c>
      <c r="K137" s="115" t="s">
        <v>56</v>
      </c>
      <c r="L137" s="111" t="s">
        <v>73</v>
      </c>
    </row>
    <row r="138" spans="1:12" x14ac:dyDescent="0.25">
      <c r="A138" s="109">
        <v>43044</v>
      </c>
      <c r="B138" s="115" t="s">
        <v>361</v>
      </c>
      <c r="C138" s="111" t="s">
        <v>193</v>
      </c>
      <c r="D138" s="112" t="s">
        <v>51</v>
      </c>
      <c r="E138" s="113"/>
      <c r="F138" s="113">
        <v>500</v>
      </c>
      <c r="G138" s="130">
        <f t="shared" si="1"/>
        <v>9690223</v>
      </c>
      <c r="H138" s="115" t="s">
        <v>167</v>
      </c>
      <c r="I138" s="115" t="s">
        <v>72</v>
      </c>
      <c r="J138" s="115" t="s">
        <v>32</v>
      </c>
      <c r="K138" s="115" t="s">
        <v>56</v>
      </c>
      <c r="L138" s="111" t="s">
        <v>73</v>
      </c>
    </row>
    <row r="139" spans="1:12" x14ac:dyDescent="0.25">
      <c r="A139" s="109">
        <v>43044</v>
      </c>
      <c r="B139" s="115" t="s">
        <v>362</v>
      </c>
      <c r="C139" s="111" t="s">
        <v>334</v>
      </c>
      <c r="D139" s="112" t="s">
        <v>51</v>
      </c>
      <c r="E139" s="113"/>
      <c r="F139" s="113">
        <v>6600</v>
      </c>
      <c r="G139" s="130">
        <f t="shared" si="1"/>
        <v>9683623</v>
      </c>
      <c r="H139" s="115" t="s">
        <v>167</v>
      </c>
      <c r="I139" s="115" t="s">
        <v>72</v>
      </c>
      <c r="J139" s="115" t="s">
        <v>32</v>
      </c>
      <c r="K139" s="115" t="s">
        <v>56</v>
      </c>
      <c r="L139" s="111" t="s">
        <v>73</v>
      </c>
    </row>
    <row r="140" spans="1:12" x14ac:dyDescent="0.25">
      <c r="A140" s="109">
        <v>43044</v>
      </c>
      <c r="B140" s="115" t="s">
        <v>353</v>
      </c>
      <c r="C140" s="111" t="s">
        <v>193</v>
      </c>
      <c r="D140" s="112" t="s">
        <v>51</v>
      </c>
      <c r="E140" s="113"/>
      <c r="F140" s="113">
        <v>500</v>
      </c>
      <c r="G140" s="130">
        <f t="shared" si="1"/>
        <v>9683123</v>
      </c>
      <c r="H140" s="115" t="s">
        <v>167</v>
      </c>
      <c r="I140" s="115" t="s">
        <v>72</v>
      </c>
      <c r="J140" s="115" t="s">
        <v>32</v>
      </c>
      <c r="K140" s="115" t="s">
        <v>56</v>
      </c>
      <c r="L140" s="111" t="s">
        <v>73</v>
      </c>
    </row>
    <row r="141" spans="1:12" x14ac:dyDescent="0.25">
      <c r="A141" s="109">
        <v>43044</v>
      </c>
      <c r="B141" s="115" t="s">
        <v>363</v>
      </c>
      <c r="C141" s="111" t="s">
        <v>193</v>
      </c>
      <c r="D141" s="112" t="s">
        <v>51</v>
      </c>
      <c r="E141" s="113"/>
      <c r="F141" s="113">
        <v>500</v>
      </c>
      <c r="G141" s="130">
        <f t="shared" si="1"/>
        <v>9682623</v>
      </c>
      <c r="H141" s="115" t="s">
        <v>167</v>
      </c>
      <c r="I141" s="115" t="s">
        <v>72</v>
      </c>
      <c r="J141" s="115" t="s">
        <v>32</v>
      </c>
      <c r="K141" s="115" t="s">
        <v>56</v>
      </c>
      <c r="L141" s="111" t="s">
        <v>73</v>
      </c>
    </row>
    <row r="142" spans="1:12" x14ac:dyDescent="0.25">
      <c r="A142" s="109">
        <v>43044</v>
      </c>
      <c r="B142" s="115" t="s">
        <v>339</v>
      </c>
      <c r="C142" s="111" t="s">
        <v>193</v>
      </c>
      <c r="D142" s="112" t="s">
        <v>51</v>
      </c>
      <c r="E142" s="113"/>
      <c r="F142" s="113">
        <v>500</v>
      </c>
      <c r="G142" s="130">
        <f t="shared" ref="G142:G205" si="2">+G141+E142-F142</f>
        <v>9682123</v>
      </c>
      <c r="H142" s="115" t="s">
        <v>167</v>
      </c>
      <c r="I142" s="115" t="s">
        <v>72</v>
      </c>
      <c r="J142" s="115" t="s">
        <v>32</v>
      </c>
      <c r="K142" s="115" t="s">
        <v>56</v>
      </c>
      <c r="L142" s="111" t="s">
        <v>73</v>
      </c>
    </row>
    <row r="143" spans="1:12" x14ac:dyDescent="0.25">
      <c r="A143" s="123">
        <v>43045</v>
      </c>
      <c r="B143" s="111" t="s">
        <v>77</v>
      </c>
      <c r="C143" s="111" t="s">
        <v>78</v>
      </c>
      <c r="D143" s="111" t="s">
        <v>49</v>
      </c>
      <c r="E143" s="114"/>
      <c r="F143" s="114">
        <v>72000</v>
      </c>
      <c r="G143" s="130">
        <f t="shared" si="2"/>
        <v>9610123</v>
      </c>
      <c r="H143" s="111" t="s">
        <v>61</v>
      </c>
      <c r="I143" s="111">
        <v>2</v>
      </c>
      <c r="J143" s="111" t="s">
        <v>32</v>
      </c>
      <c r="K143" s="115" t="s">
        <v>56</v>
      </c>
      <c r="L143" s="120" t="s">
        <v>57</v>
      </c>
    </row>
    <row r="144" spans="1:12" x14ac:dyDescent="0.25">
      <c r="A144" s="123">
        <v>43045</v>
      </c>
      <c r="B144" s="111" t="s">
        <v>79</v>
      </c>
      <c r="C144" s="115" t="s">
        <v>50</v>
      </c>
      <c r="D144" s="111" t="s">
        <v>53</v>
      </c>
      <c r="E144" s="114"/>
      <c r="F144" s="114">
        <v>200000</v>
      </c>
      <c r="G144" s="130">
        <f t="shared" si="2"/>
        <v>9410123</v>
      </c>
      <c r="H144" s="111" t="s">
        <v>61</v>
      </c>
      <c r="I144" s="111">
        <v>3</v>
      </c>
      <c r="J144" s="121" t="s">
        <v>28</v>
      </c>
      <c r="K144" s="115" t="s">
        <v>56</v>
      </c>
      <c r="L144" s="120" t="s">
        <v>57</v>
      </c>
    </row>
    <row r="145" spans="1:12" x14ac:dyDescent="0.25">
      <c r="A145" s="109">
        <v>43045</v>
      </c>
      <c r="B145" s="110" t="s">
        <v>219</v>
      </c>
      <c r="C145" s="111" t="s">
        <v>193</v>
      </c>
      <c r="D145" s="112" t="s">
        <v>51</v>
      </c>
      <c r="E145" s="113"/>
      <c r="F145" s="113">
        <v>1000</v>
      </c>
      <c r="G145" s="130">
        <f t="shared" si="2"/>
        <v>9409123</v>
      </c>
      <c r="H145" s="111" t="s">
        <v>62</v>
      </c>
      <c r="I145" s="115" t="s">
        <v>72</v>
      </c>
      <c r="J145" s="115" t="s">
        <v>32</v>
      </c>
      <c r="K145" s="115" t="s">
        <v>56</v>
      </c>
      <c r="L145" s="111" t="s">
        <v>73</v>
      </c>
    </row>
    <row r="146" spans="1:12" x14ac:dyDescent="0.25">
      <c r="A146" s="109">
        <v>43045</v>
      </c>
      <c r="B146" s="110" t="s">
        <v>220</v>
      </c>
      <c r="C146" s="115" t="s">
        <v>50</v>
      </c>
      <c r="D146" s="112" t="s">
        <v>51</v>
      </c>
      <c r="E146" s="113"/>
      <c r="F146" s="113">
        <v>1000</v>
      </c>
      <c r="G146" s="130">
        <f t="shared" si="2"/>
        <v>9408123</v>
      </c>
      <c r="H146" s="111" t="s">
        <v>62</v>
      </c>
      <c r="I146" s="115" t="s">
        <v>72</v>
      </c>
      <c r="J146" s="115" t="s">
        <v>32</v>
      </c>
      <c r="K146" s="115" t="s">
        <v>56</v>
      </c>
      <c r="L146" s="111" t="s">
        <v>73</v>
      </c>
    </row>
    <row r="147" spans="1:12" x14ac:dyDescent="0.25">
      <c r="A147" s="109">
        <v>43045</v>
      </c>
      <c r="B147" s="110" t="s">
        <v>218</v>
      </c>
      <c r="C147" s="111" t="s">
        <v>193</v>
      </c>
      <c r="D147" s="112" t="s">
        <v>51</v>
      </c>
      <c r="E147" s="113"/>
      <c r="F147" s="113">
        <v>1000</v>
      </c>
      <c r="G147" s="130">
        <f t="shared" si="2"/>
        <v>9407123</v>
      </c>
      <c r="H147" s="111" t="s">
        <v>62</v>
      </c>
      <c r="I147" s="115" t="s">
        <v>72</v>
      </c>
      <c r="J147" s="115" t="s">
        <v>32</v>
      </c>
      <c r="K147" s="115" t="s">
        <v>56</v>
      </c>
      <c r="L147" s="111" t="s">
        <v>73</v>
      </c>
    </row>
    <row r="148" spans="1:12" x14ac:dyDescent="0.25">
      <c r="A148" s="109">
        <v>43045</v>
      </c>
      <c r="B148" s="115" t="s">
        <v>364</v>
      </c>
      <c r="C148" s="111" t="s">
        <v>334</v>
      </c>
      <c r="D148" s="112" t="s">
        <v>51</v>
      </c>
      <c r="E148" s="113"/>
      <c r="F148" s="113">
        <v>4000</v>
      </c>
      <c r="G148" s="130">
        <f t="shared" si="2"/>
        <v>9403123</v>
      </c>
      <c r="H148" s="115" t="s">
        <v>167</v>
      </c>
      <c r="I148" s="115" t="s">
        <v>72</v>
      </c>
      <c r="J148" s="115" t="s">
        <v>32</v>
      </c>
      <c r="K148" s="115" t="s">
        <v>56</v>
      </c>
      <c r="L148" s="111" t="s">
        <v>73</v>
      </c>
    </row>
    <row r="149" spans="1:12" x14ac:dyDescent="0.25">
      <c r="A149" s="109">
        <v>43045</v>
      </c>
      <c r="B149" s="115" t="s">
        <v>365</v>
      </c>
      <c r="C149" s="111" t="s">
        <v>193</v>
      </c>
      <c r="D149" s="112" t="s">
        <v>51</v>
      </c>
      <c r="E149" s="113"/>
      <c r="F149" s="113">
        <v>500</v>
      </c>
      <c r="G149" s="130">
        <f t="shared" si="2"/>
        <v>9402623</v>
      </c>
      <c r="H149" s="115" t="s">
        <v>167</v>
      </c>
      <c r="I149" s="115" t="s">
        <v>72</v>
      </c>
      <c r="J149" s="115" t="s">
        <v>32</v>
      </c>
      <c r="K149" s="115" t="s">
        <v>56</v>
      </c>
      <c r="L149" s="111" t="s">
        <v>73</v>
      </c>
    </row>
    <row r="150" spans="1:12" x14ac:dyDescent="0.25">
      <c r="A150" s="109">
        <v>43045</v>
      </c>
      <c r="B150" s="115" t="s">
        <v>366</v>
      </c>
      <c r="C150" s="111" t="s">
        <v>193</v>
      </c>
      <c r="D150" s="112" t="s">
        <v>51</v>
      </c>
      <c r="E150" s="113"/>
      <c r="F150" s="113">
        <v>500</v>
      </c>
      <c r="G150" s="130">
        <f t="shared" si="2"/>
        <v>9402123</v>
      </c>
      <c r="H150" s="115" t="s">
        <v>167</v>
      </c>
      <c r="I150" s="115" t="s">
        <v>72</v>
      </c>
      <c r="J150" s="115" t="s">
        <v>32</v>
      </c>
      <c r="K150" s="115" t="s">
        <v>56</v>
      </c>
      <c r="L150" s="111" t="s">
        <v>73</v>
      </c>
    </row>
    <row r="151" spans="1:12" x14ac:dyDescent="0.25">
      <c r="A151" s="109">
        <v>43045</v>
      </c>
      <c r="B151" s="115" t="s">
        <v>356</v>
      </c>
      <c r="C151" s="111" t="s">
        <v>193</v>
      </c>
      <c r="D151" s="112" t="s">
        <v>51</v>
      </c>
      <c r="E151" s="113"/>
      <c r="F151" s="113">
        <v>500</v>
      </c>
      <c r="G151" s="130">
        <f t="shared" si="2"/>
        <v>9401623</v>
      </c>
      <c r="H151" s="115" t="s">
        <v>167</v>
      </c>
      <c r="I151" s="115" t="s">
        <v>72</v>
      </c>
      <c r="J151" s="115" t="s">
        <v>32</v>
      </c>
      <c r="K151" s="115" t="s">
        <v>56</v>
      </c>
      <c r="L151" s="111" t="s">
        <v>73</v>
      </c>
    </row>
    <row r="152" spans="1:12" x14ac:dyDescent="0.25">
      <c r="A152" s="109">
        <v>43045</v>
      </c>
      <c r="B152" s="115" t="s">
        <v>367</v>
      </c>
      <c r="C152" s="111" t="s">
        <v>193</v>
      </c>
      <c r="D152" s="112" t="s">
        <v>51</v>
      </c>
      <c r="E152" s="113"/>
      <c r="F152" s="113">
        <v>500</v>
      </c>
      <c r="G152" s="130">
        <f t="shared" si="2"/>
        <v>9401123</v>
      </c>
      <c r="H152" s="115" t="s">
        <v>167</v>
      </c>
      <c r="I152" s="115" t="s">
        <v>72</v>
      </c>
      <c r="J152" s="115" t="s">
        <v>32</v>
      </c>
      <c r="K152" s="115" t="s">
        <v>56</v>
      </c>
      <c r="L152" s="111" t="s">
        <v>73</v>
      </c>
    </row>
    <row r="153" spans="1:12" x14ac:dyDescent="0.25">
      <c r="A153" s="109">
        <v>43045</v>
      </c>
      <c r="B153" s="115" t="s">
        <v>368</v>
      </c>
      <c r="C153" s="120" t="s">
        <v>226</v>
      </c>
      <c r="D153" s="120" t="s">
        <v>49</v>
      </c>
      <c r="E153" s="113"/>
      <c r="F153" s="113">
        <v>6750</v>
      </c>
      <c r="G153" s="130">
        <f t="shared" si="2"/>
        <v>9394373</v>
      </c>
      <c r="H153" s="115" t="s">
        <v>167</v>
      </c>
      <c r="I153" s="115" t="s">
        <v>72</v>
      </c>
      <c r="J153" s="111" t="s">
        <v>32</v>
      </c>
      <c r="K153" s="115" t="s">
        <v>56</v>
      </c>
      <c r="L153" s="111" t="s">
        <v>73</v>
      </c>
    </row>
    <row r="154" spans="1:12" x14ac:dyDescent="0.25">
      <c r="A154" s="109">
        <v>43045</v>
      </c>
      <c r="B154" s="115" t="s">
        <v>370</v>
      </c>
      <c r="C154" s="111" t="s">
        <v>193</v>
      </c>
      <c r="D154" s="112" t="s">
        <v>51</v>
      </c>
      <c r="E154" s="113"/>
      <c r="F154" s="113">
        <v>6000</v>
      </c>
      <c r="G154" s="130">
        <f t="shared" si="2"/>
        <v>9388373</v>
      </c>
      <c r="H154" s="115" t="s">
        <v>167</v>
      </c>
      <c r="I154" s="115" t="s">
        <v>72</v>
      </c>
      <c r="J154" s="115" t="s">
        <v>32</v>
      </c>
      <c r="K154" s="115" t="s">
        <v>56</v>
      </c>
      <c r="L154" s="111" t="s">
        <v>73</v>
      </c>
    </row>
    <row r="155" spans="1:12" x14ac:dyDescent="0.25">
      <c r="A155" s="109">
        <v>43045</v>
      </c>
      <c r="B155" s="115" t="s">
        <v>371</v>
      </c>
      <c r="C155" s="111" t="s">
        <v>193</v>
      </c>
      <c r="D155" s="112" t="s">
        <v>51</v>
      </c>
      <c r="E155" s="113"/>
      <c r="F155" s="113">
        <v>500</v>
      </c>
      <c r="G155" s="130">
        <f t="shared" si="2"/>
        <v>9387873</v>
      </c>
      <c r="H155" s="115" t="s">
        <v>167</v>
      </c>
      <c r="I155" s="115" t="s">
        <v>72</v>
      </c>
      <c r="J155" s="115" t="s">
        <v>32</v>
      </c>
      <c r="K155" s="115" t="s">
        <v>56</v>
      </c>
      <c r="L155" s="111" t="s">
        <v>73</v>
      </c>
    </row>
    <row r="156" spans="1:12" x14ac:dyDescent="0.25">
      <c r="A156" s="109">
        <v>43045</v>
      </c>
      <c r="B156" s="115" t="s">
        <v>372</v>
      </c>
      <c r="C156" s="111" t="s">
        <v>193</v>
      </c>
      <c r="D156" s="112" t="s">
        <v>51</v>
      </c>
      <c r="E156" s="113"/>
      <c r="F156" s="113">
        <v>500</v>
      </c>
      <c r="G156" s="130">
        <f t="shared" si="2"/>
        <v>9387373</v>
      </c>
      <c r="H156" s="115" t="s">
        <v>167</v>
      </c>
      <c r="I156" s="115" t="s">
        <v>72</v>
      </c>
      <c r="J156" s="115" t="s">
        <v>32</v>
      </c>
      <c r="K156" s="115" t="s">
        <v>56</v>
      </c>
      <c r="L156" s="111" t="s">
        <v>73</v>
      </c>
    </row>
    <row r="157" spans="1:12" x14ac:dyDescent="0.25">
      <c r="A157" s="109">
        <v>43045</v>
      </c>
      <c r="B157" s="115" t="s">
        <v>373</v>
      </c>
      <c r="C157" s="111" t="s">
        <v>334</v>
      </c>
      <c r="D157" s="112" t="s">
        <v>51</v>
      </c>
      <c r="E157" s="113"/>
      <c r="F157" s="113">
        <v>4800</v>
      </c>
      <c r="G157" s="130">
        <f t="shared" si="2"/>
        <v>9382573</v>
      </c>
      <c r="H157" s="115" t="s">
        <v>167</v>
      </c>
      <c r="I157" s="115" t="s">
        <v>72</v>
      </c>
      <c r="J157" s="115" t="s">
        <v>32</v>
      </c>
      <c r="K157" s="115" t="s">
        <v>56</v>
      </c>
      <c r="L157" s="111" t="s">
        <v>73</v>
      </c>
    </row>
    <row r="158" spans="1:12" x14ac:dyDescent="0.25">
      <c r="A158" s="109">
        <v>43045</v>
      </c>
      <c r="B158" s="115" t="s">
        <v>353</v>
      </c>
      <c r="C158" s="111" t="s">
        <v>193</v>
      </c>
      <c r="D158" s="112" t="s">
        <v>51</v>
      </c>
      <c r="E158" s="113"/>
      <c r="F158" s="113">
        <v>500</v>
      </c>
      <c r="G158" s="130">
        <f t="shared" si="2"/>
        <v>9382073</v>
      </c>
      <c r="H158" s="115" t="s">
        <v>167</v>
      </c>
      <c r="I158" s="115" t="s">
        <v>72</v>
      </c>
      <c r="J158" s="115" t="s">
        <v>32</v>
      </c>
      <c r="K158" s="115" t="s">
        <v>56</v>
      </c>
      <c r="L158" s="111" t="s">
        <v>73</v>
      </c>
    </row>
    <row r="159" spans="1:12" x14ac:dyDescent="0.25">
      <c r="A159" s="109">
        <v>43045</v>
      </c>
      <c r="B159" s="115" t="s">
        <v>374</v>
      </c>
      <c r="C159" s="111" t="s">
        <v>193</v>
      </c>
      <c r="D159" s="112" t="s">
        <v>51</v>
      </c>
      <c r="E159" s="113"/>
      <c r="F159" s="113">
        <v>500</v>
      </c>
      <c r="G159" s="130">
        <f t="shared" si="2"/>
        <v>9381573</v>
      </c>
      <c r="H159" s="115" t="s">
        <v>167</v>
      </c>
      <c r="I159" s="115" t="s">
        <v>72</v>
      </c>
      <c r="J159" s="115" t="s">
        <v>32</v>
      </c>
      <c r="K159" s="115" t="s">
        <v>56</v>
      </c>
      <c r="L159" s="111" t="s">
        <v>73</v>
      </c>
    </row>
    <row r="160" spans="1:12" x14ac:dyDescent="0.25">
      <c r="A160" s="109">
        <v>43045</v>
      </c>
      <c r="B160" s="115" t="s">
        <v>375</v>
      </c>
      <c r="C160" s="120" t="s">
        <v>226</v>
      </c>
      <c r="D160" s="120" t="s">
        <v>49</v>
      </c>
      <c r="E160" s="113"/>
      <c r="F160" s="113">
        <v>250</v>
      </c>
      <c r="G160" s="130">
        <f t="shared" si="2"/>
        <v>9381323</v>
      </c>
      <c r="H160" s="115" t="s">
        <v>167</v>
      </c>
      <c r="I160" s="115">
        <v>29243</v>
      </c>
      <c r="J160" s="111" t="s">
        <v>32</v>
      </c>
      <c r="K160" s="115" t="s">
        <v>56</v>
      </c>
      <c r="L160" s="120" t="s">
        <v>57</v>
      </c>
    </row>
    <row r="161" spans="1:12" x14ac:dyDescent="0.25">
      <c r="A161" s="109">
        <v>43045</v>
      </c>
      <c r="B161" s="115" t="s">
        <v>500</v>
      </c>
      <c r="C161" s="111" t="s">
        <v>193</v>
      </c>
      <c r="D161" s="112" t="s">
        <v>51</v>
      </c>
      <c r="E161" s="113"/>
      <c r="F161" s="113">
        <v>1000</v>
      </c>
      <c r="G161" s="130">
        <f t="shared" si="2"/>
        <v>9380323</v>
      </c>
      <c r="H161" s="115" t="s">
        <v>82</v>
      </c>
      <c r="I161" s="115" t="s">
        <v>72</v>
      </c>
      <c r="J161" s="115" t="s">
        <v>32</v>
      </c>
      <c r="K161" s="115" t="s">
        <v>56</v>
      </c>
      <c r="L161" s="111" t="s">
        <v>73</v>
      </c>
    </row>
    <row r="162" spans="1:12" x14ac:dyDescent="0.25">
      <c r="A162" s="109">
        <v>43045</v>
      </c>
      <c r="B162" s="115" t="s">
        <v>501</v>
      </c>
      <c r="C162" s="111" t="s">
        <v>193</v>
      </c>
      <c r="D162" s="112" t="s">
        <v>51</v>
      </c>
      <c r="E162" s="113"/>
      <c r="F162" s="113">
        <v>1000</v>
      </c>
      <c r="G162" s="130">
        <f t="shared" si="2"/>
        <v>9379323</v>
      </c>
      <c r="H162" s="115" t="s">
        <v>82</v>
      </c>
      <c r="I162" s="115" t="s">
        <v>72</v>
      </c>
      <c r="J162" s="115" t="s">
        <v>32</v>
      </c>
      <c r="K162" s="115" t="s">
        <v>56</v>
      </c>
      <c r="L162" s="111" t="s">
        <v>73</v>
      </c>
    </row>
    <row r="163" spans="1:12" x14ac:dyDescent="0.25">
      <c r="A163" s="117">
        <v>43045</v>
      </c>
      <c r="B163" s="118" t="s">
        <v>683</v>
      </c>
      <c r="C163" s="111" t="s">
        <v>193</v>
      </c>
      <c r="D163" s="111" t="s">
        <v>54</v>
      </c>
      <c r="E163" s="129"/>
      <c r="F163" s="129">
        <v>6000</v>
      </c>
      <c r="G163" s="130">
        <f t="shared" si="2"/>
        <v>9373323</v>
      </c>
      <c r="H163" s="120" t="s">
        <v>677</v>
      </c>
      <c r="I163" s="115" t="s">
        <v>72</v>
      </c>
      <c r="J163" s="128" t="s">
        <v>21</v>
      </c>
      <c r="K163" s="115" t="s">
        <v>56</v>
      </c>
      <c r="L163" s="115" t="s">
        <v>73</v>
      </c>
    </row>
    <row r="164" spans="1:12" x14ac:dyDescent="0.25">
      <c r="A164" s="117">
        <v>43045</v>
      </c>
      <c r="B164" s="120" t="s">
        <v>785</v>
      </c>
      <c r="C164" s="111" t="s">
        <v>193</v>
      </c>
      <c r="D164" s="120" t="s">
        <v>53</v>
      </c>
      <c r="E164" s="113"/>
      <c r="F164" s="113">
        <v>1000</v>
      </c>
      <c r="G164" s="130">
        <f t="shared" si="2"/>
        <v>9372323</v>
      </c>
      <c r="H164" s="120" t="s">
        <v>783</v>
      </c>
      <c r="I164" s="120" t="s">
        <v>784</v>
      </c>
      <c r="J164" s="121" t="s">
        <v>28</v>
      </c>
      <c r="K164" s="115" t="s">
        <v>56</v>
      </c>
      <c r="L164" s="111" t="s">
        <v>73</v>
      </c>
    </row>
    <row r="165" spans="1:12" x14ac:dyDescent="0.25">
      <c r="A165" s="117">
        <v>43045</v>
      </c>
      <c r="B165" s="120" t="s">
        <v>786</v>
      </c>
      <c r="C165" s="111" t="s">
        <v>193</v>
      </c>
      <c r="D165" s="120" t="s">
        <v>53</v>
      </c>
      <c r="E165" s="113"/>
      <c r="F165" s="113">
        <v>1000</v>
      </c>
      <c r="G165" s="130">
        <f t="shared" si="2"/>
        <v>9371323</v>
      </c>
      <c r="H165" s="120" t="s">
        <v>783</v>
      </c>
      <c r="I165" s="120" t="s">
        <v>784</v>
      </c>
      <c r="J165" s="121" t="s">
        <v>28</v>
      </c>
      <c r="K165" s="115" t="s">
        <v>56</v>
      </c>
      <c r="L165" s="111" t="s">
        <v>73</v>
      </c>
    </row>
    <row r="166" spans="1:12" x14ac:dyDescent="0.25">
      <c r="A166" s="117">
        <v>43045</v>
      </c>
      <c r="B166" s="120" t="s">
        <v>787</v>
      </c>
      <c r="C166" s="120" t="s">
        <v>205</v>
      </c>
      <c r="D166" s="120" t="s">
        <v>53</v>
      </c>
      <c r="E166" s="113"/>
      <c r="F166" s="113">
        <v>28000</v>
      </c>
      <c r="G166" s="130">
        <f t="shared" si="2"/>
        <v>9343323</v>
      </c>
      <c r="H166" s="120" t="s">
        <v>783</v>
      </c>
      <c r="I166" s="120" t="s">
        <v>341</v>
      </c>
      <c r="J166" s="121" t="s">
        <v>28</v>
      </c>
      <c r="K166" s="115" t="s">
        <v>56</v>
      </c>
      <c r="L166" s="120" t="s">
        <v>57</v>
      </c>
    </row>
    <row r="167" spans="1:12" x14ac:dyDescent="0.25">
      <c r="A167" s="117">
        <v>43045</v>
      </c>
      <c r="B167" s="120" t="s">
        <v>788</v>
      </c>
      <c r="C167" s="111" t="s">
        <v>193</v>
      </c>
      <c r="D167" s="120" t="s">
        <v>53</v>
      </c>
      <c r="E167" s="113"/>
      <c r="F167" s="113">
        <v>2000</v>
      </c>
      <c r="G167" s="130">
        <f t="shared" si="2"/>
        <v>9341323</v>
      </c>
      <c r="H167" s="120" t="s">
        <v>783</v>
      </c>
      <c r="I167" s="120" t="s">
        <v>784</v>
      </c>
      <c r="J167" s="121" t="s">
        <v>28</v>
      </c>
      <c r="K167" s="115" t="s">
        <v>56</v>
      </c>
      <c r="L167" s="111" t="s">
        <v>73</v>
      </c>
    </row>
    <row r="168" spans="1:12" x14ac:dyDescent="0.25">
      <c r="A168" s="117">
        <v>43045</v>
      </c>
      <c r="B168" s="120" t="s">
        <v>789</v>
      </c>
      <c r="C168" s="120" t="s">
        <v>205</v>
      </c>
      <c r="D168" s="120" t="s">
        <v>53</v>
      </c>
      <c r="E168" s="113"/>
      <c r="F168" s="113">
        <v>58000</v>
      </c>
      <c r="G168" s="130">
        <f t="shared" si="2"/>
        <v>9283323</v>
      </c>
      <c r="H168" s="120" t="s">
        <v>783</v>
      </c>
      <c r="I168" s="120" t="s">
        <v>341</v>
      </c>
      <c r="J168" s="121" t="s">
        <v>28</v>
      </c>
      <c r="K168" s="115" t="s">
        <v>56</v>
      </c>
      <c r="L168" s="120" t="s">
        <v>57</v>
      </c>
    </row>
    <row r="169" spans="1:12" x14ac:dyDescent="0.25">
      <c r="A169" s="122">
        <v>43045</v>
      </c>
      <c r="B169" s="118" t="s">
        <v>920</v>
      </c>
      <c r="C169" s="111" t="s">
        <v>193</v>
      </c>
      <c r="D169" s="112" t="s">
        <v>51</v>
      </c>
      <c r="E169" s="119"/>
      <c r="F169" s="119">
        <v>2000</v>
      </c>
      <c r="G169" s="130">
        <f t="shared" si="2"/>
        <v>9281323</v>
      </c>
      <c r="H169" s="118" t="s">
        <v>245</v>
      </c>
      <c r="I169" s="118" t="s">
        <v>72</v>
      </c>
      <c r="J169" s="115" t="s">
        <v>32</v>
      </c>
      <c r="K169" s="115" t="s">
        <v>56</v>
      </c>
      <c r="L169" s="120" t="s">
        <v>73</v>
      </c>
    </row>
    <row r="170" spans="1:12" x14ac:dyDescent="0.25">
      <c r="A170" s="123">
        <v>43046</v>
      </c>
      <c r="B170" s="115" t="s">
        <v>25</v>
      </c>
      <c r="C170" s="111" t="s">
        <v>48</v>
      </c>
      <c r="D170" s="111" t="s">
        <v>49</v>
      </c>
      <c r="E170" s="114"/>
      <c r="F170" s="114">
        <v>3265</v>
      </c>
      <c r="G170" s="130">
        <f t="shared" si="2"/>
        <v>9278058</v>
      </c>
      <c r="H170" s="125" t="s">
        <v>47</v>
      </c>
      <c r="I170" s="111">
        <v>3592833</v>
      </c>
      <c r="J170" s="112" t="s">
        <v>21</v>
      </c>
      <c r="K170" s="115" t="s">
        <v>56</v>
      </c>
      <c r="L170" s="120" t="s">
        <v>57</v>
      </c>
    </row>
    <row r="171" spans="1:12" x14ac:dyDescent="0.25">
      <c r="A171" s="109">
        <v>43046</v>
      </c>
      <c r="B171" s="110" t="s">
        <v>1031</v>
      </c>
      <c r="C171" s="111" t="s">
        <v>180</v>
      </c>
      <c r="D171" s="112" t="s">
        <v>51</v>
      </c>
      <c r="E171" s="113"/>
      <c r="F171" s="113">
        <v>86000</v>
      </c>
      <c r="G171" s="130">
        <f t="shared" si="2"/>
        <v>9192058</v>
      </c>
      <c r="H171" s="111" t="s">
        <v>62</v>
      </c>
      <c r="I171" s="115" t="s">
        <v>206</v>
      </c>
      <c r="J171" s="115" t="s">
        <v>32</v>
      </c>
      <c r="K171" s="115" t="s">
        <v>56</v>
      </c>
      <c r="L171" s="120" t="s">
        <v>57</v>
      </c>
    </row>
    <row r="172" spans="1:12" x14ac:dyDescent="0.25">
      <c r="A172" s="109">
        <v>43046</v>
      </c>
      <c r="B172" s="110" t="s">
        <v>219</v>
      </c>
      <c r="C172" s="111" t="s">
        <v>193</v>
      </c>
      <c r="D172" s="112" t="s">
        <v>51</v>
      </c>
      <c r="E172" s="113"/>
      <c r="F172" s="113">
        <v>1000</v>
      </c>
      <c r="G172" s="130">
        <f t="shared" si="2"/>
        <v>9191058</v>
      </c>
      <c r="H172" s="111" t="s">
        <v>62</v>
      </c>
      <c r="I172" s="115" t="s">
        <v>72</v>
      </c>
      <c r="J172" s="115" t="s">
        <v>32</v>
      </c>
      <c r="K172" s="115" t="s">
        <v>56</v>
      </c>
      <c r="L172" s="111" t="s">
        <v>73</v>
      </c>
    </row>
    <row r="173" spans="1:12" x14ac:dyDescent="0.25">
      <c r="A173" s="109">
        <v>43046</v>
      </c>
      <c r="B173" s="110" t="s">
        <v>220</v>
      </c>
      <c r="C173" s="115" t="s">
        <v>50</v>
      </c>
      <c r="D173" s="112" t="s">
        <v>51</v>
      </c>
      <c r="E173" s="113"/>
      <c r="F173" s="113">
        <v>1000</v>
      </c>
      <c r="G173" s="130">
        <f t="shared" si="2"/>
        <v>9190058</v>
      </c>
      <c r="H173" s="111" t="s">
        <v>62</v>
      </c>
      <c r="I173" s="115" t="s">
        <v>72</v>
      </c>
      <c r="J173" s="115" t="s">
        <v>32</v>
      </c>
      <c r="K173" s="115" t="s">
        <v>56</v>
      </c>
      <c r="L173" s="111" t="s">
        <v>73</v>
      </c>
    </row>
    <row r="174" spans="1:12" x14ac:dyDescent="0.25">
      <c r="A174" s="109">
        <v>43046</v>
      </c>
      <c r="B174" s="110" t="s">
        <v>218</v>
      </c>
      <c r="C174" s="111" t="s">
        <v>193</v>
      </c>
      <c r="D174" s="112" t="s">
        <v>51</v>
      </c>
      <c r="E174" s="113"/>
      <c r="F174" s="113">
        <v>1000</v>
      </c>
      <c r="G174" s="130">
        <f t="shared" si="2"/>
        <v>9189058</v>
      </c>
      <c r="H174" s="111" t="s">
        <v>62</v>
      </c>
      <c r="I174" s="115" t="s">
        <v>72</v>
      </c>
      <c r="J174" s="115" t="s">
        <v>32</v>
      </c>
      <c r="K174" s="115" t="s">
        <v>56</v>
      </c>
      <c r="L174" s="111" t="s">
        <v>73</v>
      </c>
    </row>
    <row r="175" spans="1:12" x14ac:dyDescent="0.25">
      <c r="A175" s="109">
        <v>43046</v>
      </c>
      <c r="B175" s="110" t="s">
        <v>221</v>
      </c>
      <c r="C175" s="111" t="s">
        <v>193</v>
      </c>
      <c r="D175" s="112" t="s">
        <v>51</v>
      </c>
      <c r="E175" s="113"/>
      <c r="F175" s="113">
        <v>1000</v>
      </c>
      <c r="G175" s="130">
        <f t="shared" si="2"/>
        <v>9188058</v>
      </c>
      <c r="H175" s="111" t="s">
        <v>62</v>
      </c>
      <c r="I175" s="115" t="s">
        <v>72</v>
      </c>
      <c r="J175" s="115" t="s">
        <v>32</v>
      </c>
      <c r="K175" s="115" t="s">
        <v>56</v>
      </c>
      <c r="L175" s="111" t="s">
        <v>73</v>
      </c>
    </row>
    <row r="176" spans="1:12" x14ac:dyDescent="0.25">
      <c r="A176" s="109">
        <v>43046</v>
      </c>
      <c r="B176" s="110" t="s">
        <v>222</v>
      </c>
      <c r="C176" s="111" t="s">
        <v>193</v>
      </c>
      <c r="D176" s="112" t="s">
        <v>51</v>
      </c>
      <c r="E176" s="113"/>
      <c r="F176" s="113">
        <v>1000</v>
      </c>
      <c r="G176" s="130">
        <f t="shared" si="2"/>
        <v>9187058</v>
      </c>
      <c r="H176" s="111" t="s">
        <v>62</v>
      </c>
      <c r="I176" s="115" t="s">
        <v>72</v>
      </c>
      <c r="J176" s="115" t="s">
        <v>32</v>
      </c>
      <c r="K176" s="115" t="s">
        <v>56</v>
      </c>
      <c r="L176" s="111" t="s">
        <v>73</v>
      </c>
    </row>
    <row r="177" spans="1:12" x14ac:dyDescent="0.25">
      <c r="A177" s="109">
        <v>43046</v>
      </c>
      <c r="B177" s="110" t="s">
        <v>223</v>
      </c>
      <c r="C177" s="111" t="s">
        <v>193</v>
      </c>
      <c r="D177" s="112" t="s">
        <v>51</v>
      </c>
      <c r="E177" s="113"/>
      <c r="F177" s="113">
        <v>500</v>
      </c>
      <c r="G177" s="130">
        <f t="shared" si="2"/>
        <v>9186558</v>
      </c>
      <c r="H177" s="111" t="s">
        <v>62</v>
      </c>
      <c r="I177" s="115" t="s">
        <v>72</v>
      </c>
      <c r="J177" s="115" t="s">
        <v>32</v>
      </c>
      <c r="K177" s="115" t="s">
        <v>56</v>
      </c>
      <c r="L177" s="111" t="s">
        <v>73</v>
      </c>
    </row>
    <row r="178" spans="1:12" x14ac:dyDescent="0.25">
      <c r="A178" s="109">
        <v>43046</v>
      </c>
      <c r="B178" s="110" t="s">
        <v>224</v>
      </c>
      <c r="C178" s="111" t="s">
        <v>193</v>
      </c>
      <c r="D178" s="112" t="s">
        <v>51</v>
      </c>
      <c r="E178" s="113"/>
      <c r="F178" s="113">
        <v>500</v>
      </c>
      <c r="G178" s="130">
        <f t="shared" si="2"/>
        <v>9186058</v>
      </c>
      <c r="H178" s="111" t="s">
        <v>62</v>
      </c>
      <c r="I178" s="115" t="s">
        <v>72</v>
      </c>
      <c r="J178" s="115" t="s">
        <v>32</v>
      </c>
      <c r="K178" s="115" t="s">
        <v>56</v>
      </c>
      <c r="L178" s="111" t="s">
        <v>73</v>
      </c>
    </row>
    <row r="179" spans="1:12" x14ac:dyDescent="0.25">
      <c r="A179" s="109">
        <v>43046</v>
      </c>
      <c r="B179" s="115" t="s">
        <v>342</v>
      </c>
      <c r="C179" s="111" t="s">
        <v>334</v>
      </c>
      <c r="D179" s="112" t="s">
        <v>51</v>
      </c>
      <c r="E179" s="113"/>
      <c r="F179" s="113">
        <v>4000</v>
      </c>
      <c r="G179" s="130">
        <f t="shared" si="2"/>
        <v>9182058</v>
      </c>
      <c r="H179" s="115" t="s">
        <v>167</v>
      </c>
      <c r="I179" s="115" t="s">
        <v>72</v>
      </c>
      <c r="J179" s="115" t="s">
        <v>32</v>
      </c>
      <c r="K179" s="115" t="s">
        <v>56</v>
      </c>
      <c r="L179" s="111" t="s">
        <v>73</v>
      </c>
    </row>
    <row r="180" spans="1:12" x14ac:dyDescent="0.25">
      <c r="A180" s="109">
        <v>43046</v>
      </c>
      <c r="B180" s="115" t="s">
        <v>376</v>
      </c>
      <c r="C180" s="111" t="s">
        <v>193</v>
      </c>
      <c r="D180" s="112" t="s">
        <v>51</v>
      </c>
      <c r="E180" s="113"/>
      <c r="F180" s="113">
        <v>500</v>
      </c>
      <c r="G180" s="130">
        <f t="shared" si="2"/>
        <v>9181558</v>
      </c>
      <c r="H180" s="115" t="s">
        <v>167</v>
      </c>
      <c r="I180" s="115" t="s">
        <v>72</v>
      </c>
      <c r="J180" s="115" t="s">
        <v>32</v>
      </c>
      <c r="K180" s="115" t="s">
        <v>56</v>
      </c>
      <c r="L180" s="111" t="s">
        <v>73</v>
      </c>
    </row>
    <row r="181" spans="1:12" x14ac:dyDescent="0.25">
      <c r="A181" s="109">
        <v>43046</v>
      </c>
      <c r="B181" s="115" t="s">
        <v>377</v>
      </c>
      <c r="C181" s="111" t="s">
        <v>193</v>
      </c>
      <c r="D181" s="112" t="s">
        <v>51</v>
      </c>
      <c r="E181" s="113"/>
      <c r="F181" s="113">
        <v>500</v>
      </c>
      <c r="G181" s="130">
        <f t="shared" si="2"/>
        <v>9181058</v>
      </c>
      <c r="H181" s="115" t="s">
        <v>167</v>
      </c>
      <c r="I181" s="115" t="s">
        <v>72</v>
      </c>
      <c r="J181" s="115" t="s">
        <v>32</v>
      </c>
      <c r="K181" s="115" t="s">
        <v>56</v>
      </c>
      <c r="L181" s="111" t="s">
        <v>73</v>
      </c>
    </row>
    <row r="182" spans="1:12" x14ac:dyDescent="0.25">
      <c r="A182" s="109">
        <v>43046</v>
      </c>
      <c r="B182" s="115" t="s">
        <v>380</v>
      </c>
      <c r="C182" s="111" t="s">
        <v>193</v>
      </c>
      <c r="D182" s="112" t="s">
        <v>51</v>
      </c>
      <c r="E182" s="113"/>
      <c r="F182" s="113">
        <v>500</v>
      </c>
      <c r="G182" s="130">
        <f t="shared" si="2"/>
        <v>9180558</v>
      </c>
      <c r="H182" s="115" t="s">
        <v>167</v>
      </c>
      <c r="I182" s="115" t="s">
        <v>72</v>
      </c>
      <c r="J182" s="115" t="s">
        <v>32</v>
      </c>
      <c r="K182" s="115" t="s">
        <v>56</v>
      </c>
      <c r="L182" s="111" t="s">
        <v>73</v>
      </c>
    </row>
    <row r="183" spans="1:12" x14ac:dyDescent="0.25">
      <c r="A183" s="109">
        <v>43046</v>
      </c>
      <c r="B183" s="115" t="s">
        <v>342</v>
      </c>
      <c r="C183" s="111" t="s">
        <v>334</v>
      </c>
      <c r="D183" s="112" t="s">
        <v>51</v>
      </c>
      <c r="E183" s="113"/>
      <c r="F183" s="113">
        <v>3900</v>
      </c>
      <c r="G183" s="130">
        <f t="shared" si="2"/>
        <v>9176658</v>
      </c>
      <c r="H183" s="115" t="s">
        <v>167</v>
      </c>
      <c r="I183" s="115" t="s">
        <v>72</v>
      </c>
      <c r="J183" s="115" t="s">
        <v>32</v>
      </c>
      <c r="K183" s="115" t="s">
        <v>56</v>
      </c>
      <c r="L183" s="111" t="s">
        <v>73</v>
      </c>
    </row>
    <row r="184" spans="1:12" x14ac:dyDescent="0.25">
      <c r="A184" s="109">
        <v>43046</v>
      </c>
      <c r="B184" s="115" t="s">
        <v>353</v>
      </c>
      <c r="C184" s="111" t="s">
        <v>193</v>
      </c>
      <c r="D184" s="112" t="s">
        <v>51</v>
      </c>
      <c r="E184" s="113"/>
      <c r="F184" s="113">
        <v>500</v>
      </c>
      <c r="G184" s="130">
        <f t="shared" si="2"/>
        <v>9176158</v>
      </c>
      <c r="H184" s="115" t="s">
        <v>167</v>
      </c>
      <c r="I184" s="115" t="s">
        <v>72</v>
      </c>
      <c r="J184" s="115" t="s">
        <v>32</v>
      </c>
      <c r="K184" s="115" t="s">
        <v>56</v>
      </c>
      <c r="L184" s="111" t="s">
        <v>73</v>
      </c>
    </row>
    <row r="185" spans="1:12" x14ac:dyDescent="0.25">
      <c r="A185" s="109">
        <v>43046</v>
      </c>
      <c r="B185" s="115" t="s">
        <v>357</v>
      </c>
      <c r="C185" s="111" t="s">
        <v>193</v>
      </c>
      <c r="D185" s="112" t="s">
        <v>51</v>
      </c>
      <c r="E185" s="113"/>
      <c r="F185" s="113">
        <v>500</v>
      </c>
      <c r="G185" s="130">
        <f t="shared" si="2"/>
        <v>9175658</v>
      </c>
      <c r="H185" s="115" t="s">
        <v>167</v>
      </c>
      <c r="I185" s="115" t="s">
        <v>72</v>
      </c>
      <c r="J185" s="115" t="s">
        <v>32</v>
      </c>
      <c r="K185" s="115" t="s">
        <v>56</v>
      </c>
      <c r="L185" s="111" t="s">
        <v>73</v>
      </c>
    </row>
    <row r="186" spans="1:12" x14ac:dyDescent="0.25">
      <c r="A186" s="109">
        <v>43046</v>
      </c>
      <c r="B186" s="115" t="s">
        <v>381</v>
      </c>
      <c r="C186" s="118" t="s">
        <v>208</v>
      </c>
      <c r="D186" s="112" t="s">
        <v>51</v>
      </c>
      <c r="E186" s="113"/>
      <c r="F186" s="113">
        <v>90000</v>
      </c>
      <c r="G186" s="130">
        <f t="shared" si="2"/>
        <v>9085658</v>
      </c>
      <c r="H186" s="115" t="s">
        <v>167</v>
      </c>
      <c r="I186" s="115">
        <v>4191</v>
      </c>
      <c r="J186" s="115" t="s">
        <v>32</v>
      </c>
      <c r="K186" s="115" t="s">
        <v>56</v>
      </c>
      <c r="L186" s="120" t="s">
        <v>57</v>
      </c>
    </row>
    <row r="187" spans="1:12" x14ac:dyDescent="0.25">
      <c r="A187" s="117">
        <v>43046</v>
      </c>
      <c r="B187" s="118" t="s">
        <v>219</v>
      </c>
      <c r="C187" s="111" t="s">
        <v>193</v>
      </c>
      <c r="D187" s="112" t="s">
        <v>51</v>
      </c>
      <c r="E187" s="119"/>
      <c r="F187" s="119">
        <v>1000</v>
      </c>
      <c r="G187" s="130">
        <f t="shared" si="2"/>
        <v>9084658</v>
      </c>
      <c r="H187" s="118" t="s">
        <v>442</v>
      </c>
      <c r="I187" s="115" t="s">
        <v>72</v>
      </c>
      <c r="J187" s="115" t="s">
        <v>32</v>
      </c>
      <c r="K187" s="115" t="s">
        <v>56</v>
      </c>
      <c r="L187" s="111" t="s">
        <v>73</v>
      </c>
    </row>
    <row r="188" spans="1:12" x14ac:dyDescent="0.25">
      <c r="A188" s="117">
        <v>43046</v>
      </c>
      <c r="B188" s="118" t="s">
        <v>454</v>
      </c>
      <c r="C188" s="111" t="s">
        <v>193</v>
      </c>
      <c r="D188" s="112" t="s">
        <v>51</v>
      </c>
      <c r="E188" s="119"/>
      <c r="F188" s="119">
        <v>500</v>
      </c>
      <c r="G188" s="130">
        <f t="shared" si="2"/>
        <v>9084158</v>
      </c>
      <c r="H188" s="118" t="s">
        <v>442</v>
      </c>
      <c r="I188" s="115" t="s">
        <v>72</v>
      </c>
      <c r="J188" s="115" t="s">
        <v>32</v>
      </c>
      <c r="K188" s="115" t="s">
        <v>56</v>
      </c>
      <c r="L188" s="111" t="s">
        <v>73</v>
      </c>
    </row>
    <row r="189" spans="1:12" x14ac:dyDescent="0.25">
      <c r="A189" s="117">
        <v>43046</v>
      </c>
      <c r="B189" s="118" t="s">
        <v>455</v>
      </c>
      <c r="C189" s="111" t="s">
        <v>193</v>
      </c>
      <c r="D189" s="112" t="s">
        <v>51</v>
      </c>
      <c r="E189" s="119"/>
      <c r="F189" s="119">
        <v>1000</v>
      </c>
      <c r="G189" s="130">
        <f t="shared" si="2"/>
        <v>9083158</v>
      </c>
      <c r="H189" s="118" t="s">
        <v>442</v>
      </c>
      <c r="I189" s="115" t="s">
        <v>72</v>
      </c>
      <c r="J189" s="115" t="s">
        <v>32</v>
      </c>
      <c r="K189" s="115" t="s">
        <v>56</v>
      </c>
      <c r="L189" s="111" t="s">
        <v>73</v>
      </c>
    </row>
    <row r="190" spans="1:12" x14ac:dyDescent="0.25">
      <c r="A190" s="109">
        <v>43046</v>
      </c>
      <c r="B190" s="115" t="s">
        <v>502</v>
      </c>
      <c r="C190" s="111" t="s">
        <v>193</v>
      </c>
      <c r="D190" s="112" t="s">
        <v>51</v>
      </c>
      <c r="E190" s="113"/>
      <c r="F190" s="113">
        <v>1000</v>
      </c>
      <c r="G190" s="130">
        <f t="shared" si="2"/>
        <v>9082158</v>
      </c>
      <c r="H190" s="115" t="s">
        <v>82</v>
      </c>
      <c r="I190" s="115" t="s">
        <v>72</v>
      </c>
      <c r="J190" s="115" t="s">
        <v>32</v>
      </c>
      <c r="K190" s="115" t="s">
        <v>56</v>
      </c>
      <c r="L190" s="111" t="s">
        <v>73</v>
      </c>
    </row>
    <row r="191" spans="1:12" x14ac:dyDescent="0.25">
      <c r="A191" s="109">
        <v>43046</v>
      </c>
      <c r="B191" s="115" t="s">
        <v>499</v>
      </c>
      <c r="C191" s="111" t="s">
        <v>193</v>
      </c>
      <c r="D191" s="112" t="s">
        <v>51</v>
      </c>
      <c r="E191" s="113"/>
      <c r="F191" s="113">
        <v>1000</v>
      </c>
      <c r="G191" s="130">
        <f t="shared" si="2"/>
        <v>9081158</v>
      </c>
      <c r="H191" s="115" t="s">
        <v>82</v>
      </c>
      <c r="I191" s="115" t="s">
        <v>72</v>
      </c>
      <c r="J191" s="115" t="s">
        <v>32</v>
      </c>
      <c r="K191" s="115" t="s">
        <v>56</v>
      </c>
      <c r="L191" s="111" t="s">
        <v>73</v>
      </c>
    </row>
    <row r="192" spans="1:12" x14ac:dyDescent="0.25">
      <c r="A192" s="109">
        <v>43046</v>
      </c>
      <c r="B192" s="115" t="s">
        <v>503</v>
      </c>
      <c r="C192" s="115" t="s">
        <v>205</v>
      </c>
      <c r="D192" s="112" t="s">
        <v>51</v>
      </c>
      <c r="E192" s="113"/>
      <c r="F192" s="113">
        <v>35000</v>
      </c>
      <c r="G192" s="130">
        <f t="shared" si="2"/>
        <v>9046158</v>
      </c>
      <c r="H192" s="115" t="s">
        <v>82</v>
      </c>
      <c r="I192" s="131">
        <v>2232410966344</v>
      </c>
      <c r="J192" s="115" t="s">
        <v>32</v>
      </c>
      <c r="K192" s="115" t="s">
        <v>56</v>
      </c>
      <c r="L192" s="120" t="s">
        <v>57</v>
      </c>
    </row>
    <row r="193" spans="1:12" x14ac:dyDescent="0.25">
      <c r="A193" s="109">
        <v>43046</v>
      </c>
      <c r="B193" s="115" t="s">
        <v>561</v>
      </c>
      <c r="C193" s="111" t="s">
        <v>193</v>
      </c>
      <c r="D193" s="112" t="s">
        <v>51</v>
      </c>
      <c r="E193" s="113"/>
      <c r="F193" s="113">
        <v>2000</v>
      </c>
      <c r="G193" s="130">
        <f t="shared" si="2"/>
        <v>9044158</v>
      </c>
      <c r="H193" s="115" t="s">
        <v>560</v>
      </c>
      <c r="I193" s="115" t="s">
        <v>72</v>
      </c>
      <c r="J193" s="115" t="s">
        <v>32</v>
      </c>
      <c r="K193" s="115" t="s">
        <v>56</v>
      </c>
      <c r="L193" s="111" t="s">
        <v>73</v>
      </c>
    </row>
    <row r="194" spans="1:12" x14ac:dyDescent="0.25">
      <c r="A194" s="109">
        <v>43046</v>
      </c>
      <c r="B194" s="115" t="s">
        <v>562</v>
      </c>
      <c r="C194" s="111" t="s">
        <v>130</v>
      </c>
      <c r="D194" s="112" t="s">
        <v>51</v>
      </c>
      <c r="E194" s="113"/>
      <c r="F194" s="113">
        <v>1000</v>
      </c>
      <c r="G194" s="130">
        <f t="shared" si="2"/>
        <v>9043158</v>
      </c>
      <c r="H194" s="115" t="s">
        <v>560</v>
      </c>
      <c r="I194" s="115" t="s">
        <v>69</v>
      </c>
      <c r="J194" s="115" t="s">
        <v>32</v>
      </c>
      <c r="K194" s="115" t="s">
        <v>56</v>
      </c>
      <c r="L194" s="120" t="s">
        <v>57</v>
      </c>
    </row>
    <row r="195" spans="1:12" x14ac:dyDescent="0.25">
      <c r="A195" s="109">
        <v>43046</v>
      </c>
      <c r="B195" s="115" t="s">
        <v>563</v>
      </c>
      <c r="C195" s="111" t="s">
        <v>193</v>
      </c>
      <c r="D195" s="112" t="s">
        <v>51</v>
      </c>
      <c r="E195" s="113"/>
      <c r="F195" s="113">
        <v>500</v>
      </c>
      <c r="G195" s="130">
        <f t="shared" si="2"/>
        <v>9042658</v>
      </c>
      <c r="H195" s="115" t="s">
        <v>560</v>
      </c>
      <c r="I195" s="115" t="s">
        <v>72</v>
      </c>
      <c r="J195" s="115" t="s">
        <v>32</v>
      </c>
      <c r="K195" s="115" t="s">
        <v>56</v>
      </c>
      <c r="L195" s="111" t="s">
        <v>73</v>
      </c>
    </row>
    <row r="196" spans="1:12" x14ac:dyDescent="0.25">
      <c r="A196" s="109">
        <v>43046</v>
      </c>
      <c r="B196" s="115" t="s">
        <v>564</v>
      </c>
      <c r="C196" s="111" t="s">
        <v>193</v>
      </c>
      <c r="D196" s="112" t="s">
        <v>51</v>
      </c>
      <c r="E196" s="113"/>
      <c r="F196" s="113">
        <v>500</v>
      </c>
      <c r="G196" s="130">
        <f t="shared" si="2"/>
        <v>9042158</v>
      </c>
      <c r="H196" s="115" t="s">
        <v>560</v>
      </c>
      <c r="I196" s="115" t="s">
        <v>72</v>
      </c>
      <c r="J196" s="115" t="s">
        <v>32</v>
      </c>
      <c r="K196" s="115" t="s">
        <v>56</v>
      </c>
      <c r="L196" s="111" t="s">
        <v>73</v>
      </c>
    </row>
    <row r="197" spans="1:12" x14ac:dyDescent="0.25">
      <c r="A197" s="109">
        <v>43046</v>
      </c>
      <c r="B197" s="115" t="s">
        <v>565</v>
      </c>
      <c r="C197" s="111" t="s">
        <v>193</v>
      </c>
      <c r="D197" s="112" t="s">
        <v>51</v>
      </c>
      <c r="E197" s="113"/>
      <c r="F197" s="113">
        <v>500</v>
      </c>
      <c r="G197" s="130">
        <f t="shared" si="2"/>
        <v>9041658</v>
      </c>
      <c r="H197" s="115" t="s">
        <v>560</v>
      </c>
      <c r="I197" s="115" t="s">
        <v>72</v>
      </c>
      <c r="J197" s="115" t="s">
        <v>32</v>
      </c>
      <c r="K197" s="115" t="s">
        <v>56</v>
      </c>
      <c r="L197" s="111" t="s">
        <v>73</v>
      </c>
    </row>
    <row r="198" spans="1:12" x14ac:dyDescent="0.25">
      <c r="A198" s="109">
        <v>43046</v>
      </c>
      <c r="B198" s="115" t="s">
        <v>566</v>
      </c>
      <c r="C198" s="111" t="s">
        <v>193</v>
      </c>
      <c r="D198" s="112" t="s">
        <v>51</v>
      </c>
      <c r="E198" s="113"/>
      <c r="F198" s="113">
        <v>500</v>
      </c>
      <c r="G198" s="130">
        <f t="shared" si="2"/>
        <v>9041158</v>
      </c>
      <c r="H198" s="115" t="s">
        <v>560</v>
      </c>
      <c r="I198" s="115" t="s">
        <v>72</v>
      </c>
      <c r="J198" s="115" t="s">
        <v>32</v>
      </c>
      <c r="K198" s="115" t="s">
        <v>56</v>
      </c>
      <c r="L198" s="111" t="s">
        <v>73</v>
      </c>
    </row>
    <row r="199" spans="1:12" x14ac:dyDescent="0.25">
      <c r="A199" s="109">
        <v>43046</v>
      </c>
      <c r="B199" s="115" t="s">
        <v>567</v>
      </c>
      <c r="C199" s="111" t="s">
        <v>193</v>
      </c>
      <c r="D199" s="112" t="s">
        <v>51</v>
      </c>
      <c r="E199" s="113"/>
      <c r="F199" s="113">
        <v>1000</v>
      </c>
      <c r="G199" s="130">
        <f t="shared" si="2"/>
        <v>9040158</v>
      </c>
      <c r="H199" s="115" t="s">
        <v>560</v>
      </c>
      <c r="I199" s="115" t="s">
        <v>72</v>
      </c>
      <c r="J199" s="115" t="s">
        <v>32</v>
      </c>
      <c r="K199" s="115" t="s">
        <v>56</v>
      </c>
      <c r="L199" s="111" t="s">
        <v>73</v>
      </c>
    </row>
    <row r="200" spans="1:12" x14ac:dyDescent="0.25">
      <c r="A200" s="109">
        <v>43046</v>
      </c>
      <c r="B200" s="115" t="s">
        <v>568</v>
      </c>
      <c r="C200" s="111" t="s">
        <v>193</v>
      </c>
      <c r="D200" s="112" t="s">
        <v>51</v>
      </c>
      <c r="E200" s="113"/>
      <c r="F200" s="113">
        <v>1000</v>
      </c>
      <c r="G200" s="130">
        <f t="shared" si="2"/>
        <v>9039158</v>
      </c>
      <c r="H200" s="115" t="s">
        <v>560</v>
      </c>
      <c r="I200" s="115" t="s">
        <v>72</v>
      </c>
      <c r="J200" s="115" t="s">
        <v>32</v>
      </c>
      <c r="K200" s="115" t="s">
        <v>56</v>
      </c>
      <c r="L200" s="111" t="s">
        <v>73</v>
      </c>
    </row>
    <row r="201" spans="1:12" x14ac:dyDescent="0.25">
      <c r="A201" s="109">
        <v>43046</v>
      </c>
      <c r="B201" s="111" t="s">
        <v>692</v>
      </c>
      <c r="C201" s="111" t="s">
        <v>193</v>
      </c>
      <c r="D201" s="115" t="s">
        <v>52</v>
      </c>
      <c r="E201" s="113"/>
      <c r="F201" s="113">
        <v>1000</v>
      </c>
      <c r="G201" s="130">
        <f t="shared" si="2"/>
        <v>9038158</v>
      </c>
      <c r="H201" s="111" t="s">
        <v>109</v>
      </c>
      <c r="I201" s="111" t="s">
        <v>72</v>
      </c>
      <c r="J201" s="115" t="s">
        <v>32</v>
      </c>
      <c r="K201" s="115" t="s">
        <v>56</v>
      </c>
      <c r="L201" s="118" t="s">
        <v>73</v>
      </c>
    </row>
    <row r="202" spans="1:12" x14ac:dyDescent="0.25">
      <c r="A202" s="109">
        <v>43046</v>
      </c>
      <c r="B202" s="111" t="s">
        <v>693</v>
      </c>
      <c r="C202" s="111" t="s">
        <v>193</v>
      </c>
      <c r="D202" s="115" t="s">
        <v>52</v>
      </c>
      <c r="E202" s="113"/>
      <c r="F202" s="113">
        <v>1000</v>
      </c>
      <c r="G202" s="130">
        <f t="shared" si="2"/>
        <v>9037158</v>
      </c>
      <c r="H202" s="111" t="s">
        <v>109</v>
      </c>
      <c r="I202" s="111" t="s">
        <v>72</v>
      </c>
      <c r="J202" s="115" t="s">
        <v>32</v>
      </c>
      <c r="K202" s="115" t="s">
        <v>56</v>
      </c>
      <c r="L202" s="118" t="s">
        <v>73</v>
      </c>
    </row>
    <row r="203" spans="1:12" x14ac:dyDescent="0.25">
      <c r="A203" s="109">
        <v>43046</v>
      </c>
      <c r="B203" s="111" t="s">
        <v>694</v>
      </c>
      <c r="C203" s="111" t="s">
        <v>193</v>
      </c>
      <c r="D203" s="115" t="s">
        <v>52</v>
      </c>
      <c r="E203" s="113"/>
      <c r="F203" s="113">
        <v>1000</v>
      </c>
      <c r="G203" s="130">
        <f t="shared" si="2"/>
        <v>9036158</v>
      </c>
      <c r="H203" s="111" t="s">
        <v>109</v>
      </c>
      <c r="I203" s="111" t="s">
        <v>72</v>
      </c>
      <c r="J203" s="115" t="s">
        <v>32</v>
      </c>
      <c r="K203" s="115" t="s">
        <v>56</v>
      </c>
      <c r="L203" s="118" t="s">
        <v>73</v>
      </c>
    </row>
    <row r="204" spans="1:12" x14ac:dyDescent="0.25">
      <c r="A204" s="109">
        <v>43046</v>
      </c>
      <c r="B204" s="111" t="s">
        <v>695</v>
      </c>
      <c r="C204" s="111" t="s">
        <v>193</v>
      </c>
      <c r="D204" s="115" t="s">
        <v>52</v>
      </c>
      <c r="E204" s="113"/>
      <c r="F204" s="113">
        <v>1000</v>
      </c>
      <c r="G204" s="130">
        <f t="shared" si="2"/>
        <v>9035158</v>
      </c>
      <c r="H204" s="111" t="s">
        <v>109</v>
      </c>
      <c r="I204" s="111" t="s">
        <v>72</v>
      </c>
      <c r="J204" s="115" t="s">
        <v>32</v>
      </c>
      <c r="K204" s="115" t="s">
        <v>56</v>
      </c>
      <c r="L204" s="118" t="s">
        <v>73</v>
      </c>
    </row>
    <row r="205" spans="1:12" x14ac:dyDescent="0.25">
      <c r="A205" s="109">
        <v>43046</v>
      </c>
      <c r="B205" s="111" t="s">
        <v>696</v>
      </c>
      <c r="C205" s="111" t="s">
        <v>193</v>
      </c>
      <c r="D205" s="115" t="s">
        <v>52</v>
      </c>
      <c r="E205" s="113"/>
      <c r="F205" s="113">
        <v>1000</v>
      </c>
      <c r="G205" s="130">
        <f t="shared" si="2"/>
        <v>9034158</v>
      </c>
      <c r="H205" s="111" t="s">
        <v>109</v>
      </c>
      <c r="I205" s="111" t="s">
        <v>72</v>
      </c>
      <c r="J205" s="115" t="s">
        <v>32</v>
      </c>
      <c r="K205" s="115" t="s">
        <v>56</v>
      </c>
      <c r="L205" s="118" t="s">
        <v>73</v>
      </c>
    </row>
    <row r="206" spans="1:12" x14ac:dyDescent="0.25">
      <c r="A206" s="117">
        <v>43046</v>
      </c>
      <c r="B206" s="120" t="s">
        <v>790</v>
      </c>
      <c r="C206" s="111" t="s">
        <v>193</v>
      </c>
      <c r="D206" s="120" t="s">
        <v>53</v>
      </c>
      <c r="E206" s="113"/>
      <c r="F206" s="113">
        <v>3000</v>
      </c>
      <c r="G206" s="130">
        <f t="shared" ref="G206:G269" si="3">+G205+E206-F206</f>
        <v>9031158</v>
      </c>
      <c r="H206" s="120" t="s">
        <v>783</v>
      </c>
      <c r="I206" s="120" t="s">
        <v>784</v>
      </c>
      <c r="J206" s="121" t="s">
        <v>28</v>
      </c>
      <c r="K206" s="115" t="s">
        <v>56</v>
      </c>
      <c r="L206" s="111" t="s">
        <v>73</v>
      </c>
    </row>
    <row r="207" spans="1:12" x14ac:dyDescent="0.25">
      <c r="A207" s="117">
        <v>43046</v>
      </c>
      <c r="B207" s="120" t="s">
        <v>1040</v>
      </c>
      <c r="C207" s="120" t="s">
        <v>66</v>
      </c>
      <c r="D207" s="111" t="s">
        <v>49</v>
      </c>
      <c r="E207" s="113"/>
      <c r="F207" s="113">
        <v>6800</v>
      </c>
      <c r="G207" s="130">
        <f t="shared" si="3"/>
        <v>9024358</v>
      </c>
      <c r="H207" s="120" t="s">
        <v>783</v>
      </c>
      <c r="I207" s="120" t="s">
        <v>341</v>
      </c>
      <c r="J207" s="111" t="s">
        <v>32</v>
      </c>
      <c r="K207" s="115" t="s">
        <v>56</v>
      </c>
      <c r="L207" s="120" t="s">
        <v>57</v>
      </c>
    </row>
    <row r="208" spans="1:12" x14ac:dyDescent="0.25">
      <c r="A208" s="117">
        <v>43046</v>
      </c>
      <c r="B208" s="120" t="s">
        <v>793</v>
      </c>
      <c r="C208" s="111" t="s">
        <v>193</v>
      </c>
      <c r="D208" s="120" t="s">
        <v>53</v>
      </c>
      <c r="E208" s="113"/>
      <c r="F208" s="113">
        <v>1000</v>
      </c>
      <c r="G208" s="130">
        <f t="shared" si="3"/>
        <v>9023358</v>
      </c>
      <c r="H208" s="120" t="s">
        <v>783</v>
      </c>
      <c r="I208" s="120" t="s">
        <v>784</v>
      </c>
      <c r="J208" s="121" t="s">
        <v>28</v>
      </c>
      <c r="K208" s="115" t="s">
        <v>56</v>
      </c>
      <c r="L208" s="111" t="s">
        <v>73</v>
      </c>
    </row>
    <row r="209" spans="1:12" x14ac:dyDescent="0.25">
      <c r="A209" s="117">
        <v>43046</v>
      </c>
      <c r="B209" s="120" t="s">
        <v>794</v>
      </c>
      <c r="C209" s="120" t="s">
        <v>55</v>
      </c>
      <c r="D209" s="120" t="s">
        <v>49</v>
      </c>
      <c r="E209" s="113"/>
      <c r="F209" s="113">
        <v>23743</v>
      </c>
      <c r="G209" s="130">
        <f t="shared" si="3"/>
        <v>8999615</v>
      </c>
      <c r="H209" s="120" t="s">
        <v>783</v>
      </c>
      <c r="I209" s="120" t="s">
        <v>341</v>
      </c>
      <c r="J209" s="111" t="s">
        <v>32</v>
      </c>
      <c r="K209" s="115" t="s">
        <v>56</v>
      </c>
      <c r="L209" s="120" t="s">
        <v>57</v>
      </c>
    </row>
    <row r="210" spans="1:12" x14ac:dyDescent="0.25">
      <c r="A210" s="117">
        <v>43046</v>
      </c>
      <c r="B210" s="120" t="s">
        <v>795</v>
      </c>
      <c r="C210" s="111" t="s">
        <v>193</v>
      </c>
      <c r="D210" s="120" t="s">
        <v>53</v>
      </c>
      <c r="E210" s="113"/>
      <c r="F210" s="113">
        <v>1000</v>
      </c>
      <c r="G210" s="130">
        <f t="shared" si="3"/>
        <v>8998615</v>
      </c>
      <c r="H210" s="120" t="s">
        <v>783</v>
      </c>
      <c r="I210" s="120" t="s">
        <v>784</v>
      </c>
      <c r="J210" s="121" t="s">
        <v>28</v>
      </c>
      <c r="K210" s="115" t="s">
        <v>56</v>
      </c>
      <c r="L210" s="111" t="s">
        <v>73</v>
      </c>
    </row>
    <row r="211" spans="1:12" x14ac:dyDescent="0.25">
      <c r="A211" s="117">
        <v>43046</v>
      </c>
      <c r="B211" s="120" t="s">
        <v>796</v>
      </c>
      <c r="C211" s="120" t="s">
        <v>797</v>
      </c>
      <c r="D211" s="120" t="s">
        <v>53</v>
      </c>
      <c r="E211" s="113"/>
      <c r="F211" s="113">
        <v>38900</v>
      </c>
      <c r="G211" s="130">
        <f t="shared" si="3"/>
        <v>8959715</v>
      </c>
      <c r="H211" s="120" t="s">
        <v>783</v>
      </c>
      <c r="I211" s="120" t="s">
        <v>341</v>
      </c>
      <c r="J211" s="121" t="s">
        <v>28</v>
      </c>
      <c r="K211" s="115" t="s">
        <v>56</v>
      </c>
      <c r="L211" s="120" t="s">
        <v>57</v>
      </c>
    </row>
    <row r="212" spans="1:12" x14ac:dyDescent="0.25">
      <c r="A212" s="117">
        <v>43046</v>
      </c>
      <c r="B212" s="120" t="s">
        <v>798</v>
      </c>
      <c r="C212" s="111" t="s">
        <v>193</v>
      </c>
      <c r="D212" s="120" t="s">
        <v>53</v>
      </c>
      <c r="E212" s="113"/>
      <c r="F212" s="113">
        <v>1000</v>
      </c>
      <c r="G212" s="130">
        <f t="shared" si="3"/>
        <v>8958715</v>
      </c>
      <c r="H212" s="120" t="s">
        <v>783</v>
      </c>
      <c r="I212" s="120" t="s">
        <v>784</v>
      </c>
      <c r="J212" s="121" t="s">
        <v>28</v>
      </c>
      <c r="K212" s="115" t="s">
        <v>56</v>
      </c>
      <c r="L212" s="111" t="s">
        <v>73</v>
      </c>
    </row>
    <row r="213" spans="1:12" x14ac:dyDescent="0.25">
      <c r="A213" s="122">
        <v>43046</v>
      </c>
      <c r="B213" s="118" t="s">
        <v>921</v>
      </c>
      <c r="C213" s="111" t="s">
        <v>193</v>
      </c>
      <c r="D213" s="112" t="s">
        <v>51</v>
      </c>
      <c r="E213" s="119"/>
      <c r="F213" s="119">
        <v>2000</v>
      </c>
      <c r="G213" s="130">
        <f t="shared" si="3"/>
        <v>8956715</v>
      </c>
      <c r="H213" s="118" t="s">
        <v>245</v>
      </c>
      <c r="I213" s="118" t="s">
        <v>72</v>
      </c>
      <c r="J213" s="115" t="s">
        <v>32</v>
      </c>
      <c r="K213" s="115" t="s">
        <v>56</v>
      </c>
      <c r="L213" s="120" t="s">
        <v>73</v>
      </c>
    </row>
    <row r="214" spans="1:12" x14ac:dyDescent="0.25">
      <c r="A214" s="122">
        <v>43046</v>
      </c>
      <c r="B214" s="118" t="s">
        <v>922</v>
      </c>
      <c r="C214" s="111" t="s">
        <v>334</v>
      </c>
      <c r="D214" s="112" t="s">
        <v>51</v>
      </c>
      <c r="E214" s="119"/>
      <c r="F214" s="119">
        <v>1000</v>
      </c>
      <c r="G214" s="130">
        <f t="shared" si="3"/>
        <v>8955715</v>
      </c>
      <c r="H214" s="118" t="s">
        <v>245</v>
      </c>
      <c r="I214" s="118" t="s">
        <v>72</v>
      </c>
      <c r="J214" s="115" t="s">
        <v>32</v>
      </c>
      <c r="K214" s="115" t="s">
        <v>56</v>
      </c>
      <c r="L214" s="120" t="s">
        <v>73</v>
      </c>
    </row>
    <row r="215" spans="1:12" x14ac:dyDescent="0.25">
      <c r="A215" s="117">
        <v>43047</v>
      </c>
      <c r="B215" s="120" t="s">
        <v>791</v>
      </c>
      <c r="C215" s="120" t="s">
        <v>180</v>
      </c>
      <c r="D215" s="112" t="s">
        <v>51</v>
      </c>
      <c r="E215" s="113"/>
      <c r="F215" s="113">
        <v>10000</v>
      </c>
      <c r="G215" s="130">
        <f t="shared" si="3"/>
        <v>8945715</v>
      </c>
      <c r="H215" s="120" t="s">
        <v>783</v>
      </c>
      <c r="I215" s="120" t="s">
        <v>792</v>
      </c>
      <c r="J215" s="115" t="s">
        <v>32</v>
      </c>
      <c r="K215" s="115" t="s">
        <v>56</v>
      </c>
      <c r="L215" s="120" t="s">
        <v>57</v>
      </c>
    </row>
    <row r="216" spans="1:12" x14ac:dyDescent="0.25">
      <c r="A216" s="123">
        <v>43047</v>
      </c>
      <c r="B216" s="111" t="s">
        <v>84</v>
      </c>
      <c r="C216" s="111" t="s">
        <v>85</v>
      </c>
      <c r="D216" s="111" t="s">
        <v>52</v>
      </c>
      <c r="E216" s="114"/>
      <c r="F216" s="114">
        <v>135000</v>
      </c>
      <c r="G216" s="130">
        <f t="shared" si="3"/>
        <v>8810715</v>
      </c>
      <c r="H216" s="111" t="s">
        <v>61</v>
      </c>
      <c r="I216" s="111">
        <v>12</v>
      </c>
      <c r="J216" s="115" t="s">
        <v>32</v>
      </c>
      <c r="K216" s="115" t="s">
        <v>56</v>
      </c>
      <c r="L216" s="120" t="s">
        <v>57</v>
      </c>
    </row>
    <row r="217" spans="1:12" x14ac:dyDescent="0.25">
      <c r="A217" s="123">
        <v>43047</v>
      </c>
      <c r="B217" s="111" t="s">
        <v>86</v>
      </c>
      <c r="C217" s="111" t="s">
        <v>68</v>
      </c>
      <c r="D217" s="111" t="s">
        <v>49</v>
      </c>
      <c r="E217" s="114"/>
      <c r="F217" s="114">
        <v>100000</v>
      </c>
      <c r="G217" s="130">
        <f t="shared" si="3"/>
        <v>8710715</v>
      </c>
      <c r="H217" s="111" t="s">
        <v>61</v>
      </c>
      <c r="I217" s="111" t="s">
        <v>69</v>
      </c>
      <c r="J217" s="111" t="s">
        <v>32</v>
      </c>
      <c r="K217" s="115" t="s">
        <v>56</v>
      </c>
      <c r="L217" s="120" t="s">
        <v>57</v>
      </c>
    </row>
    <row r="218" spans="1:12" x14ac:dyDescent="0.25">
      <c r="A218" s="123">
        <v>43047</v>
      </c>
      <c r="B218" s="111" t="s">
        <v>87</v>
      </c>
      <c r="C218" s="111" t="s">
        <v>68</v>
      </c>
      <c r="D218" s="111" t="s">
        <v>49</v>
      </c>
      <c r="E218" s="114"/>
      <c r="F218" s="114">
        <v>50000</v>
      </c>
      <c r="G218" s="130">
        <f t="shared" si="3"/>
        <v>8660715</v>
      </c>
      <c r="H218" s="111" t="s">
        <v>61</v>
      </c>
      <c r="I218" s="111" t="s">
        <v>69</v>
      </c>
      <c r="J218" s="111" t="s">
        <v>32</v>
      </c>
      <c r="K218" s="115" t="s">
        <v>56</v>
      </c>
      <c r="L218" s="120" t="s">
        <v>57</v>
      </c>
    </row>
    <row r="219" spans="1:12" x14ac:dyDescent="0.25">
      <c r="A219" s="123">
        <v>43047</v>
      </c>
      <c r="B219" s="111" t="s">
        <v>88</v>
      </c>
      <c r="C219" s="111" t="s">
        <v>193</v>
      </c>
      <c r="D219" s="111" t="s">
        <v>54</v>
      </c>
      <c r="E219" s="114"/>
      <c r="F219" s="114">
        <v>2000</v>
      </c>
      <c r="G219" s="130">
        <f t="shared" si="3"/>
        <v>8658715</v>
      </c>
      <c r="H219" s="111" t="s">
        <v>61</v>
      </c>
      <c r="I219" s="111" t="s">
        <v>72</v>
      </c>
      <c r="J219" s="128" t="s">
        <v>21</v>
      </c>
      <c r="K219" s="115" t="s">
        <v>56</v>
      </c>
      <c r="L219" s="120" t="s">
        <v>73</v>
      </c>
    </row>
    <row r="220" spans="1:12" x14ac:dyDescent="0.25">
      <c r="A220" s="123">
        <v>43047</v>
      </c>
      <c r="B220" s="111" t="s">
        <v>1048</v>
      </c>
      <c r="C220" s="111" t="s">
        <v>89</v>
      </c>
      <c r="D220" s="111" t="s">
        <v>49</v>
      </c>
      <c r="E220" s="114"/>
      <c r="F220" s="114">
        <v>89175</v>
      </c>
      <c r="G220" s="130">
        <f t="shared" si="3"/>
        <v>8569540</v>
      </c>
      <c r="H220" s="111" t="s">
        <v>61</v>
      </c>
      <c r="I220" s="111">
        <v>2.017110810001E+16</v>
      </c>
      <c r="J220" s="111" t="s">
        <v>32</v>
      </c>
      <c r="K220" s="115" t="s">
        <v>56</v>
      </c>
      <c r="L220" s="120" t="s">
        <v>57</v>
      </c>
    </row>
    <row r="221" spans="1:12" x14ac:dyDescent="0.25">
      <c r="A221" s="123">
        <v>43047</v>
      </c>
      <c r="B221" s="111" t="s">
        <v>1047</v>
      </c>
      <c r="C221" s="111" t="s">
        <v>89</v>
      </c>
      <c r="D221" s="111" t="s">
        <v>49</v>
      </c>
      <c r="E221" s="114"/>
      <c r="F221" s="114">
        <v>89175</v>
      </c>
      <c r="G221" s="130">
        <f t="shared" si="3"/>
        <v>8480365</v>
      </c>
      <c r="H221" s="111" t="s">
        <v>61</v>
      </c>
      <c r="I221" s="111">
        <v>2.017110810001E+16</v>
      </c>
      <c r="J221" s="111" t="s">
        <v>32</v>
      </c>
      <c r="K221" s="115" t="s">
        <v>56</v>
      </c>
      <c r="L221" s="120" t="s">
        <v>57</v>
      </c>
    </row>
    <row r="222" spans="1:12" x14ac:dyDescent="0.25">
      <c r="A222" s="123">
        <v>43047</v>
      </c>
      <c r="B222" s="111" t="s">
        <v>91</v>
      </c>
      <c r="C222" s="111" t="s">
        <v>66</v>
      </c>
      <c r="D222" s="111" t="s">
        <v>49</v>
      </c>
      <c r="E222" s="114"/>
      <c r="F222" s="114">
        <v>4000</v>
      </c>
      <c r="G222" s="130">
        <f t="shared" si="3"/>
        <v>8476365</v>
      </c>
      <c r="H222" s="111" t="s">
        <v>61</v>
      </c>
      <c r="I222" s="111" t="s">
        <v>90</v>
      </c>
      <c r="J222" s="111" t="s">
        <v>32</v>
      </c>
      <c r="K222" s="115" t="s">
        <v>56</v>
      </c>
      <c r="L222" s="120" t="s">
        <v>57</v>
      </c>
    </row>
    <row r="223" spans="1:12" x14ac:dyDescent="0.25">
      <c r="A223" s="123">
        <v>43047</v>
      </c>
      <c r="B223" s="111" t="s">
        <v>94</v>
      </c>
      <c r="C223" s="111" t="s">
        <v>66</v>
      </c>
      <c r="D223" s="111" t="s">
        <v>49</v>
      </c>
      <c r="E223" s="114"/>
      <c r="F223" s="114">
        <v>5315</v>
      </c>
      <c r="G223" s="130">
        <f t="shared" si="3"/>
        <v>8471050</v>
      </c>
      <c r="H223" s="111" t="s">
        <v>61</v>
      </c>
      <c r="I223" s="111" t="s">
        <v>93</v>
      </c>
      <c r="J223" s="111" t="s">
        <v>32</v>
      </c>
      <c r="K223" s="115" t="s">
        <v>56</v>
      </c>
      <c r="L223" s="120" t="s">
        <v>57</v>
      </c>
    </row>
    <row r="224" spans="1:12" x14ac:dyDescent="0.25">
      <c r="A224" s="123">
        <v>43047</v>
      </c>
      <c r="B224" s="111" t="s">
        <v>95</v>
      </c>
      <c r="C224" s="111" t="s">
        <v>85</v>
      </c>
      <c r="D224" s="112" t="s">
        <v>51</v>
      </c>
      <c r="E224" s="114"/>
      <c r="F224" s="114">
        <v>20000</v>
      </c>
      <c r="G224" s="130">
        <f t="shared" si="3"/>
        <v>8451050</v>
      </c>
      <c r="H224" s="111" t="s">
        <v>61</v>
      </c>
      <c r="I224" s="111">
        <v>13</v>
      </c>
      <c r="J224" s="115" t="s">
        <v>32</v>
      </c>
      <c r="K224" s="115" t="s">
        <v>56</v>
      </c>
      <c r="L224" s="120" t="s">
        <v>57</v>
      </c>
    </row>
    <row r="225" spans="1:12" x14ac:dyDescent="0.25">
      <c r="A225" s="123">
        <v>43047</v>
      </c>
      <c r="B225" s="111" t="s">
        <v>96</v>
      </c>
      <c r="C225" s="111" t="s">
        <v>85</v>
      </c>
      <c r="D225" s="111" t="s">
        <v>52</v>
      </c>
      <c r="E225" s="114"/>
      <c r="F225" s="114">
        <v>10000</v>
      </c>
      <c r="G225" s="130">
        <f t="shared" si="3"/>
        <v>8441050</v>
      </c>
      <c r="H225" s="111" t="s">
        <v>61</v>
      </c>
      <c r="I225" s="111">
        <v>14</v>
      </c>
      <c r="J225" s="115" t="s">
        <v>32</v>
      </c>
      <c r="K225" s="115" t="s">
        <v>56</v>
      </c>
      <c r="L225" s="120" t="s">
        <v>57</v>
      </c>
    </row>
    <row r="226" spans="1:12" x14ac:dyDescent="0.25">
      <c r="A226" s="123">
        <v>43047</v>
      </c>
      <c r="B226" s="111" t="s">
        <v>97</v>
      </c>
      <c r="C226" s="111" t="s">
        <v>85</v>
      </c>
      <c r="D226" s="111" t="s">
        <v>53</v>
      </c>
      <c r="E226" s="114"/>
      <c r="F226" s="114">
        <v>5000</v>
      </c>
      <c r="G226" s="130">
        <f t="shared" si="3"/>
        <v>8436050</v>
      </c>
      <c r="H226" s="111" t="s">
        <v>61</v>
      </c>
      <c r="I226" s="111">
        <v>15</v>
      </c>
      <c r="J226" s="121" t="s">
        <v>28</v>
      </c>
      <c r="K226" s="115" t="s">
        <v>56</v>
      </c>
      <c r="L226" s="120" t="s">
        <v>57</v>
      </c>
    </row>
    <row r="227" spans="1:12" x14ac:dyDescent="0.25">
      <c r="A227" s="123">
        <v>43047</v>
      </c>
      <c r="B227" s="111" t="s">
        <v>98</v>
      </c>
      <c r="C227" s="111" t="s">
        <v>85</v>
      </c>
      <c r="D227" s="111" t="s">
        <v>53</v>
      </c>
      <c r="E227" s="114"/>
      <c r="F227" s="114">
        <v>10000</v>
      </c>
      <c r="G227" s="130">
        <f t="shared" si="3"/>
        <v>8426050</v>
      </c>
      <c r="H227" s="111" t="s">
        <v>61</v>
      </c>
      <c r="I227" s="111">
        <v>17</v>
      </c>
      <c r="J227" s="121" t="s">
        <v>28</v>
      </c>
      <c r="K227" s="115" t="s">
        <v>56</v>
      </c>
      <c r="L227" s="120" t="s">
        <v>57</v>
      </c>
    </row>
    <row r="228" spans="1:12" x14ac:dyDescent="0.25">
      <c r="A228" s="123">
        <v>43047</v>
      </c>
      <c r="B228" s="111" t="s">
        <v>99</v>
      </c>
      <c r="C228" s="111" t="s">
        <v>85</v>
      </c>
      <c r="D228" s="111" t="s">
        <v>53</v>
      </c>
      <c r="E228" s="114"/>
      <c r="F228" s="114">
        <v>15000</v>
      </c>
      <c r="G228" s="130">
        <f t="shared" si="3"/>
        <v>8411050</v>
      </c>
      <c r="H228" s="111" t="s">
        <v>61</v>
      </c>
      <c r="I228" s="111">
        <v>18</v>
      </c>
      <c r="J228" s="121" t="s">
        <v>28</v>
      </c>
      <c r="K228" s="115" t="s">
        <v>56</v>
      </c>
      <c r="L228" s="120" t="s">
        <v>57</v>
      </c>
    </row>
    <row r="229" spans="1:12" x14ac:dyDescent="0.25">
      <c r="A229" s="123">
        <v>43047</v>
      </c>
      <c r="B229" s="111" t="s">
        <v>100</v>
      </c>
      <c r="C229" s="111" t="s">
        <v>85</v>
      </c>
      <c r="D229" s="111" t="s">
        <v>53</v>
      </c>
      <c r="E229" s="114"/>
      <c r="F229" s="114">
        <v>12000</v>
      </c>
      <c r="G229" s="130">
        <f t="shared" si="3"/>
        <v>8399050</v>
      </c>
      <c r="H229" s="111" t="s">
        <v>61</v>
      </c>
      <c r="I229" s="111">
        <v>19</v>
      </c>
      <c r="J229" s="121" t="s">
        <v>28</v>
      </c>
      <c r="K229" s="115" t="s">
        <v>56</v>
      </c>
      <c r="L229" s="120" t="s">
        <v>57</v>
      </c>
    </row>
    <row r="230" spans="1:12" x14ac:dyDescent="0.25">
      <c r="A230" s="123">
        <v>43047</v>
      </c>
      <c r="B230" s="111" t="s">
        <v>101</v>
      </c>
      <c r="C230" s="111" t="s">
        <v>85</v>
      </c>
      <c r="D230" s="112" t="s">
        <v>51</v>
      </c>
      <c r="E230" s="114"/>
      <c r="F230" s="114">
        <v>10000</v>
      </c>
      <c r="G230" s="130">
        <f t="shared" si="3"/>
        <v>8389050</v>
      </c>
      <c r="H230" s="111" t="s">
        <v>61</v>
      </c>
      <c r="I230" s="111">
        <v>20</v>
      </c>
      <c r="J230" s="115" t="s">
        <v>32</v>
      </c>
      <c r="K230" s="115" t="s">
        <v>56</v>
      </c>
      <c r="L230" s="120" t="s">
        <v>57</v>
      </c>
    </row>
    <row r="231" spans="1:12" x14ac:dyDescent="0.25">
      <c r="A231" s="123">
        <v>43047</v>
      </c>
      <c r="B231" s="111" t="s">
        <v>102</v>
      </c>
      <c r="C231" s="111" t="s">
        <v>85</v>
      </c>
      <c r="D231" s="111" t="s">
        <v>54</v>
      </c>
      <c r="E231" s="114"/>
      <c r="F231" s="114">
        <v>15000</v>
      </c>
      <c r="G231" s="130">
        <f t="shared" si="3"/>
        <v>8374050</v>
      </c>
      <c r="H231" s="111" t="s">
        <v>61</v>
      </c>
      <c r="I231" s="111">
        <v>21</v>
      </c>
      <c r="J231" s="128" t="s">
        <v>21</v>
      </c>
      <c r="K231" s="115" t="s">
        <v>56</v>
      </c>
      <c r="L231" s="120" t="s">
        <v>57</v>
      </c>
    </row>
    <row r="232" spans="1:12" x14ac:dyDescent="0.25">
      <c r="A232" s="109">
        <v>43047</v>
      </c>
      <c r="B232" s="110" t="s">
        <v>219</v>
      </c>
      <c r="C232" s="111" t="s">
        <v>193</v>
      </c>
      <c r="D232" s="112" t="s">
        <v>51</v>
      </c>
      <c r="E232" s="113"/>
      <c r="F232" s="113">
        <v>1000</v>
      </c>
      <c r="G232" s="130">
        <f t="shared" si="3"/>
        <v>8373050</v>
      </c>
      <c r="H232" s="111" t="s">
        <v>62</v>
      </c>
      <c r="I232" s="115" t="s">
        <v>72</v>
      </c>
      <c r="J232" s="115" t="s">
        <v>32</v>
      </c>
      <c r="K232" s="115" t="s">
        <v>56</v>
      </c>
      <c r="L232" s="111" t="s">
        <v>73</v>
      </c>
    </row>
    <row r="233" spans="1:12" x14ac:dyDescent="0.25">
      <c r="A233" s="109">
        <v>43047</v>
      </c>
      <c r="B233" s="110" t="s">
        <v>220</v>
      </c>
      <c r="C233" s="115" t="s">
        <v>50</v>
      </c>
      <c r="D233" s="112" t="s">
        <v>51</v>
      </c>
      <c r="E233" s="113"/>
      <c r="F233" s="113">
        <v>1000</v>
      </c>
      <c r="G233" s="130">
        <f t="shared" si="3"/>
        <v>8372050</v>
      </c>
      <c r="H233" s="111" t="s">
        <v>62</v>
      </c>
      <c r="I233" s="115" t="s">
        <v>72</v>
      </c>
      <c r="J233" s="115" t="s">
        <v>32</v>
      </c>
      <c r="K233" s="115" t="s">
        <v>56</v>
      </c>
      <c r="L233" s="111" t="s">
        <v>73</v>
      </c>
    </row>
    <row r="234" spans="1:12" x14ac:dyDescent="0.25">
      <c r="A234" s="109">
        <v>43047</v>
      </c>
      <c r="B234" s="110" t="s">
        <v>218</v>
      </c>
      <c r="C234" s="111" t="s">
        <v>193</v>
      </c>
      <c r="D234" s="112" t="s">
        <v>51</v>
      </c>
      <c r="E234" s="113"/>
      <c r="F234" s="113">
        <v>1000</v>
      </c>
      <c r="G234" s="130">
        <f t="shared" si="3"/>
        <v>8371050</v>
      </c>
      <c r="H234" s="111" t="s">
        <v>62</v>
      </c>
      <c r="I234" s="115" t="s">
        <v>72</v>
      </c>
      <c r="J234" s="115" t="s">
        <v>32</v>
      </c>
      <c r="K234" s="115" t="s">
        <v>56</v>
      </c>
      <c r="L234" s="111" t="s">
        <v>73</v>
      </c>
    </row>
    <row r="235" spans="1:12" x14ac:dyDescent="0.25">
      <c r="A235" s="109">
        <v>43047</v>
      </c>
      <c r="B235" s="115" t="s">
        <v>378</v>
      </c>
      <c r="C235" s="111" t="s">
        <v>193</v>
      </c>
      <c r="D235" s="112" t="s">
        <v>51</v>
      </c>
      <c r="E235" s="113"/>
      <c r="F235" s="113">
        <v>12000</v>
      </c>
      <c r="G235" s="130">
        <f t="shared" si="3"/>
        <v>8359050</v>
      </c>
      <c r="H235" s="115" t="s">
        <v>167</v>
      </c>
      <c r="I235" s="115" t="s">
        <v>379</v>
      </c>
      <c r="J235" s="115" t="s">
        <v>32</v>
      </c>
      <c r="K235" s="115" t="s">
        <v>56</v>
      </c>
      <c r="L235" s="120" t="s">
        <v>57</v>
      </c>
    </row>
    <row r="236" spans="1:12" x14ac:dyDescent="0.25">
      <c r="A236" s="109">
        <v>43047</v>
      </c>
      <c r="B236" s="115" t="s">
        <v>382</v>
      </c>
      <c r="C236" s="111" t="s">
        <v>193</v>
      </c>
      <c r="D236" s="112" t="s">
        <v>51</v>
      </c>
      <c r="E236" s="113"/>
      <c r="F236" s="113">
        <v>500</v>
      </c>
      <c r="G236" s="130">
        <f t="shared" si="3"/>
        <v>8358550</v>
      </c>
      <c r="H236" s="115" t="s">
        <v>167</v>
      </c>
      <c r="I236" s="115" t="s">
        <v>72</v>
      </c>
      <c r="J236" s="115" t="s">
        <v>32</v>
      </c>
      <c r="K236" s="115" t="s">
        <v>56</v>
      </c>
      <c r="L236" s="111" t="s">
        <v>73</v>
      </c>
    </row>
    <row r="237" spans="1:12" x14ac:dyDescent="0.25">
      <c r="A237" s="109">
        <v>43047</v>
      </c>
      <c r="B237" s="115" t="s">
        <v>383</v>
      </c>
      <c r="C237" s="111" t="s">
        <v>193</v>
      </c>
      <c r="D237" s="112" t="s">
        <v>51</v>
      </c>
      <c r="E237" s="113"/>
      <c r="F237" s="113">
        <v>300</v>
      </c>
      <c r="G237" s="130">
        <f t="shared" si="3"/>
        <v>8358250</v>
      </c>
      <c r="H237" s="115" t="s">
        <v>167</v>
      </c>
      <c r="I237" s="115" t="s">
        <v>72</v>
      </c>
      <c r="J237" s="115" t="s">
        <v>32</v>
      </c>
      <c r="K237" s="115" t="s">
        <v>56</v>
      </c>
      <c r="L237" s="111" t="s">
        <v>73</v>
      </c>
    </row>
    <row r="238" spans="1:12" x14ac:dyDescent="0.25">
      <c r="A238" s="109">
        <v>43047</v>
      </c>
      <c r="B238" s="115" t="s">
        <v>384</v>
      </c>
      <c r="C238" s="111" t="s">
        <v>193</v>
      </c>
      <c r="D238" s="112" t="s">
        <v>51</v>
      </c>
      <c r="E238" s="113"/>
      <c r="F238" s="113">
        <v>300</v>
      </c>
      <c r="G238" s="130">
        <f t="shared" si="3"/>
        <v>8357950</v>
      </c>
      <c r="H238" s="115" t="s">
        <v>167</v>
      </c>
      <c r="I238" s="115" t="s">
        <v>72</v>
      </c>
      <c r="J238" s="115" t="s">
        <v>32</v>
      </c>
      <c r="K238" s="115" t="s">
        <v>56</v>
      </c>
      <c r="L238" s="111" t="s">
        <v>73</v>
      </c>
    </row>
    <row r="239" spans="1:12" x14ac:dyDescent="0.25">
      <c r="A239" s="109">
        <v>43047</v>
      </c>
      <c r="B239" s="115" t="s">
        <v>385</v>
      </c>
      <c r="C239" s="111" t="s">
        <v>193</v>
      </c>
      <c r="D239" s="112" t="s">
        <v>51</v>
      </c>
      <c r="E239" s="113"/>
      <c r="F239" s="113">
        <v>300</v>
      </c>
      <c r="G239" s="130">
        <f t="shared" si="3"/>
        <v>8357650</v>
      </c>
      <c r="H239" s="115" t="s">
        <v>167</v>
      </c>
      <c r="I239" s="115" t="s">
        <v>72</v>
      </c>
      <c r="J239" s="115" t="s">
        <v>32</v>
      </c>
      <c r="K239" s="115" t="s">
        <v>56</v>
      </c>
      <c r="L239" s="111" t="s">
        <v>73</v>
      </c>
    </row>
    <row r="240" spans="1:12" x14ac:dyDescent="0.25">
      <c r="A240" s="109">
        <v>43047</v>
      </c>
      <c r="B240" s="115" t="s">
        <v>386</v>
      </c>
      <c r="C240" s="111" t="s">
        <v>193</v>
      </c>
      <c r="D240" s="112" t="s">
        <v>51</v>
      </c>
      <c r="E240" s="113"/>
      <c r="F240" s="113">
        <v>300</v>
      </c>
      <c r="G240" s="130">
        <f t="shared" si="3"/>
        <v>8357350</v>
      </c>
      <c r="H240" s="115" t="s">
        <v>167</v>
      </c>
      <c r="I240" s="115" t="s">
        <v>72</v>
      </c>
      <c r="J240" s="115" t="s">
        <v>32</v>
      </c>
      <c r="K240" s="115" t="s">
        <v>56</v>
      </c>
      <c r="L240" s="111" t="s">
        <v>73</v>
      </c>
    </row>
    <row r="241" spans="1:12" x14ac:dyDescent="0.25">
      <c r="A241" s="109">
        <v>43047</v>
      </c>
      <c r="B241" s="115" t="s">
        <v>342</v>
      </c>
      <c r="C241" s="111" t="s">
        <v>334</v>
      </c>
      <c r="D241" s="112" t="s">
        <v>51</v>
      </c>
      <c r="E241" s="113"/>
      <c r="F241" s="113">
        <v>2000</v>
      </c>
      <c r="G241" s="130">
        <f t="shared" si="3"/>
        <v>8355350</v>
      </c>
      <c r="H241" s="115" t="s">
        <v>167</v>
      </c>
      <c r="I241" s="115" t="s">
        <v>72</v>
      </c>
      <c r="J241" s="115" t="s">
        <v>32</v>
      </c>
      <c r="K241" s="115" t="s">
        <v>56</v>
      </c>
      <c r="L241" s="111" t="s">
        <v>73</v>
      </c>
    </row>
    <row r="242" spans="1:12" x14ac:dyDescent="0.25">
      <c r="A242" s="109">
        <v>43047</v>
      </c>
      <c r="B242" s="115" t="s">
        <v>387</v>
      </c>
      <c r="C242" s="111" t="s">
        <v>193</v>
      </c>
      <c r="D242" s="112" t="s">
        <v>51</v>
      </c>
      <c r="E242" s="113"/>
      <c r="F242" s="113">
        <v>300</v>
      </c>
      <c r="G242" s="130">
        <f t="shared" si="3"/>
        <v>8355050</v>
      </c>
      <c r="H242" s="115" t="s">
        <v>167</v>
      </c>
      <c r="I242" s="115" t="s">
        <v>72</v>
      </c>
      <c r="J242" s="115" t="s">
        <v>32</v>
      </c>
      <c r="K242" s="115" t="s">
        <v>56</v>
      </c>
      <c r="L242" s="111" t="s">
        <v>73</v>
      </c>
    </row>
    <row r="243" spans="1:12" x14ac:dyDescent="0.25">
      <c r="A243" s="109">
        <v>43047</v>
      </c>
      <c r="B243" s="115" t="s">
        <v>390</v>
      </c>
      <c r="C243" s="118" t="s">
        <v>208</v>
      </c>
      <c r="D243" s="112" t="s">
        <v>51</v>
      </c>
      <c r="E243" s="113"/>
      <c r="F243" s="113">
        <v>90000</v>
      </c>
      <c r="G243" s="130">
        <f t="shared" si="3"/>
        <v>8265050</v>
      </c>
      <c r="H243" s="115" t="s">
        <v>167</v>
      </c>
      <c r="I243" s="115" t="s">
        <v>72</v>
      </c>
      <c r="J243" s="115" t="s">
        <v>32</v>
      </c>
      <c r="K243" s="115" t="s">
        <v>56</v>
      </c>
      <c r="L243" s="111" t="s">
        <v>73</v>
      </c>
    </row>
    <row r="244" spans="1:12" x14ac:dyDescent="0.25">
      <c r="A244" s="117">
        <v>43047</v>
      </c>
      <c r="B244" s="118" t="s">
        <v>456</v>
      </c>
      <c r="C244" s="111" t="s">
        <v>193</v>
      </c>
      <c r="D244" s="112" t="s">
        <v>51</v>
      </c>
      <c r="E244" s="119"/>
      <c r="F244" s="119">
        <v>300</v>
      </c>
      <c r="G244" s="130">
        <f t="shared" si="3"/>
        <v>8264750</v>
      </c>
      <c r="H244" s="118" t="s">
        <v>442</v>
      </c>
      <c r="I244" s="115" t="s">
        <v>72</v>
      </c>
      <c r="J244" s="115" t="s">
        <v>32</v>
      </c>
      <c r="K244" s="115" t="s">
        <v>56</v>
      </c>
      <c r="L244" s="111" t="s">
        <v>73</v>
      </c>
    </row>
    <row r="245" spans="1:12" x14ac:dyDescent="0.25">
      <c r="A245" s="117">
        <v>43047</v>
      </c>
      <c r="B245" s="118" t="s">
        <v>457</v>
      </c>
      <c r="C245" s="111" t="s">
        <v>193</v>
      </c>
      <c r="D245" s="112" t="s">
        <v>51</v>
      </c>
      <c r="E245" s="119"/>
      <c r="F245" s="119">
        <v>300</v>
      </c>
      <c r="G245" s="130">
        <f t="shared" si="3"/>
        <v>8264450</v>
      </c>
      <c r="H245" s="118" t="s">
        <v>442</v>
      </c>
      <c r="I245" s="115" t="s">
        <v>72</v>
      </c>
      <c r="J245" s="115" t="s">
        <v>32</v>
      </c>
      <c r="K245" s="115" t="s">
        <v>56</v>
      </c>
      <c r="L245" s="111" t="s">
        <v>73</v>
      </c>
    </row>
    <row r="246" spans="1:12" x14ac:dyDescent="0.25">
      <c r="A246" s="117">
        <v>43047</v>
      </c>
      <c r="B246" s="118" t="s">
        <v>458</v>
      </c>
      <c r="C246" s="111" t="s">
        <v>193</v>
      </c>
      <c r="D246" s="112" t="s">
        <v>51</v>
      </c>
      <c r="E246" s="119"/>
      <c r="F246" s="119">
        <v>300</v>
      </c>
      <c r="G246" s="130">
        <f t="shared" si="3"/>
        <v>8264150</v>
      </c>
      <c r="H246" s="118" t="s">
        <v>442</v>
      </c>
      <c r="I246" s="115" t="s">
        <v>72</v>
      </c>
      <c r="J246" s="115" t="s">
        <v>32</v>
      </c>
      <c r="K246" s="115" t="s">
        <v>56</v>
      </c>
      <c r="L246" s="111" t="s">
        <v>73</v>
      </c>
    </row>
    <row r="247" spans="1:12" x14ac:dyDescent="0.25">
      <c r="A247" s="117">
        <v>43047</v>
      </c>
      <c r="B247" s="118" t="s">
        <v>459</v>
      </c>
      <c r="C247" s="111" t="s">
        <v>193</v>
      </c>
      <c r="D247" s="112" t="s">
        <v>51</v>
      </c>
      <c r="E247" s="119"/>
      <c r="F247" s="119">
        <v>300</v>
      </c>
      <c r="G247" s="130">
        <f t="shared" si="3"/>
        <v>8263850</v>
      </c>
      <c r="H247" s="118" t="s">
        <v>442</v>
      </c>
      <c r="I247" s="115" t="s">
        <v>72</v>
      </c>
      <c r="J247" s="115" t="s">
        <v>32</v>
      </c>
      <c r="K247" s="115" t="s">
        <v>56</v>
      </c>
      <c r="L247" s="111" t="s">
        <v>73</v>
      </c>
    </row>
    <row r="248" spans="1:12" x14ac:dyDescent="0.25">
      <c r="A248" s="117">
        <v>43047</v>
      </c>
      <c r="B248" s="118" t="s">
        <v>460</v>
      </c>
      <c r="C248" s="111" t="s">
        <v>193</v>
      </c>
      <c r="D248" s="112" t="s">
        <v>51</v>
      </c>
      <c r="E248" s="119"/>
      <c r="F248" s="119">
        <v>300</v>
      </c>
      <c r="G248" s="130">
        <f t="shared" si="3"/>
        <v>8263550</v>
      </c>
      <c r="H248" s="118" t="s">
        <v>442</v>
      </c>
      <c r="I248" s="115" t="s">
        <v>72</v>
      </c>
      <c r="J248" s="115" t="s">
        <v>32</v>
      </c>
      <c r="K248" s="115" t="s">
        <v>56</v>
      </c>
      <c r="L248" s="111" t="s">
        <v>73</v>
      </c>
    </row>
    <row r="249" spans="1:12" x14ac:dyDescent="0.25">
      <c r="A249" s="117">
        <v>43047</v>
      </c>
      <c r="B249" s="118" t="s">
        <v>461</v>
      </c>
      <c r="C249" s="120" t="s">
        <v>226</v>
      </c>
      <c r="D249" s="120" t="s">
        <v>49</v>
      </c>
      <c r="E249" s="119"/>
      <c r="F249" s="119">
        <v>1350</v>
      </c>
      <c r="G249" s="130">
        <f t="shared" si="3"/>
        <v>8262200</v>
      </c>
      <c r="H249" s="118" t="s">
        <v>442</v>
      </c>
      <c r="I249" s="115">
        <v>5</v>
      </c>
      <c r="J249" s="111" t="s">
        <v>32</v>
      </c>
      <c r="K249" s="115" t="s">
        <v>56</v>
      </c>
      <c r="L249" s="120" t="s">
        <v>57</v>
      </c>
    </row>
    <row r="250" spans="1:12" x14ac:dyDescent="0.25">
      <c r="A250" s="117">
        <v>43047</v>
      </c>
      <c r="B250" s="118" t="s">
        <v>462</v>
      </c>
      <c r="C250" s="111" t="s">
        <v>193</v>
      </c>
      <c r="D250" s="112" t="s">
        <v>51</v>
      </c>
      <c r="E250" s="119"/>
      <c r="F250" s="119">
        <v>300</v>
      </c>
      <c r="G250" s="130">
        <f t="shared" si="3"/>
        <v>8261900</v>
      </c>
      <c r="H250" s="118" t="s">
        <v>442</v>
      </c>
      <c r="I250" s="115" t="s">
        <v>72</v>
      </c>
      <c r="J250" s="115" t="s">
        <v>32</v>
      </c>
      <c r="K250" s="115" t="s">
        <v>56</v>
      </c>
      <c r="L250" s="111" t="s">
        <v>73</v>
      </c>
    </row>
    <row r="251" spans="1:12" x14ac:dyDescent="0.25">
      <c r="A251" s="117">
        <v>43047</v>
      </c>
      <c r="B251" s="118" t="s">
        <v>463</v>
      </c>
      <c r="C251" s="111" t="s">
        <v>193</v>
      </c>
      <c r="D251" s="112" t="s">
        <v>51</v>
      </c>
      <c r="E251" s="119"/>
      <c r="F251" s="119">
        <v>300</v>
      </c>
      <c r="G251" s="130">
        <f t="shared" si="3"/>
        <v>8261600</v>
      </c>
      <c r="H251" s="118" t="s">
        <v>442</v>
      </c>
      <c r="I251" s="115" t="s">
        <v>72</v>
      </c>
      <c r="J251" s="115" t="s">
        <v>32</v>
      </c>
      <c r="K251" s="115" t="s">
        <v>56</v>
      </c>
      <c r="L251" s="111" t="s">
        <v>73</v>
      </c>
    </row>
    <row r="252" spans="1:12" x14ac:dyDescent="0.25">
      <c r="A252" s="117">
        <v>43047</v>
      </c>
      <c r="B252" s="118" t="s">
        <v>464</v>
      </c>
      <c r="C252" s="111" t="s">
        <v>193</v>
      </c>
      <c r="D252" s="112" t="s">
        <v>51</v>
      </c>
      <c r="E252" s="119"/>
      <c r="F252" s="119">
        <v>300</v>
      </c>
      <c r="G252" s="130">
        <f t="shared" si="3"/>
        <v>8261300</v>
      </c>
      <c r="H252" s="118" t="s">
        <v>442</v>
      </c>
      <c r="I252" s="115" t="s">
        <v>72</v>
      </c>
      <c r="J252" s="115" t="s">
        <v>32</v>
      </c>
      <c r="K252" s="115" t="s">
        <v>56</v>
      </c>
      <c r="L252" s="111" t="s">
        <v>73</v>
      </c>
    </row>
    <row r="253" spans="1:12" x14ac:dyDescent="0.25">
      <c r="A253" s="109">
        <v>43047</v>
      </c>
      <c r="B253" s="115" t="s">
        <v>504</v>
      </c>
      <c r="C253" s="111" t="s">
        <v>193</v>
      </c>
      <c r="D253" s="112" t="s">
        <v>51</v>
      </c>
      <c r="E253" s="113"/>
      <c r="F253" s="113">
        <v>1000</v>
      </c>
      <c r="G253" s="130">
        <f t="shared" si="3"/>
        <v>8260300</v>
      </c>
      <c r="H253" s="115" t="s">
        <v>82</v>
      </c>
      <c r="I253" s="115" t="s">
        <v>72</v>
      </c>
      <c r="J253" s="115" t="s">
        <v>32</v>
      </c>
      <c r="K253" s="115" t="s">
        <v>56</v>
      </c>
      <c r="L253" s="111" t="s">
        <v>73</v>
      </c>
    </row>
    <row r="254" spans="1:12" x14ac:dyDescent="0.25">
      <c r="A254" s="109">
        <v>43047</v>
      </c>
      <c r="B254" s="115" t="s">
        <v>505</v>
      </c>
      <c r="C254" s="111" t="s">
        <v>193</v>
      </c>
      <c r="D254" s="112" t="s">
        <v>51</v>
      </c>
      <c r="E254" s="113"/>
      <c r="F254" s="113">
        <v>1000</v>
      </c>
      <c r="G254" s="130">
        <f t="shared" si="3"/>
        <v>8259300</v>
      </c>
      <c r="H254" s="115" t="s">
        <v>82</v>
      </c>
      <c r="I254" s="115" t="s">
        <v>72</v>
      </c>
      <c r="J254" s="115" t="s">
        <v>32</v>
      </c>
      <c r="K254" s="115" t="s">
        <v>56</v>
      </c>
      <c r="L254" s="111" t="s">
        <v>73</v>
      </c>
    </row>
    <row r="255" spans="1:12" x14ac:dyDescent="0.25">
      <c r="A255" s="109">
        <v>43047</v>
      </c>
      <c r="B255" s="115" t="s">
        <v>506</v>
      </c>
      <c r="C255" s="111" t="s">
        <v>193</v>
      </c>
      <c r="D255" s="112" t="s">
        <v>51</v>
      </c>
      <c r="E255" s="113"/>
      <c r="F255" s="113">
        <v>2000</v>
      </c>
      <c r="G255" s="130">
        <f t="shared" si="3"/>
        <v>8257300</v>
      </c>
      <c r="H255" s="115" t="s">
        <v>82</v>
      </c>
      <c r="I255" s="115" t="s">
        <v>72</v>
      </c>
      <c r="J255" s="115" t="s">
        <v>32</v>
      </c>
      <c r="K255" s="115" t="s">
        <v>56</v>
      </c>
      <c r="L255" s="111" t="s">
        <v>73</v>
      </c>
    </row>
    <row r="256" spans="1:12" x14ac:dyDescent="0.25">
      <c r="A256" s="109">
        <v>43047</v>
      </c>
      <c r="B256" s="115" t="s">
        <v>569</v>
      </c>
      <c r="C256" s="111" t="s">
        <v>193</v>
      </c>
      <c r="D256" s="112" t="s">
        <v>51</v>
      </c>
      <c r="E256" s="113"/>
      <c r="F256" s="113">
        <v>500</v>
      </c>
      <c r="G256" s="130">
        <f t="shared" si="3"/>
        <v>8256800</v>
      </c>
      <c r="H256" s="115" t="s">
        <v>560</v>
      </c>
      <c r="I256" s="115" t="s">
        <v>72</v>
      </c>
      <c r="J256" s="115" t="s">
        <v>32</v>
      </c>
      <c r="K256" s="115" t="s">
        <v>56</v>
      </c>
      <c r="L256" s="111" t="s">
        <v>73</v>
      </c>
    </row>
    <row r="257" spans="1:12" x14ac:dyDescent="0.25">
      <c r="A257" s="109">
        <v>43047</v>
      </c>
      <c r="B257" s="115" t="s">
        <v>570</v>
      </c>
      <c r="C257" s="111" t="s">
        <v>193</v>
      </c>
      <c r="D257" s="112" t="s">
        <v>51</v>
      </c>
      <c r="E257" s="113"/>
      <c r="F257" s="113">
        <v>500</v>
      </c>
      <c r="G257" s="130">
        <f t="shared" si="3"/>
        <v>8256300</v>
      </c>
      <c r="H257" s="115" t="s">
        <v>560</v>
      </c>
      <c r="I257" s="115" t="s">
        <v>72</v>
      </c>
      <c r="J257" s="115" t="s">
        <v>32</v>
      </c>
      <c r="K257" s="115" t="s">
        <v>56</v>
      </c>
      <c r="L257" s="111" t="s">
        <v>73</v>
      </c>
    </row>
    <row r="258" spans="1:12" x14ac:dyDescent="0.25">
      <c r="A258" s="109">
        <v>43047</v>
      </c>
      <c r="B258" s="115" t="s">
        <v>571</v>
      </c>
      <c r="C258" s="111" t="s">
        <v>193</v>
      </c>
      <c r="D258" s="112" t="s">
        <v>51</v>
      </c>
      <c r="E258" s="113"/>
      <c r="F258" s="113">
        <v>500</v>
      </c>
      <c r="G258" s="130">
        <f t="shared" si="3"/>
        <v>8255800</v>
      </c>
      <c r="H258" s="115" t="s">
        <v>560</v>
      </c>
      <c r="I258" s="115" t="s">
        <v>72</v>
      </c>
      <c r="J258" s="115" t="s">
        <v>32</v>
      </c>
      <c r="K258" s="115" t="s">
        <v>56</v>
      </c>
      <c r="L258" s="111" t="s">
        <v>73</v>
      </c>
    </row>
    <row r="259" spans="1:12" x14ac:dyDescent="0.25">
      <c r="A259" s="109">
        <v>43047</v>
      </c>
      <c r="B259" s="115" t="s">
        <v>573</v>
      </c>
      <c r="C259" s="111" t="s">
        <v>193</v>
      </c>
      <c r="D259" s="112" t="s">
        <v>51</v>
      </c>
      <c r="E259" s="113"/>
      <c r="F259" s="113">
        <v>500</v>
      </c>
      <c r="G259" s="130">
        <f t="shared" si="3"/>
        <v>8255300</v>
      </c>
      <c r="H259" s="115" t="s">
        <v>560</v>
      </c>
      <c r="I259" s="115" t="s">
        <v>72</v>
      </c>
      <c r="J259" s="115" t="s">
        <v>32</v>
      </c>
      <c r="K259" s="115" t="s">
        <v>56</v>
      </c>
      <c r="L259" s="111" t="s">
        <v>73</v>
      </c>
    </row>
    <row r="260" spans="1:12" x14ac:dyDescent="0.25">
      <c r="A260" s="109">
        <v>43047</v>
      </c>
      <c r="B260" s="115" t="s">
        <v>574</v>
      </c>
      <c r="C260" s="111" t="s">
        <v>193</v>
      </c>
      <c r="D260" s="112" t="s">
        <v>51</v>
      </c>
      <c r="E260" s="113"/>
      <c r="F260" s="113">
        <v>1000</v>
      </c>
      <c r="G260" s="130">
        <f t="shared" si="3"/>
        <v>8254300</v>
      </c>
      <c r="H260" s="115" t="s">
        <v>560</v>
      </c>
      <c r="I260" s="115" t="s">
        <v>72</v>
      </c>
      <c r="J260" s="115" t="s">
        <v>32</v>
      </c>
      <c r="K260" s="115" t="s">
        <v>56</v>
      </c>
      <c r="L260" s="111" t="s">
        <v>73</v>
      </c>
    </row>
    <row r="261" spans="1:12" x14ac:dyDescent="0.25">
      <c r="A261" s="109">
        <v>43047</v>
      </c>
      <c r="B261" s="111" t="s">
        <v>697</v>
      </c>
      <c r="C261" s="111" t="s">
        <v>193</v>
      </c>
      <c r="D261" s="115" t="s">
        <v>52</v>
      </c>
      <c r="E261" s="113"/>
      <c r="F261" s="113">
        <v>1000</v>
      </c>
      <c r="G261" s="130">
        <f t="shared" si="3"/>
        <v>8253300</v>
      </c>
      <c r="H261" s="111" t="s">
        <v>109</v>
      </c>
      <c r="I261" s="111" t="s">
        <v>72</v>
      </c>
      <c r="J261" s="115" t="s">
        <v>32</v>
      </c>
      <c r="K261" s="115" t="s">
        <v>56</v>
      </c>
      <c r="L261" s="118" t="s">
        <v>73</v>
      </c>
    </row>
    <row r="262" spans="1:12" x14ac:dyDescent="0.25">
      <c r="A262" s="109">
        <v>43047</v>
      </c>
      <c r="B262" s="111" t="s">
        <v>698</v>
      </c>
      <c r="C262" s="111" t="s">
        <v>193</v>
      </c>
      <c r="D262" s="115" t="s">
        <v>52</v>
      </c>
      <c r="E262" s="113"/>
      <c r="F262" s="113">
        <v>1000</v>
      </c>
      <c r="G262" s="130">
        <f t="shared" si="3"/>
        <v>8252300</v>
      </c>
      <c r="H262" s="111" t="s">
        <v>109</v>
      </c>
      <c r="I262" s="111" t="s">
        <v>72</v>
      </c>
      <c r="J262" s="115" t="s">
        <v>32</v>
      </c>
      <c r="K262" s="115" t="s">
        <v>56</v>
      </c>
      <c r="L262" s="118" t="s">
        <v>73</v>
      </c>
    </row>
    <row r="263" spans="1:12" x14ac:dyDescent="0.25">
      <c r="A263" s="109">
        <v>43047</v>
      </c>
      <c r="B263" s="111" t="s">
        <v>699</v>
      </c>
      <c r="C263" s="111" t="s">
        <v>193</v>
      </c>
      <c r="D263" s="115" t="s">
        <v>52</v>
      </c>
      <c r="E263" s="113"/>
      <c r="F263" s="113">
        <v>1000</v>
      </c>
      <c r="G263" s="130">
        <f t="shared" si="3"/>
        <v>8251300</v>
      </c>
      <c r="H263" s="111" t="s">
        <v>109</v>
      </c>
      <c r="I263" s="111" t="s">
        <v>72</v>
      </c>
      <c r="J263" s="115" t="s">
        <v>32</v>
      </c>
      <c r="K263" s="115" t="s">
        <v>56</v>
      </c>
      <c r="L263" s="118" t="s">
        <v>73</v>
      </c>
    </row>
    <row r="264" spans="1:12" x14ac:dyDescent="0.25">
      <c r="A264" s="109">
        <v>43047</v>
      </c>
      <c r="B264" s="111" t="s">
        <v>751</v>
      </c>
      <c r="C264" s="111" t="s">
        <v>193</v>
      </c>
      <c r="D264" s="111" t="s">
        <v>53</v>
      </c>
      <c r="E264" s="114"/>
      <c r="F264" s="114">
        <v>2500</v>
      </c>
      <c r="G264" s="130">
        <f t="shared" si="3"/>
        <v>8248800</v>
      </c>
      <c r="H264" s="111" t="s">
        <v>83</v>
      </c>
      <c r="I264" s="112" t="s">
        <v>72</v>
      </c>
      <c r="J264" s="121" t="s">
        <v>28</v>
      </c>
      <c r="K264" s="115" t="s">
        <v>56</v>
      </c>
      <c r="L264" s="111" t="s">
        <v>73</v>
      </c>
    </row>
    <row r="265" spans="1:12" x14ac:dyDescent="0.25">
      <c r="A265" s="109">
        <v>43047</v>
      </c>
      <c r="B265" s="111" t="s">
        <v>752</v>
      </c>
      <c r="C265" s="111" t="s">
        <v>193</v>
      </c>
      <c r="D265" s="111" t="s">
        <v>53</v>
      </c>
      <c r="E265" s="114"/>
      <c r="F265" s="114">
        <v>12000</v>
      </c>
      <c r="G265" s="130">
        <f t="shared" si="3"/>
        <v>8236800</v>
      </c>
      <c r="H265" s="111" t="s">
        <v>83</v>
      </c>
      <c r="I265" s="112" t="s">
        <v>753</v>
      </c>
      <c r="J265" s="121" t="s">
        <v>28</v>
      </c>
      <c r="K265" s="115" t="s">
        <v>56</v>
      </c>
      <c r="L265" s="120" t="s">
        <v>57</v>
      </c>
    </row>
    <row r="266" spans="1:12" x14ac:dyDescent="0.25">
      <c r="A266" s="122">
        <v>43047</v>
      </c>
      <c r="B266" s="118" t="s">
        <v>923</v>
      </c>
      <c r="C266" s="111" t="s">
        <v>193</v>
      </c>
      <c r="D266" s="112" t="s">
        <v>51</v>
      </c>
      <c r="E266" s="119"/>
      <c r="F266" s="119">
        <v>2000</v>
      </c>
      <c r="G266" s="130">
        <f t="shared" si="3"/>
        <v>8234800</v>
      </c>
      <c r="H266" s="118" t="s">
        <v>245</v>
      </c>
      <c r="I266" s="118" t="s">
        <v>72</v>
      </c>
      <c r="J266" s="115" t="s">
        <v>32</v>
      </c>
      <c r="K266" s="115" t="s">
        <v>56</v>
      </c>
      <c r="L266" s="120" t="s">
        <v>73</v>
      </c>
    </row>
    <row r="267" spans="1:12" x14ac:dyDescent="0.25">
      <c r="A267" s="109">
        <v>43048</v>
      </c>
      <c r="B267" s="110" t="s">
        <v>219</v>
      </c>
      <c r="C267" s="111" t="s">
        <v>193</v>
      </c>
      <c r="D267" s="112" t="s">
        <v>51</v>
      </c>
      <c r="E267" s="113"/>
      <c r="F267" s="113">
        <v>1000</v>
      </c>
      <c r="G267" s="130">
        <f t="shared" si="3"/>
        <v>8233800</v>
      </c>
      <c r="H267" s="111" t="s">
        <v>62</v>
      </c>
      <c r="I267" s="115" t="s">
        <v>72</v>
      </c>
      <c r="J267" s="115" t="s">
        <v>32</v>
      </c>
      <c r="K267" s="115" t="s">
        <v>56</v>
      </c>
      <c r="L267" s="111" t="s">
        <v>73</v>
      </c>
    </row>
    <row r="268" spans="1:12" x14ac:dyDescent="0.25">
      <c r="A268" s="109">
        <v>43048</v>
      </c>
      <c r="B268" s="110" t="s">
        <v>220</v>
      </c>
      <c r="C268" s="115" t="s">
        <v>50</v>
      </c>
      <c r="D268" s="112" t="s">
        <v>51</v>
      </c>
      <c r="E268" s="113"/>
      <c r="F268" s="113">
        <v>1000</v>
      </c>
      <c r="G268" s="130">
        <f t="shared" si="3"/>
        <v>8232800</v>
      </c>
      <c r="H268" s="111" t="s">
        <v>62</v>
      </c>
      <c r="I268" s="115" t="s">
        <v>72</v>
      </c>
      <c r="J268" s="115" t="s">
        <v>32</v>
      </c>
      <c r="K268" s="115" t="s">
        <v>56</v>
      </c>
      <c r="L268" s="111" t="s">
        <v>73</v>
      </c>
    </row>
    <row r="269" spans="1:12" x14ac:dyDescent="0.25">
      <c r="A269" s="109">
        <v>43048</v>
      </c>
      <c r="B269" s="110" t="s">
        <v>225</v>
      </c>
      <c r="C269" s="120" t="s">
        <v>226</v>
      </c>
      <c r="D269" s="120" t="s">
        <v>49</v>
      </c>
      <c r="E269" s="113"/>
      <c r="F269" s="113">
        <v>22825</v>
      </c>
      <c r="G269" s="130">
        <f t="shared" si="3"/>
        <v>8209975</v>
      </c>
      <c r="H269" s="111" t="s">
        <v>62</v>
      </c>
      <c r="I269" s="115">
        <v>39</v>
      </c>
      <c r="J269" s="111" t="s">
        <v>32</v>
      </c>
      <c r="K269" s="115" t="s">
        <v>56</v>
      </c>
      <c r="L269" s="120" t="s">
        <v>57</v>
      </c>
    </row>
    <row r="270" spans="1:12" x14ac:dyDescent="0.25">
      <c r="A270" s="109">
        <v>43048</v>
      </c>
      <c r="B270" s="110" t="s">
        <v>218</v>
      </c>
      <c r="C270" s="111" t="s">
        <v>193</v>
      </c>
      <c r="D270" s="112" t="s">
        <v>51</v>
      </c>
      <c r="E270" s="113"/>
      <c r="F270" s="113">
        <v>1000</v>
      </c>
      <c r="G270" s="130">
        <f t="shared" ref="G270:G333" si="4">+G269+E270-F270</f>
        <v>8208975</v>
      </c>
      <c r="H270" s="111" t="s">
        <v>62</v>
      </c>
      <c r="I270" s="115" t="s">
        <v>72</v>
      </c>
      <c r="J270" s="115" t="s">
        <v>32</v>
      </c>
      <c r="K270" s="115" t="s">
        <v>56</v>
      </c>
      <c r="L270" s="111" t="s">
        <v>73</v>
      </c>
    </row>
    <row r="271" spans="1:12" x14ac:dyDescent="0.25">
      <c r="A271" s="109">
        <v>43048</v>
      </c>
      <c r="B271" s="115" t="s">
        <v>388</v>
      </c>
      <c r="C271" s="111" t="s">
        <v>193</v>
      </c>
      <c r="D271" s="112" t="s">
        <v>51</v>
      </c>
      <c r="E271" s="113"/>
      <c r="F271" s="113">
        <v>300</v>
      </c>
      <c r="G271" s="130">
        <f t="shared" si="4"/>
        <v>8208675</v>
      </c>
      <c r="H271" s="115" t="s">
        <v>167</v>
      </c>
      <c r="I271" s="115" t="s">
        <v>72</v>
      </c>
      <c r="J271" s="115" t="s">
        <v>32</v>
      </c>
      <c r="K271" s="115" t="s">
        <v>56</v>
      </c>
      <c r="L271" s="111" t="s">
        <v>73</v>
      </c>
    </row>
    <row r="272" spans="1:12" x14ac:dyDescent="0.25">
      <c r="A272" s="109">
        <v>43048</v>
      </c>
      <c r="B272" s="115" t="s">
        <v>389</v>
      </c>
      <c r="C272" s="111" t="s">
        <v>193</v>
      </c>
      <c r="D272" s="112" t="s">
        <v>51</v>
      </c>
      <c r="E272" s="113"/>
      <c r="F272" s="113">
        <v>300</v>
      </c>
      <c r="G272" s="130">
        <f t="shared" si="4"/>
        <v>8208375</v>
      </c>
      <c r="H272" s="115" t="s">
        <v>167</v>
      </c>
      <c r="I272" s="115" t="s">
        <v>72</v>
      </c>
      <c r="J272" s="115" t="s">
        <v>32</v>
      </c>
      <c r="K272" s="115" t="s">
        <v>56</v>
      </c>
      <c r="L272" s="111" t="s">
        <v>73</v>
      </c>
    </row>
    <row r="273" spans="1:12" x14ac:dyDescent="0.25">
      <c r="A273" s="117">
        <v>43048</v>
      </c>
      <c r="B273" s="118" t="s">
        <v>456</v>
      </c>
      <c r="C273" s="111" t="s">
        <v>193</v>
      </c>
      <c r="D273" s="112" t="s">
        <v>51</v>
      </c>
      <c r="E273" s="119"/>
      <c r="F273" s="119">
        <v>300</v>
      </c>
      <c r="G273" s="130">
        <f t="shared" si="4"/>
        <v>8208075</v>
      </c>
      <c r="H273" s="118" t="s">
        <v>442</v>
      </c>
      <c r="I273" s="115" t="s">
        <v>72</v>
      </c>
      <c r="J273" s="115" t="s">
        <v>32</v>
      </c>
      <c r="K273" s="115" t="s">
        <v>56</v>
      </c>
      <c r="L273" s="111" t="s">
        <v>73</v>
      </c>
    </row>
    <row r="274" spans="1:12" x14ac:dyDescent="0.25">
      <c r="A274" s="117">
        <v>43048</v>
      </c>
      <c r="B274" s="118" t="s">
        <v>465</v>
      </c>
      <c r="C274" s="111" t="s">
        <v>193</v>
      </c>
      <c r="D274" s="112" t="s">
        <v>51</v>
      </c>
      <c r="E274" s="119"/>
      <c r="F274" s="119">
        <v>300</v>
      </c>
      <c r="G274" s="130">
        <f t="shared" si="4"/>
        <v>8207775</v>
      </c>
      <c r="H274" s="118" t="s">
        <v>442</v>
      </c>
      <c r="I274" s="115" t="s">
        <v>72</v>
      </c>
      <c r="J274" s="115" t="s">
        <v>32</v>
      </c>
      <c r="K274" s="115" t="s">
        <v>56</v>
      </c>
      <c r="L274" s="111" t="s">
        <v>73</v>
      </c>
    </row>
    <row r="275" spans="1:12" x14ac:dyDescent="0.25">
      <c r="A275" s="117">
        <v>43048</v>
      </c>
      <c r="B275" s="118" t="s">
        <v>460</v>
      </c>
      <c r="C275" s="111" t="s">
        <v>193</v>
      </c>
      <c r="D275" s="112" t="s">
        <v>51</v>
      </c>
      <c r="E275" s="119"/>
      <c r="F275" s="119">
        <v>300</v>
      </c>
      <c r="G275" s="130">
        <f t="shared" si="4"/>
        <v>8207475</v>
      </c>
      <c r="H275" s="118" t="s">
        <v>442</v>
      </c>
      <c r="I275" s="115" t="s">
        <v>72</v>
      </c>
      <c r="J275" s="115" t="s">
        <v>32</v>
      </c>
      <c r="K275" s="115" t="s">
        <v>56</v>
      </c>
      <c r="L275" s="111" t="s">
        <v>73</v>
      </c>
    </row>
    <row r="276" spans="1:12" x14ac:dyDescent="0.25">
      <c r="A276" s="117">
        <v>43048</v>
      </c>
      <c r="B276" s="118" t="s">
        <v>466</v>
      </c>
      <c r="C276" s="120" t="s">
        <v>226</v>
      </c>
      <c r="D276" s="120" t="s">
        <v>49</v>
      </c>
      <c r="E276" s="119"/>
      <c r="F276" s="119">
        <v>3250</v>
      </c>
      <c r="G276" s="130">
        <f t="shared" si="4"/>
        <v>8204225</v>
      </c>
      <c r="H276" s="118" t="s">
        <v>442</v>
      </c>
      <c r="I276" s="115">
        <v>7</v>
      </c>
      <c r="J276" s="111" t="s">
        <v>32</v>
      </c>
      <c r="K276" s="115" t="s">
        <v>56</v>
      </c>
      <c r="L276" s="120" t="s">
        <v>57</v>
      </c>
    </row>
    <row r="277" spans="1:12" x14ac:dyDescent="0.25">
      <c r="A277" s="117">
        <v>43048</v>
      </c>
      <c r="B277" s="118" t="s">
        <v>467</v>
      </c>
      <c r="C277" s="111" t="s">
        <v>193</v>
      </c>
      <c r="D277" s="112" t="s">
        <v>51</v>
      </c>
      <c r="E277" s="119"/>
      <c r="F277" s="119">
        <v>300</v>
      </c>
      <c r="G277" s="130">
        <f t="shared" si="4"/>
        <v>8203925</v>
      </c>
      <c r="H277" s="118" t="s">
        <v>442</v>
      </c>
      <c r="I277" s="115" t="s">
        <v>72</v>
      </c>
      <c r="J277" s="115" t="s">
        <v>32</v>
      </c>
      <c r="K277" s="115" t="s">
        <v>56</v>
      </c>
      <c r="L277" s="111" t="s">
        <v>73</v>
      </c>
    </row>
    <row r="278" spans="1:12" x14ac:dyDescent="0.25">
      <c r="A278" s="117">
        <v>43048</v>
      </c>
      <c r="B278" s="118" t="s">
        <v>468</v>
      </c>
      <c r="C278" s="120" t="s">
        <v>226</v>
      </c>
      <c r="D278" s="120" t="s">
        <v>49</v>
      </c>
      <c r="E278" s="119"/>
      <c r="F278" s="119">
        <v>450</v>
      </c>
      <c r="G278" s="130">
        <f t="shared" si="4"/>
        <v>8203475</v>
      </c>
      <c r="H278" s="118" t="s">
        <v>442</v>
      </c>
      <c r="I278" s="115">
        <v>3</v>
      </c>
      <c r="J278" s="111" t="s">
        <v>32</v>
      </c>
      <c r="K278" s="115" t="s">
        <v>56</v>
      </c>
      <c r="L278" s="120" t="s">
        <v>57</v>
      </c>
    </row>
    <row r="279" spans="1:12" x14ac:dyDescent="0.25">
      <c r="A279" s="117">
        <v>43048</v>
      </c>
      <c r="B279" s="118" t="s">
        <v>462</v>
      </c>
      <c r="C279" s="111" t="s">
        <v>193</v>
      </c>
      <c r="D279" s="112" t="s">
        <v>51</v>
      </c>
      <c r="E279" s="119"/>
      <c r="F279" s="119">
        <v>300</v>
      </c>
      <c r="G279" s="130">
        <f t="shared" si="4"/>
        <v>8203175</v>
      </c>
      <c r="H279" s="118" t="s">
        <v>442</v>
      </c>
      <c r="I279" s="115" t="s">
        <v>72</v>
      </c>
      <c r="J279" s="115" t="s">
        <v>32</v>
      </c>
      <c r="K279" s="115" t="s">
        <v>56</v>
      </c>
      <c r="L279" s="111" t="s">
        <v>73</v>
      </c>
    </row>
    <row r="280" spans="1:12" x14ac:dyDescent="0.25">
      <c r="A280" s="109">
        <v>43048</v>
      </c>
      <c r="B280" s="115" t="s">
        <v>507</v>
      </c>
      <c r="C280" s="111" t="s">
        <v>193</v>
      </c>
      <c r="D280" s="112" t="s">
        <v>51</v>
      </c>
      <c r="E280" s="113"/>
      <c r="F280" s="113">
        <v>1000</v>
      </c>
      <c r="G280" s="130">
        <f t="shared" si="4"/>
        <v>8202175</v>
      </c>
      <c r="H280" s="115" t="s">
        <v>82</v>
      </c>
      <c r="I280" s="115" t="s">
        <v>72</v>
      </c>
      <c r="J280" s="115" t="s">
        <v>32</v>
      </c>
      <c r="K280" s="115" t="s">
        <v>56</v>
      </c>
      <c r="L280" s="111" t="s">
        <v>73</v>
      </c>
    </row>
    <row r="281" spans="1:12" x14ac:dyDescent="0.25">
      <c r="A281" s="109">
        <v>43048</v>
      </c>
      <c r="B281" s="115" t="s">
        <v>508</v>
      </c>
      <c r="C281" s="111" t="s">
        <v>193</v>
      </c>
      <c r="D281" s="112" t="s">
        <v>51</v>
      </c>
      <c r="E281" s="113"/>
      <c r="F281" s="113">
        <v>1000</v>
      </c>
      <c r="G281" s="130">
        <f t="shared" si="4"/>
        <v>8201175</v>
      </c>
      <c r="H281" s="115" t="s">
        <v>82</v>
      </c>
      <c r="I281" s="115" t="s">
        <v>72</v>
      </c>
      <c r="J281" s="115" t="s">
        <v>32</v>
      </c>
      <c r="K281" s="115" t="s">
        <v>56</v>
      </c>
      <c r="L281" s="111" t="s">
        <v>73</v>
      </c>
    </row>
    <row r="282" spans="1:12" x14ac:dyDescent="0.25">
      <c r="A282" s="109">
        <v>43048</v>
      </c>
      <c r="B282" s="115" t="s">
        <v>509</v>
      </c>
      <c r="C282" s="111" t="s">
        <v>193</v>
      </c>
      <c r="D282" s="112" t="s">
        <v>51</v>
      </c>
      <c r="E282" s="113"/>
      <c r="F282" s="113">
        <v>1000</v>
      </c>
      <c r="G282" s="130">
        <f t="shared" si="4"/>
        <v>8200175</v>
      </c>
      <c r="H282" s="115" t="s">
        <v>82</v>
      </c>
      <c r="I282" s="115" t="s">
        <v>72</v>
      </c>
      <c r="J282" s="115" t="s">
        <v>32</v>
      </c>
      <c r="K282" s="115" t="s">
        <v>56</v>
      </c>
      <c r="L282" s="111" t="s">
        <v>73</v>
      </c>
    </row>
    <row r="283" spans="1:12" x14ac:dyDescent="0.25">
      <c r="A283" s="109">
        <v>43048</v>
      </c>
      <c r="B283" s="115" t="s">
        <v>510</v>
      </c>
      <c r="C283" s="111" t="s">
        <v>193</v>
      </c>
      <c r="D283" s="112" t="s">
        <v>51</v>
      </c>
      <c r="E283" s="113"/>
      <c r="F283" s="113">
        <v>1000</v>
      </c>
      <c r="G283" s="130">
        <f t="shared" si="4"/>
        <v>8199175</v>
      </c>
      <c r="H283" s="115" t="s">
        <v>82</v>
      </c>
      <c r="I283" s="115" t="s">
        <v>72</v>
      </c>
      <c r="J283" s="115" t="s">
        <v>32</v>
      </c>
      <c r="K283" s="115" t="s">
        <v>56</v>
      </c>
      <c r="L283" s="111" t="s">
        <v>73</v>
      </c>
    </row>
    <row r="284" spans="1:12" x14ac:dyDescent="0.25">
      <c r="A284" s="109">
        <v>43048</v>
      </c>
      <c r="B284" s="115" t="s">
        <v>511</v>
      </c>
      <c r="C284" s="111" t="s">
        <v>193</v>
      </c>
      <c r="D284" s="112" t="s">
        <v>51</v>
      </c>
      <c r="E284" s="113"/>
      <c r="F284" s="113">
        <v>1000</v>
      </c>
      <c r="G284" s="130">
        <f t="shared" si="4"/>
        <v>8198175</v>
      </c>
      <c r="H284" s="115" t="s">
        <v>82</v>
      </c>
      <c r="I284" s="115" t="s">
        <v>72</v>
      </c>
      <c r="J284" s="115" t="s">
        <v>32</v>
      </c>
      <c r="K284" s="115" t="s">
        <v>56</v>
      </c>
      <c r="L284" s="111" t="s">
        <v>73</v>
      </c>
    </row>
    <row r="285" spans="1:12" x14ac:dyDescent="0.25">
      <c r="A285" s="109">
        <v>43048</v>
      </c>
      <c r="B285" s="115" t="s">
        <v>512</v>
      </c>
      <c r="C285" s="111" t="s">
        <v>193</v>
      </c>
      <c r="D285" s="112" t="s">
        <v>51</v>
      </c>
      <c r="E285" s="113"/>
      <c r="F285" s="113">
        <v>1000</v>
      </c>
      <c r="G285" s="130">
        <f t="shared" si="4"/>
        <v>8197175</v>
      </c>
      <c r="H285" s="115" t="s">
        <v>82</v>
      </c>
      <c r="I285" s="115" t="s">
        <v>72</v>
      </c>
      <c r="J285" s="115" t="s">
        <v>32</v>
      </c>
      <c r="K285" s="115" t="s">
        <v>56</v>
      </c>
      <c r="L285" s="111" t="s">
        <v>73</v>
      </c>
    </row>
    <row r="286" spans="1:12" x14ac:dyDescent="0.25">
      <c r="A286" s="109">
        <v>43048</v>
      </c>
      <c r="B286" s="115" t="s">
        <v>513</v>
      </c>
      <c r="C286" s="111" t="s">
        <v>193</v>
      </c>
      <c r="D286" s="112" t="s">
        <v>51</v>
      </c>
      <c r="E286" s="113"/>
      <c r="F286" s="113">
        <v>2000</v>
      </c>
      <c r="G286" s="130">
        <f t="shared" si="4"/>
        <v>8195175</v>
      </c>
      <c r="H286" s="115" t="s">
        <v>82</v>
      </c>
      <c r="I286" s="115" t="s">
        <v>72</v>
      </c>
      <c r="J286" s="115" t="s">
        <v>32</v>
      </c>
      <c r="K286" s="115" t="s">
        <v>56</v>
      </c>
      <c r="L286" s="111" t="s">
        <v>73</v>
      </c>
    </row>
    <row r="287" spans="1:12" x14ac:dyDescent="0.25">
      <c r="A287" s="109">
        <v>43048</v>
      </c>
      <c r="B287" s="115" t="s">
        <v>567</v>
      </c>
      <c r="C287" s="111" t="s">
        <v>193</v>
      </c>
      <c r="D287" s="112" t="s">
        <v>51</v>
      </c>
      <c r="E287" s="113"/>
      <c r="F287" s="113">
        <v>1000</v>
      </c>
      <c r="G287" s="130">
        <f t="shared" si="4"/>
        <v>8194175</v>
      </c>
      <c r="H287" s="115" t="s">
        <v>560</v>
      </c>
      <c r="I287" s="115" t="s">
        <v>72</v>
      </c>
      <c r="J287" s="115" t="s">
        <v>32</v>
      </c>
      <c r="K287" s="115" t="s">
        <v>56</v>
      </c>
      <c r="L287" s="111" t="s">
        <v>73</v>
      </c>
    </row>
    <row r="288" spans="1:12" x14ac:dyDescent="0.25">
      <c r="A288" s="109">
        <v>43048</v>
      </c>
      <c r="B288" s="115" t="s">
        <v>574</v>
      </c>
      <c r="C288" s="111" t="s">
        <v>193</v>
      </c>
      <c r="D288" s="112" t="s">
        <v>51</v>
      </c>
      <c r="E288" s="113"/>
      <c r="F288" s="113">
        <v>1000</v>
      </c>
      <c r="G288" s="130">
        <f t="shared" si="4"/>
        <v>8193175</v>
      </c>
      <c r="H288" s="115" t="s">
        <v>560</v>
      </c>
      <c r="I288" s="115" t="s">
        <v>72</v>
      </c>
      <c r="J288" s="115" t="s">
        <v>32</v>
      </c>
      <c r="K288" s="115" t="s">
        <v>56</v>
      </c>
      <c r="L288" s="111" t="s">
        <v>73</v>
      </c>
    </row>
    <row r="289" spans="1:12" x14ac:dyDescent="0.25">
      <c r="A289" s="109">
        <v>43048</v>
      </c>
      <c r="B289" s="111" t="s">
        <v>692</v>
      </c>
      <c r="C289" s="111" t="s">
        <v>193</v>
      </c>
      <c r="D289" s="115" t="s">
        <v>52</v>
      </c>
      <c r="E289" s="113"/>
      <c r="F289" s="113">
        <v>1000</v>
      </c>
      <c r="G289" s="130">
        <f t="shared" si="4"/>
        <v>8192175</v>
      </c>
      <c r="H289" s="111" t="s">
        <v>109</v>
      </c>
      <c r="I289" s="111" t="s">
        <v>72</v>
      </c>
      <c r="J289" s="115" t="s">
        <v>32</v>
      </c>
      <c r="K289" s="115" t="s">
        <v>56</v>
      </c>
      <c r="L289" s="118" t="s">
        <v>73</v>
      </c>
    </row>
    <row r="290" spans="1:12" x14ac:dyDescent="0.25">
      <c r="A290" s="109">
        <v>43048</v>
      </c>
      <c r="B290" s="111" t="s">
        <v>693</v>
      </c>
      <c r="C290" s="111" t="s">
        <v>193</v>
      </c>
      <c r="D290" s="115" t="s">
        <v>52</v>
      </c>
      <c r="E290" s="113"/>
      <c r="F290" s="113">
        <v>1000</v>
      </c>
      <c r="G290" s="130">
        <f t="shared" si="4"/>
        <v>8191175</v>
      </c>
      <c r="H290" s="111" t="s">
        <v>109</v>
      </c>
      <c r="I290" s="111" t="s">
        <v>72</v>
      </c>
      <c r="J290" s="115" t="s">
        <v>32</v>
      </c>
      <c r="K290" s="115" t="s">
        <v>56</v>
      </c>
      <c r="L290" s="118" t="s">
        <v>73</v>
      </c>
    </row>
    <row r="291" spans="1:12" x14ac:dyDescent="0.25">
      <c r="A291" s="109">
        <v>43048</v>
      </c>
      <c r="B291" s="111" t="s">
        <v>694</v>
      </c>
      <c r="C291" s="111" t="s">
        <v>193</v>
      </c>
      <c r="D291" s="115" t="s">
        <v>52</v>
      </c>
      <c r="E291" s="113"/>
      <c r="F291" s="113">
        <v>1000</v>
      </c>
      <c r="G291" s="130">
        <f t="shared" si="4"/>
        <v>8190175</v>
      </c>
      <c r="H291" s="111" t="s">
        <v>109</v>
      </c>
      <c r="I291" s="111" t="s">
        <v>72</v>
      </c>
      <c r="J291" s="115" t="s">
        <v>32</v>
      </c>
      <c r="K291" s="115" t="s">
        <v>56</v>
      </c>
      <c r="L291" s="118" t="s">
        <v>73</v>
      </c>
    </row>
    <row r="292" spans="1:12" x14ac:dyDescent="0.25">
      <c r="A292" s="109">
        <v>43048</v>
      </c>
      <c r="B292" s="111" t="s">
        <v>695</v>
      </c>
      <c r="C292" s="111" t="s">
        <v>193</v>
      </c>
      <c r="D292" s="115" t="s">
        <v>52</v>
      </c>
      <c r="E292" s="113"/>
      <c r="F292" s="113">
        <v>1000</v>
      </c>
      <c r="G292" s="130">
        <f t="shared" si="4"/>
        <v>8189175</v>
      </c>
      <c r="H292" s="111" t="s">
        <v>109</v>
      </c>
      <c r="I292" s="111" t="s">
        <v>72</v>
      </c>
      <c r="J292" s="115" t="s">
        <v>32</v>
      </c>
      <c r="K292" s="115" t="s">
        <v>56</v>
      </c>
      <c r="L292" s="118" t="s">
        <v>73</v>
      </c>
    </row>
    <row r="293" spans="1:12" x14ac:dyDescent="0.25">
      <c r="A293" s="109">
        <v>43048</v>
      </c>
      <c r="B293" s="111" t="s">
        <v>696</v>
      </c>
      <c r="C293" s="111" t="s">
        <v>193</v>
      </c>
      <c r="D293" s="115" t="s">
        <v>52</v>
      </c>
      <c r="E293" s="113"/>
      <c r="F293" s="113">
        <v>1000</v>
      </c>
      <c r="G293" s="130">
        <f t="shared" si="4"/>
        <v>8188175</v>
      </c>
      <c r="H293" s="111" t="s">
        <v>109</v>
      </c>
      <c r="I293" s="111" t="s">
        <v>72</v>
      </c>
      <c r="J293" s="115" t="s">
        <v>32</v>
      </c>
      <c r="K293" s="115" t="s">
        <v>56</v>
      </c>
      <c r="L293" s="118" t="s">
        <v>73</v>
      </c>
    </row>
    <row r="294" spans="1:12" x14ac:dyDescent="0.25">
      <c r="A294" s="109">
        <v>43048</v>
      </c>
      <c r="B294" s="111" t="s">
        <v>754</v>
      </c>
      <c r="C294" s="111" t="s">
        <v>193</v>
      </c>
      <c r="D294" s="111" t="s">
        <v>53</v>
      </c>
      <c r="E294" s="114"/>
      <c r="F294" s="114">
        <v>1500</v>
      </c>
      <c r="G294" s="130">
        <f t="shared" si="4"/>
        <v>8186675</v>
      </c>
      <c r="H294" s="111" t="s">
        <v>83</v>
      </c>
      <c r="I294" s="112" t="s">
        <v>72</v>
      </c>
      <c r="J294" s="121" t="s">
        <v>28</v>
      </c>
      <c r="K294" s="115" t="s">
        <v>56</v>
      </c>
      <c r="L294" s="111" t="s">
        <v>73</v>
      </c>
    </row>
    <row r="295" spans="1:12" x14ac:dyDescent="0.25">
      <c r="A295" s="109">
        <v>43048</v>
      </c>
      <c r="B295" s="111" t="s">
        <v>755</v>
      </c>
      <c r="C295" s="111" t="s">
        <v>193</v>
      </c>
      <c r="D295" s="111" t="s">
        <v>53</v>
      </c>
      <c r="E295" s="114"/>
      <c r="F295" s="114">
        <v>1000</v>
      </c>
      <c r="G295" s="130">
        <f t="shared" si="4"/>
        <v>8185675</v>
      </c>
      <c r="H295" s="111" t="s">
        <v>83</v>
      </c>
      <c r="I295" s="112" t="s">
        <v>72</v>
      </c>
      <c r="J295" s="121" t="s">
        <v>28</v>
      </c>
      <c r="K295" s="115" t="s">
        <v>56</v>
      </c>
      <c r="L295" s="111" t="s">
        <v>73</v>
      </c>
    </row>
    <row r="296" spans="1:12" x14ac:dyDescent="0.25">
      <c r="A296" s="109">
        <v>43048</v>
      </c>
      <c r="B296" s="111" t="s">
        <v>756</v>
      </c>
      <c r="C296" s="111" t="s">
        <v>193</v>
      </c>
      <c r="D296" s="111" t="s">
        <v>53</v>
      </c>
      <c r="E296" s="114"/>
      <c r="F296" s="114">
        <v>1000</v>
      </c>
      <c r="G296" s="130">
        <f t="shared" si="4"/>
        <v>8184675</v>
      </c>
      <c r="H296" s="111" t="s">
        <v>83</v>
      </c>
      <c r="I296" s="112" t="s">
        <v>72</v>
      </c>
      <c r="J296" s="121" t="s">
        <v>28</v>
      </c>
      <c r="K296" s="115" t="s">
        <v>56</v>
      </c>
      <c r="L296" s="111" t="s">
        <v>73</v>
      </c>
    </row>
    <row r="297" spans="1:12" x14ac:dyDescent="0.25">
      <c r="A297" s="109">
        <v>43048</v>
      </c>
      <c r="B297" s="111" t="s">
        <v>1052</v>
      </c>
      <c r="C297" s="111" t="s">
        <v>744</v>
      </c>
      <c r="D297" s="111" t="s">
        <v>53</v>
      </c>
      <c r="E297" s="114"/>
      <c r="F297" s="114">
        <v>4500</v>
      </c>
      <c r="G297" s="130">
        <f t="shared" si="4"/>
        <v>8180175</v>
      </c>
      <c r="H297" s="111" t="s">
        <v>83</v>
      </c>
      <c r="I297" s="112" t="s">
        <v>72</v>
      </c>
      <c r="J297" s="121" t="s">
        <v>28</v>
      </c>
      <c r="K297" s="115" t="s">
        <v>56</v>
      </c>
      <c r="L297" s="111" t="s">
        <v>73</v>
      </c>
    </row>
    <row r="298" spans="1:12" x14ac:dyDescent="0.25">
      <c r="A298" s="117">
        <v>43048</v>
      </c>
      <c r="B298" s="120" t="s">
        <v>799</v>
      </c>
      <c r="C298" s="111" t="s">
        <v>193</v>
      </c>
      <c r="D298" s="120" t="s">
        <v>53</v>
      </c>
      <c r="E298" s="113"/>
      <c r="F298" s="113">
        <v>1000</v>
      </c>
      <c r="G298" s="130">
        <f t="shared" si="4"/>
        <v>8179175</v>
      </c>
      <c r="H298" s="120" t="s">
        <v>783</v>
      </c>
      <c r="I298" s="120" t="s">
        <v>784</v>
      </c>
      <c r="J298" s="121" t="s">
        <v>28</v>
      </c>
      <c r="K298" s="115" t="s">
        <v>56</v>
      </c>
      <c r="L298" s="111" t="s">
        <v>73</v>
      </c>
    </row>
    <row r="299" spans="1:12" x14ac:dyDescent="0.25">
      <c r="A299" s="117">
        <v>43048</v>
      </c>
      <c r="B299" s="120" t="s">
        <v>800</v>
      </c>
      <c r="C299" s="120" t="s">
        <v>797</v>
      </c>
      <c r="D299" s="120" t="s">
        <v>53</v>
      </c>
      <c r="E299" s="113"/>
      <c r="F299" s="113">
        <v>5500</v>
      </c>
      <c r="G299" s="130">
        <f t="shared" si="4"/>
        <v>8173675</v>
      </c>
      <c r="H299" s="120" t="s">
        <v>783</v>
      </c>
      <c r="I299" s="120" t="s">
        <v>341</v>
      </c>
      <c r="J299" s="121" t="s">
        <v>28</v>
      </c>
      <c r="K299" s="115" t="s">
        <v>56</v>
      </c>
      <c r="L299" s="120" t="s">
        <v>57</v>
      </c>
    </row>
    <row r="300" spans="1:12" x14ac:dyDescent="0.25">
      <c r="A300" s="117">
        <v>43048</v>
      </c>
      <c r="B300" s="120" t="s">
        <v>798</v>
      </c>
      <c r="C300" s="111" t="s">
        <v>193</v>
      </c>
      <c r="D300" s="120" t="s">
        <v>53</v>
      </c>
      <c r="E300" s="113"/>
      <c r="F300" s="113">
        <v>1000</v>
      </c>
      <c r="G300" s="130">
        <f t="shared" si="4"/>
        <v>8172675</v>
      </c>
      <c r="H300" s="120" t="s">
        <v>783</v>
      </c>
      <c r="I300" s="120" t="s">
        <v>784</v>
      </c>
      <c r="J300" s="121" t="s">
        <v>28</v>
      </c>
      <c r="K300" s="115" t="s">
        <v>56</v>
      </c>
      <c r="L300" s="111" t="s">
        <v>73</v>
      </c>
    </row>
    <row r="301" spans="1:12" x14ac:dyDescent="0.25">
      <c r="A301" s="132">
        <v>43048</v>
      </c>
      <c r="B301" s="133" t="s">
        <v>858</v>
      </c>
      <c r="C301" s="111" t="s">
        <v>193</v>
      </c>
      <c r="D301" s="115" t="s">
        <v>53</v>
      </c>
      <c r="E301" s="134"/>
      <c r="F301" s="134">
        <v>1500</v>
      </c>
      <c r="G301" s="130">
        <f t="shared" si="4"/>
        <v>8171175</v>
      </c>
      <c r="H301" s="133" t="s">
        <v>857</v>
      </c>
      <c r="I301" s="133" t="s">
        <v>72</v>
      </c>
      <c r="J301" s="121" t="s">
        <v>28</v>
      </c>
      <c r="K301" s="115" t="s">
        <v>56</v>
      </c>
      <c r="L301" s="111" t="s">
        <v>73</v>
      </c>
    </row>
    <row r="302" spans="1:12" x14ac:dyDescent="0.25">
      <c r="A302" s="132">
        <v>43048</v>
      </c>
      <c r="B302" s="133" t="s">
        <v>861</v>
      </c>
      <c r="C302" s="111" t="s">
        <v>193</v>
      </c>
      <c r="D302" s="115" t="s">
        <v>53</v>
      </c>
      <c r="E302" s="134"/>
      <c r="F302" s="134">
        <v>1500</v>
      </c>
      <c r="G302" s="130">
        <f t="shared" si="4"/>
        <v>8169675</v>
      </c>
      <c r="H302" s="133" t="s">
        <v>857</v>
      </c>
      <c r="I302" s="133" t="s">
        <v>72</v>
      </c>
      <c r="J302" s="121" t="s">
        <v>28</v>
      </c>
      <c r="K302" s="115" t="s">
        <v>56</v>
      </c>
      <c r="L302" s="111" t="s">
        <v>73</v>
      </c>
    </row>
    <row r="303" spans="1:12" x14ac:dyDescent="0.25">
      <c r="A303" s="122">
        <v>43048</v>
      </c>
      <c r="B303" s="118" t="s">
        <v>924</v>
      </c>
      <c r="C303" s="111" t="s">
        <v>193</v>
      </c>
      <c r="D303" s="112" t="s">
        <v>51</v>
      </c>
      <c r="E303" s="119"/>
      <c r="F303" s="119">
        <v>700</v>
      </c>
      <c r="G303" s="130">
        <f t="shared" si="4"/>
        <v>8168975</v>
      </c>
      <c r="H303" s="118" t="s">
        <v>245</v>
      </c>
      <c r="I303" s="118" t="s">
        <v>72</v>
      </c>
      <c r="J303" s="115" t="s">
        <v>32</v>
      </c>
      <c r="K303" s="115" t="s">
        <v>56</v>
      </c>
      <c r="L303" s="120" t="s">
        <v>73</v>
      </c>
    </row>
    <row r="304" spans="1:12" x14ac:dyDescent="0.25">
      <c r="A304" s="122">
        <v>43048</v>
      </c>
      <c r="B304" s="118" t="s">
        <v>925</v>
      </c>
      <c r="C304" s="111" t="s">
        <v>193</v>
      </c>
      <c r="D304" s="112" t="s">
        <v>51</v>
      </c>
      <c r="E304" s="119"/>
      <c r="F304" s="119">
        <v>1700</v>
      </c>
      <c r="G304" s="130">
        <f t="shared" si="4"/>
        <v>8167275</v>
      </c>
      <c r="H304" s="118" t="s">
        <v>245</v>
      </c>
      <c r="I304" s="118" t="s">
        <v>72</v>
      </c>
      <c r="J304" s="115" t="s">
        <v>32</v>
      </c>
      <c r="K304" s="115" t="s">
        <v>56</v>
      </c>
      <c r="L304" s="120" t="s">
        <v>73</v>
      </c>
    </row>
    <row r="305" spans="1:12" x14ac:dyDescent="0.25">
      <c r="A305" s="122">
        <v>43048</v>
      </c>
      <c r="B305" s="118" t="s">
        <v>926</v>
      </c>
      <c r="C305" s="111" t="s">
        <v>193</v>
      </c>
      <c r="D305" s="112" t="s">
        <v>51</v>
      </c>
      <c r="E305" s="119"/>
      <c r="F305" s="119">
        <v>1500</v>
      </c>
      <c r="G305" s="130">
        <f t="shared" si="4"/>
        <v>8165775</v>
      </c>
      <c r="H305" s="118" t="s">
        <v>245</v>
      </c>
      <c r="I305" s="118" t="s">
        <v>72</v>
      </c>
      <c r="J305" s="115" t="s">
        <v>32</v>
      </c>
      <c r="K305" s="115" t="s">
        <v>56</v>
      </c>
      <c r="L305" s="120" t="s">
        <v>73</v>
      </c>
    </row>
    <row r="306" spans="1:12" x14ac:dyDescent="0.25">
      <c r="A306" s="123">
        <v>43049</v>
      </c>
      <c r="B306" s="115" t="s">
        <v>27</v>
      </c>
      <c r="C306" s="115"/>
      <c r="D306" s="115"/>
      <c r="E306" s="113">
        <v>10826530</v>
      </c>
      <c r="F306" s="114"/>
      <c r="G306" s="130">
        <f t="shared" si="4"/>
        <v>18992305</v>
      </c>
      <c r="H306" s="125" t="s">
        <v>47</v>
      </c>
      <c r="I306" s="115" t="s">
        <v>19</v>
      </c>
      <c r="J306" s="135" t="s">
        <v>28</v>
      </c>
      <c r="K306" s="115" t="s">
        <v>56</v>
      </c>
      <c r="L306" s="120" t="s">
        <v>57</v>
      </c>
    </row>
    <row r="307" spans="1:12" x14ac:dyDescent="0.25">
      <c r="A307" s="123">
        <v>43049</v>
      </c>
      <c r="B307" s="111" t="s">
        <v>107</v>
      </c>
      <c r="C307" s="111" t="s">
        <v>66</v>
      </c>
      <c r="D307" s="111" t="s">
        <v>49</v>
      </c>
      <c r="E307" s="114"/>
      <c r="F307" s="114">
        <v>1200</v>
      </c>
      <c r="G307" s="130">
        <f t="shared" si="4"/>
        <v>18991105</v>
      </c>
      <c r="H307" s="111" t="s">
        <v>61</v>
      </c>
      <c r="I307" s="111" t="s">
        <v>106</v>
      </c>
      <c r="J307" s="111" t="s">
        <v>32</v>
      </c>
      <c r="K307" s="115" t="s">
        <v>56</v>
      </c>
      <c r="L307" s="120" t="s">
        <v>57</v>
      </c>
    </row>
    <row r="308" spans="1:12" x14ac:dyDescent="0.25">
      <c r="A308" s="109">
        <v>43049</v>
      </c>
      <c r="B308" s="110" t="s">
        <v>219</v>
      </c>
      <c r="C308" s="111" t="s">
        <v>193</v>
      </c>
      <c r="D308" s="112" t="s">
        <v>51</v>
      </c>
      <c r="E308" s="113"/>
      <c r="F308" s="113">
        <v>1000</v>
      </c>
      <c r="G308" s="130">
        <f t="shared" si="4"/>
        <v>18990105</v>
      </c>
      <c r="H308" s="111" t="s">
        <v>62</v>
      </c>
      <c r="I308" s="115" t="s">
        <v>72</v>
      </c>
      <c r="J308" s="115" t="s">
        <v>32</v>
      </c>
      <c r="K308" s="115" t="s">
        <v>56</v>
      </c>
      <c r="L308" s="111" t="s">
        <v>73</v>
      </c>
    </row>
    <row r="309" spans="1:12" x14ac:dyDescent="0.25">
      <c r="A309" s="109">
        <v>43049</v>
      </c>
      <c r="B309" s="110" t="s">
        <v>218</v>
      </c>
      <c r="C309" s="111" t="s">
        <v>193</v>
      </c>
      <c r="D309" s="112" t="s">
        <v>51</v>
      </c>
      <c r="E309" s="113"/>
      <c r="F309" s="113">
        <v>1000</v>
      </c>
      <c r="G309" s="130">
        <f t="shared" si="4"/>
        <v>18989105</v>
      </c>
      <c r="H309" s="111" t="s">
        <v>62</v>
      </c>
      <c r="I309" s="115" t="s">
        <v>72</v>
      </c>
      <c r="J309" s="115" t="s">
        <v>32</v>
      </c>
      <c r="K309" s="115" t="s">
        <v>56</v>
      </c>
      <c r="L309" s="111" t="s">
        <v>73</v>
      </c>
    </row>
    <row r="310" spans="1:12" x14ac:dyDescent="0.25">
      <c r="A310" s="109">
        <v>43049</v>
      </c>
      <c r="B310" s="110" t="s">
        <v>227</v>
      </c>
      <c r="C310" s="111" t="s">
        <v>193</v>
      </c>
      <c r="D310" s="112" t="s">
        <v>51</v>
      </c>
      <c r="E310" s="113"/>
      <c r="F310" s="113">
        <v>1000</v>
      </c>
      <c r="G310" s="130">
        <f t="shared" si="4"/>
        <v>18988105</v>
      </c>
      <c r="H310" s="111" t="s">
        <v>62</v>
      </c>
      <c r="I310" s="115" t="s">
        <v>72</v>
      </c>
      <c r="J310" s="115" t="s">
        <v>32</v>
      </c>
      <c r="K310" s="115" t="s">
        <v>56</v>
      </c>
      <c r="L310" s="111" t="s">
        <v>73</v>
      </c>
    </row>
    <row r="311" spans="1:12" x14ac:dyDescent="0.25">
      <c r="A311" s="109">
        <v>43049</v>
      </c>
      <c r="B311" s="110" t="s">
        <v>228</v>
      </c>
      <c r="C311" s="111" t="s">
        <v>193</v>
      </c>
      <c r="D311" s="112" t="s">
        <v>51</v>
      </c>
      <c r="E311" s="113"/>
      <c r="F311" s="113">
        <v>4000</v>
      </c>
      <c r="G311" s="130">
        <f t="shared" si="4"/>
        <v>18984105</v>
      </c>
      <c r="H311" s="111" t="s">
        <v>62</v>
      </c>
      <c r="I311" s="115" t="s">
        <v>72</v>
      </c>
      <c r="J311" s="115" t="s">
        <v>32</v>
      </c>
      <c r="K311" s="115" t="s">
        <v>56</v>
      </c>
      <c r="L311" s="111" t="s">
        <v>73</v>
      </c>
    </row>
    <row r="312" spans="1:12" x14ac:dyDescent="0.25">
      <c r="A312" s="109">
        <v>43049</v>
      </c>
      <c r="B312" s="110" t="s">
        <v>229</v>
      </c>
      <c r="C312" s="111" t="s">
        <v>193</v>
      </c>
      <c r="D312" s="112" t="s">
        <v>51</v>
      </c>
      <c r="E312" s="113"/>
      <c r="F312" s="113">
        <v>6000</v>
      </c>
      <c r="G312" s="130">
        <f t="shared" si="4"/>
        <v>18978105</v>
      </c>
      <c r="H312" s="111" t="s">
        <v>62</v>
      </c>
      <c r="I312" s="115" t="s">
        <v>72</v>
      </c>
      <c r="J312" s="115" t="s">
        <v>32</v>
      </c>
      <c r="K312" s="115" t="s">
        <v>56</v>
      </c>
      <c r="L312" s="111" t="s">
        <v>73</v>
      </c>
    </row>
    <row r="313" spans="1:12" x14ac:dyDescent="0.25">
      <c r="A313" s="109">
        <v>43049</v>
      </c>
      <c r="B313" s="110" t="s">
        <v>230</v>
      </c>
      <c r="C313" s="111" t="s">
        <v>193</v>
      </c>
      <c r="D313" s="112" t="s">
        <v>51</v>
      </c>
      <c r="E313" s="113"/>
      <c r="F313" s="113">
        <v>500</v>
      </c>
      <c r="G313" s="130">
        <f t="shared" si="4"/>
        <v>18977605</v>
      </c>
      <c r="H313" s="111" t="s">
        <v>62</v>
      </c>
      <c r="I313" s="115" t="s">
        <v>72</v>
      </c>
      <c r="J313" s="115" t="s">
        <v>32</v>
      </c>
      <c r="K313" s="115" t="s">
        <v>56</v>
      </c>
      <c r="L313" s="111" t="s">
        <v>73</v>
      </c>
    </row>
    <row r="314" spans="1:12" x14ac:dyDescent="0.25">
      <c r="A314" s="109">
        <v>43049</v>
      </c>
      <c r="B314" s="115" t="s">
        <v>391</v>
      </c>
      <c r="C314" s="111" t="s">
        <v>193</v>
      </c>
      <c r="D314" s="112" t="s">
        <v>51</v>
      </c>
      <c r="E314" s="113"/>
      <c r="F314" s="113">
        <v>300</v>
      </c>
      <c r="G314" s="130">
        <f t="shared" si="4"/>
        <v>18977305</v>
      </c>
      <c r="H314" s="115" t="s">
        <v>167</v>
      </c>
      <c r="I314" s="115" t="s">
        <v>72</v>
      </c>
      <c r="J314" s="115" t="s">
        <v>32</v>
      </c>
      <c r="K314" s="115" t="s">
        <v>56</v>
      </c>
      <c r="L314" s="111" t="s">
        <v>73</v>
      </c>
    </row>
    <row r="315" spans="1:12" x14ac:dyDescent="0.25">
      <c r="A315" s="109">
        <v>43049</v>
      </c>
      <c r="B315" s="115" t="s">
        <v>262</v>
      </c>
      <c r="C315" s="111" t="s">
        <v>334</v>
      </c>
      <c r="D315" s="112" t="s">
        <v>51</v>
      </c>
      <c r="E315" s="113"/>
      <c r="F315" s="113">
        <v>1850</v>
      </c>
      <c r="G315" s="130">
        <f t="shared" si="4"/>
        <v>18975455</v>
      </c>
      <c r="H315" s="115" t="s">
        <v>167</v>
      </c>
      <c r="I315" s="115" t="s">
        <v>72</v>
      </c>
      <c r="J315" s="115" t="s">
        <v>32</v>
      </c>
      <c r="K315" s="115" t="s">
        <v>56</v>
      </c>
      <c r="L315" s="111" t="s">
        <v>73</v>
      </c>
    </row>
    <row r="316" spans="1:12" x14ac:dyDescent="0.25">
      <c r="A316" s="109">
        <v>43049</v>
      </c>
      <c r="B316" s="115" t="s">
        <v>392</v>
      </c>
      <c r="C316" s="111" t="s">
        <v>193</v>
      </c>
      <c r="D316" s="112" t="s">
        <v>51</v>
      </c>
      <c r="E316" s="113"/>
      <c r="F316" s="113">
        <v>300</v>
      </c>
      <c r="G316" s="130">
        <f t="shared" si="4"/>
        <v>18975155</v>
      </c>
      <c r="H316" s="115" t="s">
        <v>167</v>
      </c>
      <c r="I316" s="115" t="s">
        <v>72</v>
      </c>
      <c r="J316" s="115" t="s">
        <v>32</v>
      </c>
      <c r="K316" s="115" t="s">
        <v>56</v>
      </c>
      <c r="L316" s="111" t="s">
        <v>73</v>
      </c>
    </row>
    <row r="317" spans="1:12" x14ac:dyDescent="0.25">
      <c r="A317" s="109">
        <v>43049</v>
      </c>
      <c r="B317" s="115" t="s">
        <v>393</v>
      </c>
      <c r="C317" s="111" t="s">
        <v>193</v>
      </c>
      <c r="D317" s="112" t="s">
        <v>51</v>
      </c>
      <c r="E317" s="113"/>
      <c r="F317" s="113">
        <v>300</v>
      </c>
      <c r="G317" s="130">
        <f t="shared" si="4"/>
        <v>18974855</v>
      </c>
      <c r="H317" s="115" t="s">
        <v>167</v>
      </c>
      <c r="I317" s="115" t="s">
        <v>72</v>
      </c>
      <c r="J317" s="115" t="s">
        <v>32</v>
      </c>
      <c r="K317" s="115" t="s">
        <v>56</v>
      </c>
      <c r="L317" s="111" t="s">
        <v>73</v>
      </c>
    </row>
    <row r="318" spans="1:12" x14ac:dyDescent="0.25">
      <c r="A318" s="109">
        <v>43049</v>
      </c>
      <c r="B318" s="115" t="s">
        <v>394</v>
      </c>
      <c r="C318" s="118" t="s">
        <v>208</v>
      </c>
      <c r="D318" s="112" t="s">
        <v>51</v>
      </c>
      <c r="E318" s="113"/>
      <c r="F318" s="113">
        <v>30000</v>
      </c>
      <c r="G318" s="130">
        <f t="shared" si="4"/>
        <v>18944855</v>
      </c>
      <c r="H318" s="115" t="s">
        <v>167</v>
      </c>
      <c r="I318" s="115">
        <v>150</v>
      </c>
      <c r="J318" s="115" t="s">
        <v>32</v>
      </c>
      <c r="K318" s="115" t="s">
        <v>56</v>
      </c>
      <c r="L318" s="120" t="s">
        <v>57</v>
      </c>
    </row>
    <row r="319" spans="1:12" x14ac:dyDescent="0.25">
      <c r="A319" s="109">
        <v>43049</v>
      </c>
      <c r="B319" s="115" t="s">
        <v>395</v>
      </c>
      <c r="C319" s="111" t="s">
        <v>193</v>
      </c>
      <c r="D319" s="112" t="s">
        <v>51</v>
      </c>
      <c r="E319" s="113"/>
      <c r="F319" s="113">
        <v>300</v>
      </c>
      <c r="G319" s="130">
        <f t="shared" si="4"/>
        <v>18944555</v>
      </c>
      <c r="H319" s="115" t="s">
        <v>167</v>
      </c>
      <c r="I319" s="115" t="s">
        <v>72</v>
      </c>
      <c r="J319" s="115" t="s">
        <v>32</v>
      </c>
      <c r="K319" s="115" t="s">
        <v>56</v>
      </c>
      <c r="L319" s="111" t="s">
        <v>73</v>
      </c>
    </row>
    <row r="320" spans="1:12" x14ac:dyDescent="0.25">
      <c r="A320" s="109">
        <v>43049</v>
      </c>
      <c r="B320" s="115" t="s">
        <v>396</v>
      </c>
      <c r="C320" s="111" t="s">
        <v>193</v>
      </c>
      <c r="D320" s="112" t="s">
        <v>51</v>
      </c>
      <c r="E320" s="113"/>
      <c r="F320" s="113">
        <v>3000</v>
      </c>
      <c r="G320" s="130">
        <f t="shared" si="4"/>
        <v>18941555</v>
      </c>
      <c r="H320" s="115" t="s">
        <v>167</v>
      </c>
      <c r="I320" s="115" t="s">
        <v>72</v>
      </c>
      <c r="J320" s="115" t="s">
        <v>32</v>
      </c>
      <c r="K320" s="115" t="s">
        <v>56</v>
      </c>
      <c r="L320" s="111" t="s">
        <v>73</v>
      </c>
    </row>
    <row r="321" spans="1:12" x14ac:dyDescent="0.25">
      <c r="A321" s="109">
        <v>43049</v>
      </c>
      <c r="B321" s="115" t="s">
        <v>397</v>
      </c>
      <c r="C321" s="111" t="s">
        <v>193</v>
      </c>
      <c r="D321" s="112" t="s">
        <v>51</v>
      </c>
      <c r="E321" s="113"/>
      <c r="F321" s="113">
        <v>300</v>
      </c>
      <c r="G321" s="130">
        <f t="shared" si="4"/>
        <v>18941255</v>
      </c>
      <c r="H321" s="115" t="s">
        <v>167</v>
      </c>
      <c r="I321" s="115" t="s">
        <v>72</v>
      </c>
      <c r="J321" s="115" t="s">
        <v>32</v>
      </c>
      <c r="K321" s="115" t="s">
        <v>56</v>
      </c>
      <c r="L321" s="111" t="s">
        <v>73</v>
      </c>
    </row>
    <row r="322" spans="1:12" x14ac:dyDescent="0.25">
      <c r="A322" s="109">
        <v>43049</v>
      </c>
      <c r="B322" s="115" t="s">
        <v>398</v>
      </c>
      <c r="C322" s="111" t="s">
        <v>193</v>
      </c>
      <c r="D322" s="112" t="s">
        <v>51</v>
      </c>
      <c r="E322" s="113"/>
      <c r="F322" s="113">
        <v>300</v>
      </c>
      <c r="G322" s="130">
        <f t="shared" si="4"/>
        <v>18940955</v>
      </c>
      <c r="H322" s="115" t="s">
        <v>167</v>
      </c>
      <c r="I322" s="115" t="s">
        <v>72</v>
      </c>
      <c r="J322" s="115" t="s">
        <v>32</v>
      </c>
      <c r="K322" s="115" t="s">
        <v>56</v>
      </c>
      <c r="L322" s="111" t="s">
        <v>73</v>
      </c>
    </row>
    <row r="323" spans="1:12" x14ac:dyDescent="0.25">
      <c r="A323" s="109">
        <v>43049</v>
      </c>
      <c r="B323" s="115" t="s">
        <v>399</v>
      </c>
      <c r="C323" s="111" t="s">
        <v>193</v>
      </c>
      <c r="D323" s="112" t="s">
        <v>51</v>
      </c>
      <c r="E323" s="113"/>
      <c r="F323" s="113">
        <v>300</v>
      </c>
      <c r="G323" s="130">
        <f t="shared" si="4"/>
        <v>18940655</v>
      </c>
      <c r="H323" s="115" t="s">
        <v>167</v>
      </c>
      <c r="I323" s="115" t="s">
        <v>72</v>
      </c>
      <c r="J323" s="115" t="s">
        <v>32</v>
      </c>
      <c r="K323" s="115" t="s">
        <v>56</v>
      </c>
      <c r="L323" s="111" t="s">
        <v>73</v>
      </c>
    </row>
    <row r="324" spans="1:12" x14ac:dyDescent="0.25">
      <c r="A324" s="109">
        <v>43049</v>
      </c>
      <c r="B324" s="115" t="s">
        <v>398</v>
      </c>
      <c r="C324" s="111" t="s">
        <v>193</v>
      </c>
      <c r="D324" s="112" t="s">
        <v>51</v>
      </c>
      <c r="E324" s="113"/>
      <c r="F324" s="113">
        <v>300</v>
      </c>
      <c r="G324" s="130">
        <f t="shared" si="4"/>
        <v>18940355</v>
      </c>
      <c r="H324" s="115" t="s">
        <v>167</v>
      </c>
      <c r="I324" s="115" t="s">
        <v>72</v>
      </c>
      <c r="J324" s="115" t="s">
        <v>32</v>
      </c>
      <c r="K324" s="115" t="s">
        <v>56</v>
      </c>
      <c r="L324" s="111" t="s">
        <v>73</v>
      </c>
    </row>
    <row r="325" spans="1:12" x14ac:dyDescent="0.25">
      <c r="A325" s="109">
        <v>43049</v>
      </c>
      <c r="B325" s="115" t="s">
        <v>400</v>
      </c>
      <c r="C325" s="111" t="s">
        <v>193</v>
      </c>
      <c r="D325" s="112" t="s">
        <v>51</v>
      </c>
      <c r="E325" s="113"/>
      <c r="F325" s="113">
        <v>300</v>
      </c>
      <c r="G325" s="130">
        <f t="shared" si="4"/>
        <v>18940055</v>
      </c>
      <c r="H325" s="115" t="s">
        <v>167</v>
      </c>
      <c r="I325" s="115" t="s">
        <v>72</v>
      </c>
      <c r="J325" s="115" t="s">
        <v>32</v>
      </c>
      <c r="K325" s="115" t="s">
        <v>56</v>
      </c>
      <c r="L325" s="111" t="s">
        <v>73</v>
      </c>
    </row>
    <row r="326" spans="1:12" x14ac:dyDescent="0.25">
      <c r="A326" s="109">
        <v>43049</v>
      </c>
      <c r="B326" s="115" t="s">
        <v>398</v>
      </c>
      <c r="C326" s="111" t="s">
        <v>193</v>
      </c>
      <c r="D326" s="112" t="s">
        <v>51</v>
      </c>
      <c r="E326" s="113"/>
      <c r="F326" s="113">
        <v>300</v>
      </c>
      <c r="G326" s="130">
        <f t="shared" si="4"/>
        <v>18939755</v>
      </c>
      <c r="H326" s="115" t="s">
        <v>167</v>
      </c>
      <c r="I326" s="115" t="s">
        <v>72</v>
      </c>
      <c r="J326" s="115" t="s">
        <v>32</v>
      </c>
      <c r="K326" s="115" t="s">
        <v>56</v>
      </c>
      <c r="L326" s="111" t="s">
        <v>73</v>
      </c>
    </row>
    <row r="327" spans="1:12" x14ac:dyDescent="0.25">
      <c r="A327" s="109">
        <v>43049</v>
      </c>
      <c r="B327" s="115" t="s">
        <v>401</v>
      </c>
      <c r="C327" s="111" t="s">
        <v>193</v>
      </c>
      <c r="D327" s="112" t="s">
        <v>51</v>
      </c>
      <c r="E327" s="113"/>
      <c r="F327" s="113">
        <v>300</v>
      </c>
      <c r="G327" s="130">
        <f t="shared" si="4"/>
        <v>18939455</v>
      </c>
      <c r="H327" s="115" t="s">
        <v>167</v>
      </c>
      <c r="I327" s="115" t="s">
        <v>72</v>
      </c>
      <c r="J327" s="115" t="s">
        <v>32</v>
      </c>
      <c r="K327" s="115" t="s">
        <v>56</v>
      </c>
      <c r="L327" s="111" t="s">
        <v>73</v>
      </c>
    </row>
    <row r="328" spans="1:12" x14ac:dyDescent="0.25">
      <c r="A328" s="109">
        <v>43049</v>
      </c>
      <c r="B328" s="115" t="s">
        <v>402</v>
      </c>
      <c r="C328" s="120" t="s">
        <v>226</v>
      </c>
      <c r="D328" s="120" t="s">
        <v>49</v>
      </c>
      <c r="E328" s="113"/>
      <c r="F328" s="113">
        <v>300</v>
      </c>
      <c r="G328" s="130">
        <f t="shared" si="4"/>
        <v>18939155</v>
      </c>
      <c r="H328" s="115" t="s">
        <v>167</v>
      </c>
      <c r="I328" s="115" t="s">
        <v>341</v>
      </c>
      <c r="J328" s="111" t="s">
        <v>32</v>
      </c>
      <c r="K328" s="115" t="s">
        <v>56</v>
      </c>
      <c r="L328" s="120" t="s">
        <v>57</v>
      </c>
    </row>
    <row r="329" spans="1:12" x14ac:dyDescent="0.25">
      <c r="A329" s="117">
        <v>43049</v>
      </c>
      <c r="B329" s="118" t="s">
        <v>469</v>
      </c>
      <c r="C329" s="111" t="s">
        <v>193</v>
      </c>
      <c r="D329" s="112" t="s">
        <v>51</v>
      </c>
      <c r="E329" s="119"/>
      <c r="F329" s="119">
        <v>300</v>
      </c>
      <c r="G329" s="130">
        <f t="shared" si="4"/>
        <v>18938855</v>
      </c>
      <c r="H329" s="118" t="s">
        <v>442</v>
      </c>
      <c r="I329" s="115" t="s">
        <v>72</v>
      </c>
      <c r="J329" s="115" t="s">
        <v>32</v>
      </c>
      <c r="K329" s="115" t="s">
        <v>56</v>
      </c>
      <c r="L329" s="111" t="s">
        <v>73</v>
      </c>
    </row>
    <row r="330" spans="1:12" x14ac:dyDescent="0.25">
      <c r="A330" s="117">
        <v>43049</v>
      </c>
      <c r="B330" s="118" t="s">
        <v>470</v>
      </c>
      <c r="C330" s="111" t="s">
        <v>193</v>
      </c>
      <c r="D330" s="112" t="s">
        <v>51</v>
      </c>
      <c r="E330" s="119"/>
      <c r="F330" s="119">
        <v>300</v>
      </c>
      <c r="G330" s="130">
        <f t="shared" si="4"/>
        <v>18938555</v>
      </c>
      <c r="H330" s="118" t="s">
        <v>442</v>
      </c>
      <c r="I330" s="115" t="s">
        <v>72</v>
      </c>
      <c r="J330" s="115" t="s">
        <v>32</v>
      </c>
      <c r="K330" s="115" t="s">
        <v>56</v>
      </c>
      <c r="L330" s="111" t="s">
        <v>73</v>
      </c>
    </row>
    <row r="331" spans="1:12" x14ac:dyDescent="0.25">
      <c r="A331" s="117">
        <v>43049</v>
      </c>
      <c r="B331" s="118" t="s">
        <v>471</v>
      </c>
      <c r="C331" s="120" t="s">
        <v>226</v>
      </c>
      <c r="D331" s="120" t="s">
        <v>49</v>
      </c>
      <c r="E331" s="119"/>
      <c r="F331" s="119">
        <v>150</v>
      </c>
      <c r="G331" s="130">
        <f t="shared" si="4"/>
        <v>18938405</v>
      </c>
      <c r="H331" s="118" t="s">
        <v>442</v>
      </c>
      <c r="I331" s="115" t="s">
        <v>72</v>
      </c>
      <c r="J331" s="111" t="s">
        <v>32</v>
      </c>
      <c r="K331" s="115" t="s">
        <v>56</v>
      </c>
      <c r="L331" s="111" t="s">
        <v>73</v>
      </c>
    </row>
    <row r="332" spans="1:12" x14ac:dyDescent="0.25">
      <c r="A332" s="117">
        <v>43049</v>
      </c>
      <c r="B332" s="118" t="s">
        <v>472</v>
      </c>
      <c r="C332" s="111" t="s">
        <v>193</v>
      </c>
      <c r="D332" s="112" t="s">
        <v>51</v>
      </c>
      <c r="E332" s="119"/>
      <c r="F332" s="119">
        <v>300</v>
      </c>
      <c r="G332" s="130">
        <f t="shared" si="4"/>
        <v>18938105</v>
      </c>
      <c r="H332" s="118" t="s">
        <v>442</v>
      </c>
      <c r="I332" s="115" t="s">
        <v>72</v>
      </c>
      <c r="J332" s="115" t="s">
        <v>32</v>
      </c>
      <c r="K332" s="115" t="s">
        <v>56</v>
      </c>
      <c r="L332" s="111" t="s">
        <v>73</v>
      </c>
    </row>
    <row r="333" spans="1:12" x14ac:dyDescent="0.25">
      <c r="A333" s="117">
        <v>43049</v>
      </c>
      <c r="B333" s="118" t="s">
        <v>473</v>
      </c>
      <c r="C333" s="111" t="s">
        <v>193</v>
      </c>
      <c r="D333" s="112" t="s">
        <v>51</v>
      </c>
      <c r="E333" s="119"/>
      <c r="F333" s="119">
        <v>300</v>
      </c>
      <c r="G333" s="130">
        <f t="shared" si="4"/>
        <v>18937805</v>
      </c>
      <c r="H333" s="118" t="s">
        <v>442</v>
      </c>
      <c r="I333" s="115" t="s">
        <v>72</v>
      </c>
      <c r="J333" s="115" t="s">
        <v>32</v>
      </c>
      <c r="K333" s="115" t="s">
        <v>56</v>
      </c>
      <c r="L333" s="111" t="s">
        <v>73</v>
      </c>
    </row>
    <row r="334" spans="1:12" x14ac:dyDescent="0.25">
      <c r="A334" s="117">
        <v>43049</v>
      </c>
      <c r="B334" s="118" t="s">
        <v>465</v>
      </c>
      <c r="C334" s="111" t="s">
        <v>193</v>
      </c>
      <c r="D334" s="112" t="s">
        <v>51</v>
      </c>
      <c r="E334" s="119"/>
      <c r="F334" s="119">
        <v>300</v>
      </c>
      <c r="G334" s="130">
        <f t="shared" ref="G334:G397" si="5">+G333+E334-F334</f>
        <v>18937505</v>
      </c>
      <c r="H334" s="118" t="s">
        <v>442</v>
      </c>
      <c r="I334" s="115" t="s">
        <v>72</v>
      </c>
      <c r="J334" s="115" t="s">
        <v>32</v>
      </c>
      <c r="K334" s="115" t="s">
        <v>56</v>
      </c>
      <c r="L334" s="111" t="s">
        <v>73</v>
      </c>
    </row>
    <row r="335" spans="1:12" x14ac:dyDescent="0.25">
      <c r="A335" s="117">
        <v>43049</v>
      </c>
      <c r="B335" s="118" t="s">
        <v>475</v>
      </c>
      <c r="C335" s="118" t="s">
        <v>208</v>
      </c>
      <c r="D335" s="112" t="s">
        <v>51</v>
      </c>
      <c r="E335" s="119"/>
      <c r="F335" s="119">
        <v>40000</v>
      </c>
      <c r="G335" s="130">
        <f t="shared" si="5"/>
        <v>18897505</v>
      </c>
      <c r="H335" s="118" t="s">
        <v>442</v>
      </c>
      <c r="I335" s="115" t="s">
        <v>72</v>
      </c>
      <c r="J335" s="115" t="s">
        <v>32</v>
      </c>
      <c r="K335" s="115" t="s">
        <v>56</v>
      </c>
      <c r="L335" s="111" t="s">
        <v>73</v>
      </c>
    </row>
    <row r="336" spans="1:12" x14ac:dyDescent="0.25">
      <c r="A336" s="109">
        <v>43049</v>
      </c>
      <c r="B336" s="115" t="s">
        <v>514</v>
      </c>
      <c r="C336" s="111" t="s">
        <v>193</v>
      </c>
      <c r="D336" s="112" t="s">
        <v>51</v>
      </c>
      <c r="E336" s="113"/>
      <c r="F336" s="113">
        <v>1000</v>
      </c>
      <c r="G336" s="130">
        <f t="shared" si="5"/>
        <v>18896505</v>
      </c>
      <c r="H336" s="115" t="s">
        <v>82</v>
      </c>
      <c r="I336" s="115" t="s">
        <v>72</v>
      </c>
      <c r="J336" s="115" t="s">
        <v>32</v>
      </c>
      <c r="K336" s="115" t="s">
        <v>56</v>
      </c>
      <c r="L336" s="111" t="s">
        <v>73</v>
      </c>
    </row>
    <row r="337" spans="1:12" x14ac:dyDescent="0.25">
      <c r="A337" s="109">
        <v>43049</v>
      </c>
      <c r="B337" s="115" t="s">
        <v>515</v>
      </c>
      <c r="C337" s="111" t="s">
        <v>193</v>
      </c>
      <c r="D337" s="112" t="s">
        <v>51</v>
      </c>
      <c r="E337" s="113"/>
      <c r="F337" s="113">
        <v>1000</v>
      </c>
      <c r="G337" s="130">
        <f t="shared" si="5"/>
        <v>18895505</v>
      </c>
      <c r="H337" s="115" t="s">
        <v>82</v>
      </c>
      <c r="I337" s="115" t="s">
        <v>72</v>
      </c>
      <c r="J337" s="115" t="s">
        <v>32</v>
      </c>
      <c r="K337" s="115" t="s">
        <v>56</v>
      </c>
      <c r="L337" s="111" t="s">
        <v>73</v>
      </c>
    </row>
    <row r="338" spans="1:12" x14ac:dyDescent="0.25">
      <c r="A338" s="109">
        <v>43049</v>
      </c>
      <c r="B338" s="115" t="s">
        <v>516</v>
      </c>
      <c r="C338" s="111" t="s">
        <v>193</v>
      </c>
      <c r="D338" s="112" t="s">
        <v>51</v>
      </c>
      <c r="E338" s="113"/>
      <c r="F338" s="113">
        <v>1000</v>
      </c>
      <c r="G338" s="130">
        <f t="shared" si="5"/>
        <v>18894505</v>
      </c>
      <c r="H338" s="115" t="s">
        <v>82</v>
      </c>
      <c r="I338" s="115" t="s">
        <v>72</v>
      </c>
      <c r="J338" s="115" t="s">
        <v>32</v>
      </c>
      <c r="K338" s="115" t="s">
        <v>56</v>
      </c>
      <c r="L338" s="111" t="s">
        <v>73</v>
      </c>
    </row>
    <row r="339" spans="1:12" x14ac:dyDescent="0.25">
      <c r="A339" s="109">
        <v>43049</v>
      </c>
      <c r="B339" s="115" t="s">
        <v>517</v>
      </c>
      <c r="C339" s="115" t="s">
        <v>205</v>
      </c>
      <c r="D339" s="112" t="s">
        <v>51</v>
      </c>
      <c r="E339" s="113"/>
      <c r="F339" s="113">
        <v>35000</v>
      </c>
      <c r="G339" s="130">
        <f t="shared" si="5"/>
        <v>18859505</v>
      </c>
      <c r="H339" s="115" t="s">
        <v>82</v>
      </c>
      <c r="I339" s="131">
        <v>2232410967248</v>
      </c>
      <c r="J339" s="115" t="s">
        <v>32</v>
      </c>
      <c r="K339" s="115" t="s">
        <v>56</v>
      </c>
      <c r="L339" s="120" t="s">
        <v>57</v>
      </c>
    </row>
    <row r="340" spans="1:12" x14ac:dyDescent="0.25">
      <c r="A340" s="109">
        <v>43049</v>
      </c>
      <c r="B340" s="115" t="s">
        <v>518</v>
      </c>
      <c r="C340" s="111" t="s">
        <v>193</v>
      </c>
      <c r="D340" s="112" t="s">
        <v>51</v>
      </c>
      <c r="E340" s="113"/>
      <c r="F340" s="113">
        <v>1000</v>
      </c>
      <c r="G340" s="130">
        <f t="shared" si="5"/>
        <v>18858505</v>
      </c>
      <c r="H340" s="115" t="s">
        <v>82</v>
      </c>
      <c r="I340" s="115" t="s">
        <v>72</v>
      </c>
      <c r="J340" s="115" t="s">
        <v>32</v>
      </c>
      <c r="K340" s="115" t="s">
        <v>56</v>
      </c>
      <c r="L340" s="111" t="s">
        <v>73</v>
      </c>
    </row>
    <row r="341" spans="1:12" x14ac:dyDescent="0.25">
      <c r="A341" s="109">
        <v>43049</v>
      </c>
      <c r="B341" s="115" t="s">
        <v>519</v>
      </c>
      <c r="C341" s="111" t="s">
        <v>193</v>
      </c>
      <c r="D341" s="112" t="s">
        <v>51</v>
      </c>
      <c r="E341" s="113"/>
      <c r="F341" s="113">
        <v>2000</v>
      </c>
      <c r="G341" s="130">
        <f t="shared" si="5"/>
        <v>18856505</v>
      </c>
      <c r="H341" s="115" t="s">
        <v>82</v>
      </c>
      <c r="I341" s="115" t="s">
        <v>72</v>
      </c>
      <c r="J341" s="115" t="s">
        <v>32</v>
      </c>
      <c r="K341" s="115" t="s">
        <v>56</v>
      </c>
      <c r="L341" s="111" t="s">
        <v>73</v>
      </c>
    </row>
    <row r="342" spans="1:12" x14ac:dyDescent="0.25">
      <c r="A342" s="109">
        <v>43049</v>
      </c>
      <c r="B342" s="115" t="s">
        <v>572</v>
      </c>
      <c r="C342" s="115" t="s">
        <v>205</v>
      </c>
      <c r="D342" s="112" t="s">
        <v>51</v>
      </c>
      <c r="E342" s="113"/>
      <c r="F342" s="113">
        <v>65000</v>
      </c>
      <c r="G342" s="130">
        <f t="shared" si="5"/>
        <v>18791505</v>
      </c>
      <c r="H342" s="115" t="s">
        <v>560</v>
      </c>
      <c r="I342" s="115">
        <v>26</v>
      </c>
      <c r="J342" s="115" t="s">
        <v>32</v>
      </c>
      <c r="K342" s="115" t="s">
        <v>56</v>
      </c>
      <c r="L342" s="120" t="s">
        <v>57</v>
      </c>
    </row>
    <row r="343" spans="1:12" x14ac:dyDescent="0.25">
      <c r="A343" s="109">
        <v>43049</v>
      </c>
      <c r="B343" s="115" t="s">
        <v>575</v>
      </c>
      <c r="C343" s="118" t="s">
        <v>208</v>
      </c>
      <c r="D343" s="112" t="s">
        <v>51</v>
      </c>
      <c r="E343" s="113"/>
      <c r="F343" s="113">
        <v>45000</v>
      </c>
      <c r="G343" s="130">
        <f t="shared" si="5"/>
        <v>18746505</v>
      </c>
      <c r="H343" s="115" t="s">
        <v>560</v>
      </c>
      <c r="I343" s="115">
        <v>263</v>
      </c>
      <c r="J343" s="115" t="s">
        <v>32</v>
      </c>
      <c r="K343" s="115" t="s">
        <v>56</v>
      </c>
      <c r="L343" s="120" t="s">
        <v>57</v>
      </c>
    </row>
    <row r="344" spans="1:12" x14ac:dyDescent="0.25">
      <c r="A344" s="109">
        <v>43049</v>
      </c>
      <c r="B344" s="115" t="s">
        <v>576</v>
      </c>
      <c r="C344" s="118" t="s">
        <v>208</v>
      </c>
      <c r="D344" s="112" t="s">
        <v>51</v>
      </c>
      <c r="E344" s="113"/>
      <c r="F344" s="113">
        <v>40000</v>
      </c>
      <c r="G344" s="130">
        <f t="shared" si="5"/>
        <v>18706505</v>
      </c>
      <c r="H344" s="115" t="s">
        <v>560</v>
      </c>
      <c r="I344" s="115" t="s">
        <v>72</v>
      </c>
      <c r="J344" s="115" t="s">
        <v>32</v>
      </c>
      <c r="K344" s="115" t="s">
        <v>56</v>
      </c>
      <c r="L344" s="111" t="s">
        <v>73</v>
      </c>
    </row>
    <row r="345" spans="1:12" x14ac:dyDescent="0.25">
      <c r="A345" s="109">
        <v>43049</v>
      </c>
      <c r="B345" s="115" t="s">
        <v>577</v>
      </c>
      <c r="C345" s="111" t="s">
        <v>193</v>
      </c>
      <c r="D345" s="112" t="s">
        <v>51</v>
      </c>
      <c r="E345" s="113"/>
      <c r="F345" s="113">
        <v>500</v>
      </c>
      <c r="G345" s="130">
        <f t="shared" si="5"/>
        <v>18706005</v>
      </c>
      <c r="H345" s="115" t="s">
        <v>560</v>
      </c>
      <c r="I345" s="115" t="s">
        <v>72</v>
      </c>
      <c r="J345" s="115" t="s">
        <v>32</v>
      </c>
      <c r="K345" s="115" t="s">
        <v>56</v>
      </c>
      <c r="L345" s="111" t="s">
        <v>73</v>
      </c>
    </row>
    <row r="346" spans="1:12" x14ac:dyDescent="0.25">
      <c r="A346" s="109">
        <v>43049</v>
      </c>
      <c r="B346" s="115" t="s">
        <v>578</v>
      </c>
      <c r="C346" s="111" t="s">
        <v>130</v>
      </c>
      <c r="D346" s="112" t="s">
        <v>51</v>
      </c>
      <c r="E346" s="113"/>
      <c r="F346" s="113">
        <v>1300</v>
      </c>
      <c r="G346" s="130">
        <f t="shared" si="5"/>
        <v>18704705</v>
      </c>
      <c r="H346" s="115" t="s">
        <v>560</v>
      </c>
      <c r="I346" s="115" t="s">
        <v>69</v>
      </c>
      <c r="J346" s="115" t="s">
        <v>32</v>
      </c>
      <c r="K346" s="115" t="s">
        <v>56</v>
      </c>
      <c r="L346" s="120" t="s">
        <v>57</v>
      </c>
    </row>
    <row r="347" spans="1:12" x14ac:dyDescent="0.25">
      <c r="A347" s="109">
        <v>43049</v>
      </c>
      <c r="B347" s="115" t="s">
        <v>217</v>
      </c>
      <c r="C347" s="111" t="s">
        <v>193</v>
      </c>
      <c r="D347" s="112" t="s">
        <v>51</v>
      </c>
      <c r="E347" s="113"/>
      <c r="F347" s="113">
        <v>1000</v>
      </c>
      <c r="G347" s="130">
        <f t="shared" si="5"/>
        <v>18703705</v>
      </c>
      <c r="H347" s="115" t="s">
        <v>560</v>
      </c>
      <c r="I347" s="115" t="s">
        <v>72</v>
      </c>
      <c r="J347" s="115" t="s">
        <v>32</v>
      </c>
      <c r="K347" s="115" t="s">
        <v>56</v>
      </c>
      <c r="L347" s="111" t="s">
        <v>73</v>
      </c>
    </row>
    <row r="348" spans="1:12" x14ac:dyDescent="0.25">
      <c r="A348" s="109">
        <v>43049</v>
      </c>
      <c r="B348" s="115" t="s">
        <v>579</v>
      </c>
      <c r="C348" s="111" t="s">
        <v>193</v>
      </c>
      <c r="D348" s="112" t="s">
        <v>51</v>
      </c>
      <c r="E348" s="113"/>
      <c r="F348" s="113">
        <v>3000</v>
      </c>
      <c r="G348" s="130">
        <f t="shared" si="5"/>
        <v>18700705</v>
      </c>
      <c r="H348" s="115" t="s">
        <v>560</v>
      </c>
      <c r="I348" s="115" t="s">
        <v>72</v>
      </c>
      <c r="J348" s="115" t="s">
        <v>32</v>
      </c>
      <c r="K348" s="115" t="s">
        <v>56</v>
      </c>
      <c r="L348" s="111" t="s">
        <v>73</v>
      </c>
    </row>
    <row r="349" spans="1:12" x14ac:dyDescent="0.25">
      <c r="A349" s="136">
        <v>43049</v>
      </c>
      <c r="B349" s="111" t="s">
        <v>758</v>
      </c>
      <c r="C349" s="111" t="s">
        <v>193</v>
      </c>
      <c r="D349" s="111" t="s">
        <v>53</v>
      </c>
      <c r="E349" s="114"/>
      <c r="F349" s="114">
        <v>1000</v>
      </c>
      <c r="G349" s="130">
        <f t="shared" si="5"/>
        <v>18699705</v>
      </c>
      <c r="H349" s="111" t="s">
        <v>83</v>
      </c>
      <c r="I349" s="112" t="s">
        <v>72</v>
      </c>
      <c r="J349" s="121" t="s">
        <v>28</v>
      </c>
      <c r="K349" s="115" t="s">
        <v>56</v>
      </c>
      <c r="L349" s="111" t="s">
        <v>73</v>
      </c>
    </row>
    <row r="350" spans="1:12" x14ac:dyDescent="0.25">
      <c r="A350" s="136">
        <v>43049</v>
      </c>
      <c r="B350" s="111" t="s">
        <v>759</v>
      </c>
      <c r="C350" s="111" t="s">
        <v>193</v>
      </c>
      <c r="D350" s="111" t="s">
        <v>53</v>
      </c>
      <c r="E350" s="114"/>
      <c r="F350" s="114">
        <v>1000</v>
      </c>
      <c r="G350" s="130">
        <f t="shared" si="5"/>
        <v>18698705</v>
      </c>
      <c r="H350" s="111" t="s">
        <v>83</v>
      </c>
      <c r="I350" s="112" t="s">
        <v>72</v>
      </c>
      <c r="J350" s="121" t="s">
        <v>28</v>
      </c>
      <c r="K350" s="115" t="s">
        <v>56</v>
      </c>
      <c r="L350" s="111" t="s">
        <v>73</v>
      </c>
    </row>
    <row r="351" spans="1:12" x14ac:dyDescent="0.25">
      <c r="A351" s="136">
        <v>43049</v>
      </c>
      <c r="B351" s="111" t="s">
        <v>760</v>
      </c>
      <c r="C351" s="111" t="s">
        <v>744</v>
      </c>
      <c r="D351" s="111" t="s">
        <v>53</v>
      </c>
      <c r="E351" s="114"/>
      <c r="F351" s="114">
        <v>5000</v>
      </c>
      <c r="G351" s="130">
        <f t="shared" si="5"/>
        <v>18693705</v>
      </c>
      <c r="H351" s="111" t="s">
        <v>83</v>
      </c>
      <c r="I351" s="112" t="s">
        <v>72</v>
      </c>
      <c r="J351" s="121" t="s">
        <v>28</v>
      </c>
      <c r="K351" s="115" t="s">
        <v>56</v>
      </c>
      <c r="L351" s="111" t="s">
        <v>73</v>
      </c>
    </row>
    <row r="352" spans="1:12" x14ac:dyDescent="0.25">
      <c r="A352" s="117">
        <v>43049</v>
      </c>
      <c r="B352" s="120" t="s">
        <v>801</v>
      </c>
      <c r="C352" s="111" t="s">
        <v>193</v>
      </c>
      <c r="D352" s="120" t="s">
        <v>53</v>
      </c>
      <c r="E352" s="113"/>
      <c r="F352" s="113">
        <v>1500</v>
      </c>
      <c r="G352" s="130">
        <f t="shared" si="5"/>
        <v>18692205</v>
      </c>
      <c r="H352" s="120" t="s">
        <v>783</v>
      </c>
      <c r="I352" s="120" t="s">
        <v>784</v>
      </c>
      <c r="J352" s="121" t="s">
        <v>28</v>
      </c>
      <c r="K352" s="115" t="s">
        <v>56</v>
      </c>
      <c r="L352" s="111" t="s">
        <v>73</v>
      </c>
    </row>
    <row r="353" spans="1:12" x14ac:dyDescent="0.25">
      <c r="A353" s="117">
        <v>43049</v>
      </c>
      <c r="B353" s="120" t="s">
        <v>1045</v>
      </c>
      <c r="C353" s="111" t="s">
        <v>193</v>
      </c>
      <c r="D353" s="120" t="s">
        <v>53</v>
      </c>
      <c r="E353" s="113"/>
      <c r="F353" s="113">
        <v>7000</v>
      </c>
      <c r="G353" s="130">
        <f t="shared" si="5"/>
        <v>18685205</v>
      </c>
      <c r="H353" s="120" t="s">
        <v>783</v>
      </c>
      <c r="I353" s="120" t="s">
        <v>410</v>
      </c>
      <c r="J353" s="121" t="s">
        <v>28</v>
      </c>
      <c r="K353" s="115" t="s">
        <v>56</v>
      </c>
      <c r="L353" s="120" t="s">
        <v>57</v>
      </c>
    </row>
    <row r="354" spans="1:12" x14ac:dyDescent="0.25">
      <c r="A354" s="117">
        <v>43049</v>
      </c>
      <c r="B354" s="120" t="s">
        <v>1046</v>
      </c>
      <c r="C354" s="111" t="s">
        <v>193</v>
      </c>
      <c r="D354" s="120" t="s">
        <v>53</v>
      </c>
      <c r="E354" s="113"/>
      <c r="F354" s="113">
        <v>7000</v>
      </c>
      <c r="G354" s="130">
        <f t="shared" si="5"/>
        <v>18678205</v>
      </c>
      <c r="H354" s="120" t="s">
        <v>783</v>
      </c>
      <c r="I354" s="120" t="s">
        <v>410</v>
      </c>
      <c r="J354" s="121" t="s">
        <v>28</v>
      </c>
      <c r="K354" s="115" t="s">
        <v>56</v>
      </c>
      <c r="L354" s="120" t="s">
        <v>57</v>
      </c>
    </row>
    <row r="355" spans="1:12" x14ac:dyDescent="0.25">
      <c r="A355" s="117">
        <v>43049</v>
      </c>
      <c r="B355" s="120" t="s">
        <v>802</v>
      </c>
      <c r="C355" s="111" t="s">
        <v>193</v>
      </c>
      <c r="D355" s="120" t="s">
        <v>53</v>
      </c>
      <c r="E355" s="113"/>
      <c r="F355" s="113">
        <v>1000</v>
      </c>
      <c r="G355" s="130">
        <f t="shared" si="5"/>
        <v>18677205</v>
      </c>
      <c r="H355" s="120" t="s">
        <v>783</v>
      </c>
      <c r="I355" s="120" t="s">
        <v>784</v>
      </c>
      <c r="J355" s="121" t="s">
        <v>28</v>
      </c>
      <c r="K355" s="115" t="s">
        <v>56</v>
      </c>
      <c r="L355" s="111" t="s">
        <v>73</v>
      </c>
    </row>
    <row r="356" spans="1:12" x14ac:dyDescent="0.25">
      <c r="A356" s="122">
        <v>43049</v>
      </c>
      <c r="B356" s="118" t="s">
        <v>927</v>
      </c>
      <c r="C356" s="111" t="s">
        <v>193</v>
      </c>
      <c r="D356" s="112" t="s">
        <v>51</v>
      </c>
      <c r="E356" s="119"/>
      <c r="F356" s="119">
        <v>1000</v>
      </c>
      <c r="G356" s="130">
        <f t="shared" si="5"/>
        <v>18676205</v>
      </c>
      <c r="H356" s="118" t="s">
        <v>245</v>
      </c>
      <c r="I356" s="118" t="s">
        <v>72</v>
      </c>
      <c r="J356" s="115" t="s">
        <v>32</v>
      </c>
      <c r="K356" s="115" t="s">
        <v>56</v>
      </c>
      <c r="L356" s="120" t="s">
        <v>73</v>
      </c>
    </row>
    <row r="357" spans="1:12" x14ac:dyDescent="0.25">
      <c r="A357" s="122">
        <v>43049</v>
      </c>
      <c r="B357" s="118" t="s">
        <v>928</v>
      </c>
      <c r="C357" s="111" t="s">
        <v>193</v>
      </c>
      <c r="D357" s="112" t="s">
        <v>51</v>
      </c>
      <c r="E357" s="119"/>
      <c r="F357" s="119">
        <v>4000</v>
      </c>
      <c r="G357" s="130">
        <f t="shared" si="5"/>
        <v>18672205</v>
      </c>
      <c r="H357" s="118" t="s">
        <v>245</v>
      </c>
      <c r="I357" s="118" t="s">
        <v>72</v>
      </c>
      <c r="J357" s="115" t="s">
        <v>32</v>
      </c>
      <c r="K357" s="115" t="s">
        <v>56</v>
      </c>
      <c r="L357" s="120" t="s">
        <v>73</v>
      </c>
    </row>
    <row r="358" spans="1:12" x14ac:dyDescent="0.25">
      <c r="A358" s="122">
        <v>43049</v>
      </c>
      <c r="B358" s="118" t="s">
        <v>929</v>
      </c>
      <c r="C358" s="111" t="s">
        <v>193</v>
      </c>
      <c r="D358" s="112" t="s">
        <v>51</v>
      </c>
      <c r="E358" s="119"/>
      <c r="F358" s="119">
        <v>6000</v>
      </c>
      <c r="G358" s="130">
        <f t="shared" si="5"/>
        <v>18666205</v>
      </c>
      <c r="H358" s="118" t="s">
        <v>245</v>
      </c>
      <c r="I358" s="118" t="s">
        <v>72</v>
      </c>
      <c r="J358" s="115" t="s">
        <v>32</v>
      </c>
      <c r="K358" s="115" t="s">
        <v>56</v>
      </c>
      <c r="L358" s="120" t="s">
        <v>73</v>
      </c>
    </row>
    <row r="359" spans="1:12" x14ac:dyDescent="0.25">
      <c r="A359" s="117">
        <v>43050</v>
      </c>
      <c r="B359" s="118" t="s">
        <v>474</v>
      </c>
      <c r="C359" s="118" t="s">
        <v>208</v>
      </c>
      <c r="D359" s="112" t="s">
        <v>51</v>
      </c>
      <c r="E359" s="119"/>
      <c r="F359" s="119">
        <v>60000</v>
      </c>
      <c r="G359" s="130">
        <f t="shared" si="5"/>
        <v>18606205</v>
      </c>
      <c r="H359" s="118" t="s">
        <v>442</v>
      </c>
      <c r="I359" s="115">
        <v>179</v>
      </c>
      <c r="J359" s="115" t="s">
        <v>32</v>
      </c>
      <c r="K359" s="115" t="s">
        <v>56</v>
      </c>
      <c r="L359" s="120" t="s">
        <v>57</v>
      </c>
    </row>
    <row r="360" spans="1:12" x14ac:dyDescent="0.25">
      <c r="A360" s="109">
        <v>43050</v>
      </c>
      <c r="B360" s="110" t="s">
        <v>231</v>
      </c>
      <c r="C360" s="111" t="s">
        <v>193</v>
      </c>
      <c r="D360" s="112" t="s">
        <v>51</v>
      </c>
      <c r="E360" s="113"/>
      <c r="F360" s="113">
        <v>300</v>
      </c>
      <c r="G360" s="130">
        <f t="shared" si="5"/>
        <v>18605905</v>
      </c>
      <c r="H360" s="111" t="s">
        <v>62</v>
      </c>
      <c r="I360" s="115" t="s">
        <v>72</v>
      </c>
      <c r="J360" s="115" t="s">
        <v>32</v>
      </c>
      <c r="K360" s="115" t="s">
        <v>56</v>
      </c>
      <c r="L360" s="111" t="s">
        <v>73</v>
      </c>
    </row>
    <row r="361" spans="1:12" x14ac:dyDescent="0.25">
      <c r="A361" s="109">
        <v>43050</v>
      </c>
      <c r="B361" s="110" t="s">
        <v>232</v>
      </c>
      <c r="C361" s="111" t="s">
        <v>193</v>
      </c>
      <c r="D361" s="112" t="s">
        <v>60</v>
      </c>
      <c r="E361" s="113"/>
      <c r="F361" s="113">
        <v>15000</v>
      </c>
      <c r="G361" s="130">
        <f t="shared" si="5"/>
        <v>18590905</v>
      </c>
      <c r="H361" s="111" t="s">
        <v>62</v>
      </c>
      <c r="I361" s="115" t="s">
        <v>206</v>
      </c>
      <c r="J361" s="111" t="s">
        <v>32</v>
      </c>
      <c r="K361" s="115" t="s">
        <v>56</v>
      </c>
      <c r="L361" s="120" t="s">
        <v>57</v>
      </c>
    </row>
    <row r="362" spans="1:12" x14ac:dyDescent="0.25">
      <c r="A362" s="109">
        <v>43050</v>
      </c>
      <c r="B362" s="115" t="s">
        <v>403</v>
      </c>
      <c r="C362" s="111" t="s">
        <v>193</v>
      </c>
      <c r="D362" s="112" t="s">
        <v>51</v>
      </c>
      <c r="E362" s="113"/>
      <c r="F362" s="113">
        <v>300</v>
      </c>
      <c r="G362" s="130">
        <f t="shared" si="5"/>
        <v>18590605</v>
      </c>
      <c r="H362" s="115" t="s">
        <v>167</v>
      </c>
      <c r="I362" s="115" t="s">
        <v>72</v>
      </c>
      <c r="J362" s="115" t="s">
        <v>32</v>
      </c>
      <c r="K362" s="115" t="s">
        <v>56</v>
      </c>
      <c r="L362" s="111" t="s">
        <v>73</v>
      </c>
    </row>
    <row r="363" spans="1:12" x14ac:dyDescent="0.25">
      <c r="A363" s="109">
        <v>43050</v>
      </c>
      <c r="B363" s="115" t="s">
        <v>404</v>
      </c>
      <c r="C363" s="111" t="s">
        <v>193</v>
      </c>
      <c r="D363" s="112" t="s">
        <v>51</v>
      </c>
      <c r="E363" s="113"/>
      <c r="F363" s="113">
        <v>300</v>
      </c>
      <c r="G363" s="130">
        <f t="shared" si="5"/>
        <v>18590305</v>
      </c>
      <c r="H363" s="115" t="s">
        <v>167</v>
      </c>
      <c r="I363" s="115" t="s">
        <v>72</v>
      </c>
      <c r="J363" s="115" t="s">
        <v>32</v>
      </c>
      <c r="K363" s="115" t="s">
        <v>56</v>
      </c>
      <c r="L363" s="111" t="s">
        <v>73</v>
      </c>
    </row>
    <row r="364" spans="1:12" x14ac:dyDescent="0.25">
      <c r="A364" s="109">
        <v>43050</v>
      </c>
      <c r="B364" s="115" t="s">
        <v>405</v>
      </c>
      <c r="C364" s="111" t="s">
        <v>193</v>
      </c>
      <c r="D364" s="112" t="s">
        <v>51</v>
      </c>
      <c r="E364" s="113"/>
      <c r="F364" s="113">
        <v>300</v>
      </c>
      <c r="G364" s="130">
        <f t="shared" si="5"/>
        <v>18590005</v>
      </c>
      <c r="H364" s="115" t="s">
        <v>167</v>
      </c>
      <c r="I364" s="115" t="s">
        <v>72</v>
      </c>
      <c r="J364" s="115" t="s">
        <v>32</v>
      </c>
      <c r="K364" s="115" t="s">
        <v>56</v>
      </c>
      <c r="L364" s="111" t="s">
        <v>73</v>
      </c>
    </row>
    <row r="365" spans="1:12" x14ac:dyDescent="0.25">
      <c r="A365" s="109">
        <v>43050</v>
      </c>
      <c r="B365" s="115" t="s">
        <v>406</v>
      </c>
      <c r="C365" s="111" t="s">
        <v>193</v>
      </c>
      <c r="D365" s="112" t="s">
        <v>51</v>
      </c>
      <c r="E365" s="113"/>
      <c r="F365" s="113">
        <v>300</v>
      </c>
      <c r="G365" s="130">
        <f t="shared" si="5"/>
        <v>18589705</v>
      </c>
      <c r="H365" s="115" t="s">
        <v>167</v>
      </c>
      <c r="I365" s="115" t="s">
        <v>72</v>
      </c>
      <c r="J365" s="115" t="s">
        <v>32</v>
      </c>
      <c r="K365" s="115" t="s">
        <v>56</v>
      </c>
      <c r="L365" s="111" t="s">
        <v>73</v>
      </c>
    </row>
    <row r="366" spans="1:12" x14ac:dyDescent="0.25">
      <c r="A366" s="109">
        <v>43050</v>
      </c>
      <c r="B366" s="115" t="s">
        <v>407</v>
      </c>
      <c r="C366" s="111" t="s">
        <v>193</v>
      </c>
      <c r="D366" s="112" t="s">
        <v>51</v>
      </c>
      <c r="E366" s="113"/>
      <c r="F366" s="113">
        <v>30000</v>
      </c>
      <c r="G366" s="130">
        <f t="shared" si="5"/>
        <v>18559705</v>
      </c>
      <c r="H366" s="115" t="s">
        <v>167</v>
      </c>
      <c r="I366" s="115" t="s">
        <v>72</v>
      </c>
      <c r="J366" s="115" t="s">
        <v>32</v>
      </c>
      <c r="K366" s="115" t="s">
        <v>56</v>
      </c>
      <c r="L366" s="111" t="s">
        <v>73</v>
      </c>
    </row>
    <row r="367" spans="1:12" x14ac:dyDescent="0.25">
      <c r="A367" s="117">
        <v>43050</v>
      </c>
      <c r="B367" s="118" t="s">
        <v>476</v>
      </c>
      <c r="C367" s="111" t="s">
        <v>193</v>
      </c>
      <c r="D367" s="112" t="s">
        <v>51</v>
      </c>
      <c r="E367" s="119"/>
      <c r="F367" s="119">
        <v>300</v>
      </c>
      <c r="G367" s="130">
        <f t="shared" si="5"/>
        <v>18559405</v>
      </c>
      <c r="H367" s="118" t="s">
        <v>442</v>
      </c>
      <c r="I367" s="115" t="s">
        <v>72</v>
      </c>
      <c r="J367" s="115" t="s">
        <v>32</v>
      </c>
      <c r="K367" s="115" t="s">
        <v>56</v>
      </c>
      <c r="L367" s="111" t="s">
        <v>73</v>
      </c>
    </row>
    <row r="368" spans="1:12" x14ac:dyDescent="0.25">
      <c r="A368" s="117">
        <v>43050</v>
      </c>
      <c r="B368" s="118" t="s">
        <v>477</v>
      </c>
      <c r="C368" s="111" t="s">
        <v>193</v>
      </c>
      <c r="D368" s="112" t="s">
        <v>51</v>
      </c>
      <c r="E368" s="119"/>
      <c r="F368" s="119">
        <v>300</v>
      </c>
      <c r="G368" s="130">
        <f t="shared" si="5"/>
        <v>18559105</v>
      </c>
      <c r="H368" s="118" t="s">
        <v>442</v>
      </c>
      <c r="I368" s="115" t="s">
        <v>72</v>
      </c>
      <c r="J368" s="115" t="s">
        <v>32</v>
      </c>
      <c r="K368" s="115" t="s">
        <v>56</v>
      </c>
      <c r="L368" s="111" t="s">
        <v>73</v>
      </c>
    </row>
    <row r="369" spans="1:12" x14ac:dyDescent="0.25">
      <c r="A369" s="117">
        <v>43050</v>
      </c>
      <c r="B369" s="118" t="s">
        <v>476</v>
      </c>
      <c r="C369" s="111" t="s">
        <v>193</v>
      </c>
      <c r="D369" s="112" t="s">
        <v>51</v>
      </c>
      <c r="E369" s="119"/>
      <c r="F369" s="119">
        <v>300</v>
      </c>
      <c r="G369" s="130">
        <f t="shared" si="5"/>
        <v>18558805</v>
      </c>
      <c r="H369" s="118" t="s">
        <v>442</v>
      </c>
      <c r="I369" s="115" t="s">
        <v>72</v>
      </c>
      <c r="J369" s="115" t="s">
        <v>32</v>
      </c>
      <c r="K369" s="115" t="s">
        <v>56</v>
      </c>
      <c r="L369" s="111" t="s">
        <v>73</v>
      </c>
    </row>
    <row r="370" spans="1:12" x14ac:dyDescent="0.25">
      <c r="A370" s="117">
        <v>43050</v>
      </c>
      <c r="B370" s="120" t="s">
        <v>478</v>
      </c>
      <c r="C370" s="111" t="s">
        <v>193</v>
      </c>
      <c r="D370" s="112" t="s">
        <v>51</v>
      </c>
      <c r="E370" s="119"/>
      <c r="F370" s="119">
        <v>7000</v>
      </c>
      <c r="G370" s="130">
        <f t="shared" si="5"/>
        <v>18551805</v>
      </c>
      <c r="H370" s="118" t="s">
        <v>442</v>
      </c>
      <c r="I370" s="115" t="s">
        <v>72</v>
      </c>
      <c r="J370" s="115" t="s">
        <v>32</v>
      </c>
      <c r="K370" s="115" t="s">
        <v>56</v>
      </c>
      <c r="L370" s="111" t="s">
        <v>73</v>
      </c>
    </row>
    <row r="371" spans="1:12" x14ac:dyDescent="0.25">
      <c r="A371" s="109">
        <v>43050</v>
      </c>
      <c r="B371" s="115" t="s">
        <v>520</v>
      </c>
      <c r="C371" s="111" t="s">
        <v>193</v>
      </c>
      <c r="D371" s="112" t="s">
        <v>51</v>
      </c>
      <c r="E371" s="113"/>
      <c r="F371" s="113">
        <v>1000</v>
      </c>
      <c r="G371" s="130">
        <f t="shared" si="5"/>
        <v>18550805</v>
      </c>
      <c r="H371" s="115" t="s">
        <v>82</v>
      </c>
      <c r="I371" s="115" t="s">
        <v>72</v>
      </c>
      <c r="J371" s="115" t="s">
        <v>32</v>
      </c>
      <c r="K371" s="115" t="s">
        <v>56</v>
      </c>
      <c r="L371" s="111" t="s">
        <v>73</v>
      </c>
    </row>
    <row r="372" spans="1:12" x14ac:dyDescent="0.25">
      <c r="A372" s="109">
        <v>43050</v>
      </c>
      <c r="B372" s="115" t="s">
        <v>521</v>
      </c>
      <c r="C372" s="118" t="s">
        <v>208</v>
      </c>
      <c r="D372" s="112" t="s">
        <v>51</v>
      </c>
      <c r="E372" s="113"/>
      <c r="F372" s="113">
        <v>40000</v>
      </c>
      <c r="G372" s="130">
        <f t="shared" si="5"/>
        <v>18510805</v>
      </c>
      <c r="H372" s="115" t="s">
        <v>82</v>
      </c>
      <c r="I372" s="115" t="s">
        <v>72</v>
      </c>
      <c r="J372" s="115" t="s">
        <v>32</v>
      </c>
      <c r="K372" s="115" t="s">
        <v>56</v>
      </c>
      <c r="L372" s="111" t="s">
        <v>73</v>
      </c>
    </row>
    <row r="373" spans="1:12" x14ac:dyDescent="0.25">
      <c r="A373" s="109">
        <v>43050</v>
      </c>
      <c r="B373" s="115" t="s">
        <v>522</v>
      </c>
      <c r="C373" s="111" t="s">
        <v>193</v>
      </c>
      <c r="D373" s="112" t="s">
        <v>51</v>
      </c>
      <c r="E373" s="113"/>
      <c r="F373" s="113">
        <v>2500</v>
      </c>
      <c r="G373" s="130">
        <f t="shared" si="5"/>
        <v>18508305</v>
      </c>
      <c r="H373" s="115" t="s">
        <v>82</v>
      </c>
      <c r="I373" s="115" t="s">
        <v>72</v>
      </c>
      <c r="J373" s="115" t="s">
        <v>32</v>
      </c>
      <c r="K373" s="115" t="s">
        <v>56</v>
      </c>
      <c r="L373" s="111" t="s">
        <v>73</v>
      </c>
    </row>
    <row r="374" spans="1:12" x14ac:dyDescent="0.25">
      <c r="A374" s="136">
        <v>43050</v>
      </c>
      <c r="B374" s="111" t="s">
        <v>761</v>
      </c>
      <c r="C374" s="118" t="s">
        <v>208</v>
      </c>
      <c r="D374" s="111" t="s">
        <v>53</v>
      </c>
      <c r="E374" s="114"/>
      <c r="F374" s="114">
        <v>30000</v>
      </c>
      <c r="G374" s="130">
        <f t="shared" si="5"/>
        <v>18478305</v>
      </c>
      <c r="H374" s="111" t="s">
        <v>83</v>
      </c>
      <c r="I374" s="112">
        <v>6</v>
      </c>
      <c r="J374" s="121" t="s">
        <v>28</v>
      </c>
      <c r="K374" s="115" t="s">
        <v>56</v>
      </c>
      <c r="L374" s="120" t="s">
        <v>57</v>
      </c>
    </row>
    <row r="375" spans="1:12" x14ac:dyDescent="0.25">
      <c r="A375" s="136">
        <v>43050</v>
      </c>
      <c r="B375" s="111" t="s">
        <v>762</v>
      </c>
      <c r="C375" s="111" t="s">
        <v>193</v>
      </c>
      <c r="D375" s="111" t="s">
        <v>53</v>
      </c>
      <c r="E375" s="114"/>
      <c r="F375" s="114">
        <v>1500</v>
      </c>
      <c r="G375" s="130">
        <f t="shared" si="5"/>
        <v>18476805</v>
      </c>
      <c r="H375" s="111" t="s">
        <v>83</v>
      </c>
      <c r="I375" s="112" t="s">
        <v>72</v>
      </c>
      <c r="J375" s="121" t="s">
        <v>28</v>
      </c>
      <c r="K375" s="115" t="s">
        <v>56</v>
      </c>
      <c r="L375" s="111" t="s">
        <v>73</v>
      </c>
    </row>
    <row r="376" spans="1:12" x14ac:dyDescent="0.25">
      <c r="A376" s="136">
        <v>43050</v>
      </c>
      <c r="B376" s="111" t="s">
        <v>763</v>
      </c>
      <c r="C376" s="111" t="s">
        <v>744</v>
      </c>
      <c r="D376" s="111" t="s">
        <v>53</v>
      </c>
      <c r="E376" s="114"/>
      <c r="F376" s="114">
        <v>3500</v>
      </c>
      <c r="G376" s="130">
        <f t="shared" si="5"/>
        <v>18473305</v>
      </c>
      <c r="H376" s="111" t="s">
        <v>83</v>
      </c>
      <c r="I376" s="112" t="s">
        <v>72</v>
      </c>
      <c r="J376" s="121" t="s">
        <v>28</v>
      </c>
      <c r="K376" s="115" t="s">
        <v>56</v>
      </c>
      <c r="L376" s="111" t="s">
        <v>73</v>
      </c>
    </row>
    <row r="377" spans="1:12" x14ac:dyDescent="0.25">
      <c r="A377" s="136">
        <v>43050</v>
      </c>
      <c r="B377" s="111" t="s">
        <v>764</v>
      </c>
      <c r="C377" s="111" t="s">
        <v>193</v>
      </c>
      <c r="D377" s="111" t="s">
        <v>53</v>
      </c>
      <c r="E377" s="114"/>
      <c r="F377" s="114">
        <v>1000</v>
      </c>
      <c r="G377" s="130">
        <f t="shared" si="5"/>
        <v>18472305</v>
      </c>
      <c r="H377" s="111" t="s">
        <v>83</v>
      </c>
      <c r="I377" s="112" t="s">
        <v>72</v>
      </c>
      <c r="J377" s="121" t="s">
        <v>28</v>
      </c>
      <c r="K377" s="115" t="s">
        <v>56</v>
      </c>
      <c r="L377" s="111" t="s">
        <v>73</v>
      </c>
    </row>
    <row r="378" spans="1:12" x14ac:dyDescent="0.25">
      <c r="A378" s="136">
        <v>43050</v>
      </c>
      <c r="B378" s="111" t="s">
        <v>765</v>
      </c>
      <c r="C378" s="111" t="s">
        <v>193</v>
      </c>
      <c r="D378" s="111" t="s">
        <v>53</v>
      </c>
      <c r="E378" s="114"/>
      <c r="F378" s="114">
        <v>1500</v>
      </c>
      <c r="G378" s="130">
        <f t="shared" si="5"/>
        <v>18470805</v>
      </c>
      <c r="H378" s="111" t="s">
        <v>83</v>
      </c>
      <c r="I378" s="112" t="s">
        <v>72</v>
      </c>
      <c r="J378" s="121" t="s">
        <v>28</v>
      </c>
      <c r="K378" s="115" t="s">
        <v>56</v>
      </c>
      <c r="L378" s="111" t="s">
        <v>73</v>
      </c>
    </row>
    <row r="379" spans="1:12" x14ac:dyDescent="0.25">
      <c r="A379" s="136">
        <v>43050</v>
      </c>
      <c r="B379" s="111" t="s">
        <v>766</v>
      </c>
      <c r="C379" s="118" t="s">
        <v>208</v>
      </c>
      <c r="D379" s="111" t="s">
        <v>53</v>
      </c>
      <c r="E379" s="114"/>
      <c r="F379" s="114">
        <v>15000</v>
      </c>
      <c r="G379" s="130">
        <f t="shared" si="5"/>
        <v>18455805</v>
      </c>
      <c r="H379" s="111" t="s">
        <v>83</v>
      </c>
      <c r="I379" s="112" t="s">
        <v>410</v>
      </c>
      <c r="J379" s="121" t="s">
        <v>28</v>
      </c>
      <c r="K379" s="115" t="s">
        <v>56</v>
      </c>
      <c r="L379" s="120" t="s">
        <v>57</v>
      </c>
    </row>
    <row r="380" spans="1:12" x14ac:dyDescent="0.25">
      <c r="A380" s="132">
        <v>43050</v>
      </c>
      <c r="B380" s="133" t="s">
        <v>859</v>
      </c>
      <c r="C380" s="111" t="s">
        <v>193</v>
      </c>
      <c r="D380" s="115" t="s">
        <v>53</v>
      </c>
      <c r="E380" s="134"/>
      <c r="F380" s="134">
        <v>13000</v>
      </c>
      <c r="G380" s="130">
        <f t="shared" si="5"/>
        <v>18442805</v>
      </c>
      <c r="H380" s="133" t="s">
        <v>857</v>
      </c>
      <c r="I380" s="133" t="s">
        <v>860</v>
      </c>
      <c r="J380" s="121" t="s">
        <v>28</v>
      </c>
      <c r="K380" s="115" t="s">
        <v>56</v>
      </c>
      <c r="L380" s="120" t="s">
        <v>57</v>
      </c>
    </row>
    <row r="381" spans="1:12" x14ac:dyDescent="0.25">
      <c r="A381" s="132">
        <v>43050</v>
      </c>
      <c r="B381" s="133" t="s">
        <v>862</v>
      </c>
      <c r="C381" s="111" t="s">
        <v>193</v>
      </c>
      <c r="D381" s="115" t="s">
        <v>53</v>
      </c>
      <c r="E381" s="134"/>
      <c r="F381" s="134">
        <v>1000</v>
      </c>
      <c r="G381" s="130">
        <f t="shared" si="5"/>
        <v>18441805</v>
      </c>
      <c r="H381" s="133" t="s">
        <v>857</v>
      </c>
      <c r="I381" s="133" t="s">
        <v>72</v>
      </c>
      <c r="J381" s="121" t="s">
        <v>28</v>
      </c>
      <c r="K381" s="115" t="s">
        <v>56</v>
      </c>
      <c r="L381" s="111" t="s">
        <v>73</v>
      </c>
    </row>
    <row r="382" spans="1:12" x14ac:dyDescent="0.25">
      <c r="A382" s="122">
        <v>43050</v>
      </c>
      <c r="B382" s="118" t="s">
        <v>930</v>
      </c>
      <c r="C382" s="111" t="s">
        <v>193</v>
      </c>
      <c r="D382" s="112" t="s">
        <v>51</v>
      </c>
      <c r="E382" s="119"/>
      <c r="F382" s="119">
        <v>300</v>
      </c>
      <c r="G382" s="130">
        <f t="shared" si="5"/>
        <v>18441505</v>
      </c>
      <c r="H382" s="118" t="s">
        <v>245</v>
      </c>
      <c r="I382" s="118" t="s">
        <v>72</v>
      </c>
      <c r="J382" s="115" t="s">
        <v>32</v>
      </c>
      <c r="K382" s="115" t="s">
        <v>56</v>
      </c>
      <c r="L382" s="120" t="s">
        <v>73</v>
      </c>
    </row>
    <row r="383" spans="1:12" x14ac:dyDescent="0.25">
      <c r="A383" s="122">
        <v>43050</v>
      </c>
      <c r="B383" s="118" t="s">
        <v>932</v>
      </c>
      <c r="C383" s="111" t="s">
        <v>193</v>
      </c>
      <c r="D383" s="112" t="s">
        <v>51</v>
      </c>
      <c r="E383" s="119"/>
      <c r="F383" s="119">
        <v>300</v>
      </c>
      <c r="G383" s="130">
        <f t="shared" si="5"/>
        <v>18441205</v>
      </c>
      <c r="H383" s="118" t="s">
        <v>245</v>
      </c>
      <c r="I383" s="118" t="s">
        <v>72</v>
      </c>
      <c r="J383" s="115" t="s">
        <v>32</v>
      </c>
      <c r="K383" s="115" t="s">
        <v>56</v>
      </c>
      <c r="L383" s="120" t="s">
        <v>73</v>
      </c>
    </row>
    <row r="384" spans="1:12" x14ac:dyDescent="0.25">
      <c r="A384" s="109">
        <v>43051</v>
      </c>
      <c r="B384" s="110" t="s">
        <v>233</v>
      </c>
      <c r="C384" s="111" t="s">
        <v>193</v>
      </c>
      <c r="D384" s="112" t="s">
        <v>51</v>
      </c>
      <c r="E384" s="113"/>
      <c r="F384" s="113">
        <v>300</v>
      </c>
      <c r="G384" s="130">
        <f t="shared" si="5"/>
        <v>18440905</v>
      </c>
      <c r="H384" s="111" t="s">
        <v>62</v>
      </c>
      <c r="I384" s="115" t="s">
        <v>72</v>
      </c>
      <c r="J384" s="115" t="s">
        <v>32</v>
      </c>
      <c r="K384" s="115" t="s">
        <v>56</v>
      </c>
      <c r="L384" s="111" t="s">
        <v>73</v>
      </c>
    </row>
    <row r="385" spans="1:12" x14ac:dyDescent="0.25">
      <c r="A385" s="109">
        <v>43051</v>
      </c>
      <c r="B385" s="110" t="s">
        <v>234</v>
      </c>
      <c r="C385" s="111" t="s">
        <v>193</v>
      </c>
      <c r="D385" s="112" t="s">
        <v>51</v>
      </c>
      <c r="E385" s="113"/>
      <c r="F385" s="113">
        <v>300</v>
      </c>
      <c r="G385" s="130">
        <f t="shared" si="5"/>
        <v>18440605</v>
      </c>
      <c r="H385" s="111" t="s">
        <v>62</v>
      </c>
      <c r="I385" s="115" t="s">
        <v>72</v>
      </c>
      <c r="J385" s="115" t="s">
        <v>32</v>
      </c>
      <c r="K385" s="115" t="s">
        <v>56</v>
      </c>
      <c r="L385" s="111" t="s">
        <v>73</v>
      </c>
    </row>
    <row r="386" spans="1:12" x14ac:dyDescent="0.25">
      <c r="A386" s="109">
        <v>43051</v>
      </c>
      <c r="B386" s="115" t="s">
        <v>408</v>
      </c>
      <c r="C386" s="111" t="s">
        <v>193</v>
      </c>
      <c r="D386" s="112" t="s">
        <v>51</v>
      </c>
      <c r="E386" s="113"/>
      <c r="F386" s="113">
        <v>300</v>
      </c>
      <c r="G386" s="130">
        <f t="shared" si="5"/>
        <v>18440305</v>
      </c>
      <c r="H386" s="115" t="s">
        <v>167</v>
      </c>
      <c r="I386" s="115" t="s">
        <v>72</v>
      </c>
      <c r="J386" s="115" t="s">
        <v>32</v>
      </c>
      <c r="K386" s="115" t="s">
        <v>56</v>
      </c>
      <c r="L386" s="111" t="s">
        <v>73</v>
      </c>
    </row>
    <row r="387" spans="1:12" x14ac:dyDescent="0.25">
      <c r="A387" s="109">
        <v>43051</v>
      </c>
      <c r="B387" s="115" t="s">
        <v>409</v>
      </c>
      <c r="C387" s="111" t="s">
        <v>193</v>
      </c>
      <c r="D387" s="112" t="s">
        <v>51</v>
      </c>
      <c r="E387" s="113"/>
      <c r="F387" s="113">
        <v>300</v>
      </c>
      <c r="G387" s="130">
        <f t="shared" si="5"/>
        <v>18440005</v>
      </c>
      <c r="H387" s="115" t="s">
        <v>167</v>
      </c>
      <c r="I387" s="115" t="s">
        <v>72</v>
      </c>
      <c r="J387" s="115" t="s">
        <v>32</v>
      </c>
      <c r="K387" s="115" t="s">
        <v>56</v>
      </c>
      <c r="L387" s="111" t="s">
        <v>73</v>
      </c>
    </row>
    <row r="388" spans="1:12" x14ac:dyDescent="0.25">
      <c r="A388" s="109">
        <v>43051</v>
      </c>
      <c r="B388" s="115" t="s">
        <v>408</v>
      </c>
      <c r="C388" s="111" t="s">
        <v>193</v>
      </c>
      <c r="D388" s="112" t="s">
        <v>51</v>
      </c>
      <c r="E388" s="113"/>
      <c r="F388" s="113">
        <v>300</v>
      </c>
      <c r="G388" s="130">
        <f t="shared" si="5"/>
        <v>18439705</v>
      </c>
      <c r="H388" s="115" t="s">
        <v>167</v>
      </c>
      <c r="I388" s="115" t="s">
        <v>72</v>
      </c>
      <c r="J388" s="115" t="s">
        <v>32</v>
      </c>
      <c r="K388" s="115" t="s">
        <v>56</v>
      </c>
      <c r="L388" s="111" t="s">
        <v>73</v>
      </c>
    </row>
    <row r="389" spans="1:12" x14ac:dyDescent="0.25">
      <c r="A389" s="109">
        <v>43051</v>
      </c>
      <c r="B389" s="115" t="s">
        <v>409</v>
      </c>
      <c r="C389" s="111" t="s">
        <v>193</v>
      </c>
      <c r="D389" s="112" t="s">
        <v>51</v>
      </c>
      <c r="E389" s="113"/>
      <c r="F389" s="113">
        <v>300</v>
      </c>
      <c r="G389" s="130">
        <f t="shared" si="5"/>
        <v>18439405</v>
      </c>
      <c r="H389" s="115" t="s">
        <v>167</v>
      </c>
      <c r="I389" s="115" t="s">
        <v>72</v>
      </c>
      <c r="J389" s="115" t="s">
        <v>32</v>
      </c>
      <c r="K389" s="115" t="s">
        <v>56</v>
      </c>
      <c r="L389" s="111" t="s">
        <v>73</v>
      </c>
    </row>
    <row r="390" spans="1:12" x14ac:dyDescent="0.25">
      <c r="A390" s="136">
        <v>43051</v>
      </c>
      <c r="B390" s="111" t="s">
        <v>767</v>
      </c>
      <c r="C390" s="111" t="s">
        <v>193</v>
      </c>
      <c r="D390" s="111" t="s">
        <v>53</v>
      </c>
      <c r="E390" s="114"/>
      <c r="F390" s="114">
        <v>500</v>
      </c>
      <c r="G390" s="130">
        <f t="shared" si="5"/>
        <v>18438905</v>
      </c>
      <c r="H390" s="111" t="s">
        <v>83</v>
      </c>
      <c r="I390" s="112" t="s">
        <v>72</v>
      </c>
      <c r="J390" s="121" t="s">
        <v>28</v>
      </c>
      <c r="K390" s="115" t="s">
        <v>56</v>
      </c>
      <c r="L390" s="111" t="s">
        <v>73</v>
      </c>
    </row>
    <row r="391" spans="1:12" x14ac:dyDescent="0.25">
      <c r="A391" s="122">
        <v>43050</v>
      </c>
      <c r="B391" s="118" t="s">
        <v>931</v>
      </c>
      <c r="C391" s="118" t="s">
        <v>85</v>
      </c>
      <c r="D391" s="118" t="s">
        <v>60</v>
      </c>
      <c r="E391" s="119"/>
      <c r="F391" s="119">
        <v>70000</v>
      </c>
      <c r="G391" s="130">
        <f t="shared" si="5"/>
        <v>18368905</v>
      </c>
      <c r="H391" s="118" t="s">
        <v>245</v>
      </c>
      <c r="I391" s="118" t="s">
        <v>69</v>
      </c>
      <c r="J391" s="111" t="s">
        <v>32</v>
      </c>
      <c r="K391" s="115" t="s">
        <v>56</v>
      </c>
      <c r="L391" s="120" t="s">
        <v>57</v>
      </c>
    </row>
    <row r="392" spans="1:12" x14ac:dyDescent="0.25">
      <c r="A392" s="136">
        <v>43051</v>
      </c>
      <c r="B392" s="111" t="s">
        <v>768</v>
      </c>
      <c r="C392" s="111" t="s">
        <v>193</v>
      </c>
      <c r="D392" s="111" t="s">
        <v>53</v>
      </c>
      <c r="E392" s="114"/>
      <c r="F392" s="114">
        <v>7000</v>
      </c>
      <c r="G392" s="130">
        <f t="shared" si="5"/>
        <v>18361905</v>
      </c>
      <c r="H392" s="111" t="s">
        <v>83</v>
      </c>
      <c r="I392" s="112" t="s">
        <v>410</v>
      </c>
      <c r="J392" s="121" t="s">
        <v>28</v>
      </c>
      <c r="K392" s="115" t="s">
        <v>56</v>
      </c>
      <c r="L392" s="120" t="s">
        <v>57</v>
      </c>
    </row>
    <row r="393" spans="1:12" x14ac:dyDescent="0.25">
      <c r="A393" s="136">
        <v>43051</v>
      </c>
      <c r="B393" s="111" t="s">
        <v>769</v>
      </c>
      <c r="C393" s="111" t="s">
        <v>193</v>
      </c>
      <c r="D393" s="111" t="s">
        <v>53</v>
      </c>
      <c r="E393" s="114"/>
      <c r="F393" s="114">
        <v>1500</v>
      </c>
      <c r="G393" s="130">
        <f t="shared" si="5"/>
        <v>18360405</v>
      </c>
      <c r="H393" s="111" t="s">
        <v>83</v>
      </c>
      <c r="I393" s="112" t="s">
        <v>72</v>
      </c>
      <c r="J393" s="121" t="s">
        <v>28</v>
      </c>
      <c r="K393" s="115" t="s">
        <v>56</v>
      </c>
      <c r="L393" s="111" t="s">
        <v>73</v>
      </c>
    </row>
    <row r="394" spans="1:12" x14ac:dyDescent="0.25">
      <c r="A394" s="136">
        <v>43051</v>
      </c>
      <c r="B394" s="111" t="s">
        <v>770</v>
      </c>
      <c r="C394" s="118" t="s">
        <v>208</v>
      </c>
      <c r="D394" s="111" t="s">
        <v>53</v>
      </c>
      <c r="E394" s="114"/>
      <c r="F394" s="114">
        <v>40000</v>
      </c>
      <c r="G394" s="130">
        <f t="shared" si="5"/>
        <v>18320405</v>
      </c>
      <c r="H394" s="111" t="s">
        <v>83</v>
      </c>
      <c r="I394" s="112" t="s">
        <v>72</v>
      </c>
      <c r="J394" s="121" t="s">
        <v>28</v>
      </c>
      <c r="K394" s="115" t="s">
        <v>56</v>
      </c>
      <c r="L394" s="111" t="s">
        <v>73</v>
      </c>
    </row>
    <row r="395" spans="1:12" x14ac:dyDescent="0.25">
      <c r="A395" s="132">
        <v>43051</v>
      </c>
      <c r="B395" s="133" t="s">
        <v>863</v>
      </c>
      <c r="C395" s="111" t="s">
        <v>193</v>
      </c>
      <c r="D395" s="115" t="s">
        <v>53</v>
      </c>
      <c r="E395" s="134"/>
      <c r="F395" s="134">
        <v>300</v>
      </c>
      <c r="G395" s="130">
        <f t="shared" si="5"/>
        <v>18320105</v>
      </c>
      <c r="H395" s="133" t="s">
        <v>857</v>
      </c>
      <c r="I395" s="133" t="s">
        <v>72</v>
      </c>
      <c r="J395" s="121" t="s">
        <v>28</v>
      </c>
      <c r="K395" s="115" t="s">
        <v>56</v>
      </c>
      <c r="L395" s="111" t="s">
        <v>73</v>
      </c>
    </row>
    <row r="396" spans="1:12" x14ac:dyDescent="0.25">
      <c r="A396" s="132">
        <v>43051</v>
      </c>
      <c r="B396" s="133" t="s">
        <v>864</v>
      </c>
      <c r="C396" s="111" t="s">
        <v>193</v>
      </c>
      <c r="D396" s="115" t="s">
        <v>53</v>
      </c>
      <c r="E396" s="134"/>
      <c r="F396" s="134">
        <v>300</v>
      </c>
      <c r="G396" s="130">
        <f t="shared" si="5"/>
        <v>18319805</v>
      </c>
      <c r="H396" s="133" t="s">
        <v>857</v>
      </c>
      <c r="I396" s="133" t="s">
        <v>72</v>
      </c>
      <c r="J396" s="121" t="s">
        <v>28</v>
      </c>
      <c r="K396" s="115" t="s">
        <v>56</v>
      </c>
      <c r="L396" s="111" t="s">
        <v>73</v>
      </c>
    </row>
    <row r="397" spans="1:12" x14ac:dyDescent="0.25">
      <c r="A397" s="132">
        <v>43051</v>
      </c>
      <c r="B397" s="133" t="s">
        <v>865</v>
      </c>
      <c r="C397" s="111" t="s">
        <v>193</v>
      </c>
      <c r="D397" s="115" t="s">
        <v>53</v>
      </c>
      <c r="E397" s="134"/>
      <c r="F397" s="134">
        <v>300</v>
      </c>
      <c r="G397" s="130">
        <f t="shared" si="5"/>
        <v>18319505</v>
      </c>
      <c r="H397" s="133" t="s">
        <v>857</v>
      </c>
      <c r="I397" s="133" t="s">
        <v>72</v>
      </c>
      <c r="J397" s="121" t="s">
        <v>28</v>
      </c>
      <c r="K397" s="115" t="s">
        <v>56</v>
      </c>
      <c r="L397" s="111" t="s">
        <v>73</v>
      </c>
    </row>
    <row r="398" spans="1:12" x14ac:dyDescent="0.25">
      <c r="A398" s="122">
        <v>43051</v>
      </c>
      <c r="B398" s="118" t="s">
        <v>933</v>
      </c>
      <c r="C398" s="111" t="s">
        <v>193</v>
      </c>
      <c r="D398" s="112" t="s">
        <v>51</v>
      </c>
      <c r="E398" s="119"/>
      <c r="F398" s="119">
        <v>300</v>
      </c>
      <c r="G398" s="130">
        <f t="shared" ref="G398:G461" si="6">+G397+E398-F398</f>
        <v>18319205</v>
      </c>
      <c r="H398" s="118" t="s">
        <v>245</v>
      </c>
      <c r="I398" s="118" t="s">
        <v>72</v>
      </c>
      <c r="J398" s="115" t="s">
        <v>32</v>
      </c>
      <c r="K398" s="115" t="s">
        <v>56</v>
      </c>
      <c r="L398" s="120" t="s">
        <v>73</v>
      </c>
    </row>
    <row r="399" spans="1:12" x14ac:dyDescent="0.25">
      <c r="A399" s="123">
        <v>43052</v>
      </c>
      <c r="B399" s="111" t="s">
        <v>108</v>
      </c>
      <c r="C399" s="111" t="s">
        <v>85</v>
      </c>
      <c r="D399" s="111" t="s">
        <v>52</v>
      </c>
      <c r="E399" s="114"/>
      <c r="F399" s="114">
        <v>250000</v>
      </c>
      <c r="G399" s="130">
        <f t="shared" si="6"/>
        <v>18069205</v>
      </c>
      <c r="H399" s="111" t="s">
        <v>61</v>
      </c>
      <c r="I399" s="111">
        <v>28</v>
      </c>
      <c r="J399" s="115" t="s">
        <v>32</v>
      </c>
      <c r="K399" s="115" t="s">
        <v>56</v>
      </c>
      <c r="L399" s="120" t="s">
        <v>57</v>
      </c>
    </row>
    <row r="400" spans="1:12" x14ac:dyDescent="0.25">
      <c r="A400" s="123">
        <v>43052</v>
      </c>
      <c r="B400" s="111" t="s">
        <v>110</v>
      </c>
      <c r="C400" s="111" t="s">
        <v>85</v>
      </c>
      <c r="D400" s="112" t="s">
        <v>51</v>
      </c>
      <c r="E400" s="114"/>
      <c r="F400" s="114">
        <v>15000</v>
      </c>
      <c r="G400" s="130">
        <f t="shared" si="6"/>
        <v>18054205</v>
      </c>
      <c r="H400" s="111" t="s">
        <v>61</v>
      </c>
      <c r="I400" s="111">
        <v>30</v>
      </c>
      <c r="J400" s="115" t="s">
        <v>32</v>
      </c>
      <c r="K400" s="115" t="s">
        <v>56</v>
      </c>
      <c r="L400" s="120" t="s">
        <v>57</v>
      </c>
    </row>
    <row r="401" spans="1:12" x14ac:dyDescent="0.25">
      <c r="A401" s="123">
        <v>43052</v>
      </c>
      <c r="B401" s="111" t="s">
        <v>111</v>
      </c>
      <c r="C401" s="111" t="s">
        <v>85</v>
      </c>
      <c r="D401" s="112" t="s">
        <v>51</v>
      </c>
      <c r="E401" s="114"/>
      <c r="F401" s="114">
        <v>15000</v>
      </c>
      <c r="G401" s="130">
        <f t="shared" si="6"/>
        <v>18039205</v>
      </c>
      <c r="H401" s="111" t="s">
        <v>61</v>
      </c>
      <c r="I401" s="111">
        <v>31</v>
      </c>
      <c r="J401" s="115" t="s">
        <v>32</v>
      </c>
      <c r="K401" s="115" t="s">
        <v>56</v>
      </c>
      <c r="L401" s="120" t="s">
        <v>57</v>
      </c>
    </row>
    <row r="402" spans="1:12" x14ac:dyDescent="0.25">
      <c r="A402" s="123">
        <v>43052</v>
      </c>
      <c r="B402" s="111" t="s">
        <v>113</v>
      </c>
      <c r="C402" s="111" t="s">
        <v>66</v>
      </c>
      <c r="D402" s="111" t="s">
        <v>49</v>
      </c>
      <c r="E402" s="114"/>
      <c r="F402" s="114">
        <v>4000</v>
      </c>
      <c r="G402" s="130">
        <f t="shared" si="6"/>
        <v>18035205</v>
      </c>
      <c r="H402" s="111" t="s">
        <v>61</v>
      </c>
      <c r="I402" s="111" t="s">
        <v>112</v>
      </c>
      <c r="J402" s="111" t="s">
        <v>32</v>
      </c>
      <c r="K402" s="115" t="s">
        <v>56</v>
      </c>
      <c r="L402" s="120" t="s">
        <v>57</v>
      </c>
    </row>
    <row r="403" spans="1:12" x14ac:dyDescent="0.25">
      <c r="A403" s="109">
        <v>43052</v>
      </c>
      <c r="B403" s="110" t="s">
        <v>235</v>
      </c>
      <c r="C403" s="111" t="s">
        <v>193</v>
      </c>
      <c r="D403" s="112" t="s">
        <v>51</v>
      </c>
      <c r="E403" s="113"/>
      <c r="F403" s="113">
        <v>300</v>
      </c>
      <c r="G403" s="130">
        <f t="shared" si="6"/>
        <v>18034905</v>
      </c>
      <c r="H403" s="111" t="s">
        <v>62</v>
      </c>
      <c r="I403" s="115" t="s">
        <v>72</v>
      </c>
      <c r="J403" s="115" t="s">
        <v>32</v>
      </c>
      <c r="K403" s="115" t="s">
        <v>56</v>
      </c>
      <c r="L403" s="111" t="s">
        <v>73</v>
      </c>
    </row>
    <row r="404" spans="1:12" x14ac:dyDescent="0.25">
      <c r="A404" s="109">
        <v>43052</v>
      </c>
      <c r="B404" s="110" t="s">
        <v>236</v>
      </c>
      <c r="C404" s="111" t="s">
        <v>193</v>
      </c>
      <c r="D404" s="112" t="s">
        <v>51</v>
      </c>
      <c r="E404" s="113"/>
      <c r="F404" s="113">
        <v>300</v>
      </c>
      <c r="G404" s="130">
        <f t="shared" si="6"/>
        <v>18034605</v>
      </c>
      <c r="H404" s="111" t="s">
        <v>62</v>
      </c>
      <c r="I404" s="115" t="s">
        <v>72</v>
      </c>
      <c r="J404" s="115" t="s">
        <v>32</v>
      </c>
      <c r="K404" s="115" t="s">
        <v>56</v>
      </c>
      <c r="L404" s="111" t="s">
        <v>73</v>
      </c>
    </row>
    <row r="405" spans="1:12" x14ac:dyDescent="0.25">
      <c r="A405" s="109">
        <v>43052</v>
      </c>
      <c r="B405" s="110" t="s">
        <v>237</v>
      </c>
      <c r="C405" s="111" t="s">
        <v>193</v>
      </c>
      <c r="D405" s="112" t="s">
        <v>51</v>
      </c>
      <c r="E405" s="113"/>
      <c r="F405" s="113">
        <v>300</v>
      </c>
      <c r="G405" s="130">
        <f t="shared" si="6"/>
        <v>18034305</v>
      </c>
      <c r="H405" s="111" t="s">
        <v>62</v>
      </c>
      <c r="I405" s="115" t="s">
        <v>72</v>
      </c>
      <c r="J405" s="115" t="s">
        <v>32</v>
      </c>
      <c r="K405" s="115" t="s">
        <v>56</v>
      </c>
      <c r="L405" s="111" t="s">
        <v>73</v>
      </c>
    </row>
    <row r="406" spans="1:12" x14ac:dyDescent="0.25">
      <c r="A406" s="109">
        <v>43052</v>
      </c>
      <c r="B406" s="110" t="s">
        <v>234</v>
      </c>
      <c r="C406" s="111" t="s">
        <v>193</v>
      </c>
      <c r="D406" s="112" t="s">
        <v>51</v>
      </c>
      <c r="E406" s="113"/>
      <c r="F406" s="113">
        <v>300</v>
      </c>
      <c r="G406" s="130">
        <f t="shared" si="6"/>
        <v>18034005</v>
      </c>
      <c r="H406" s="111" t="s">
        <v>62</v>
      </c>
      <c r="I406" s="115" t="s">
        <v>72</v>
      </c>
      <c r="J406" s="115" t="s">
        <v>32</v>
      </c>
      <c r="K406" s="115" t="s">
        <v>56</v>
      </c>
      <c r="L406" s="111" t="s">
        <v>73</v>
      </c>
    </row>
    <row r="407" spans="1:12" x14ac:dyDescent="0.25">
      <c r="A407" s="109">
        <v>43052</v>
      </c>
      <c r="B407" s="115" t="s">
        <v>408</v>
      </c>
      <c r="C407" s="111" t="s">
        <v>193</v>
      </c>
      <c r="D407" s="112" t="s">
        <v>51</v>
      </c>
      <c r="E407" s="113"/>
      <c r="F407" s="113">
        <v>300</v>
      </c>
      <c r="G407" s="130">
        <f t="shared" si="6"/>
        <v>18033705</v>
      </c>
      <c r="H407" s="115" t="s">
        <v>167</v>
      </c>
      <c r="I407" s="115" t="s">
        <v>72</v>
      </c>
      <c r="J407" s="115" t="s">
        <v>32</v>
      </c>
      <c r="K407" s="115" t="s">
        <v>56</v>
      </c>
      <c r="L407" s="111" t="s">
        <v>73</v>
      </c>
    </row>
    <row r="408" spans="1:12" x14ac:dyDescent="0.25">
      <c r="A408" s="109">
        <v>43052</v>
      </c>
      <c r="B408" s="115" t="s">
        <v>411</v>
      </c>
      <c r="C408" s="111" t="s">
        <v>193</v>
      </c>
      <c r="D408" s="112" t="s">
        <v>51</v>
      </c>
      <c r="E408" s="113"/>
      <c r="F408" s="113">
        <v>300</v>
      </c>
      <c r="G408" s="130">
        <f t="shared" si="6"/>
        <v>18033405</v>
      </c>
      <c r="H408" s="115" t="s">
        <v>167</v>
      </c>
      <c r="I408" s="115" t="s">
        <v>72</v>
      </c>
      <c r="J408" s="115" t="s">
        <v>32</v>
      </c>
      <c r="K408" s="115" t="s">
        <v>56</v>
      </c>
      <c r="L408" s="111" t="s">
        <v>73</v>
      </c>
    </row>
    <row r="409" spans="1:12" x14ac:dyDescent="0.25">
      <c r="A409" s="109">
        <v>43052</v>
      </c>
      <c r="B409" s="115" t="s">
        <v>580</v>
      </c>
      <c r="C409" s="111" t="s">
        <v>193</v>
      </c>
      <c r="D409" s="112" t="s">
        <v>51</v>
      </c>
      <c r="E409" s="113"/>
      <c r="F409" s="113">
        <v>2000</v>
      </c>
      <c r="G409" s="130">
        <f t="shared" si="6"/>
        <v>18031405</v>
      </c>
      <c r="H409" s="115" t="s">
        <v>560</v>
      </c>
      <c r="I409" s="115" t="s">
        <v>72</v>
      </c>
      <c r="J409" s="115" t="s">
        <v>32</v>
      </c>
      <c r="K409" s="115" t="s">
        <v>56</v>
      </c>
      <c r="L409" s="111" t="s">
        <v>73</v>
      </c>
    </row>
    <row r="410" spans="1:12" x14ac:dyDescent="0.25">
      <c r="A410" s="109">
        <v>43052</v>
      </c>
      <c r="B410" s="115" t="s">
        <v>503</v>
      </c>
      <c r="C410" s="115" t="s">
        <v>205</v>
      </c>
      <c r="D410" s="112" t="s">
        <v>51</v>
      </c>
      <c r="E410" s="113"/>
      <c r="F410" s="113">
        <v>38000</v>
      </c>
      <c r="G410" s="130">
        <f t="shared" si="6"/>
        <v>17993405</v>
      </c>
      <c r="H410" s="115" t="s">
        <v>560</v>
      </c>
      <c r="I410" s="115" t="s">
        <v>69</v>
      </c>
      <c r="J410" s="115" t="s">
        <v>32</v>
      </c>
      <c r="K410" s="115" t="s">
        <v>56</v>
      </c>
      <c r="L410" s="120" t="s">
        <v>57</v>
      </c>
    </row>
    <row r="411" spans="1:12" x14ac:dyDescent="0.25">
      <c r="A411" s="109">
        <v>43052</v>
      </c>
      <c r="B411" s="111" t="s">
        <v>700</v>
      </c>
      <c r="C411" s="120" t="s">
        <v>226</v>
      </c>
      <c r="D411" s="120" t="s">
        <v>49</v>
      </c>
      <c r="E411" s="113"/>
      <c r="F411" s="113">
        <v>9000</v>
      </c>
      <c r="G411" s="130">
        <f t="shared" si="6"/>
        <v>17984405</v>
      </c>
      <c r="H411" s="111" t="s">
        <v>109</v>
      </c>
      <c r="I411" s="111">
        <v>40</v>
      </c>
      <c r="J411" s="111" t="s">
        <v>32</v>
      </c>
      <c r="K411" s="115" t="s">
        <v>56</v>
      </c>
      <c r="L411" s="120" t="s">
        <v>57</v>
      </c>
    </row>
    <row r="412" spans="1:12" x14ac:dyDescent="0.25">
      <c r="A412" s="109">
        <v>43052</v>
      </c>
      <c r="B412" s="111" t="s">
        <v>692</v>
      </c>
      <c r="C412" s="111" t="s">
        <v>193</v>
      </c>
      <c r="D412" s="115" t="s">
        <v>52</v>
      </c>
      <c r="E412" s="113"/>
      <c r="F412" s="113">
        <v>1000</v>
      </c>
      <c r="G412" s="130">
        <f t="shared" si="6"/>
        <v>17983405</v>
      </c>
      <c r="H412" s="111" t="s">
        <v>109</v>
      </c>
      <c r="I412" s="111" t="s">
        <v>72</v>
      </c>
      <c r="J412" s="115" t="s">
        <v>32</v>
      </c>
      <c r="K412" s="115" t="s">
        <v>56</v>
      </c>
      <c r="L412" s="118" t="s">
        <v>73</v>
      </c>
    </row>
    <row r="413" spans="1:12" x14ac:dyDescent="0.25">
      <c r="A413" s="109">
        <v>43052</v>
      </c>
      <c r="B413" s="111" t="s">
        <v>701</v>
      </c>
      <c r="C413" s="111" t="s">
        <v>193</v>
      </c>
      <c r="D413" s="115" t="s">
        <v>52</v>
      </c>
      <c r="E413" s="113"/>
      <c r="F413" s="113">
        <v>1000</v>
      </c>
      <c r="G413" s="130">
        <f t="shared" si="6"/>
        <v>17982405</v>
      </c>
      <c r="H413" s="111" t="s">
        <v>109</v>
      </c>
      <c r="I413" s="111" t="s">
        <v>72</v>
      </c>
      <c r="J413" s="115" t="s">
        <v>32</v>
      </c>
      <c r="K413" s="115" t="s">
        <v>56</v>
      </c>
      <c r="L413" s="118" t="s">
        <v>73</v>
      </c>
    </row>
    <row r="414" spans="1:12" x14ac:dyDescent="0.25">
      <c r="A414" s="109">
        <v>43052</v>
      </c>
      <c r="B414" s="111" t="s">
        <v>702</v>
      </c>
      <c r="C414" s="111" t="s">
        <v>193</v>
      </c>
      <c r="D414" s="115" t="s">
        <v>52</v>
      </c>
      <c r="E414" s="113"/>
      <c r="F414" s="113">
        <v>1000</v>
      </c>
      <c r="G414" s="130">
        <f t="shared" si="6"/>
        <v>17981405</v>
      </c>
      <c r="H414" s="111" t="s">
        <v>109</v>
      </c>
      <c r="I414" s="111" t="s">
        <v>72</v>
      </c>
      <c r="J414" s="115" t="s">
        <v>32</v>
      </c>
      <c r="K414" s="115" t="s">
        <v>56</v>
      </c>
      <c r="L414" s="118" t="s">
        <v>73</v>
      </c>
    </row>
    <row r="415" spans="1:12" x14ac:dyDescent="0.25">
      <c r="A415" s="109">
        <v>43052</v>
      </c>
      <c r="B415" s="111" t="s">
        <v>703</v>
      </c>
      <c r="C415" s="111" t="s">
        <v>193</v>
      </c>
      <c r="D415" s="115" t="s">
        <v>52</v>
      </c>
      <c r="E415" s="113"/>
      <c r="F415" s="113">
        <v>1000</v>
      </c>
      <c r="G415" s="130">
        <f t="shared" si="6"/>
        <v>17980405</v>
      </c>
      <c r="H415" s="111" t="s">
        <v>109</v>
      </c>
      <c r="I415" s="111" t="s">
        <v>72</v>
      </c>
      <c r="J415" s="115" t="s">
        <v>32</v>
      </c>
      <c r="K415" s="115" t="s">
        <v>56</v>
      </c>
      <c r="L415" s="118" t="s">
        <v>73</v>
      </c>
    </row>
    <row r="416" spans="1:12" x14ac:dyDescent="0.25">
      <c r="A416" s="109">
        <v>43052</v>
      </c>
      <c r="B416" s="111" t="s">
        <v>704</v>
      </c>
      <c r="C416" s="111" t="s">
        <v>193</v>
      </c>
      <c r="D416" s="115" t="s">
        <v>52</v>
      </c>
      <c r="E416" s="113"/>
      <c r="F416" s="113">
        <v>1000</v>
      </c>
      <c r="G416" s="130">
        <f t="shared" si="6"/>
        <v>17979405</v>
      </c>
      <c r="H416" s="111" t="s">
        <v>109</v>
      </c>
      <c r="I416" s="111" t="s">
        <v>72</v>
      </c>
      <c r="J416" s="115" t="s">
        <v>32</v>
      </c>
      <c r="K416" s="115" t="s">
        <v>56</v>
      </c>
      <c r="L416" s="118" t="s">
        <v>73</v>
      </c>
    </row>
    <row r="417" spans="1:12" x14ac:dyDescent="0.25">
      <c r="A417" s="109">
        <v>43052</v>
      </c>
      <c r="B417" s="111" t="s">
        <v>705</v>
      </c>
      <c r="C417" s="111" t="s">
        <v>193</v>
      </c>
      <c r="D417" s="115" t="s">
        <v>52</v>
      </c>
      <c r="E417" s="113"/>
      <c r="F417" s="113">
        <v>1000</v>
      </c>
      <c r="G417" s="130">
        <f t="shared" si="6"/>
        <v>17978405</v>
      </c>
      <c r="H417" s="111" t="s">
        <v>109</v>
      </c>
      <c r="I417" s="111" t="s">
        <v>72</v>
      </c>
      <c r="J417" s="115" t="s">
        <v>32</v>
      </c>
      <c r="K417" s="115" t="s">
        <v>56</v>
      </c>
      <c r="L417" s="118" t="s">
        <v>73</v>
      </c>
    </row>
    <row r="418" spans="1:12" x14ac:dyDescent="0.25">
      <c r="A418" s="109">
        <v>43052</v>
      </c>
      <c r="B418" s="111" t="s">
        <v>706</v>
      </c>
      <c r="C418" s="111" t="s">
        <v>193</v>
      </c>
      <c r="D418" s="115" t="s">
        <v>52</v>
      </c>
      <c r="E418" s="113"/>
      <c r="F418" s="113">
        <v>1000</v>
      </c>
      <c r="G418" s="130">
        <f t="shared" si="6"/>
        <v>17977405</v>
      </c>
      <c r="H418" s="111" t="s">
        <v>109</v>
      </c>
      <c r="I418" s="111" t="s">
        <v>72</v>
      </c>
      <c r="J418" s="115" t="s">
        <v>32</v>
      </c>
      <c r="K418" s="115" t="s">
        <v>56</v>
      </c>
      <c r="L418" s="118" t="s">
        <v>73</v>
      </c>
    </row>
    <row r="419" spans="1:12" x14ac:dyDescent="0.25">
      <c r="A419" s="109">
        <v>43052</v>
      </c>
      <c r="B419" s="111" t="s">
        <v>707</v>
      </c>
      <c r="C419" s="111" t="s">
        <v>193</v>
      </c>
      <c r="D419" s="115" t="s">
        <v>52</v>
      </c>
      <c r="E419" s="113"/>
      <c r="F419" s="113">
        <v>1000</v>
      </c>
      <c r="G419" s="130">
        <f t="shared" si="6"/>
        <v>17976405</v>
      </c>
      <c r="H419" s="111" t="s">
        <v>109</v>
      </c>
      <c r="I419" s="111" t="s">
        <v>72</v>
      </c>
      <c r="J419" s="115" t="s">
        <v>32</v>
      </c>
      <c r="K419" s="115" t="s">
        <v>56</v>
      </c>
      <c r="L419" s="118" t="s">
        <v>73</v>
      </c>
    </row>
    <row r="420" spans="1:12" x14ac:dyDescent="0.25">
      <c r="A420" s="109">
        <v>43052</v>
      </c>
      <c r="B420" s="111" t="s">
        <v>708</v>
      </c>
      <c r="C420" s="111" t="s">
        <v>193</v>
      </c>
      <c r="D420" s="115" t="s">
        <v>52</v>
      </c>
      <c r="E420" s="113"/>
      <c r="F420" s="113">
        <v>1000</v>
      </c>
      <c r="G420" s="130">
        <f t="shared" si="6"/>
        <v>17975405</v>
      </c>
      <c r="H420" s="111" t="s">
        <v>109</v>
      </c>
      <c r="I420" s="111" t="s">
        <v>72</v>
      </c>
      <c r="J420" s="115" t="s">
        <v>32</v>
      </c>
      <c r="K420" s="115" t="s">
        <v>56</v>
      </c>
      <c r="L420" s="118" t="s">
        <v>73</v>
      </c>
    </row>
    <row r="421" spans="1:12" x14ac:dyDescent="0.25">
      <c r="A421" s="117">
        <v>43052</v>
      </c>
      <c r="B421" s="120" t="s">
        <v>803</v>
      </c>
      <c r="C421" s="111" t="s">
        <v>193</v>
      </c>
      <c r="D421" s="120" t="s">
        <v>53</v>
      </c>
      <c r="E421" s="113"/>
      <c r="F421" s="113">
        <v>2000</v>
      </c>
      <c r="G421" s="130">
        <f t="shared" si="6"/>
        <v>17973405</v>
      </c>
      <c r="H421" s="120" t="s">
        <v>783</v>
      </c>
      <c r="I421" s="120" t="s">
        <v>784</v>
      </c>
      <c r="J421" s="121" t="s">
        <v>28</v>
      </c>
      <c r="K421" s="115" t="s">
        <v>56</v>
      </c>
      <c r="L421" s="111" t="s">
        <v>73</v>
      </c>
    </row>
    <row r="422" spans="1:12" x14ac:dyDescent="0.25">
      <c r="A422" s="117">
        <v>43052</v>
      </c>
      <c r="B422" s="120" t="s">
        <v>804</v>
      </c>
      <c r="C422" s="120" t="s">
        <v>226</v>
      </c>
      <c r="D422" s="120" t="s">
        <v>49</v>
      </c>
      <c r="E422" s="113"/>
      <c r="F422" s="113">
        <v>5700</v>
      </c>
      <c r="G422" s="130">
        <f t="shared" si="6"/>
        <v>17967705</v>
      </c>
      <c r="H422" s="120" t="s">
        <v>783</v>
      </c>
      <c r="I422" s="120" t="s">
        <v>410</v>
      </c>
      <c r="J422" s="111" t="s">
        <v>32</v>
      </c>
      <c r="K422" s="115" t="s">
        <v>56</v>
      </c>
      <c r="L422" s="120" t="s">
        <v>57</v>
      </c>
    </row>
    <row r="423" spans="1:12" x14ac:dyDescent="0.25">
      <c r="A423" s="117">
        <v>43052</v>
      </c>
      <c r="B423" s="120" t="s">
        <v>805</v>
      </c>
      <c r="C423" s="111" t="s">
        <v>193</v>
      </c>
      <c r="D423" s="120" t="s">
        <v>53</v>
      </c>
      <c r="E423" s="113"/>
      <c r="F423" s="113">
        <v>1000</v>
      </c>
      <c r="G423" s="130">
        <f t="shared" si="6"/>
        <v>17966705</v>
      </c>
      <c r="H423" s="120" t="s">
        <v>783</v>
      </c>
      <c r="I423" s="120" t="s">
        <v>784</v>
      </c>
      <c r="J423" s="121" t="s">
        <v>28</v>
      </c>
      <c r="K423" s="115" t="s">
        <v>56</v>
      </c>
      <c r="L423" s="111" t="s">
        <v>73</v>
      </c>
    </row>
    <row r="424" spans="1:12" x14ac:dyDescent="0.25">
      <c r="A424" s="117">
        <v>43052</v>
      </c>
      <c r="B424" s="120" t="s">
        <v>806</v>
      </c>
      <c r="C424" s="111" t="s">
        <v>193</v>
      </c>
      <c r="D424" s="120" t="s">
        <v>53</v>
      </c>
      <c r="E424" s="113"/>
      <c r="F424" s="113">
        <v>1000</v>
      </c>
      <c r="G424" s="130">
        <f t="shared" si="6"/>
        <v>17965705</v>
      </c>
      <c r="H424" s="120" t="s">
        <v>783</v>
      </c>
      <c r="I424" s="120" t="s">
        <v>784</v>
      </c>
      <c r="J424" s="121" t="s">
        <v>28</v>
      </c>
      <c r="K424" s="115" t="s">
        <v>56</v>
      </c>
      <c r="L424" s="111" t="s">
        <v>73</v>
      </c>
    </row>
    <row r="425" spans="1:12" x14ac:dyDescent="0.25">
      <c r="A425" s="117">
        <v>43052</v>
      </c>
      <c r="B425" s="120" t="s">
        <v>807</v>
      </c>
      <c r="C425" s="111" t="s">
        <v>193</v>
      </c>
      <c r="D425" s="120" t="s">
        <v>53</v>
      </c>
      <c r="E425" s="113"/>
      <c r="F425" s="113">
        <v>1000</v>
      </c>
      <c r="G425" s="130">
        <f t="shared" si="6"/>
        <v>17964705</v>
      </c>
      <c r="H425" s="120" t="s">
        <v>783</v>
      </c>
      <c r="I425" s="120" t="s">
        <v>784</v>
      </c>
      <c r="J425" s="121" t="s">
        <v>28</v>
      </c>
      <c r="K425" s="115" t="s">
        <v>56</v>
      </c>
      <c r="L425" s="111" t="s">
        <v>73</v>
      </c>
    </row>
    <row r="426" spans="1:12" x14ac:dyDescent="0.25">
      <c r="A426" s="117">
        <v>43052</v>
      </c>
      <c r="B426" s="120" t="s">
        <v>808</v>
      </c>
      <c r="C426" s="120" t="s">
        <v>205</v>
      </c>
      <c r="D426" s="120" t="s">
        <v>53</v>
      </c>
      <c r="E426" s="113"/>
      <c r="F426" s="113">
        <v>28000</v>
      </c>
      <c r="G426" s="130">
        <f t="shared" si="6"/>
        <v>17936705</v>
      </c>
      <c r="H426" s="120" t="s">
        <v>783</v>
      </c>
      <c r="I426" s="120">
        <v>17331</v>
      </c>
      <c r="J426" s="121" t="s">
        <v>28</v>
      </c>
      <c r="K426" s="115" t="s">
        <v>56</v>
      </c>
      <c r="L426" s="120" t="s">
        <v>57</v>
      </c>
    </row>
    <row r="427" spans="1:12" x14ac:dyDescent="0.25">
      <c r="A427" s="117">
        <v>43052</v>
      </c>
      <c r="B427" s="120" t="s">
        <v>809</v>
      </c>
      <c r="C427" s="111" t="s">
        <v>193</v>
      </c>
      <c r="D427" s="120" t="s">
        <v>53</v>
      </c>
      <c r="E427" s="113"/>
      <c r="F427" s="113">
        <v>700</v>
      </c>
      <c r="G427" s="130">
        <f t="shared" si="6"/>
        <v>17936005</v>
      </c>
      <c r="H427" s="120" t="s">
        <v>783</v>
      </c>
      <c r="I427" s="120" t="s">
        <v>784</v>
      </c>
      <c r="J427" s="121" t="s">
        <v>28</v>
      </c>
      <c r="K427" s="115" t="s">
        <v>56</v>
      </c>
      <c r="L427" s="111" t="s">
        <v>73</v>
      </c>
    </row>
    <row r="428" spans="1:12" x14ac:dyDescent="0.25">
      <c r="A428" s="132">
        <v>43052</v>
      </c>
      <c r="B428" s="133" t="s">
        <v>866</v>
      </c>
      <c r="C428" s="111" t="s">
        <v>193</v>
      </c>
      <c r="D428" s="115" t="s">
        <v>53</v>
      </c>
      <c r="E428" s="134"/>
      <c r="F428" s="134">
        <v>400</v>
      </c>
      <c r="G428" s="130">
        <f t="shared" si="6"/>
        <v>17935605</v>
      </c>
      <c r="H428" s="133" t="s">
        <v>857</v>
      </c>
      <c r="I428" s="133" t="s">
        <v>72</v>
      </c>
      <c r="J428" s="121" t="s">
        <v>28</v>
      </c>
      <c r="K428" s="115" t="s">
        <v>56</v>
      </c>
      <c r="L428" s="111" t="s">
        <v>73</v>
      </c>
    </row>
    <row r="429" spans="1:12" x14ac:dyDescent="0.25">
      <c r="A429" s="132">
        <v>43052</v>
      </c>
      <c r="B429" s="133" t="s">
        <v>867</v>
      </c>
      <c r="C429" s="111" t="s">
        <v>193</v>
      </c>
      <c r="D429" s="115" t="s">
        <v>53</v>
      </c>
      <c r="E429" s="134"/>
      <c r="F429" s="134">
        <v>300</v>
      </c>
      <c r="G429" s="130">
        <f t="shared" si="6"/>
        <v>17935305</v>
      </c>
      <c r="H429" s="133" t="s">
        <v>857</v>
      </c>
      <c r="I429" s="133" t="s">
        <v>72</v>
      </c>
      <c r="J429" s="121" t="s">
        <v>28</v>
      </c>
      <c r="K429" s="115" t="s">
        <v>56</v>
      </c>
      <c r="L429" s="111" t="s">
        <v>73</v>
      </c>
    </row>
    <row r="430" spans="1:12" x14ac:dyDescent="0.25">
      <c r="A430" s="132">
        <v>43052</v>
      </c>
      <c r="B430" s="133" t="s">
        <v>868</v>
      </c>
      <c r="C430" s="111" t="s">
        <v>193</v>
      </c>
      <c r="D430" s="115" t="s">
        <v>53</v>
      </c>
      <c r="E430" s="134"/>
      <c r="F430" s="134">
        <v>300</v>
      </c>
      <c r="G430" s="130">
        <f t="shared" si="6"/>
        <v>17935005</v>
      </c>
      <c r="H430" s="133" t="s">
        <v>857</v>
      </c>
      <c r="I430" s="133" t="s">
        <v>72</v>
      </c>
      <c r="J430" s="121" t="s">
        <v>28</v>
      </c>
      <c r="K430" s="115" t="s">
        <v>56</v>
      </c>
      <c r="L430" s="111" t="s">
        <v>73</v>
      </c>
    </row>
    <row r="431" spans="1:12" x14ac:dyDescent="0.25">
      <c r="A431" s="132">
        <v>43052</v>
      </c>
      <c r="B431" s="133" t="s">
        <v>869</v>
      </c>
      <c r="C431" s="111" t="s">
        <v>193</v>
      </c>
      <c r="D431" s="115" t="s">
        <v>53</v>
      </c>
      <c r="E431" s="134"/>
      <c r="F431" s="134">
        <v>300</v>
      </c>
      <c r="G431" s="130">
        <f t="shared" si="6"/>
        <v>17934705</v>
      </c>
      <c r="H431" s="133" t="s">
        <v>857</v>
      </c>
      <c r="I431" s="133" t="s">
        <v>72</v>
      </c>
      <c r="J431" s="121" t="s">
        <v>28</v>
      </c>
      <c r="K431" s="115" t="s">
        <v>56</v>
      </c>
      <c r="L431" s="111" t="s">
        <v>73</v>
      </c>
    </row>
    <row r="432" spans="1:12" x14ac:dyDescent="0.25">
      <c r="A432" s="122">
        <v>43052</v>
      </c>
      <c r="B432" s="118" t="s">
        <v>934</v>
      </c>
      <c r="C432" s="111" t="s">
        <v>193</v>
      </c>
      <c r="D432" s="112" t="s">
        <v>51</v>
      </c>
      <c r="E432" s="119"/>
      <c r="F432" s="119">
        <v>600</v>
      </c>
      <c r="G432" s="130">
        <f t="shared" si="6"/>
        <v>17934105</v>
      </c>
      <c r="H432" s="118" t="s">
        <v>245</v>
      </c>
      <c r="I432" s="118" t="s">
        <v>72</v>
      </c>
      <c r="J432" s="115" t="s">
        <v>32</v>
      </c>
      <c r="K432" s="115" t="s">
        <v>56</v>
      </c>
      <c r="L432" s="120" t="s">
        <v>73</v>
      </c>
    </row>
    <row r="433" spans="1:12" x14ac:dyDescent="0.25">
      <c r="A433" s="122">
        <v>43052</v>
      </c>
      <c r="B433" s="118" t="s">
        <v>935</v>
      </c>
      <c r="C433" s="111" t="s">
        <v>193</v>
      </c>
      <c r="D433" s="112" t="s">
        <v>51</v>
      </c>
      <c r="E433" s="119"/>
      <c r="F433" s="119">
        <v>600</v>
      </c>
      <c r="G433" s="130">
        <f t="shared" si="6"/>
        <v>17933505</v>
      </c>
      <c r="H433" s="118" t="s">
        <v>245</v>
      </c>
      <c r="I433" s="118" t="s">
        <v>72</v>
      </c>
      <c r="J433" s="115" t="s">
        <v>32</v>
      </c>
      <c r="K433" s="115" t="s">
        <v>56</v>
      </c>
      <c r="L433" s="120" t="s">
        <v>73</v>
      </c>
    </row>
    <row r="434" spans="1:12" x14ac:dyDescent="0.25">
      <c r="A434" s="122">
        <v>43052</v>
      </c>
      <c r="B434" s="118" t="s">
        <v>936</v>
      </c>
      <c r="C434" s="111" t="s">
        <v>193</v>
      </c>
      <c r="D434" s="112" t="s">
        <v>51</v>
      </c>
      <c r="E434" s="119"/>
      <c r="F434" s="119">
        <v>300</v>
      </c>
      <c r="G434" s="130">
        <f t="shared" si="6"/>
        <v>17933205</v>
      </c>
      <c r="H434" s="118" t="s">
        <v>245</v>
      </c>
      <c r="I434" s="118" t="s">
        <v>72</v>
      </c>
      <c r="J434" s="115" t="s">
        <v>32</v>
      </c>
      <c r="K434" s="115" t="s">
        <v>56</v>
      </c>
      <c r="L434" s="120" t="s">
        <v>73</v>
      </c>
    </row>
    <row r="435" spans="1:12" x14ac:dyDescent="0.25">
      <c r="A435" s="123">
        <v>43053</v>
      </c>
      <c r="B435" s="111" t="s">
        <v>114</v>
      </c>
      <c r="C435" s="111" t="s">
        <v>85</v>
      </c>
      <c r="D435" s="111" t="s">
        <v>60</v>
      </c>
      <c r="E435" s="114"/>
      <c r="F435" s="114">
        <v>60000</v>
      </c>
      <c r="G435" s="130">
        <f t="shared" si="6"/>
        <v>17873205</v>
      </c>
      <c r="H435" s="111" t="s">
        <v>61</v>
      </c>
      <c r="I435" s="111">
        <v>32</v>
      </c>
      <c r="J435" s="111" t="s">
        <v>32</v>
      </c>
      <c r="K435" s="115" t="s">
        <v>56</v>
      </c>
      <c r="L435" s="120" t="s">
        <v>57</v>
      </c>
    </row>
    <row r="436" spans="1:12" x14ac:dyDescent="0.25">
      <c r="A436" s="123">
        <v>43053</v>
      </c>
      <c r="B436" s="111" t="s">
        <v>115</v>
      </c>
      <c r="C436" s="111" t="s">
        <v>193</v>
      </c>
      <c r="D436" s="111" t="s">
        <v>54</v>
      </c>
      <c r="E436" s="114"/>
      <c r="F436" s="114">
        <v>3000</v>
      </c>
      <c r="G436" s="130">
        <f t="shared" si="6"/>
        <v>17870205</v>
      </c>
      <c r="H436" s="111" t="s">
        <v>61</v>
      </c>
      <c r="I436" s="111" t="s">
        <v>72</v>
      </c>
      <c r="J436" s="128" t="s">
        <v>21</v>
      </c>
      <c r="K436" s="115" t="s">
        <v>56</v>
      </c>
      <c r="L436" s="120" t="s">
        <v>73</v>
      </c>
    </row>
    <row r="437" spans="1:12" x14ac:dyDescent="0.25">
      <c r="A437" s="123">
        <v>43053</v>
      </c>
      <c r="B437" s="111" t="s">
        <v>116</v>
      </c>
      <c r="C437" s="111" t="s">
        <v>193</v>
      </c>
      <c r="D437" s="111" t="s">
        <v>54</v>
      </c>
      <c r="E437" s="114"/>
      <c r="F437" s="114">
        <v>2000</v>
      </c>
      <c r="G437" s="130">
        <f t="shared" si="6"/>
        <v>17868205</v>
      </c>
      <c r="H437" s="111" t="s">
        <v>61</v>
      </c>
      <c r="I437" s="111" t="s">
        <v>72</v>
      </c>
      <c r="J437" s="128" t="s">
        <v>21</v>
      </c>
      <c r="K437" s="115" t="s">
        <v>56</v>
      </c>
      <c r="L437" s="120" t="s">
        <v>73</v>
      </c>
    </row>
    <row r="438" spans="1:12" x14ac:dyDescent="0.25">
      <c r="A438" s="123">
        <v>43053</v>
      </c>
      <c r="B438" s="111" t="s">
        <v>117</v>
      </c>
      <c r="C438" s="111" t="s">
        <v>68</v>
      </c>
      <c r="D438" s="111" t="s">
        <v>49</v>
      </c>
      <c r="E438" s="114"/>
      <c r="F438" s="114">
        <v>100000</v>
      </c>
      <c r="G438" s="130">
        <f t="shared" si="6"/>
        <v>17768205</v>
      </c>
      <c r="H438" s="111" t="s">
        <v>61</v>
      </c>
      <c r="I438" s="111" t="s">
        <v>69</v>
      </c>
      <c r="J438" s="111" t="s">
        <v>32</v>
      </c>
      <c r="K438" s="115" t="s">
        <v>56</v>
      </c>
      <c r="L438" s="120" t="s">
        <v>57</v>
      </c>
    </row>
    <row r="439" spans="1:12" x14ac:dyDescent="0.25">
      <c r="A439" s="109">
        <v>43053</v>
      </c>
      <c r="B439" s="110" t="s">
        <v>235</v>
      </c>
      <c r="C439" s="111" t="s">
        <v>193</v>
      </c>
      <c r="D439" s="112" t="s">
        <v>51</v>
      </c>
      <c r="E439" s="113"/>
      <c r="F439" s="113">
        <v>300</v>
      </c>
      <c r="G439" s="130">
        <f t="shared" si="6"/>
        <v>17767905</v>
      </c>
      <c r="H439" s="111" t="s">
        <v>62</v>
      </c>
      <c r="I439" s="115" t="s">
        <v>72</v>
      </c>
      <c r="J439" s="115" t="s">
        <v>32</v>
      </c>
      <c r="K439" s="115" t="s">
        <v>56</v>
      </c>
      <c r="L439" s="111" t="s">
        <v>73</v>
      </c>
    </row>
    <row r="440" spans="1:12" x14ac:dyDescent="0.25">
      <c r="A440" s="109">
        <v>43053</v>
      </c>
      <c r="B440" s="110" t="s">
        <v>238</v>
      </c>
      <c r="C440" s="111" t="s">
        <v>193</v>
      </c>
      <c r="D440" s="112" t="s">
        <v>51</v>
      </c>
      <c r="E440" s="113"/>
      <c r="F440" s="113">
        <v>300</v>
      </c>
      <c r="G440" s="130">
        <f t="shared" si="6"/>
        <v>17767605</v>
      </c>
      <c r="H440" s="111" t="s">
        <v>62</v>
      </c>
      <c r="I440" s="115" t="s">
        <v>72</v>
      </c>
      <c r="J440" s="115" t="s">
        <v>32</v>
      </c>
      <c r="K440" s="115" t="s">
        <v>56</v>
      </c>
      <c r="L440" s="111" t="s">
        <v>73</v>
      </c>
    </row>
    <row r="441" spans="1:12" x14ac:dyDescent="0.25">
      <c r="A441" s="109">
        <v>43053</v>
      </c>
      <c r="B441" s="110" t="s">
        <v>239</v>
      </c>
      <c r="C441" s="111" t="s">
        <v>193</v>
      </c>
      <c r="D441" s="112" t="s">
        <v>51</v>
      </c>
      <c r="E441" s="113"/>
      <c r="F441" s="113">
        <v>300</v>
      </c>
      <c r="G441" s="130">
        <f t="shared" si="6"/>
        <v>17767305</v>
      </c>
      <c r="H441" s="111" t="s">
        <v>62</v>
      </c>
      <c r="I441" s="115" t="s">
        <v>72</v>
      </c>
      <c r="J441" s="115" t="s">
        <v>32</v>
      </c>
      <c r="K441" s="115" t="s">
        <v>56</v>
      </c>
      <c r="L441" s="111" t="s">
        <v>73</v>
      </c>
    </row>
    <row r="442" spans="1:12" x14ac:dyDescent="0.25">
      <c r="A442" s="109">
        <v>43053</v>
      </c>
      <c r="B442" s="110" t="s">
        <v>240</v>
      </c>
      <c r="C442" s="120" t="s">
        <v>226</v>
      </c>
      <c r="D442" s="120" t="s">
        <v>49</v>
      </c>
      <c r="E442" s="113"/>
      <c r="F442" s="113">
        <v>1000</v>
      </c>
      <c r="G442" s="130">
        <f t="shared" si="6"/>
        <v>17766305</v>
      </c>
      <c r="H442" s="111" t="s">
        <v>62</v>
      </c>
      <c r="I442" s="115">
        <v>2</v>
      </c>
      <c r="J442" s="111" t="s">
        <v>32</v>
      </c>
      <c r="K442" s="115" t="s">
        <v>56</v>
      </c>
      <c r="L442" s="120" t="s">
        <v>57</v>
      </c>
    </row>
    <row r="443" spans="1:12" x14ac:dyDescent="0.25">
      <c r="A443" s="109">
        <v>43053</v>
      </c>
      <c r="B443" s="110" t="s">
        <v>241</v>
      </c>
      <c r="C443" s="118" t="s">
        <v>208</v>
      </c>
      <c r="D443" s="112" t="s">
        <v>51</v>
      </c>
      <c r="E443" s="113"/>
      <c r="F443" s="113">
        <v>75000</v>
      </c>
      <c r="G443" s="130">
        <f t="shared" si="6"/>
        <v>17691305</v>
      </c>
      <c r="H443" s="111" t="s">
        <v>62</v>
      </c>
      <c r="I443" s="115">
        <v>130</v>
      </c>
      <c r="J443" s="115" t="s">
        <v>32</v>
      </c>
      <c r="K443" s="115" t="s">
        <v>56</v>
      </c>
      <c r="L443" s="120" t="s">
        <v>57</v>
      </c>
    </row>
    <row r="444" spans="1:12" x14ac:dyDescent="0.25">
      <c r="A444" s="109">
        <v>43053</v>
      </c>
      <c r="B444" s="115" t="s">
        <v>412</v>
      </c>
      <c r="C444" s="111" t="s">
        <v>193</v>
      </c>
      <c r="D444" s="112" t="s">
        <v>51</v>
      </c>
      <c r="E444" s="113"/>
      <c r="F444" s="113">
        <v>12000</v>
      </c>
      <c r="G444" s="130">
        <f t="shared" si="6"/>
        <v>17679305</v>
      </c>
      <c r="H444" s="115" t="s">
        <v>167</v>
      </c>
      <c r="I444" s="115" t="s">
        <v>341</v>
      </c>
      <c r="J444" s="115" t="s">
        <v>32</v>
      </c>
      <c r="K444" s="115" t="s">
        <v>56</v>
      </c>
      <c r="L444" s="120" t="s">
        <v>57</v>
      </c>
    </row>
    <row r="445" spans="1:12" x14ac:dyDescent="0.25">
      <c r="A445" s="109">
        <v>43053</v>
      </c>
      <c r="B445" s="115" t="s">
        <v>413</v>
      </c>
      <c r="C445" s="111" t="s">
        <v>193</v>
      </c>
      <c r="D445" s="112" t="s">
        <v>51</v>
      </c>
      <c r="E445" s="113"/>
      <c r="F445" s="113">
        <v>1000</v>
      </c>
      <c r="G445" s="130">
        <f t="shared" si="6"/>
        <v>17678305</v>
      </c>
      <c r="H445" s="115" t="s">
        <v>167</v>
      </c>
      <c r="I445" s="115" t="s">
        <v>72</v>
      </c>
      <c r="J445" s="115" t="s">
        <v>32</v>
      </c>
      <c r="K445" s="115" t="s">
        <v>56</v>
      </c>
      <c r="L445" s="111" t="s">
        <v>73</v>
      </c>
    </row>
    <row r="446" spans="1:12" x14ac:dyDescent="0.25">
      <c r="A446" s="109">
        <v>43053</v>
      </c>
      <c r="B446" s="115" t="s">
        <v>414</v>
      </c>
      <c r="C446" s="118" t="s">
        <v>208</v>
      </c>
      <c r="D446" s="112" t="s">
        <v>51</v>
      </c>
      <c r="E446" s="113"/>
      <c r="F446" s="113">
        <v>60000</v>
      </c>
      <c r="G446" s="130">
        <f t="shared" si="6"/>
        <v>17618305</v>
      </c>
      <c r="H446" s="115" t="s">
        <v>167</v>
      </c>
      <c r="I446" s="115">
        <v>128</v>
      </c>
      <c r="J446" s="115" t="s">
        <v>32</v>
      </c>
      <c r="K446" s="115" t="s">
        <v>56</v>
      </c>
      <c r="L446" s="120" t="s">
        <v>57</v>
      </c>
    </row>
    <row r="447" spans="1:12" x14ac:dyDescent="0.25">
      <c r="A447" s="117">
        <v>43053</v>
      </c>
      <c r="B447" s="120" t="s">
        <v>810</v>
      </c>
      <c r="C447" s="111" t="s">
        <v>193</v>
      </c>
      <c r="D447" s="120" t="s">
        <v>53</v>
      </c>
      <c r="E447" s="113"/>
      <c r="F447" s="113">
        <v>1000</v>
      </c>
      <c r="G447" s="130">
        <f t="shared" si="6"/>
        <v>17617305</v>
      </c>
      <c r="H447" s="120" t="s">
        <v>783</v>
      </c>
      <c r="I447" s="120" t="s">
        <v>784</v>
      </c>
      <c r="J447" s="121" t="s">
        <v>28</v>
      </c>
      <c r="K447" s="115" t="s">
        <v>56</v>
      </c>
      <c r="L447" s="111" t="s">
        <v>73</v>
      </c>
    </row>
    <row r="448" spans="1:12" x14ac:dyDescent="0.25">
      <c r="A448" s="117">
        <v>43053</v>
      </c>
      <c r="B448" s="120" t="s">
        <v>811</v>
      </c>
      <c r="C448" s="111" t="s">
        <v>193</v>
      </c>
      <c r="D448" s="120" t="s">
        <v>53</v>
      </c>
      <c r="E448" s="113"/>
      <c r="F448" s="113">
        <v>1000</v>
      </c>
      <c r="G448" s="130">
        <f t="shared" si="6"/>
        <v>17616305</v>
      </c>
      <c r="H448" s="120" t="s">
        <v>783</v>
      </c>
      <c r="I448" s="120" t="s">
        <v>784</v>
      </c>
      <c r="J448" s="121" t="s">
        <v>28</v>
      </c>
      <c r="K448" s="115" t="s">
        <v>56</v>
      </c>
      <c r="L448" s="111" t="s">
        <v>73</v>
      </c>
    </row>
    <row r="449" spans="1:12" x14ac:dyDescent="0.25">
      <c r="A449" s="117">
        <v>43053</v>
      </c>
      <c r="B449" s="120" t="s">
        <v>812</v>
      </c>
      <c r="C449" s="111" t="s">
        <v>193</v>
      </c>
      <c r="D449" s="120" t="s">
        <v>53</v>
      </c>
      <c r="E449" s="113"/>
      <c r="F449" s="113">
        <v>700</v>
      </c>
      <c r="G449" s="130">
        <f t="shared" si="6"/>
        <v>17615605</v>
      </c>
      <c r="H449" s="120" t="s">
        <v>783</v>
      </c>
      <c r="I449" s="120" t="s">
        <v>784</v>
      </c>
      <c r="J449" s="121" t="s">
        <v>28</v>
      </c>
      <c r="K449" s="115" t="s">
        <v>56</v>
      </c>
      <c r="L449" s="111" t="s">
        <v>73</v>
      </c>
    </row>
    <row r="450" spans="1:12" x14ac:dyDescent="0.25">
      <c r="A450" s="117">
        <v>43053</v>
      </c>
      <c r="B450" s="120" t="s">
        <v>813</v>
      </c>
      <c r="C450" s="111" t="s">
        <v>130</v>
      </c>
      <c r="D450" s="120" t="s">
        <v>53</v>
      </c>
      <c r="E450" s="113"/>
      <c r="F450" s="113">
        <v>1000</v>
      </c>
      <c r="G450" s="130">
        <f t="shared" si="6"/>
        <v>17614605</v>
      </c>
      <c r="H450" s="120" t="s">
        <v>783</v>
      </c>
      <c r="I450" s="120" t="s">
        <v>341</v>
      </c>
      <c r="J450" s="121" t="s">
        <v>28</v>
      </c>
      <c r="K450" s="115" t="s">
        <v>56</v>
      </c>
      <c r="L450" s="120" t="s">
        <v>57</v>
      </c>
    </row>
    <row r="451" spans="1:12" x14ac:dyDescent="0.25">
      <c r="A451" s="117">
        <v>43053</v>
      </c>
      <c r="B451" s="120" t="s">
        <v>814</v>
      </c>
      <c r="C451" s="111" t="s">
        <v>193</v>
      </c>
      <c r="D451" s="120" t="s">
        <v>53</v>
      </c>
      <c r="E451" s="113"/>
      <c r="F451" s="113">
        <v>1000</v>
      </c>
      <c r="G451" s="130">
        <f t="shared" si="6"/>
        <v>17613605</v>
      </c>
      <c r="H451" s="120" t="s">
        <v>783</v>
      </c>
      <c r="I451" s="120" t="s">
        <v>784</v>
      </c>
      <c r="J451" s="121" t="s">
        <v>28</v>
      </c>
      <c r="K451" s="115" t="s">
        <v>56</v>
      </c>
      <c r="L451" s="111" t="s">
        <v>73</v>
      </c>
    </row>
    <row r="452" spans="1:12" x14ac:dyDescent="0.25">
      <c r="A452" s="117">
        <v>43053</v>
      </c>
      <c r="B452" s="120" t="s">
        <v>815</v>
      </c>
      <c r="C452" s="111" t="s">
        <v>193</v>
      </c>
      <c r="D452" s="120" t="s">
        <v>53</v>
      </c>
      <c r="E452" s="113"/>
      <c r="F452" s="113">
        <v>5000</v>
      </c>
      <c r="G452" s="130">
        <f t="shared" si="6"/>
        <v>17608605</v>
      </c>
      <c r="H452" s="120" t="s">
        <v>783</v>
      </c>
      <c r="I452" s="120" t="s">
        <v>784</v>
      </c>
      <c r="J452" s="121" t="s">
        <v>28</v>
      </c>
      <c r="K452" s="115" t="s">
        <v>56</v>
      </c>
      <c r="L452" s="111" t="s">
        <v>73</v>
      </c>
    </row>
    <row r="453" spans="1:12" x14ac:dyDescent="0.25">
      <c r="A453" s="132">
        <v>43053</v>
      </c>
      <c r="B453" s="133" t="s">
        <v>870</v>
      </c>
      <c r="C453" s="111" t="s">
        <v>193</v>
      </c>
      <c r="D453" s="115" t="s">
        <v>53</v>
      </c>
      <c r="E453" s="134"/>
      <c r="F453" s="134">
        <v>300</v>
      </c>
      <c r="G453" s="130">
        <f t="shared" si="6"/>
        <v>17608305</v>
      </c>
      <c r="H453" s="133" t="s">
        <v>857</v>
      </c>
      <c r="I453" s="133" t="s">
        <v>72</v>
      </c>
      <c r="J453" s="121" t="s">
        <v>28</v>
      </c>
      <c r="K453" s="115" t="s">
        <v>56</v>
      </c>
      <c r="L453" s="111" t="s">
        <v>73</v>
      </c>
    </row>
    <row r="454" spans="1:12" x14ac:dyDescent="0.25">
      <c r="A454" s="132">
        <v>43053</v>
      </c>
      <c r="B454" s="133" t="s">
        <v>871</v>
      </c>
      <c r="C454" s="111" t="s">
        <v>193</v>
      </c>
      <c r="D454" s="115" t="s">
        <v>53</v>
      </c>
      <c r="E454" s="134"/>
      <c r="F454" s="134">
        <v>600</v>
      </c>
      <c r="G454" s="130">
        <f t="shared" si="6"/>
        <v>17607705</v>
      </c>
      <c r="H454" s="133" t="s">
        <v>857</v>
      </c>
      <c r="I454" s="133" t="s">
        <v>72</v>
      </c>
      <c r="J454" s="121" t="s">
        <v>28</v>
      </c>
      <c r="K454" s="115" t="s">
        <v>56</v>
      </c>
      <c r="L454" s="111" t="s">
        <v>73</v>
      </c>
    </row>
    <row r="455" spans="1:12" x14ac:dyDescent="0.25">
      <c r="A455" s="132">
        <v>43053</v>
      </c>
      <c r="B455" s="133" t="s">
        <v>872</v>
      </c>
      <c r="C455" s="133" t="s">
        <v>873</v>
      </c>
      <c r="D455" s="115" t="s">
        <v>53</v>
      </c>
      <c r="E455" s="134"/>
      <c r="F455" s="134">
        <v>5000</v>
      </c>
      <c r="G455" s="130">
        <f t="shared" si="6"/>
        <v>17602705</v>
      </c>
      <c r="H455" s="133" t="s">
        <v>857</v>
      </c>
      <c r="I455" s="133" t="s">
        <v>72</v>
      </c>
      <c r="J455" s="121" t="s">
        <v>28</v>
      </c>
      <c r="K455" s="115" t="s">
        <v>56</v>
      </c>
      <c r="L455" s="111" t="s">
        <v>73</v>
      </c>
    </row>
    <row r="456" spans="1:12" x14ac:dyDescent="0.25">
      <c r="A456" s="132">
        <v>43053</v>
      </c>
      <c r="B456" s="133" t="s">
        <v>874</v>
      </c>
      <c r="C456" s="111" t="s">
        <v>193</v>
      </c>
      <c r="D456" s="115" t="s">
        <v>53</v>
      </c>
      <c r="E456" s="134"/>
      <c r="F456" s="134">
        <v>300</v>
      </c>
      <c r="G456" s="130">
        <f t="shared" si="6"/>
        <v>17602405</v>
      </c>
      <c r="H456" s="133" t="s">
        <v>857</v>
      </c>
      <c r="I456" s="133" t="s">
        <v>72</v>
      </c>
      <c r="J456" s="121" t="s">
        <v>28</v>
      </c>
      <c r="K456" s="115" t="s">
        <v>56</v>
      </c>
      <c r="L456" s="111" t="s">
        <v>73</v>
      </c>
    </row>
    <row r="457" spans="1:12" x14ac:dyDescent="0.25">
      <c r="A457" s="122">
        <v>43053</v>
      </c>
      <c r="B457" s="118" t="s">
        <v>937</v>
      </c>
      <c r="C457" s="111" t="s">
        <v>193</v>
      </c>
      <c r="D457" s="112" t="s">
        <v>51</v>
      </c>
      <c r="E457" s="119"/>
      <c r="F457" s="119">
        <v>600</v>
      </c>
      <c r="G457" s="130">
        <f t="shared" si="6"/>
        <v>17601805</v>
      </c>
      <c r="H457" s="118" t="s">
        <v>245</v>
      </c>
      <c r="I457" s="118" t="s">
        <v>72</v>
      </c>
      <c r="J457" s="115" t="s">
        <v>32</v>
      </c>
      <c r="K457" s="115" t="s">
        <v>56</v>
      </c>
      <c r="L457" s="120" t="s">
        <v>73</v>
      </c>
    </row>
    <row r="458" spans="1:12" x14ac:dyDescent="0.25">
      <c r="A458" s="122">
        <v>43053</v>
      </c>
      <c r="B458" s="118" t="s">
        <v>938</v>
      </c>
      <c r="C458" s="118" t="s">
        <v>208</v>
      </c>
      <c r="D458" s="112" t="s">
        <v>51</v>
      </c>
      <c r="E458" s="119"/>
      <c r="F458" s="119">
        <v>75000</v>
      </c>
      <c r="G458" s="130">
        <f t="shared" si="6"/>
        <v>17526805</v>
      </c>
      <c r="H458" s="118" t="s">
        <v>245</v>
      </c>
      <c r="I458" s="118">
        <v>129</v>
      </c>
      <c r="J458" s="115" t="s">
        <v>32</v>
      </c>
      <c r="K458" s="115" t="s">
        <v>56</v>
      </c>
      <c r="L458" s="120" t="s">
        <v>57</v>
      </c>
    </row>
    <row r="459" spans="1:12" x14ac:dyDescent="0.25">
      <c r="A459" s="122">
        <v>43053</v>
      </c>
      <c r="B459" s="118" t="s">
        <v>939</v>
      </c>
      <c r="C459" s="120" t="s">
        <v>226</v>
      </c>
      <c r="D459" s="120" t="s">
        <v>49</v>
      </c>
      <c r="E459" s="119"/>
      <c r="F459" s="119">
        <v>3300</v>
      </c>
      <c r="G459" s="130">
        <f t="shared" si="6"/>
        <v>17523505</v>
      </c>
      <c r="H459" s="118" t="s">
        <v>245</v>
      </c>
      <c r="I459" s="118">
        <v>15</v>
      </c>
      <c r="J459" s="111" t="s">
        <v>32</v>
      </c>
      <c r="K459" s="115" t="s">
        <v>56</v>
      </c>
      <c r="L459" s="120" t="s">
        <v>57</v>
      </c>
    </row>
    <row r="460" spans="1:12" x14ac:dyDescent="0.25">
      <c r="A460" s="122">
        <v>43053</v>
      </c>
      <c r="B460" s="118" t="s">
        <v>941</v>
      </c>
      <c r="C460" s="111" t="s">
        <v>193</v>
      </c>
      <c r="D460" s="112" t="s">
        <v>51</v>
      </c>
      <c r="E460" s="119"/>
      <c r="F460" s="119">
        <v>300</v>
      </c>
      <c r="G460" s="130">
        <f t="shared" si="6"/>
        <v>17523205</v>
      </c>
      <c r="H460" s="118" t="s">
        <v>245</v>
      </c>
      <c r="I460" s="118" t="s">
        <v>72</v>
      </c>
      <c r="J460" s="115" t="s">
        <v>32</v>
      </c>
      <c r="K460" s="115" t="s">
        <v>56</v>
      </c>
      <c r="L460" s="120" t="s">
        <v>73</v>
      </c>
    </row>
    <row r="461" spans="1:12" x14ac:dyDescent="0.25">
      <c r="A461" s="122">
        <v>43053</v>
      </c>
      <c r="B461" s="118" t="s">
        <v>936</v>
      </c>
      <c r="C461" s="111" t="s">
        <v>193</v>
      </c>
      <c r="D461" s="112" t="s">
        <v>51</v>
      </c>
      <c r="E461" s="119"/>
      <c r="F461" s="119">
        <v>300</v>
      </c>
      <c r="G461" s="130">
        <f t="shared" si="6"/>
        <v>17522905</v>
      </c>
      <c r="H461" s="118" t="s">
        <v>245</v>
      </c>
      <c r="I461" s="118" t="s">
        <v>72</v>
      </c>
      <c r="J461" s="115" t="s">
        <v>32</v>
      </c>
      <c r="K461" s="115" t="s">
        <v>56</v>
      </c>
      <c r="L461" s="120" t="s">
        <v>73</v>
      </c>
    </row>
    <row r="462" spans="1:12" x14ac:dyDescent="0.25">
      <c r="A462" s="123">
        <v>43054</v>
      </c>
      <c r="B462" s="115" t="s">
        <v>29</v>
      </c>
      <c r="C462" s="111" t="s">
        <v>48</v>
      </c>
      <c r="D462" s="111" t="s">
        <v>49</v>
      </c>
      <c r="E462" s="114"/>
      <c r="F462" s="114">
        <v>3265</v>
      </c>
      <c r="G462" s="130">
        <f t="shared" ref="G462:G525" si="7">+G461+E462-F462</f>
        <v>17519640</v>
      </c>
      <c r="H462" s="125" t="s">
        <v>47</v>
      </c>
      <c r="I462" s="115">
        <v>3592834</v>
      </c>
      <c r="J462" s="112" t="s">
        <v>21</v>
      </c>
      <c r="K462" s="115" t="s">
        <v>56</v>
      </c>
      <c r="L462" s="120" t="s">
        <v>57</v>
      </c>
    </row>
    <row r="463" spans="1:12" x14ac:dyDescent="0.25">
      <c r="A463" s="123">
        <v>43054</v>
      </c>
      <c r="B463" s="111" t="s">
        <v>119</v>
      </c>
      <c r="C463" s="111" t="s">
        <v>66</v>
      </c>
      <c r="D463" s="111" t="s">
        <v>49</v>
      </c>
      <c r="E463" s="114"/>
      <c r="F463" s="114">
        <v>15160</v>
      </c>
      <c r="G463" s="130">
        <f t="shared" si="7"/>
        <v>17504480</v>
      </c>
      <c r="H463" s="111" t="s">
        <v>61</v>
      </c>
      <c r="I463" s="111" t="s">
        <v>118</v>
      </c>
      <c r="J463" s="111" t="s">
        <v>32</v>
      </c>
      <c r="K463" s="115" t="s">
        <v>56</v>
      </c>
      <c r="L463" s="120" t="s">
        <v>57</v>
      </c>
    </row>
    <row r="464" spans="1:12" x14ac:dyDescent="0.25">
      <c r="A464" s="123">
        <v>43054</v>
      </c>
      <c r="B464" s="111" t="s">
        <v>123</v>
      </c>
      <c r="C464" s="111" t="s">
        <v>66</v>
      </c>
      <c r="D464" s="111" t="s">
        <v>49</v>
      </c>
      <c r="E464" s="114"/>
      <c r="F464" s="114">
        <v>7560</v>
      </c>
      <c r="G464" s="130">
        <f t="shared" si="7"/>
        <v>17496920</v>
      </c>
      <c r="H464" s="111" t="s">
        <v>61</v>
      </c>
      <c r="I464" s="111" t="s">
        <v>122</v>
      </c>
      <c r="J464" s="111" t="s">
        <v>32</v>
      </c>
      <c r="K464" s="115" t="s">
        <v>56</v>
      </c>
      <c r="L464" s="120" t="s">
        <v>57</v>
      </c>
    </row>
    <row r="465" spans="1:12" x14ac:dyDescent="0.25">
      <c r="A465" s="123">
        <v>43054</v>
      </c>
      <c r="B465" s="111" t="s">
        <v>121</v>
      </c>
      <c r="C465" s="111" t="s">
        <v>66</v>
      </c>
      <c r="D465" s="111" t="s">
        <v>49</v>
      </c>
      <c r="E465" s="114"/>
      <c r="F465" s="114">
        <v>3400</v>
      </c>
      <c r="G465" s="130">
        <f t="shared" si="7"/>
        <v>17493520</v>
      </c>
      <c r="H465" s="111" t="s">
        <v>61</v>
      </c>
      <c r="I465" s="111" t="s">
        <v>120</v>
      </c>
      <c r="J465" s="111" t="s">
        <v>32</v>
      </c>
      <c r="K465" s="115" t="s">
        <v>56</v>
      </c>
      <c r="L465" s="120" t="s">
        <v>57</v>
      </c>
    </row>
    <row r="466" spans="1:12" x14ac:dyDescent="0.25">
      <c r="A466" s="123">
        <v>43054</v>
      </c>
      <c r="B466" s="111" t="s">
        <v>124</v>
      </c>
      <c r="C466" s="111" t="s">
        <v>193</v>
      </c>
      <c r="D466" s="111" t="s">
        <v>54</v>
      </c>
      <c r="E466" s="114"/>
      <c r="F466" s="114">
        <v>2000</v>
      </c>
      <c r="G466" s="130">
        <f t="shared" si="7"/>
        <v>17491520</v>
      </c>
      <c r="H466" s="111" t="s">
        <v>61</v>
      </c>
      <c r="I466" s="111" t="s">
        <v>72</v>
      </c>
      <c r="J466" s="128" t="s">
        <v>21</v>
      </c>
      <c r="K466" s="115" t="s">
        <v>56</v>
      </c>
      <c r="L466" s="120" t="s">
        <v>73</v>
      </c>
    </row>
    <row r="467" spans="1:12" x14ac:dyDescent="0.25">
      <c r="A467" s="123">
        <v>43054</v>
      </c>
      <c r="B467" s="111" t="s">
        <v>125</v>
      </c>
      <c r="C467" s="111" t="s">
        <v>193</v>
      </c>
      <c r="D467" s="111" t="s">
        <v>54</v>
      </c>
      <c r="E467" s="114"/>
      <c r="F467" s="114">
        <v>3000</v>
      </c>
      <c r="G467" s="130">
        <f t="shared" si="7"/>
        <v>17488520</v>
      </c>
      <c r="H467" s="111" t="s">
        <v>61</v>
      </c>
      <c r="I467" s="111" t="s">
        <v>72</v>
      </c>
      <c r="J467" s="128" t="s">
        <v>21</v>
      </c>
      <c r="K467" s="115" t="s">
        <v>56</v>
      </c>
      <c r="L467" s="120" t="s">
        <v>73</v>
      </c>
    </row>
    <row r="468" spans="1:12" x14ac:dyDescent="0.25">
      <c r="A468" s="123">
        <v>43054</v>
      </c>
      <c r="B468" s="111" t="s">
        <v>126</v>
      </c>
      <c r="C468" s="111" t="s">
        <v>68</v>
      </c>
      <c r="D468" s="111" t="s">
        <v>49</v>
      </c>
      <c r="E468" s="114"/>
      <c r="F468" s="114">
        <v>50000</v>
      </c>
      <c r="G468" s="130">
        <f t="shared" si="7"/>
        <v>17438520</v>
      </c>
      <c r="H468" s="111" t="s">
        <v>61</v>
      </c>
      <c r="I468" s="111" t="s">
        <v>69</v>
      </c>
      <c r="J468" s="111" t="s">
        <v>32</v>
      </c>
      <c r="K468" s="115" t="s">
        <v>56</v>
      </c>
      <c r="L468" s="120" t="s">
        <v>57</v>
      </c>
    </row>
    <row r="469" spans="1:12" x14ac:dyDescent="0.25">
      <c r="A469" s="123">
        <v>43054</v>
      </c>
      <c r="B469" s="111" t="s">
        <v>127</v>
      </c>
      <c r="C469" s="115" t="s">
        <v>50</v>
      </c>
      <c r="D469" s="111" t="s">
        <v>53</v>
      </c>
      <c r="E469" s="114"/>
      <c r="F469" s="114">
        <v>180000</v>
      </c>
      <c r="G469" s="130">
        <f t="shared" si="7"/>
        <v>17258520</v>
      </c>
      <c r="H469" s="111" t="s">
        <v>61</v>
      </c>
      <c r="I469" s="111">
        <v>39115728</v>
      </c>
      <c r="J469" s="121" t="s">
        <v>28</v>
      </c>
      <c r="K469" s="115" t="s">
        <v>56</v>
      </c>
      <c r="L469" s="120" t="s">
        <v>57</v>
      </c>
    </row>
    <row r="470" spans="1:12" x14ac:dyDescent="0.25">
      <c r="A470" s="123">
        <v>43054</v>
      </c>
      <c r="B470" s="111" t="s">
        <v>128</v>
      </c>
      <c r="C470" s="111" t="s">
        <v>66</v>
      </c>
      <c r="D470" s="111" t="s">
        <v>49</v>
      </c>
      <c r="E470" s="114"/>
      <c r="F470" s="114">
        <v>12885</v>
      </c>
      <c r="G470" s="130">
        <f t="shared" si="7"/>
        <v>17245635</v>
      </c>
      <c r="H470" s="111" t="s">
        <v>61</v>
      </c>
      <c r="I470" s="111">
        <v>39115728</v>
      </c>
      <c r="J470" s="111" t="s">
        <v>32</v>
      </c>
      <c r="K470" s="115" t="s">
        <v>56</v>
      </c>
      <c r="L470" s="120" t="s">
        <v>57</v>
      </c>
    </row>
    <row r="471" spans="1:12" x14ac:dyDescent="0.25">
      <c r="A471" s="123">
        <v>43054</v>
      </c>
      <c r="B471" s="111" t="s">
        <v>129</v>
      </c>
      <c r="C471" s="111" t="s">
        <v>48</v>
      </c>
      <c r="D471" s="111" t="s">
        <v>49</v>
      </c>
      <c r="E471" s="114"/>
      <c r="F471" s="114">
        <v>43000</v>
      </c>
      <c r="G471" s="130">
        <f t="shared" si="7"/>
        <v>17202635</v>
      </c>
      <c r="H471" s="111" t="s">
        <v>61</v>
      </c>
      <c r="I471" s="111">
        <v>4010</v>
      </c>
      <c r="J471" s="111" t="s">
        <v>32</v>
      </c>
      <c r="K471" s="115" t="s">
        <v>56</v>
      </c>
      <c r="L471" s="120" t="s">
        <v>57</v>
      </c>
    </row>
    <row r="472" spans="1:12" x14ac:dyDescent="0.25">
      <c r="A472" s="109">
        <v>43054</v>
      </c>
      <c r="B472" s="110" t="s">
        <v>235</v>
      </c>
      <c r="C472" s="111" t="s">
        <v>193</v>
      </c>
      <c r="D472" s="112" t="s">
        <v>51</v>
      </c>
      <c r="E472" s="113"/>
      <c r="F472" s="113">
        <v>300</v>
      </c>
      <c r="G472" s="130">
        <f t="shared" si="7"/>
        <v>17202335</v>
      </c>
      <c r="H472" s="111" t="s">
        <v>62</v>
      </c>
      <c r="I472" s="115" t="s">
        <v>72</v>
      </c>
      <c r="J472" s="115" t="s">
        <v>32</v>
      </c>
      <c r="K472" s="115" t="s">
        <v>56</v>
      </c>
      <c r="L472" s="111" t="s">
        <v>73</v>
      </c>
    </row>
    <row r="473" spans="1:12" x14ac:dyDescent="0.25">
      <c r="A473" s="109">
        <v>43054</v>
      </c>
      <c r="B473" s="110" t="s">
        <v>242</v>
      </c>
      <c r="C473" s="111" t="s">
        <v>193</v>
      </c>
      <c r="D473" s="112" t="s">
        <v>51</v>
      </c>
      <c r="E473" s="113"/>
      <c r="F473" s="113">
        <v>300</v>
      </c>
      <c r="G473" s="130">
        <f t="shared" si="7"/>
        <v>17202035</v>
      </c>
      <c r="H473" s="111" t="s">
        <v>62</v>
      </c>
      <c r="I473" s="115" t="s">
        <v>72</v>
      </c>
      <c r="J473" s="115" t="s">
        <v>32</v>
      </c>
      <c r="K473" s="115" t="s">
        <v>56</v>
      </c>
      <c r="L473" s="111" t="s">
        <v>73</v>
      </c>
    </row>
    <row r="474" spans="1:12" x14ac:dyDescent="0.25">
      <c r="A474" s="109">
        <v>43054</v>
      </c>
      <c r="B474" s="110" t="s">
        <v>243</v>
      </c>
      <c r="C474" s="120" t="s">
        <v>226</v>
      </c>
      <c r="D474" s="120" t="s">
        <v>49</v>
      </c>
      <c r="E474" s="113"/>
      <c r="F474" s="113">
        <v>9550</v>
      </c>
      <c r="G474" s="130">
        <f t="shared" si="7"/>
        <v>17192485</v>
      </c>
      <c r="H474" s="111" t="s">
        <v>62</v>
      </c>
      <c r="I474" s="115" t="s">
        <v>206</v>
      </c>
      <c r="J474" s="111" t="s">
        <v>32</v>
      </c>
      <c r="K474" s="115" t="s">
        <v>56</v>
      </c>
      <c r="L474" s="120" t="s">
        <v>57</v>
      </c>
    </row>
    <row r="475" spans="1:12" x14ac:dyDescent="0.25">
      <c r="A475" s="109">
        <v>43054</v>
      </c>
      <c r="B475" s="110" t="s">
        <v>246</v>
      </c>
      <c r="C475" s="111" t="s">
        <v>193</v>
      </c>
      <c r="D475" s="112" t="s">
        <v>51</v>
      </c>
      <c r="E475" s="113"/>
      <c r="F475" s="113">
        <v>12000</v>
      </c>
      <c r="G475" s="130">
        <f t="shared" si="7"/>
        <v>17180485</v>
      </c>
      <c r="H475" s="111" t="s">
        <v>62</v>
      </c>
      <c r="I475" s="115" t="s">
        <v>72</v>
      </c>
      <c r="J475" s="115" t="s">
        <v>32</v>
      </c>
      <c r="K475" s="115" t="s">
        <v>56</v>
      </c>
      <c r="L475" s="111" t="s">
        <v>73</v>
      </c>
    </row>
    <row r="476" spans="1:12" x14ac:dyDescent="0.25">
      <c r="A476" s="109">
        <v>43054</v>
      </c>
      <c r="B476" s="110" t="s">
        <v>247</v>
      </c>
      <c r="C476" s="111" t="s">
        <v>193</v>
      </c>
      <c r="D476" s="112" t="s">
        <v>51</v>
      </c>
      <c r="E476" s="113"/>
      <c r="F476" s="113">
        <v>15000</v>
      </c>
      <c r="G476" s="130">
        <f t="shared" si="7"/>
        <v>17165485</v>
      </c>
      <c r="H476" s="111" t="s">
        <v>62</v>
      </c>
      <c r="I476" s="115" t="s">
        <v>206</v>
      </c>
      <c r="J476" s="115" t="s">
        <v>32</v>
      </c>
      <c r="K476" s="115" t="s">
        <v>56</v>
      </c>
      <c r="L476" s="120" t="s">
        <v>57</v>
      </c>
    </row>
    <row r="477" spans="1:12" x14ac:dyDescent="0.25">
      <c r="A477" s="109">
        <v>43054</v>
      </c>
      <c r="B477" s="110" t="s">
        <v>248</v>
      </c>
      <c r="C477" s="111" t="s">
        <v>193</v>
      </c>
      <c r="D477" s="112" t="s">
        <v>51</v>
      </c>
      <c r="E477" s="113"/>
      <c r="F477" s="113">
        <v>900</v>
      </c>
      <c r="G477" s="130">
        <f t="shared" si="7"/>
        <v>17164585</v>
      </c>
      <c r="H477" s="111" t="s">
        <v>62</v>
      </c>
      <c r="I477" s="115" t="s">
        <v>72</v>
      </c>
      <c r="J477" s="115" t="s">
        <v>32</v>
      </c>
      <c r="K477" s="115" t="s">
        <v>56</v>
      </c>
      <c r="L477" s="111" t="s">
        <v>73</v>
      </c>
    </row>
    <row r="478" spans="1:12" x14ac:dyDescent="0.25">
      <c r="A478" s="109">
        <v>43054</v>
      </c>
      <c r="B478" s="110" t="s">
        <v>249</v>
      </c>
      <c r="C478" s="111" t="s">
        <v>193</v>
      </c>
      <c r="D478" s="112" t="s">
        <v>51</v>
      </c>
      <c r="E478" s="113"/>
      <c r="F478" s="113">
        <v>300</v>
      </c>
      <c r="G478" s="130">
        <f t="shared" si="7"/>
        <v>17164285</v>
      </c>
      <c r="H478" s="111" t="s">
        <v>62</v>
      </c>
      <c r="I478" s="115" t="s">
        <v>72</v>
      </c>
      <c r="J478" s="115" t="s">
        <v>32</v>
      </c>
      <c r="K478" s="115" t="s">
        <v>56</v>
      </c>
      <c r="L478" s="111" t="s">
        <v>73</v>
      </c>
    </row>
    <row r="479" spans="1:12" x14ac:dyDescent="0.25">
      <c r="A479" s="109">
        <v>43054</v>
      </c>
      <c r="B479" s="110" t="s">
        <v>250</v>
      </c>
      <c r="C479" s="111" t="s">
        <v>193</v>
      </c>
      <c r="D479" s="112" t="s">
        <v>51</v>
      </c>
      <c r="E479" s="113"/>
      <c r="F479" s="113">
        <v>300</v>
      </c>
      <c r="G479" s="130">
        <f t="shared" si="7"/>
        <v>17163985</v>
      </c>
      <c r="H479" s="111" t="s">
        <v>62</v>
      </c>
      <c r="I479" s="115" t="s">
        <v>72</v>
      </c>
      <c r="J479" s="115" t="s">
        <v>32</v>
      </c>
      <c r="K479" s="115" t="s">
        <v>56</v>
      </c>
      <c r="L479" s="111" t="s">
        <v>73</v>
      </c>
    </row>
    <row r="480" spans="1:12" x14ac:dyDescent="0.25">
      <c r="A480" s="109">
        <v>43054</v>
      </c>
      <c r="B480" s="110" t="s">
        <v>251</v>
      </c>
      <c r="C480" s="111" t="s">
        <v>193</v>
      </c>
      <c r="D480" s="112" t="s">
        <v>51</v>
      </c>
      <c r="E480" s="113"/>
      <c r="F480" s="113">
        <v>300</v>
      </c>
      <c r="G480" s="130">
        <f t="shared" si="7"/>
        <v>17163685</v>
      </c>
      <c r="H480" s="111" t="s">
        <v>62</v>
      </c>
      <c r="I480" s="115" t="s">
        <v>72</v>
      </c>
      <c r="J480" s="115" t="s">
        <v>32</v>
      </c>
      <c r="K480" s="115" t="s">
        <v>56</v>
      </c>
      <c r="L480" s="111" t="s">
        <v>73</v>
      </c>
    </row>
    <row r="481" spans="1:12" x14ac:dyDescent="0.25">
      <c r="A481" s="109">
        <v>43054</v>
      </c>
      <c r="B481" s="110" t="s">
        <v>252</v>
      </c>
      <c r="C481" s="111" t="s">
        <v>193</v>
      </c>
      <c r="D481" s="112" t="s">
        <v>51</v>
      </c>
      <c r="E481" s="113"/>
      <c r="F481" s="113">
        <v>300</v>
      </c>
      <c r="G481" s="130">
        <f t="shared" si="7"/>
        <v>17163385</v>
      </c>
      <c r="H481" s="111" t="s">
        <v>62</v>
      </c>
      <c r="I481" s="115" t="s">
        <v>72</v>
      </c>
      <c r="J481" s="115" t="s">
        <v>32</v>
      </c>
      <c r="K481" s="115" t="s">
        <v>56</v>
      </c>
      <c r="L481" s="111" t="s">
        <v>73</v>
      </c>
    </row>
    <row r="482" spans="1:12" x14ac:dyDescent="0.25">
      <c r="A482" s="109">
        <v>43054</v>
      </c>
      <c r="B482" s="110" t="s">
        <v>253</v>
      </c>
      <c r="C482" s="118" t="s">
        <v>208</v>
      </c>
      <c r="D482" s="112" t="s">
        <v>51</v>
      </c>
      <c r="E482" s="113"/>
      <c r="F482" s="113">
        <v>60000</v>
      </c>
      <c r="G482" s="130">
        <f t="shared" si="7"/>
        <v>17103385</v>
      </c>
      <c r="H482" s="111" t="s">
        <v>62</v>
      </c>
      <c r="I482" s="115" t="s">
        <v>72</v>
      </c>
      <c r="J482" s="115" t="s">
        <v>32</v>
      </c>
      <c r="K482" s="115" t="s">
        <v>56</v>
      </c>
      <c r="L482" s="111" t="s">
        <v>73</v>
      </c>
    </row>
    <row r="483" spans="1:12" x14ac:dyDescent="0.25">
      <c r="A483" s="109">
        <v>43054</v>
      </c>
      <c r="B483" s="115" t="s">
        <v>523</v>
      </c>
      <c r="C483" s="111" t="s">
        <v>193</v>
      </c>
      <c r="D483" s="112" t="s">
        <v>51</v>
      </c>
      <c r="E483" s="113"/>
      <c r="F483" s="113">
        <v>1000</v>
      </c>
      <c r="G483" s="130">
        <f t="shared" si="7"/>
        <v>17102385</v>
      </c>
      <c r="H483" s="115" t="s">
        <v>82</v>
      </c>
      <c r="I483" s="115" t="s">
        <v>72</v>
      </c>
      <c r="J483" s="115" t="s">
        <v>32</v>
      </c>
      <c r="K483" s="115" t="s">
        <v>56</v>
      </c>
      <c r="L483" s="111" t="s">
        <v>73</v>
      </c>
    </row>
    <row r="484" spans="1:12" x14ac:dyDescent="0.25">
      <c r="A484" s="109">
        <v>43054</v>
      </c>
      <c r="B484" s="115" t="s">
        <v>524</v>
      </c>
      <c r="C484" s="111" t="s">
        <v>193</v>
      </c>
      <c r="D484" s="112" t="s">
        <v>51</v>
      </c>
      <c r="E484" s="113"/>
      <c r="F484" s="113">
        <v>500</v>
      </c>
      <c r="G484" s="130">
        <f t="shared" si="7"/>
        <v>17101885</v>
      </c>
      <c r="H484" s="115" t="s">
        <v>82</v>
      </c>
      <c r="I484" s="115" t="s">
        <v>72</v>
      </c>
      <c r="J484" s="115" t="s">
        <v>32</v>
      </c>
      <c r="K484" s="115" t="s">
        <v>56</v>
      </c>
      <c r="L484" s="111" t="s">
        <v>73</v>
      </c>
    </row>
    <row r="485" spans="1:12" x14ac:dyDescent="0.25">
      <c r="A485" s="109">
        <v>43054</v>
      </c>
      <c r="B485" s="115" t="s">
        <v>525</v>
      </c>
      <c r="C485" s="111" t="s">
        <v>193</v>
      </c>
      <c r="D485" s="112" t="s">
        <v>51</v>
      </c>
      <c r="E485" s="113"/>
      <c r="F485" s="113">
        <v>1000</v>
      </c>
      <c r="G485" s="130">
        <f t="shared" si="7"/>
        <v>17100885</v>
      </c>
      <c r="H485" s="115" t="s">
        <v>82</v>
      </c>
      <c r="I485" s="115" t="s">
        <v>72</v>
      </c>
      <c r="J485" s="115" t="s">
        <v>32</v>
      </c>
      <c r="K485" s="115" t="s">
        <v>56</v>
      </c>
      <c r="L485" s="111" t="s">
        <v>73</v>
      </c>
    </row>
    <row r="486" spans="1:12" x14ac:dyDescent="0.25">
      <c r="A486" s="109">
        <v>43054</v>
      </c>
      <c r="B486" s="115" t="s">
        <v>581</v>
      </c>
      <c r="C486" s="111" t="s">
        <v>193</v>
      </c>
      <c r="D486" s="112" t="s">
        <v>51</v>
      </c>
      <c r="E486" s="113"/>
      <c r="F486" s="113">
        <v>2000</v>
      </c>
      <c r="G486" s="130">
        <f t="shared" si="7"/>
        <v>17098885</v>
      </c>
      <c r="H486" s="115" t="s">
        <v>560</v>
      </c>
      <c r="I486" s="115" t="s">
        <v>72</v>
      </c>
      <c r="J486" s="115" t="s">
        <v>32</v>
      </c>
      <c r="K486" s="115" t="s">
        <v>56</v>
      </c>
      <c r="L486" s="111" t="s">
        <v>73</v>
      </c>
    </row>
    <row r="487" spans="1:12" x14ac:dyDescent="0.25">
      <c r="A487" s="109">
        <v>43054</v>
      </c>
      <c r="B487" s="115" t="s">
        <v>582</v>
      </c>
      <c r="C487" s="111" t="s">
        <v>193</v>
      </c>
      <c r="D487" s="112" t="s">
        <v>51</v>
      </c>
      <c r="E487" s="113"/>
      <c r="F487" s="113">
        <v>3000</v>
      </c>
      <c r="G487" s="130">
        <f t="shared" si="7"/>
        <v>17095885</v>
      </c>
      <c r="H487" s="115" t="s">
        <v>560</v>
      </c>
      <c r="I487" s="115" t="s">
        <v>72</v>
      </c>
      <c r="J487" s="115" t="s">
        <v>32</v>
      </c>
      <c r="K487" s="115" t="s">
        <v>56</v>
      </c>
      <c r="L487" s="111" t="s">
        <v>73</v>
      </c>
    </row>
    <row r="488" spans="1:12" x14ac:dyDescent="0.25">
      <c r="A488" s="109">
        <v>43054</v>
      </c>
      <c r="B488" s="115" t="s">
        <v>583</v>
      </c>
      <c r="C488" s="111" t="s">
        <v>193</v>
      </c>
      <c r="D488" s="112" t="s">
        <v>51</v>
      </c>
      <c r="E488" s="113"/>
      <c r="F488" s="113">
        <v>5000</v>
      </c>
      <c r="G488" s="130">
        <f t="shared" si="7"/>
        <v>17090885</v>
      </c>
      <c r="H488" s="115" t="s">
        <v>560</v>
      </c>
      <c r="I488" s="115" t="s">
        <v>72</v>
      </c>
      <c r="J488" s="115" t="s">
        <v>32</v>
      </c>
      <c r="K488" s="115" t="s">
        <v>56</v>
      </c>
      <c r="L488" s="111" t="s">
        <v>73</v>
      </c>
    </row>
    <row r="489" spans="1:12" x14ac:dyDescent="0.25">
      <c r="A489" s="109">
        <v>43054</v>
      </c>
      <c r="B489" s="115" t="s">
        <v>584</v>
      </c>
      <c r="C489" s="111" t="s">
        <v>193</v>
      </c>
      <c r="D489" s="112" t="s">
        <v>51</v>
      </c>
      <c r="E489" s="113"/>
      <c r="F489" s="113">
        <v>1000</v>
      </c>
      <c r="G489" s="130">
        <f t="shared" si="7"/>
        <v>17089885</v>
      </c>
      <c r="H489" s="115" t="s">
        <v>560</v>
      </c>
      <c r="I489" s="115" t="s">
        <v>72</v>
      </c>
      <c r="J489" s="115" t="s">
        <v>32</v>
      </c>
      <c r="K489" s="115" t="s">
        <v>56</v>
      </c>
      <c r="L489" s="111" t="s">
        <v>73</v>
      </c>
    </row>
    <row r="490" spans="1:12" x14ac:dyDescent="0.25">
      <c r="A490" s="109">
        <v>43054</v>
      </c>
      <c r="B490" s="115" t="s">
        <v>585</v>
      </c>
      <c r="C490" s="111" t="s">
        <v>193</v>
      </c>
      <c r="D490" s="112" t="s">
        <v>51</v>
      </c>
      <c r="E490" s="113"/>
      <c r="F490" s="113">
        <v>1400</v>
      </c>
      <c r="G490" s="130">
        <f t="shared" si="7"/>
        <v>17088485</v>
      </c>
      <c r="H490" s="115" t="s">
        <v>560</v>
      </c>
      <c r="I490" s="115" t="s">
        <v>72</v>
      </c>
      <c r="J490" s="115" t="s">
        <v>32</v>
      </c>
      <c r="K490" s="115" t="s">
        <v>56</v>
      </c>
      <c r="L490" s="111" t="s">
        <v>73</v>
      </c>
    </row>
    <row r="491" spans="1:12" x14ac:dyDescent="0.25">
      <c r="A491" s="109">
        <v>43054</v>
      </c>
      <c r="B491" s="111" t="s">
        <v>692</v>
      </c>
      <c r="C491" s="111" t="s">
        <v>193</v>
      </c>
      <c r="D491" s="115" t="s">
        <v>52</v>
      </c>
      <c r="E491" s="113"/>
      <c r="F491" s="113">
        <v>1000</v>
      </c>
      <c r="G491" s="130">
        <f t="shared" si="7"/>
        <v>17087485</v>
      </c>
      <c r="H491" s="111" t="s">
        <v>109</v>
      </c>
      <c r="I491" s="111" t="s">
        <v>72</v>
      </c>
      <c r="J491" s="115" t="s">
        <v>32</v>
      </c>
      <c r="K491" s="115" t="s">
        <v>56</v>
      </c>
      <c r="L491" s="118" t="s">
        <v>73</v>
      </c>
    </row>
    <row r="492" spans="1:12" x14ac:dyDescent="0.25">
      <c r="A492" s="109">
        <v>43054</v>
      </c>
      <c r="B492" s="111" t="s">
        <v>693</v>
      </c>
      <c r="C492" s="111" t="s">
        <v>193</v>
      </c>
      <c r="D492" s="115" t="s">
        <v>52</v>
      </c>
      <c r="E492" s="113"/>
      <c r="F492" s="113">
        <v>1000</v>
      </c>
      <c r="G492" s="130">
        <f t="shared" si="7"/>
        <v>17086485</v>
      </c>
      <c r="H492" s="111" t="s">
        <v>109</v>
      </c>
      <c r="I492" s="111" t="s">
        <v>72</v>
      </c>
      <c r="J492" s="115" t="s">
        <v>32</v>
      </c>
      <c r="K492" s="115" t="s">
        <v>56</v>
      </c>
      <c r="L492" s="118" t="s">
        <v>73</v>
      </c>
    </row>
    <row r="493" spans="1:12" x14ac:dyDescent="0.25">
      <c r="A493" s="109">
        <v>43054</v>
      </c>
      <c r="B493" s="111" t="s">
        <v>694</v>
      </c>
      <c r="C493" s="111" t="s">
        <v>193</v>
      </c>
      <c r="D493" s="115" t="s">
        <v>52</v>
      </c>
      <c r="E493" s="113"/>
      <c r="F493" s="113">
        <v>1000</v>
      </c>
      <c r="G493" s="130">
        <f t="shared" si="7"/>
        <v>17085485</v>
      </c>
      <c r="H493" s="111" t="s">
        <v>109</v>
      </c>
      <c r="I493" s="111" t="s">
        <v>72</v>
      </c>
      <c r="J493" s="115" t="s">
        <v>32</v>
      </c>
      <c r="K493" s="115" t="s">
        <v>56</v>
      </c>
      <c r="L493" s="118" t="s">
        <v>73</v>
      </c>
    </row>
    <row r="494" spans="1:12" x14ac:dyDescent="0.25">
      <c r="A494" s="109">
        <v>43054</v>
      </c>
      <c r="B494" s="111" t="s">
        <v>695</v>
      </c>
      <c r="C494" s="111" t="s">
        <v>193</v>
      </c>
      <c r="D494" s="115" t="s">
        <v>52</v>
      </c>
      <c r="E494" s="113"/>
      <c r="F494" s="113">
        <v>1000</v>
      </c>
      <c r="G494" s="130">
        <f t="shared" si="7"/>
        <v>17084485</v>
      </c>
      <c r="H494" s="111" t="s">
        <v>109</v>
      </c>
      <c r="I494" s="111" t="s">
        <v>72</v>
      </c>
      <c r="J494" s="115" t="s">
        <v>32</v>
      </c>
      <c r="K494" s="115" t="s">
        <v>56</v>
      </c>
      <c r="L494" s="118" t="s">
        <v>73</v>
      </c>
    </row>
    <row r="495" spans="1:12" x14ac:dyDescent="0.25">
      <c r="A495" s="109">
        <v>43054</v>
      </c>
      <c r="B495" s="111" t="s">
        <v>696</v>
      </c>
      <c r="C495" s="111" t="s">
        <v>193</v>
      </c>
      <c r="D495" s="115" t="s">
        <v>52</v>
      </c>
      <c r="E495" s="113"/>
      <c r="F495" s="113">
        <v>1000</v>
      </c>
      <c r="G495" s="130">
        <f t="shared" si="7"/>
        <v>17083485</v>
      </c>
      <c r="H495" s="111" t="s">
        <v>109</v>
      </c>
      <c r="I495" s="111" t="s">
        <v>72</v>
      </c>
      <c r="J495" s="115" t="s">
        <v>32</v>
      </c>
      <c r="K495" s="115" t="s">
        <v>56</v>
      </c>
      <c r="L495" s="118" t="s">
        <v>73</v>
      </c>
    </row>
    <row r="496" spans="1:12" x14ac:dyDescent="0.25">
      <c r="A496" s="117">
        <v>43054</v>
      </c>
      <c r="B496" s="120" t="s">
        <v>816</v>
      </c>
      <c r="C496" s="111" t="s">
        <v>193</v>
      </c>
      <c r="D496" s="120" t="s">
        <v>53</v>
      </c>
      <c r="E496" s="113"/>
      <c r="F496" s="113">
        <v>300</v>
      </c>
      <c r="G496" s="130">
        <f t="shared" si="7"/>
        <v>17083185</v>
      </c>
      <c r="H496" s="120" t="s">
        <v>783</v>
      </c>
      <c r="I496" s="120" t="s">
        <v>784</v>
      </c>
      <c r="J496" s="121" t="s">
        <v>28</v>
      </c>
      <c r="K496" s="115" t="s">
        <v>56</v>
      </c>
      <c r="L496" s="111" t="s">
        <v>73</v>
      </c>
    </row>
    <row r="497" spans="1:12" x14ac:dyDescent="0.25">
      <c r="A497" s="117">
        <v>43054</v>
      </c>
      <c r="B497" s="120" t="s">
        <v>817</v>
      </c>
      <c r="C497" s="111" t="s">
        <v>193</v>
      </c>
      <c r="D497" s="120" t="s">
        <v>53</v>
      </c>
      <c r="E497" s="113"/>
      <c r="F497" s="113">
        <v>300</v>
      </c>
      <c r="G497" s="130">
        <f t="shared" si="7"/>
        <v>17082885</v>
      </c>
      <c r="H497" s="120" t="s">
        <v>783</v>
      </c>
      <c r="I497" s="120" t="s">
        <v>784</v>
      </c>
      <c r="J497" s="121" t="s">
        <v>28</v>
      </c>
      <c r="K497" s="115" t="s">
        <v>56</v>
      </c>
      <c r="L497" s="111" t="s">
        <v>73</v>
      </c>
    </row>
    <row r="498" spans="1:12" x14ac:dyDescent="0.25">
      <c r="A498" s="117">
        <v>43054</v>
      </c>
      <c r="B498" s="120" t="s">
        <v>818</v>
      </c>
      <c r="C498" s="120" t="s">
        <v>744</v>
      </c>
      <c r="D498" s="120" t="s">
        <v>53</v>
      </c>
      <c r="E498" s="113"/>
      <c r="F498" s="113">
        <v>6000</v>
      </c>
      <c r="G498" s="130">
        <f t="shared" si="7"/>
        <v>17076885</v>
      </c>
      <c r="H498" s="120" t="s">
        <v>783</v>
      </c>
      <c r="I498" s="120" t="s">
        <v>784</v>
      </c>
      <c r="J498" s="121" t="s">
        <v>28</v>
      </c>
      <c r="K498" s="115" t="s">
        <v>56</v>
      </c>
      <c r="L498" s="111" t="s">
        <v>73</v>
      </c>
    </row>
    <row r="499" spans="1:12" x14ac:dyDescent="0.25">
      <c r="A499" s="117">
        <v>43054</v>
      </c>
      <c r="B499" s="120" t="s">
        <v>819</v>
      </c>
      <c r="C499" s="111" t="s">
        <v>193</v>
      </c>
      <c r="D499" s="120" t="s">
        <v>53</v>
      </c>
      <c r="E499" s="113"/>
      <c r="F499" s="113">
        <v>300</v>
      </c>
      <c r="G499" s="130">
        <f t="shared" si="7"/>
        <v>17076585</v>
      </c>
      <c r="H499" s="120" t="s">
        <v>783</v>
      </c>
      <c r="I499" s="120" t="s">
        <v>784</v>
      </c>
      <c r="J499" s="121" t="s">
        <v>28</v>
      </c>
      <c r="K499" s="115" t="s">
        <v>56</v>
      </c>
      <c r="L499" s="111" t="s">
        <v>73</v>
      </c>
    </row>
    <row r="500" spans="1:12" x14ac:dyDescent="0.25">
      <c r="A500" s="132">
        <v>43054</v>
      </c>
      <c r="B500" s="133" t="s">
        <v>875</v>
      </c>
      <c r="C500" s="111" t="s">
        <v>193</v>
      </c>
      <c r="D500" s="115" t="s">
        <v>53</v>
      </c>
      <c r="E500" s="134"/>
      <c r="F500" s="134">
        <v>300</v>
      </c>
      <c r="G500" s="130">
        <f t="shared" si="7"/>
        <v>17076285</v>
      </c>
      <c r="H500" s="133" t="s">
        <v>857</v>
      </c>
      <c r="I500" s="133" t="s">
        <v>72</v>
      </c>
      <c r="J500" s="121" t="s">
        <v>28</v>
      </c>
      <c r="K500" s="115" t="s">
        <v>56</v>
      </c>
      <c r="L500" s="111" t="s">
        <v>73</v>
      </c>
    </row>
    <row r="501" spans="1:12" x14ac:dyDescent="0.25">
      <c r="A501" s="132">
        <v>43054</v>
      </c>
      <c r="B501" s="133" t="s">
        <v>876</v>
      </c>
      <c r="C501" s="111" t="s">
        <v>193</v>
      </c>
      <c r="D501" s="115" t="s">
        <v>53</v>
      </c>
      <c r="E501" s="134"/>
      <c r="F501" s="134">
        <v>300</v>
      </c>
      <c r="G501" s="130">
        <f t="shared" si="7"/>
        <v>17075985</v>
      </c>
      <c r="H501" s="133" t="s">
        <v>857</v>
      </c>
      <c r="I501" s="133" t="s">
        <v>72</v>
      </c>
      <c r="J501" s="121" t="s">
        <v>28</v>
      </c>
      <c r="K501" s="115" t="s">
        <v>56</v>
      </c>
      <c r="L501" s="111" t="s">
        <v>73</v>
      </c>
    </row>
    <row r="502" spans="1:12" x14ac:dyDescent="0.25">
      <c r="A502" s="132">
        <v>43054</v>
      </c>
      <c r="B502" s="133" t="s">
        <v>875</v>
      </c>
      <c r="C502" s="111" t="s">
        <v>193</v>
      </c>
      <c r="D502" s="115" t="s">
        <v>53</v>
      </c>
      <c r="E502" s="134"/>
      <c r="F502" s="134">
        <v>300</v>
      </c>
      <c r="G502" s="130">
        <f t="shared" si="7"/>
        <v>17075685</v>
      </c>
      <c r="H502" s="133" t="s">
        <v>857</v>
      </c>
      <c r="I502" s="133" t="s">
        <v>72</v>
      </c>
      <c r="J502" s="121" t="s">
        <v>28</v>
      </c>
      <c r="K502" s="115" t="s">
        <v>56</v>
      </c>
      <c r="L502" s="111" t="s">
        <v>73</v>
      </c>
    </row>
    <row r="503" spans="1:12" x14ac:dyDescent="0.25">
      <c r="A503" s="132">
        <v>43054</v>
      </c>
      <c r="B503" s="133" t="s">
        <v>877</v>
      </c>
      <c r="C503" s="133" t="s">
        <v>873</v>
      </c>
      <c r="D503" s="115" t="s">
        <v>53</v>
      </c>
      <c r="E503" s="134"/>
      <c r="F503" s="134">
        <v>4500</v>
      </c>
      <c r="G503" s="130">
        <f t="shared" si="7"/>
        <v>17071185</v>
      </c>
      <c r="H503" s="133" t="s">
        <v>857</v>
      </c>
      <c r="I503" s="133" t="s">
        <v>72</v>
      </c>
      <c r="J503" s="121" t="s">
        <v>28</v>
      </c>
      <c r="K503" s="115" t="s">
        <v>56</v>
      </c>
      <c r="L503" s="111" t="s">
        <v>73</v>
      </c>
    </row>
    <row r="504" spans="1:12" x14ac:dyDescent="0.25">
      <c r="A504" s="132">
        <v>43054</v>
      </c>
      <c r="B504" s="133" t="s">
        <v>878</v>
      </c>
      <c r="C504" s="111" t="s">
        <v>193</v>
      </c>
      <c r="D504" s="115" t="s">
        <v>53</v>
      </c>
      <c r="E504" s="134"/>
      <c r="F504" s="134">
        <v>300</v>
      </c>
      <c r="G504" s="130">
        <f t="shared" si="7"/>
        <v>17070885</v>
      </c>
      <c r="H504" s="133" t="s">
        <v>857</v>
      </c>
      <c r="I504" s="133" t="s">
        <v>72</v>
      </c>
      <c r="J504" s="121" t="s">
        <v>28</v>
      </c>
      <c r="K504" s="115" t="s">
        <v>56</v>
      </c>
      <c r="L504" s="111" t="s">
        <v>73</v>
      </c>
    </row>
    <row r="505" spans="1:12" x14ac:dyDescent="0.25">
      <c r="A505" s="132">
        <v>43054</v>
      </c>
      <c r="B505" s="133" t="s">
        <v>879</v>
      </c>
      <c r="C505" s="111" t="s">
        <v>193</v>
      </c>
      <c r="D505" s="115" t="s">
        <v>53</v>
      </c>
      <c r="E505" s="134"/>
      <c r="F505" s="134">
        <v>300</v>
      </c>
      <c r="G505" s="130">
        <f t="shared" si="7"/>
        <v>17070585</v>
      </c>
      <c r="H505" s="133" t="s">
        <v>857</v>
      </c>
      <c r="I505" s="133" t="s">
        <v>72</v>
      </c>
      <c r="J505" s="121" t="s">
        <v>28</v>
      </c>
      <c r="K505" s="115" t="s">
        <v>56</v>
      </c>
      <c r="L505" s="111" t="s">
        <v>73</v>
      </c>
    </row>
    <row r="506" spans="1:12" x14ac:dyDescent="0.25">
      <c r="A506" s="132">
        <v>43054</v>
      </c>
      <c r="B506" s="133" t="s">
        <v>1035</v>
      </c>
      <c r="C506" s="118" t="s">
        <v>208</v>
      </c>
      <c r="D506" s="115" t="s">
        <v>53</v>
      </c>
      <c r="E506" s="134"/>
      <c r="F506" s="134">
        <v>80000</v>
      </c>
      <c r="G506" s="130">
        <f t="shared" si="7"/>
        <v>16990585</v>
      </c>
      <c r="H506" s="133" t="s">
        <v>857</v>
      </c>
      <c r="I506" s="133" t="s">
        <v>72</v>
      </c>
      <c r="J506" s="121" t="s">
        <v>28</v>
      </c>
      <c r="K506" s="115" t="s">
        <v>56</v>
      </c>
      <c r="L506" s="111" t="s">
        <v>73</v>
      </c>
    </row>
    <row r="507" spans="1:12" x14ac:dyDescent="0.25">
      <c r="A507" s="122">
        <v>43054</v>
      </c>
      <c r="B507" s="118" t="s">
        <v>942</v>
      </c>
      <c r="C507" s="118" t="s">
        <v>208</v>
      </c>
      <c r="D507" s="112" t="s">
        <v>51</v>
      </c>
      <c r="E507" s="119"/>
      <c r="F507" s="119">
        <v>60000</v>
      </c>
      <c r="G507" s="130">
        <f t="shared" si="7"/>
        <v>16930585</v>
      </c>
      <c r="H507" s="118" t="s">
        <v>245</v>
      </c>
      <c r="I507" s="118" t="s">
        <v>72</v>
      </c>
      <c r="J507" s="115" t="s">
        <v>32</v>
      </c>
      <c r="K507" s="115" t="s">
        <v>56</v>
      </c>
      <c r="L507" s="120" t="s">
        <v>73</v>
      </c>
    </row>
    <row r="508" spans="1:12" x14ac:dyDescent="0.25">
      <c r="A508" s="122">
        <v>43054</v>
      </c>
      <c r="B508" s="118" t="s">
        <v>943</v>
      </c>
      <c r="C508" s="111" t="s">
        <v>193</v>
      </c>
      <c r="D508" s="112" t="s">
        <v>51</v>
      </c>
      <c r="E508" s="119"/>
      <c r="F508" s="119">
        <v>300</v>
      </c>
      <c r="G508" s="130">
        <f t="shared" si="7"/>
        <v>16930285</v>
      </c>
      <c r="H508" s="118" t="s">
        <v>245</v>
      </c>
      <c r="I508" s="118" t="s">
        <v>72</v>
      </c>
      <c r="J508" s="115" t="s">
        <v>32</v>
      </c>
      <c r="K508" s="115" t="s">
        <v>56</v>
      </c>
      <c r="L508" s="120" t="s">
        <v>73</v>
      </c>
    </row>
    <row r="509" spans="1:12" x14ac:dyDescent="0.25">
      <c r="A509" s="122">
        <v>43054</v>
      </c>
      <c r="B509" s="118" t="s">
        <v>944</v>
      </c>
      <c r="C509" s="111" t="s">
        <v>193</v>
      </c>
      <c r="D509" s="112" t="s">
        <v>51</v>
      </c>
      <c r="E509" s="119"/>
      <c r="F509" s="119">
        <v>300</v>
      </c>
      <c r="G509" s="130">
        <f t="shared" si="7"/>
        <v>16929985</v>
      </c>
      <c r="H509" s="118" t="s">
        <v>245</v>
      </c>
      <c r="I509" s="118" t="s">
        <v>72</v>
      </c>
      <c r="J509" s="115" t="s">
        <v>32</v>
      </c>
      <c r="K509" s="115" t="s">
        <v>56</v>
      </c>
      <c r="L509" s="120" t="s">
        <v>73</v>
      </c>
    </row>
    <row r="510" spans="1:12" x14ac:dyDescent="0.25">
      <c r="A510" s="122">
        <v>43054</v>
      </c>
      <c r="B510" s="118" t="s">
        <v>945</v>
      </c>
      <c r="C510" s="111" t="s">
        <v>193</v>
      </c>
      <c r="D510" s="112" t="s">
        <v>51</v>
      </c>
      <c r="E510" s="119"/>
      <c r="F510" s="119">
        <v>300</v>
      </c>
      <c r="G510" s="130">
        <f t="shared" si="7"/>
        <v>16929685</v>
      </c>
      <c r="H510" s="118" t="s">
        <v>245</v>
      </c>
      <c r="I510" s="118" t="s">
        <v>72</v>
      </c>
      <c r="J510" s="115" t="s">
        <v>32</v>
      </c>
      <c r="K510" s="115" t="s">
        <v>56</v>
      </c>
      <c r="L510" s="120" t="s">
        <v>73</v>
      </c>
    </row>
    <row r="511" spans="1:12" x14ac:dyDescent="0.25">
      <c r="A511" s="122">
        <v>43054</v>
      </c>
      <c r="B511" s="118" t="s">
        <v>946</v>
      </c>
      <c r="C511" s="111" t="s">
        <v>193</v>
      </c>
      <c r="D511" s="112" t="s">
        <v>51</v>
      </c>
      <c r="E511" s="119"/>
      <c r="F511" s="119">
        <v>1000</v>
      </c>
      <c r="G511" s="130">
        <f t="shared" si="7"/>
        <v>16928685</v>
      </c>
      <c r="H511" s="118" t="s">
        <v>245</v>
      </c>
      <c r="I511" s="118" t="s">
        <v>72</v>
      </c>
      <c r="J511" s="115" t="s">
        <v>32</v>
      </c>
      <c r="K511" s="115" t="s">
        <v>56</v>
      </c>
      <c r="L511" s="120" t="s">
        <v>73</v>
      </c>
    </row>
    <row r="512" spans="1:12" x14ac:dyDescent="0.25">
      <c r="A512" s="123">
        <v>43055</v>
      </c>
      <c r="B512" s="115" t="s">
        <v>31</v>
      </c>
      <c r="C512" s="115"/>
      <c r="D512" s="115"/>
      <c r="E512" s="113">
        <v>22188256</v>
      </c>
      <c r="F512" s="114"/>
      <c r="G512" s="130">
        <f t="shared" si="7"/>
        <v>39116941</v>
      </c>
      <c r="H512" s="125" t="s">
        <v>47</v>
      </c>
      <c r="I512" s="115" t="s">
        <v>19</v>
      </c>
      <c r="J512" s="112" t="s">
        <v>32</v>
      </c>
      <c r="K512" s="115" t="s">
        <v>56</v>
      </c>
      <c r="L512" s="120" t="s">
        <v>57</v>
      </c>
    </row>
    <row r="513" spans="1:12" x14ac:dyDescent="0.25">
      <c r="A513" s="109">
        <v>43055</v>
      </c>
      <c r="B513" s="110" t="s">
        <v>254</v>
      </c>
      <c r="C513" s="111" t="s">
        <v>193</v>
      </c>
      <c r="D513" s="112" t="s">
        <v>51</v>
      </c>
      <c r="E513" s="113"/>
      <c r="F513" s="113">
        <v>300</v>
      </c>
      <c r="G513" s="130">
        <f t="shared" si="7"/>
        <v>39116641</v>
      </c>
      <c r="H513" s="111" t="s">
        <v>62</v>
      </c>
      <c r="I513" s="115" t="s">
        <v>72</v>
      </c>
      <c r="J513" s="115" t="s">
        <v>32</v>
      </c>
      <c r="K513" s="115" t="s">
        <v>56</v>
      </c>
      <c r="L513" s="111" t="s">
        <v>73</v>
      </c>
    </row>
    <row r="514" spans="1:12" x14ac:dyDescent="0.25">
      <c r="A514" s="109">
        <v>43055</v>
      </c>
      <c r="B514" s="110" t="s">
        <v>255</v>
      </c>
      <c r="C514" s="111" t="s">
        <v>193</v>
      </c>
      <c r="D514" s="112" t="s">
        <v>51</v>
      </c>
      <c r="E514" s="113"/>
      <c r="F514" s="113">
        <v>3000</v>
      </c>
      <c r="G514" s="130">
        <f t="shared" si="7"/>
        <v>39113641</v>
      </c>
      <c r="H514" s="111" t="s">
        <v>62</v>
      </c>
      <c r="I514" s="115" t="s">
        <v>72</v>
      </c>
      <c r="J514" s="115" t="s">
        <v>32</v>
      </c>
      <c r="K514" s="115" t="s">
        <v>56</v>
      </c>
      <c r="L514" s="111" t="s">
        <v>73</v>
      </c>
    </row>
    <row r="515" spans="1:12" x14ac:dyDescent="0.25">
      <c r="A515" s="109">
        <v>43055</v>
      </c>
      <c r="B515" s="110" t="s">
        <v>256</v>
      </c>
      <c r="C515" s="111" t="s">
        <v>193</v>
      </c>
      <c r="D515" s="112" t="s">
        <v>51</v>
      </c>
      <c r="E515" s="113"/>
      <c r="F515" s="113">
        <v>500</v>
      </c>
      <c r="G515" s="130">
        <f t="shared" si="7"/>
        <v>39113141</v>
      </c>
      <c r="H515" s="111" t="s">
        <v>62</v>
      </c>
      <c r="I515" s="115" t="s">
        <v>72</v>
      </c>
      <c r="J515" s="115" t="s">
        <v>32</v>
      </c>
      <c r="K515" s="115" t="s">
        <v>56</v>
      </c>
      <c r="L515" s="111" t="s">
        <v>73</v>
      </c>
    </row>
    <row r="516" spans="1:12" x14ac:dyDescent="0.25">
      <c r="A516" s="109">
        <v>43055</v>
      </c>
      <c r="B516" s="110" t="s">
        <v>257</v>
      </c>
      <c r="C516" s="111" t="s">
        <v>193</v>
      </c>
      <c r="D516" s="112" t="s">
        <v>51</v>
      </c>
      <c r="E516" s="113"/>
      <c r="F516" s="113">
        <v>300</v>
      </c>
      <c r="G516" s="130">
        <f t="shared" si="7"/>
        <v>39112841</v>
      </c>
      <c r="H516" s="111" t="s">
        <v>62</v>
      </c>
      <c r="I516" s="115" t="s">
        <v>72</v>
      </c>
      <c r="J516" s="115" t="s">
        <v>32</v>
      </c>
      <c r="K516" s="115" t="s">
        <v>56</v>
      </c>
      <c r="L516" s="111" t="s">
        <v>73</v>
      </c>
    </row>
    <row r="517" spans="1:12" x14ac:dyDescent="0.25">
      <c r="A517" s="109">
        <v>43055</v>
      </c>
      <c r="B517" s="110" t="s">
        <v>258</v>
      </c>
      <c r="C517" s="111" t="s">
        <v>193</v>
      </c>
      <c r="D517" s="112" t="s">
        <v>51</v>
      </c>
      <c r="E517" s="113"/>
      <c r="F517" s="113">
        <v>300</v>
      </c>
      <c r="G517" s="130">
        <f t="shared" si="7"/>
        <v>39112541</v>
      </c>
      <c r="H517" s="111" t="s">
        <v>62</v>
      </c>
      <c r="I517" s="115" t="s">
        <v>72</v>
      </c>
      <c r="J517" s="115" t="s">
        <v>32</v>
      </c>
      <c r="K517" s="115" t="s">
        <v>56</v>
      </c>
      <c r="L517" s="111" t="s">
        <v>73</v>
      </c>
    </row>
    <row r="518" spans="1:12" x14ac:dyDescent="0.25">
      <c r="A518" s="109">
        <v>43055</v>
      </c>
      <c r="B518" s="110" t="s">
        <v>259</v>
      </c>
      <c r="C518" s="111" t="s">
        <v>193</v>
      </c>
      <c r="D518" s="112" t="s">
        <v>51</v>
      </c>
      <c r="E518" s="113"/>
      <c r="F518" s="113">
        <v>300</v>
      </c>
      <c r="G518" s="130">
        <f t="shared" si="7"/>
        <v>39112241</v>
      </c>
      <c r="H518" s="111" t="s">
        <v>62</v>
      </c>
      <c r="I518" s="115" t="s">
        <v>72</v>
      </c>
      <c r="J518" s="115" t="s">
        <v>32</v>
      </c>
      <c r="K518" s="115" t="s">
        <v>56</v>
      </c>
      <c r="L518" s="111" t="s">
        <v>73</v>
      </c>
    </row>
    <row r="519" spans="1:12" x14ac:dyDescent="0.25">
      <c r="A519" s="109">
        <v>43055</v>
      </c>
      <c r="B519" s="110" t="s">
        <v>260</v>
      </c>
      <c r="C519" s="111" t="s">
        <v>193</v>
      </c>
      <c r="D519" s="112" t="s">
        <v>51</v>
      </c>
      <c r="E519" s="113"/>
      <c r="F519" s="113">
        <v>300</v>
      </c>
      <c r="G519" s="130">
        <f t="shared" si="7"/>
        <v>39111941</v>
      </c>
      <c r="H519" s="111" t="s">
        <v>62</v>
      </c>
      <c r="I519" s="115" t="s">
        <v>72</v>
      </c>
      <c r="J519" s="115" t="s">
        <v>32</v>
      </c>
      <c r="K519" s="115" t="s">
        <v>56</v>
      </c>
      <c r="L519" s="111" t="s">
        <v>73</v>
      </c>
    </row>
    <row r="520" spans="1:12" x14ac:dyDescent="0.25">
      <c r="A520" s="109">
        <v>43055</v>
      </c>
      <c r="B520" s="110" t="s">
        <v>1020</v>
      </c>
      <c r="C520" s="111" t="s">
        <v>78</v>
      </c>
      <c r="D520" s="112" t="s">
        <v>49</v>
      </c>
      <c r="E520" s="113"/>
      <c r="F520" s="113">
        <v>1000</v>
      </c>
      <c r="G520" s="130">
        <f t="shared" si="7"/>
        <v>39110941</v>
      </c>
      <c r="H520" s="111" t="s">
        <v>62</v>
      </c>
      <c r="I520" s="115" t="s">
        <v>206</v>
      </c>
      <c r="J520" s="111" t="s">
        <v>32</v>
      </c>
      <c r="K520" s="115" t="s">
        <v>56</v>
      </c>
      <c r="L520" s="120" t="s">
        <v>57</v>
      </c>
    </row>
    <row r="521" spans="1:12" x14ac:dyDescent="0.25">
      <c r="A521" s="109">
        <v>43055</v>
      </c>
      <c r="B521" s="110" t="s">
        <v>261</v>
      </c>
      <c r="C521" s="120" t="s">
        <v>226</v>
      </c>
      <c r="D521" s="120" t="s">
        <v>49</v>
      </c>
      <c r="E521" s="113"/>
      <c r="F521" s="113">
        <v>1000</v>
      </c>
      <c r="G521" s="130">
        <f t="shared" si="7"/>
        <v>39109941</v>
      </c>
      <c r="H521" s="111" t="s">
        <v>62</v>
      </c>
      <c r="I521" s="115">
        <v>24</v>
      </c>
      <c r="J521" s="111" t="s">
        <v>32</v>
      </c>
      <c r="K521" s="115" t="s">
        <v>56</v>
      </c>
      <c r="L521" s="120" t="s">
        <v>57</v>
      </c>
    </row>
    <row r="522" spans="1:12" x14ac:dyDescent="0.25">
      <c r="A522" s="109">
        <v>43055</v>
      </c>
      <c r="B522" s="110" t="s">
        <v>262</v>
      </c>
      <c r="C522" s="111" t="s">
        <v>334</v>
      </c>
      <c r="D522" s="112" t="s">
        <v>51</v>
      </c>
      <c r="E522" s="113"/>
      <c r="F522" s="113">
        <v>5400</v>
      </c>
      <c r="G522" s="130">
        <f t="shared" si="7"/>
        <v>39104541</v>
      </c>
      <c r="H522" s="111" t="s">
        <v>62</v>
      </c>
      <c r="I522" s="115" t="s">
        <v>72</v>
      </c>
      <c r="J522" s="115" t="s">
        <v>32</v>
      </c>
      <c r="K522" s="115" t="s">
        <v>56</v>
      </c>
      <c r="L522" s="111" t="s">
        <v>73</v>
      </c>
    </row>
    <row r="523" spans="1:12" x14ac:dyDescent="0.25">
      <c r="A523" s="109">
        <v>43055</v>
      </c>
      <c r="B523" s="110" t="s">
        <v>263</v>
      </c>
      <c r="C523" s="111" t="s">
        <v>193</v>
      </c>
      <c r="D523" s="112" t="s">
        <v>51</v>
      </c>
      <c r="E523" s="113"/>
      <c r="F523" s="113">
        <v>300</v>
      </c>
      <c r="G523" s="130">
        <f t="shared" si="7"/>
        <v>39104241</v>
      </c>
      <c r="H523" s="111" t="s">
        <v>62</v>
      </c>
      <c r="I523" s="115" t="s">
        <v>72</v>
      </c>
      <c r="J523" s="115" t="s">
        <v>32</v>
      </c>
      <c r="K523" s="115" t="s">
        <v>56</v>
      </c>
      <c r="L523" s="111" t="s">
        <v>73</v>
      </c>
    </row>
    <row r="524" spans="1:12" x14ac:dyDescent="0.25">
      <c r="A524" s="109">
        <v>43055</v>
      </c>
      <c r="B524" s="110" t="s">
        <v>264</v>
      </c>
      <c r="C524" s="111" t="s">
        <v>193</v>
      </c>
      <c r="D524" s="112" t="s">
        <v>51</v>
      </c>
      <c r="E524" s="113"/>
      <c r="F524" s="113">
        <v>300</v>
      </c>
      <c r="G524" s="130">
        <f t="shared" si="7"/>
        <v>39103941</v>
      </c>
      <c r="H524" s="111" t="s">
        <v>62</v>
      </c>
      <c r="I524" s="115" t="s">
        <v>72</v>
      </c>
      <c r="J524" s="115" t="s">
        <v>32</v>
      </c>
      <c r="K524" s="115" t="s">
        <v>56</v>
      </c>
      <c r="L524" s="111" t="s">
        <v>73</v>
      </c>
    </row>
    <row r="525" spans="1:12" x14ac:dyDescent="0.25">
      <c r="A525" s="109">
        <v>43055</v>
      </c>
      <c r="B525" s="110" t="s">
        <v>265</v>
      </c>
      <c r="C525" s="111" t="s">
        <v>193</v>
      </c>
      <c r="D525" s="112" t="s">
        <v>51</v>
      </c>
      <c r="E525" s="113"/>
      <c r="F525" s="113">
        <v>300</v>
      </c>
      <c r="G525" s="130">
        <f t="shared" si="7"/>
        <v>39103641</v>
      </c>
      <c r="H525" s="111" t="s">
        <v>62</v>
      </c>
      <c r="I525" s="115" t="s">
        <v>72</v>
      </c>
      <c r="J525" s="115" t="s">
        <v>32</v>
      </c>
      <c r="K525" s="115" t="s">
        <v>56</v>
      </c>
      <c r="L525" s="111" t="s">
        <v>73</v>
      </c>
    </row>
    <row r="526" spans="1:12" x14ac:dyDescent="0.25">
      <c r="A526" s="109">
        <v>43055</v>
      </c>
      <c r="B526" s="115" t="s">
        <v>586</v>
      </c>
      <c r="C526" s="111" t="s">
        <v>193</v>
      </c>
      <c r="D526" s="112" t="s">
        <v>51</v>
      </c>
      <c r="E526" s="113"/>
      <c r="F526" s="113">
        <v>700</v>
      </c>
      <c r="G526" s="130">
        <f t="shared" ref="G526:G589" si="8">+G525+E526-F526</f>
        <v>39102941</v>
      </c>
      <c r="H526" s="115" t="s">
        <v>560</v>
      </c>
      <c r="I526" s="115" t="s">
        <v>72</v>
      </c>
      <c r="J526" s="115" t="s">
        <v>32</v>
      </c>
      <c r="K526" s="115" t="s">
        <v>56</v>
      </c>
      <c r="L526" s="111" t="s">
        <v>73</v>
      </c>
    </row>
    <row r="527" spans="1:12" x14ac:dyDescent="0.25">
      <c r="A527" s="109">
        <v>43055</v>
      </c>
      <c r="B527" s="115" t="s">
        <v>587</v>
      </c>
      <c r="C527" s="111" t="s">
        <v>193</v>
      </c>
      <c r="D527" s="112" t="s">
        <v>51</v>
      </c>
      <c r="E527" s="113"/>
      <c r="F527" s="113">
        <v>1400</v>
      </c>
      <c r="G527" s="130">
        <f t="shared" si="8"/>
        <v>39101541</v>
      </c>
      <c r="H527" s="115" t="s">
        <v>560</v>
      </c>
      <c r="I527" s="115" t="s">
        <v>72</v>
      </c>
      <c r="J527" s="115" t="s">
        <v>32</v>
      </c>
      <c r="K527" s="115" t="s">
        <v>56</v>
      </c>
      <c r="L527" s="111" t="s">
        <v>73</v>
      </c>
    </row>
    <row r="528" spans="1:12" x14ac:dyDescent="0.25">
      <c r="A528" s="109">
        <v>43055</v>
      </c>
      <c r="B528" s="115" t="s">
        <v>588</v>
      </c>
      <c r="C528" s="111" t="s">
        <v>193</v>
      </c>
      <c r="D528" s="112" t="s">
        <v>51</v>
      </c>
      <c r="E528" s="113"/>
      <c r="F528" s="113">
        <v>700</v>
      </c>
      <c r="G528" s="130">
        <f t="shared" si="8"/>
        <v>39100841</v>
      </c>
      <c r="H528" s="115" t="s">
        <v>560</v>
      </c>
      <c r="I528" s="115" t="s">
        <v>72</v>
      </c>
      <c r="J528" s="115" t="s">
        <v>32</v>
      </c>
      <c r="K528" s="115" t="s">
        <v>56</v>
      </c>
      <c r="L528" s="111" t="s">
        <v>73</v>
      </c>
    </row>
    <row r="529" spans="1:12" x14ac:dyDescent="0.25">
      <c r="A529" s="109">
        <v>43055</v>
      </c>
      <c r="B529" s="115" t="s">
        <v>589</v>
      </c>
      <c r="C529" s="111" t="s">
        <v>193</v>
      </c>
      <c r="D529" s="112" t="s">
        <v>51</v>
      </c>
      <c r="E529" s="113"/>
      <c r="F529" s="113">
        <v>700</v>
      </c>
      <c r="G529" s="130">
        <f t="shared" si="8"/>
        <v>39100141</v>
      </c>
      <c r="H529" s="115" t="s">
        <v>560</v>
      </c>
      <c r="I529" s="115" t="s">
        <v>72</v>
      </c>
      <c r="J529" s="115" t="s">
        <v>32</v>
      </c>
      <c r="K529" s="115" t="s">
        <v>56</v>
      </c>
      <c r="L529" s="111" t="s">
        <v>73</v>
      </c>
    </row>
    <row r="530" spans="1:12" x14ac:dyDescent="0.25">
      <c r="A530" s="109">
        <v>43055</v>
      </c>
      <c r="B530" s="115" t="s">
        <v>590</v>
      </c>
      <c r="C530" s="111" t="s">
        <v>193</v>
      </c>
      <c r="D530" s="112" t="s">
        <v>51</v>
      </c>
      <c r="E530" s="113"/>
      <c r="F530" s="113">
        <v>700</v>
      </c>
      <c r="G530" s="130">
        <f t="shared" si="8"/>
        <v>39099441</v>
      </c>
      <c r="H530" s="115" t="s">
        <v>560</v>
      </c>
      <c r="I530" s="115" t="s">
        <v>72</v>
      </c>
      <c r="J530" s="115" t="s">
        <v>32</v>
      </c>
      <c r="K530" s="115" t="s">
        <v>56</v>
      </c>
      <c r="L530" s="111" t="s">
        <v>73</v>
      </c>
    </row>
    <row r="531" spans="1:12" x14ac:dyDescent="0.25">
      <c r="A531" s="109">
        <v>43055</v>
      </c>
      <c r="B531" s="115" t="s">
        <v>591</v>
      </c>
      <c r="C531" s="118" t="s">
        <v>208</v>
      </c>
      <c r="D531" s="112" t="s">
        <v>51</v>
      </c>
      <c r="E531" s="113"/>
      <c r="F531" s="113">
        <v>30000</v>
      </c>
      <c r="G531" s="130">
        <f t="shared" si="8"/>
        <v>39069441</v>
      </c>
      <c r="H531" s="115" t="s">
        <v>560</v>
      </c>
      <c r="I531" s="115" t="s">
        <v>69</v>
      </c>
      <c r="J531" s="115" t="s">
        <v>32</v>
      </c>
      <c r="K531" s="115" t="s">
        <v>56</v>
      </c>
      <c r="L531" s="120" t="s">
        <v>57</v>
      </c>
    </row>
    <row r="532" spans="1:12" x14ac:dyDescent="0.25">
      <c r="A532" s="109">
        <v>43055</v>
      </c>
      <c r="B532" s="115" t="s">
        <v>592</v>
      </c>
      <c r="C532" s="111" t="s">
        <v>193</v>
      </c>
      <c r="D532" s="112" t="s">
        <v>51</v>
      </c>
      <c r="E532" s="113"/>
      <c r="F532" s="113">
        <v>5000</v>
      </c>
      <c r="G532" s="130">
        <f t="shared" si="8"/>
        <v>39064441</v>
      </c>
      <c r="H532" s="115" t="s">
        <v>560</v>
      </c>
      <c r="I532" s="115" t="s">
        <v>72</v>
      </c>
      <c r="J532" s="115" t="s">
        <v>32</v>
      </c>
      <c r="K532" s="115" t="s">
        <v>56</v>
      </c>
      <c r="L532" s="111" t="s">
        <v>73</v>
      </c>
    </row>
    <row r="533" spans="1:12" x14ac:dyDescent="0.25">
      <c r="A533" s="109">
        <v>43055</v>
      </c>
      <c r="B533" s="115" t="s">
        <v>593</v>
      </c>
      <c r="C533" s="118" t="s">
        <v>208</v>
      </c>
      <c r="D533" s="112" t="s">
        <v>51</v>
      </c>
      <c r="E533" s="113"/>
      <c r="F533" s="113">
        <v>20000</v>
      </c>
      <c r="G533" s="130">
        <f t="shared" si="8"/>
        <v>39044441</v>
      </c>
      <c r="H533" s="115" t="s">
        <v>560</v>
      </c>
      <c r="I533" s="115" t="s">
        <v>72</v>
      </c>
      <c r="J533" s="115" t="s">
        <v>32</v>
      </c>
      <c r="K533" s="115" t="s">
        <v>56</v>
      </c>
      <c r="L533" s="111" t="s">
        <v>73</v>
      </c>
    </row>
    <row r="534" spans="1:12" x14ac:dyDescent="0.25">
      <c r="A534" s="109">
        <v>43055</v>
      </c>
      <c r="B534" s="115" t="s">
        <v>594</v>
      </c>
      <c r="C534" s="111" t="s">
        <v>193</v>
      </c>
      <c r="D534" s="112" t="s">
        <v>51</v>
      </c>
      <c r="E534" s="113"/>
      <c r="F534" s="113">
        <v>3000</v>
      </c>
      <c r="G534" s="130">
        <f t="shared" si="8"/>
        <v>39041441</v>
      </c>
      <c r="H534" s="115" t="s">
        <v>560</v>
      </c>
      <c r="I534" s="115" t="s">
        <v>72</v>
      </c>
      <c r="J534" s="115" t="s">
        <v>32</v>
      </c>
      <c r="K534" s="115" t="s">
        <v>56</v>
      </c>
      <c r="L534" s="111" t="s">
        <v>73</v>
      </c>
    </row>
    <row r="535" spans="1:12" x14ac:dyDescent="0.25">
      <c r="A535" s="109">
        <v>43055</v>
      </c>
      <c r="B535" s="115" t="s">
        <v>595</v>
      </c>
      <c r="C535" s="115" t="s">
        <v>205</v>
      </c>
      <c r="D535" s="112" t="s">
        <v>51</v>
      </c>
      <c r="E535" s="113"/>
      <c r="F535" s="113">
        <v>35000</v>
      </c>
      <c r="G535" s="130">
        <f t="shared" si="8"/>
        <v>39006441</v>
      </c>
      <c r="H535" s="115" t="s">
        <v>560</v>
      </c>
      <c r="I535" s="115" t="s">
        <v>69</v>
      </c>
      <c r="J535" s="115" t="s">
        <v>32</v>
      </c>
      <c r="K535" s="115" t="s">
        <v>56</v>
      </c>
      <c r="L535" s="120" t="s">
        <v>57</v>
      </c>
    </row>
    <row r="536" spans="1:12" x14ac:dyDescent="0.25">
      <c r="A536" s="109">
        <v>43055</v>
      </c>
      <c r="B536" s="115" t="s">
        <v>596</v>
      </c>
      <c r="C536" s="111" t="s">
        <v>193</v>
      </c>
      <c r="D536" s="112" t="s">
        <v>51</v>
      </c>
      <c r="E536" s="113"/>
      <c r="F536" s="113">
        <v>1000</v>
      </c>
      <c r="G536" s="130">
        <f t="shared" si="8"/>
        <v>39005441</v>
      </c>
      <c r="H536" s="115" t="s">
        <v>560</v>
      </c>
      <c r="I536" s="115" t="s">
        <v>72</v>
      </c>
      <c r="J536" s="115" t="s">
        <v>32</v>
      </c>
      <c r="K536" s="115" t="s">
        <v>56</v>
      </c>
      <c r="L536" s="111" t="s">
        <v>73</v>
      </c>
    </row>
    <row r="537" spans="1:12" x14ac:dyDescent="0.25">
      <c r="A537" s="109">
        <v>43055</v>
      </c>
      <c r="B537" s="115" t="s">
        <v>597</v>
      </c>
      <c r="C537" s="118" t="s">
        <v>208</v>
      </c>
      <c r="D537" s="112" t="s">
        <v>51</v>
      </c>
      <c r="E537" s="113"/>
      <c r="F537" s="113">
        <v>15000</v>
      </c>
      <c r="G537" s="130">
        <f t="shared" si="8"/>
        <v>38990441</v>
      </c>
      <c r="H537" s="115" t="s">
        <v>560</v>
      </c>
      <c r="I537" s="115">
        <v>7</v>
      </c>
      <c r="J537" s="115" t="s">
        <v>32</v>
      </c>
      <c r="K537" s="115" t="s">
        <v>56</v>
      </c>
      <c r="L537" s="120" t="s">
        <v>57</v>
      </c>
    </row>
    <row r="538" spans="1:12" x14ac:dyDescent="0.25">
      <c r="A538" s="109">
        <v>43055</v>
      </c>
      <c r="B538" s="115" t="s">
        <v>598</v>
      </c>
      <c r="C538" s="111" t="s">
        <v>193</v>
      </c>
      <c r="D538" s="112" t="s">
        <v>51</v>
      </c>
      <c r="E538" s="113"/>
      <c r="F538" s="113">
        <v>2000</v>
      </c>
      <c r="G538" s="130">
        <f t="shared" si="8"/>
        <v>38988441</v>
      </c>
      <c r="H538" s="115" t="s">
        <v>560</v>
      </c>
      <c r="I538" s="115" t="s">
        <v>72</v>
      </c>
      <c r="J538" s="115" t="s">
        <v>32</v>
      </c>
      <c r="K538" s="115" t="s">
        <v>56</v>
      </c>
      <c r="L538" s="111" t="s">
        <v>73</v>
      </c>
    </row>
    <row r="539" spans="1:12" x14ac:dyDescent="0.25">
      <c r="A539" s="117">
        <v>43055</v>
      </c>
      <c r="B539" s="120" t="s">
        <v>820</v>
      </c>
      <c r="C539" s="111" t="s">
        <v>193</v>
      </c>
      <c r="D539" s="120" t="s">
        <v>53</v>
      </c>
      <c r="E539" s="113"/>
      <c r="F539" s="113">
        <v>300</v>
      </c>
      <c r="G539" s="130">
        <f t="shared" si="8"/>
        <v>38988141</v>
      </c>
      <c r="H539" s="120" t="s">
        <v>783</v>
      </c>
      <c r="I539" s="120" t="s">
        <v>784</v>
      </c>
      <c r="J539" s="121" t="s">
        <v>28</v>
      </c>
      <c r="K539" s="115" t="s">
        <v>56</v>
      </c>
      <c r="L539" s="111" t="s">
        <v>73</v>
      </c>
    </row>
    <row r="540" spans="1:12" x14ac:dyDescent="0.25">
      <c r="A540" s="117">
        <v>43055</v>
      </c>
      <c r="B540" s="120" t="s">
        <v>818</v>
      </c>
      <c r="C540" s="120" t="s">
        <v>744</v>
      </c>
      <c r="D540" s="120" t="s">
        <v>53</v>
      </c>
      <c r="E540" s="113"/>
      <c r="F540" s="113">
        <v>6000</v>
      </c>
      <c r="G540" s="130">
        <f t="shared" si="8"/>
        <v>38982141</v>
      </c>
      <c r="H540" s="120" t="s">
        <v>783</v>
      </c>
      <c r="I540" s="120" t="s">
        <v>784</v>
      </c>
      <c r="J540" s="121" t="s">
        <v>28</v>
      </c>
      <c r="K540" s="115" t="s">
        <v>56</v>
      </c>
      <c r="L540" s="111" t="s">
        <v>73</v>
      </c>
    </row>
    <row r="541" spans="1:12" x14ac:dyDescent="0.25">
      <c r="A541" s="117">
        <v>43055</v>
      </c>
      <c r="B541" s="120" t="s">
        <v>821</v>
      </c>
      <c r="C541" s="111" t="s">
        <v>193</v>
      </c>
      <c r="D541" s="120" t="s">
        <v>53</v>
      </c>
      <c r="E541" s="113"/>
      <c r="F541" s="113">
        <v>300</v>
      </c>
      <c r="G541" s="130">
        <f t="shared" si="8"/>
        <v>38981841</v>
      </c>
      <c r="H541" s="120" t="s">
        <v>783</v>
      </c>
      <c r="I541" s="120" t="s">
        <v>784</v>
      </c>
      <c r="J541" s="121" t="s">
        <v>28</v>
      </c>
      <c r="K541" s="115" t="s">
        <v>56</v>
      </c>
      <c r="L541" s="111" t="s">
        <v>73</v>
      </c>
    </row>
    <row r="542" spans="1:12" x14ac:dyDescent="0.25">
      <c r="A542" s="132">
        <v>43055</v>
      </c>
      <c r="B542" s="133" t="s">
        <v>1041</v>
      </c>
      <c r="C542" s="118" t="s">
        <v>208</v>
      </c>
      <c r="D542" s="115" t="s">
        <v>53</v>
      </c>
      <c r="E542" s="134"/>
      <c r="F542" s="134">
        <v>75000</v>
      </c>
      <c r="G542" s="130">
        <f t="shared" si="8"/>
        <v>38906841</v>
      </c>
      <c r="H542" s="133" t="s">
        <v>857</v>
      </c>
      <c r="I542" s="133" t="s">
        <v>880</v>
      </c>
      <c r="J542" s="121" t="s">
        <v>28</v>
      </c>
      <c r="K542" s="115" t="s">
        <v>56</v>
      </c>
      <c r="L542" s="120" t="s">
        <v>57</v>
      </c>
    </row>
    <row r="543" spans="1:12" x14ac:dyDescent="0.25">
      <c r="A543" s="132">
        <v>43055</v>
      </c>
      <c r="B543" s="133" t="s">
        <v>881</v>
      </c>
      <c r="C543" s="111" t="s">
        <v>193</v>
      </c>
      <c r="D543" s="115" t="s">
        <v>53</v>
      </c>
      <c r="E543" s="134"/>
      <c r="F543" s="134">
        <v>3500</v>
      </c>
      <c r="G543" s="130">
        <f t="shared" si="8"/>
        <v>38903341</v>
      </c>
      <c r="H543" s="133" t="s">
        <v>857</v>
      </c>
      <c r="I543" s="133" t="s">
        <v>72</v>
      </c>
      <c r="J543" s="121" t="s">
        <v>28</v>
      </c>
      <c r="K543" s="115" t="s">
        <v>56</v>
      </c>
      <c r="L543" s="111" t="s">
        <v>73</v>
      </c>
    </row>
    <row r="544" spans="1:12" x14ac:dyDescent="0.25">
      <c r="A544" s="132">
        <v>43055</v>
      </c>
      <c r="B544" s="133" t="s">
        <v>882</v>
      </c>
      <c r="C544" s="120" t="s">
        <v>226</v>
      </c>
      <c r="D544" s="120" t="s">
        <v>49</v>
      </c>
      <c r="E544" s="134"/>
      <c r="F544" s="134">
        <v>100</v>
      </c>
      <c r="G544" s="130">
        <f t="shared" si="8"/>
        <v>38903241</v>
      </c>
      <c r="H544" s="133" t="s">
        <v>857</v>
      </c>
      <c r="I544" s="133" t="s">
        <v>72</v>
      </c>
      <c r="J544" s="111" t="s">
        <v>32</v>
      </c>
      <c r="K544" s="115" t="s">
        <v>56</v>
      </c>
      <c r="L544" s="111" t="s">
        <v>73</v>
      </c>
    </row>
    <row r="545" spans="1:12" x14ac:dyDescent="0.25">
      <c r="A545" s="122">
        <v>43055</v>
      </c>
      <c r="B545" s="118" t="s">
        <v>947</v>
      </c>
      <c r="C545" s="111" t="s">
        <v>193</v>
      </c>
      <c r="D545" s="112" t="s">
        <v>51</v>
      </c>
      <c r="E545" s="119"/>
      <c r="F545" s="119">
        <v>500</v>
      </c>
      <c r="G545" s="130">
        <f t="shared" si="8"/>
        <v>38902741</v>
      </c>
      <c r="H545" s="118" t="s">
        <v>245</v>
      </c>
      <c r="I545" s="118" t="s">
        <v>72</v>
      </c>
      <c r="J545" s="115" t="s">
        <v>32</v>
      </c>
      <c r="K545" s="115" t="s">
        <v>56</v>
      </c>
      <c r="L545" s="120" t="s">
        <v>73</v>
      </c>
    </row>
    <row r="546" spans="1:12" x14ac:dyDescent="0.25">
      <c r="A546" s="122">
        <v>43055</v>
      </c>
      <c r="B546" s="118" t="s">
        <v>948</v>
      </c>
      <c r="C546" s="111" t="s">
        <v>334</v>
      </c>
      <c r="D546" s="112" t="s">
        <v>51</v>
      </c>
      <c r="E546" s="119"/>
      <c r="F546" s="119">
        <v>2400</v>
      </c>
      <c r="G546" s="130">
        <f t="shared" si="8"/>
        <v>38900341</v>
      </c>
      <c r="H546" s="118" t="s">
        <v>245</v>
      </c>
      <c r="I546" s="118" t="s">
        <v>72</v>
      </c>
      <c r="J546" s="115" t="s">
        <v>32</v>
      </c>
      <c r="K546" s="115" t="s">
        <v>56</v>
      </c>
      <c r="L546" s="120" t="s">
        <v>73</v>
      </c>
    </row>
    <row r="547" spans="1:12" x14ac:dyDescent="0.25">
      <c r="A547" s="122">
        <v>43055</v>
      </c>
      <c r="B547" s="118" t="s">
        <v>949</v>
      </c>
      <c r="C547" s="111" t="s">
        <v>193</v>
      </c>
      <c r="D547" s="112" t="s">
        <v>51</v>
      </c>
      <c r="E547" s="119"/>
      <c r="F547" s="119">
        <v>300</v>
      </c>
      <c r="G547" s="130">
        <f t="shared" si="8"/>
        <v>38900041</v>
      </c>
      <c r="H547" s="118" t="s">
        <v>245</v>
      </c>
      <c r="I547" s="118" t="s">
        <v>72</v>
      </c>
      <c r="J547" s="115" t="s">
        <v>32</v>
      </c>
      <c r="K547" s="115" t="s">
        <v>56</v>
      </c>
      <c r="L547" s="120" t="s">
        <v>73</v>
      </c>
    </row>
    <row r="548" spans="1:12" x14ac:dyDescent="0.25">
      <c r="A548" s="122">
        <v>43055</v>
      </c>
      <c r="B548" s="118" t="s">
        <v>950</v>
      </c>
      <c r="C548" s="111" t="s">
        <v>193</v>
      </c>
      <c r="D548" s="112" t="s">
        <v>51</v>
      </c>
      <c r="E548" s="119"/>
      <c r="F548" s="119">
        <v>300</v>
      </c>
      <c r="G548" s="130">
        <f t="shared" si="8"/>
        <v>38899741</v>
      </c>
      <c r="H548" s="118" t="s">
        <v>245</v>
      </c>
      <c r="I548" s="118" t="s">
        <v>72</v>
      </c>
      <c r="J548" s="115" t="s">
        <v>32</v>
      </c>
      <c r="K548" s="115" t="s">
        <v>56</v>
      </c>
      <c r="L548" s="120" t="s">
        <v>73</v>
      </c>
    </row>
    <row r="549" spans="1:12" x14ac:dyDescent="0.25">
      <c r="A549" s="122">
        <v>43055</v>
      </c>
      <c r="B549" s="118" t="s">
        <v>951</v>
      </c>
      <c r="C549" s="111" t="s">
        <v>193</v>
      </c>
      <c r="D549" s="112" t="s">
        <v>51</v>
      </c>
      <c r="E549" s="119"/>
      <c r="F549" s="119">
        <v>300</v>
      </c>
      <c r="G549" s="130">
        <f t="shared" si="8"/>
        <v>38899441</v>
      </c>
      <c r="H549" s="118" t="s">
        <v>245</v>
      </c>
      <c r="I549" s="118" t="s">
        <v>72</v>
      </c>
      <c r="J549" s="115" t="s">
        <v>32</v>
      </c>
      <c r="K549" s="115" t="s">
        <v>56</v>
      </c>
      <c r="L549" s="120" t="s">
        <v>73</v>
      </c>
    </row>
    <row r="550" spans="1:12" x14ac:dyDescent="0.25">
      <c r="A550" s="122">
        <v>43055</v>
      </c>
      <c r="B550" s="118" t="s">
        <v>952</v>
      </c>
      <c r="C550" s="118" t="s">
        <v>953</v>
      </c>
      <c r="D550" s="112" t="s">
        <v>51</v>
      </c>
      <c r="E550" s="119"/>
      <c r="F550" s="119">
        <v>20000</v>
      </c>
      <c r="G550" s="130">
        <f t="shared" si="8"/>
        <v>38879441</v>
      </c>
      <c r="H550" s="118" t="s">
        <v>245</v>
      </c>
      <c r="I550" s="118">
        <v>35</v>
      </c>
      <c r="J550" s="115" t="s">
        <v>32</v>
      </c>
      <c r="K550" s="115" t="s">
        <v>56</v>
      </c>
      <c r="L550" s="120" t="s">
        <v>57</v>
      </c>
    </row>
    <row r="551" spans="1:12" x14ac:dyDescent="0.25">
      <c r="A551" s="122">
        <v>43055</v>
      </c>
      <c r="B551" s="118" t="s">
        <v>954</v>
      </c>
      <c r="C551" s="111" t="s">
        <v>193</v>
      </c>
      <c r="D551" s="112" t="s">
        <v>51</v>
      </c>
      <c r="E551" s="119"/>
      <c r="F551" s="119">
        <v>500</v>
      </c>
      <c r="G551" s="130">
        <f t="shared" si="8"/>
        <v>38878941</v>
      </c>
      <c r="H551" s="118" t="s">
        <v>245</v>
      </c>
      <c r="I551" s="118" t="s">
        <v>72</v>
      </c>
      <c r="J551" s="115" t="s">
        <v>32</v>
      </c>
      <c r="K551" s="115" t="s">
        <v>56</v>
      </c>
      <c r="L551" s="120" t="s">
        <v>73</v>
      </c>
    </row>
    <row r="552" spans="1:12" x14ac:dyDescent="0.25">
      <c r="A552" s="122">
        <v>43055</v>
      </c>
      <c r="B552" s="118" t="s">
        <v>955</v>
      </c>
      <c r="C552" s="111" t="s">
        <v>193</v>
      </c>
      <c r="D552" s="112" t="s">
        <v>51</v>
      </c>
      <c r="E552" s="119"/>
      <c r="F552" s="119">
        <v>500</v>
      </c>
      <c r="G552" s="130">
        <f t="shared" si="8"/>
        <v>38878441</v>
      </c>
      <c r="H552" s="118" t="s">
        <v>245</v>
      </c>
      <c r="I552" s="118" t="s">
        <v>72</v>
      </c>
      <c r="J552" s="115" t="s">
        <v>32</v>
      </c>
      <c r="K552" s="115" t="s">
        <v>56</v>
      </c>
      <c r="L552" s="120" t="s">
        <v>73</v>
      </c>
    </row>
    <row r="553" spans="1:12" x14ac:dyDescent="0.25">
      <c r="A553" s="122">
        <v>43055</v>
      </c>
      <c r="B553" s="118" t="s">
        <v>956</v>
      </c>
      <c r="C553" s="111" t="s">
        <v>193</v>
      </c>
      <c r="D553" s="112" t="s">
        <v>51</v>
      </c>
      <c r="E553" s="119"/>
      <c r="F553" s="119">
        <v>300</v>
      </c>
      <c r="G553" s="130">
        <f t="shared" si="8"/>
        <v>38878141</v>
      </c>
      <c r="H553" s="118" t="s">
        <v>245</v>
      </c>
      <c r="I553" s="118" t="s">
        <v>72</v>
      </c>
      <c r="J553" s="115" t="s">
        <v>32</v>
      </c>
      <c r="K553" s="115" t="s">
        <v>56</v>
      </c>
      <c r="L553" s="120" t="s">
        <v>73</v>
      </c>
    </row>
    <row r="554" spans="1:12" x14ac:dyDescent="0.25">
      <c r="A554" s="122">
        <v>43055</v>
      </c>
      <c r="B554" s="118" t="s">
        <v>957</v>
      </c>
      <c r="C554" s="111" t="s">
        <v>193</v>
      </c>
      <c r="D554" s="112" t="s">
        <v>51</v>
      </c>
      <c r="E554" s="119"/>
      <c r="F554" s="119">
        <v>500</v>
      </c>
      <c r="G554" s="130">
        <f t="shared" si="8"/>
        <v>38877641</v>
      </c>
      <c r="H554" s="118" t="s">
        <v>245</v>
      </c>
      <c r="I554" s="118" t="s">
        <v>72</v>
      </c>
      <c r="J554" s="115" t="s">
        <v>32</v>
      </c>
      <c r="K554" s="115" t="s">
        <v>56</v>
      </c>
      <c r="L554" s="120" t="s">
        <v>73</v>
      </c>
    </row>
    <row r="555" spans="1:12" x14ac:dyDescent="0.25">
      <c r="A555" s="117">
        <v>43055</v>
      </c>
      <c r="B555" s="118" t="s">
        <v>480</v>
      </c>
      <c r="C555" s="118" t="s">
        <v>208</v>
      </c>
      <c r="D555" s="112" t="s">
        <v>51</v>
      </c>
      <c r="E555" s="119"/>
      <c r="F555" s="119">
        <v>30000</v>
      </c>
      <c r="G555" s="130">
        <f t="shared" si="8"/>
        <v>38847641</v>
      </c>
      <c r="H555" s="118" t="s">
        <v>442</v>
      </c>
      <c r="I555" s="115">
        <v>18</v>
      </c>
      <c r="J555" s="115" t="s">
        <v>32</v>
      </c>
      <c r="K555" s="115" t="s">
        <v>56</v>
      </c>
      <c r="L555" s="120" t="s">
        <v>57</v>
      </c>
    </row>
    <row r="556" spans="1:12" x14ac:dyDescent="0.25">
      <c r="A556" s="123">
        <v>43056</v>
      </c>
      <c r="B556" s="111" t="s">
        <v>132</v>
      </c>
      <c r="C556" s="111" t="s">
        <v>66</v>
      </c>
      <c r="D556" s="111" t="s">
        <v>49</v>
      </c>
      <c r="E556" s="114"/>
      <c r="F556" s="114">
        <v>6720</v>
      </c>
      <c r="G556" s="130">
        <f t="shared" si="8"/>
        <v>38840921</v>
      </c>
      <c r="H556" s="111" t="s">
        <v>61</v>
      </c>
      <c r="I556" s="111" t="s">
        <v>131</v>
      </c>
      <c r="J556" s="111" t="s">
        <v>32</v>
      </c>
      <c r="K556" s="115" t="s">
        <v>56</v>
      </c>
      <c r="L556" s="120" t="s">
        <v>57</v>
      </c>
    </row>
    <row r="557" spans="1:12" x14ac:dyDescent="0.25">
      <c r="A557" s="123">
        <v>43056</v>
      </c>
      <c r="B557" s="111" t="s">
        <v>133</v>
      </c>
      <c r="C557" s="115" t="s">
        <v>50</v>
      </c>
      <c r="D557" s="111" t="s">
        <v>70</v>
      </c>
      <c r="E557" s="114"/>
      <c r="F557" s="114">
        <v>200000</v>
      </c>
      <c r="G557" s="130">
        <f t="shared" si="8"/>
        <v>38640921</v>
      </c>
      <c r="H557" s="111" t="s">
        <v>61</v>
      </c>
      <c r="I557" s="111">
        <v>19</v>
      </c>
      <c r="J557" s="128" t="s">
        <v>21</v>
      </c>
      <c r="K557" s="115" t="s">
        <v>56</v>
      </c>
      <c r="L557" s="120" t="s">
        <v>57</v>
      </c>
    </row>
    <row r="558" spans="1:12" x14ac:dyDescent="0.25">
      <c r="A558" s="123">
        <v>43056</v>
      </c>
      <c r="B558" s="111" t="s">
        <v>134</v>
      </c>
      <c r="C558" s="115" t="s">
        <v>50</v>
      </c>
      <c r="D558" s="112" t="s">
        <v>51</v>
      </c>
      <c r="E558" s="114"/>
      <c r="F558" s="114">
        <v>38482</v>
      </c>
      <c r="G558" s="130">
        <f t="shared" si="8"/>
        <v>38602439</v>
      </c>
      <c r="H558" s="111" t="s">
        <v>61</v>
      </c>
      <c r="I558" s="111">
        <v>37</v>
      </c>
      <c r="J558" s="115" t="s">
        <v>32</v>
      </c>
      <c r="K558" s="115" t="s">
        <v>56</v>
      </c>
      <c r="L558" s="120" t="s">
        <v>57</v>
      </c>
    </row>
    <row r="559" spans="1:12" x14ac:dyDescent="0.25">
      <c r="A559" s="123">
        <v>43056</v>
      </c>
      <c r="B559" s="111" t="s">
        <v>135</v>
      </c>
      <c r="C559" s="111" t="s">
        <v>85</v>
      </c>
      <c r="D559" s="112" t="s">
        <v>51</v>
      </c>
      <c r="E559" s="114"/>
      <c r="F559" s="114">
        <v>15000</v>
      </c>
      <c r="G559" s="130">
        <f t="shared" si="8"/>
        <v>38587439</v>
      </c>
      <c r="H559" s="111" t="s">
        <v>61</v>
      </c>
      <c r="I559" s="111">
        <v>38</v>
      </c>
      <c r="J559" s="115" t="s">
        <v>32</v>
      </c>
      <c r="K559" s="115" t="s">
        <v>56</v>
      </c>
      <c r="L559" s="120" t="s">
        <v>57</v>
      </c>
    </row>
    <row r="560" spans="1:12" x14ac:dyDescent="0.25">
      <c r="A560" s="123">
        <v>43056</v>
      </c>
      <c r="B560" s="111" t="s">
        <v>136</v>
      </c>
      <c r="C560" s="111" t="s">
        <v>85</v>
      </c>
      <c r="D560" s="111" t="s">
        <v>52</v>
      </c>
      <c r="E560" s="114"/>
      <c r="F560" s="114">
        <v>260000</v>
      </c>
      <c r="G560" s="130">
        <f t="shared" si="8"/>
        <v>38327439</v>
      </c>
      <c r="H560" s="111" t="s">
        <v>61</v>
      </c>
      <c r="I560" s="111">
        <v>39</v>
      </c>
      <c r="J560" s="115" t="s">
        <v>32</v>
      </c>
      <c r="K560" s="115" t="s">
        <v>56</v>
      </c>
      <c r="L560" s="120" t="s">
        <v>57</v>
      </c>
    </row>
    <row r="561" spans="1:12" x14ac:dyDescent="0.25">
      <c r="A561" s="109">
        <v>43056</v>
      </c>
      <c r="B561" s="110" t="s">
        <v>266</v>
      </c>
      <c r="C561" s="111" t="s">
        <v>193</v>
      </c>
      <c r="D561" s="112" t="s">
        <v>51</v>
      </c>
      <c r="E561" s="113"/>
      <c r="F561" s="113">
        <v>300</v>
      </c>
      <c r="G561" s="130">
        <f t="shared" si="8"/>
        <v>38327139</v>
      </c>
      <c r="H561" s="111" t="s">
        <v>62</v>
      </c>
      <c r="I561" s="115" t="s">
        <v>72</v>
      </c>
      <c r="J561" s="115" t="s">
        <v>32</v>
      </c>
      <c r="K561" s="115" t="s">
        <v>56</v>
      </c>
      <c r="L561" s="111" t="s">
        <v>73</v>
      </c>
    </row>
    <row r="562" spans="1:12" x14ac:dyDescent="0.25">
      <c r="A562" s="109">
        <v>43056</v>
      </c>
      <c r="B562" s="110" t="s">
        <v>262</v>
      </c>
      <c r="C562" s="111" t="s">
        <v>334</v>
      </c>
      <c r="D562" s="112" t="s">
        <v>51</v>
      </c>
      <c r="E562" s="113"/>
      <c r="F562" s="113">
        <v>3000</v>
      </c>
      <c r="G562" s="130">
        <f t="shared" si="8"/>
        <v>38324139</v>
      </c>
      <c r="H562" s="111" t="s">
        <v>62</v>
      </c>
      <c r="I562" s="115" t="s">
        <v>72</v>
      </c>
      <c r="J562" s="115" t="s">
        <v>32</v>
      </c>
      <c r="K562" s="115" t="s">
        <v>56</v>
      </c>
      <c r="L562" s="111" t="s">
        <v>73</v>
      </c>
    </row>
    <row r="563" spans="1:12" x14ac:dyDescent="0.25">
      <c r="A563" s="109">
        <v>43056</v>
      </c>
      <c r="B563" s="110" t="s">
        <v>267</v>
      </c>
      <c r="C563" s="111" t="s">
        <v>193</v>
      </c>
      <c r="D563" s="112" t="s">
        <v>51</v>
      </c>
      <c r="E563" s="113"/>
      <c r="F563" s="113">
        <v>300</v>
      </c>
      <c r="G563" s="130">
        <f t="shared" si="8"/>
        <v>38323839</v>
      </c>
      <c r="H563" s="111" t="s">
        <v>62</v>
      </c>
      <c r="I563" s="115" t="s">
        <v>72</v>
      </c>
      <c r="J563" s="115" t="s">
        <v>32</v>
      </c>
      <c r="K563" s="115" t="s">
        <v>56</v>
      </c>
      <c r="L563" s="111" t="s">
        <v>73</v>
      </c>
    </row>
    <row r="564" spans="1:12" x14ac:dyDescent="0.25">
      <c r="A564" s="109">
        <v>43056</v>
      </c>
      <c r="B564" s="110" t="s">
        <v>268</v>
      </c>
      <c r="C564" s="111" t="s">
        <v>193</v>
      </c>
      <c r="D564" s="112" t="s">
        <v>51</v>
      </c>
      <c r="E564" s="113"/>
      <c r="F564" s="113">
        <v>300</v>
      </c>
      <c r="G564" s="130">
        <f t="shared" si="8"/>
        <v>38323539</v>
      </c>
      <c r="H564" s="111" t="s">
        <v>62</v>
      </c>
      <c r="I564" s="115" t="s">
        <v>72</v>
      </c>
      <c r="J564" s="115" t="s">
        <v>32</v>
      </c>
      <c r="K564" s="115" t="s">
        <v>56</v>
      </c>
      <c r="L564" s="111" t="s">
        <v>73</v>
      </c>
    </row>
    <row r="565" spans="1:12" x14ac:dyDescent="0.25">
      <c r="A565" s="109">
        <v>43056</v>
      </c>
      <c r="B565" s="110" t="s">
        <v>269</v>
      </c>
      <c r="C565" s="111" t="s">
        <v>193</v>
      </c>
      <c r="D565" s="112" t="s">
        <v>51</v>
      </c>
      <c r="E565" s="113"/>
      <c r="F565" s="113">
        <v>300</v>
      </c>
      <c r="G565" s="130">
        <f t="shared" si="8"/>
        <v>38323239</v>
      </c>
      <c r="H565" s="111" t="s">
        <v>62</v>
      </c>
      <c r="I565" s="115" t="s">
        <v>72</v>
      </c>
      <c r="J565" s="115" t="s">
        <v>32</v>
      </c>
      <c r="K565" s="115" t="s">
        <v>56</v>
      </c>
      <c r="L565" s="111" t="s">
        <v>73</v>
      </c>
    </row>
    <row r="566" spans="1:12" x14ac:dyDescent="0.25">
      <c r="A566" s="109">
        <v>43056</v>
      </c>
      <c r="B566" s="110" t="s">
        <v>270</v>
      </c>
      <c r="C566" s="111" t="s">
        <v>193</v>
      </c>
      <c r="D566" s="112" t="s">
        <v>51</v>
      </c>
      <c r="E566" s="113"/>
      <c r="F566" s="113">
        <v>300</v>
      </c>
      <c r="G566" s="130">
        <f t="shared" si="8"/>
        <v>38322939</v>
      </c>
      <c r="H566" s="111" t="s">
        <v>62</v>
      </c>
      <c r="I566" s="115" t="s">
        <v>72</v>
      </c>
      <c r="J566" s="115" t="s">
        <v>32</v>
      </c>
      <c r="K566" s="115" t="s">
        <v>56</v>
      </c>
      <c r="L566" s="111" t="s">
        <v>73</v>
      </c>
    </row>
    <row r="567" spans="1:12" x14ac:dyDescent="0.25">
      <c r="A567" s="109">
        <v>43056</v>
      </c>
      <c r="B567" s="110" t="s">
        <v>271</v>
      </c>
      <c r="C567" s="118" t="s">
        <v>208</v>
      </c>
      <c r="D567" s="112" t="s">
        <v>51</v>
      </c>
      <c r="E567" s="113"/>
      <c r="F567" s="113">
        <v>37500</v>
      </c>
      <c r="G567" s="130">
        <f t="shared" si="8"/>
        <v>38285439</v>
      </c>
      <c r="H567" s="111" t="s">
        <v>62</v>
      </c>
      <c r="I567" s="115">
        <v>37</v>
      </c>
      <c r="J567" s="115" t="s">
        <v>32</v>
      </c>
      <c r="K567" s="115" t="s">
        <v>56</v>
      </c>
      <c r="L567" s="120" t="s">
        <v>57</v>
      </c>
    </row>
    <row r="568" spans="1:12" x14ac:dyDescent="0.25">
      <c r="A568" s="109">
        <v>43056</v>
      </c>
      <c r="B568" s="110" t="s">
        <v>229</v>
      </c>
      <c r="C568" s="111" t="s">
        <v>193</v>
      </c>
      <c r="D568" s="112" t="s">
        <v>51</v>
      </c>
      <c r="E568" s="113"/>
      <c r="F568" s="113">
        <v>6000</v>
      </c>
      <c r="G568" s="130">
        <f t="shared" si="8"/>
        <v>38279439</v>
      </c>
      <c r="H568" s="111" t="s">
        <v>62</v>
      </c>
      <c r="I568" s="115" t="s">
        <v>72</v>
      </c>
      <c r="J568" s="115" t="s">
        <v>32</v>
      </c>
      <c r="K568" s="115" t="s">
        <v>56</v>
      </c>
      <c r="L568" s="111" t="s">
        <v>73</v>
      </c>
    </row>
    <row r="569" spans="1:12" x14ac:dyDescent="0.25">
      <c r="A569" s="109">
        <v>43056</v>
      </c>
      <c r="B569" s="110" t="s">
        <v>272</v>
      </c>
      <c r="C569" s="118" t="s">
        <v>208</v>
      </c>
      <c r="D569" s="112" t="s">
        <v>51</v>
      </c>
      <c r="E569" s="113"/>
      <c r="F569" s="113">
        <v>20000</v>
      </c>
      <c r="G569" s="130">
        <f t="shared" si="8"/>
        <v>38259439</v>
      </c>
      <c r="H569" s="111" t="s">
        <v>62</v>
      </c>
      <c r="I569" s="115" t="s">
        <v>72</v>
      </c>
      <c r="J569" s="115" t="s">
        <v>32</v>
      </c>
      <c r="K569" s="115" t="s">
        <v>56</v>
      </c>
      <c r="L569" s="111" t="s">
        <v>73</v>
      </c>
    </row>
    <row r="570" spans="1:12" x14ac:dyDescent="0.25">
      <c r="A570" s="109">
        <v>43056</v>
      </c>
      <c r="B570" s="110" t="s">
        <v>273</v>
      </c>
      <c r="C570" s="111" t="s">
        <v>193</v>
      </c>
      <c r="D570" s="112" t="s">
        <v>51</v>
      </c>
      <c r="E570" s="113"/>
      <c r="F570" s="113">
        <v>300</v>
      </c>
      <c r="G570" s="130">
        <f t="shared" si="8"/>
        <v>38259139</v>
      </c>
      <c r="H570" s="111" t="s">
        <v>62</v>
      </c>
      <c r="I570" s="115" t="s">
        <v>72</v>
      </c>
      <c r="J570" s="115" t="s">
        <v>32</v>
      </c>
      <c r="K570" s="115" t="s">
        <v>56</v>
      </c>
      <c r="L570" s="111" t="s">
        <v>73</v>
      </c>
    </row>
    <row r="571" spans="1:12" x14ac:dyDescent="0.25">
      <c r="A571" s="109">
        <v>43056</v>
      </c>
      <c r="B571" s="110" t="s">
        <v>274</v>
      </c>
      <c r="C571" s="111" t="s">
        <v>193</v>
      </c>
      <c r="D571" s="112" t="s">
        <v>51</v>
      </c>
      <c r="E571" s="113"/>
      <c r="F571" s="113">
        <v>300</v>
      </c>
      <c r="G571" s="130">
        <f t="shared" si="8"/>
        <v>38258839</v>
      </c>
      <c r="H571" s="111" t="s">
        <v>62</v>
      </c>
      <c r="I571" s="115" t="s">
        <v>72</v>
      </c>
      <c r="J571" s="115" t="s">
        <v>32</v>
      </c>
      <c r="K571" s="115" t="s">
        <v>56</v>
      </c>
      <c r="L571" s="111" t="s">
        <v>73</v>
      </c>
    </row>
    <row r="572" spans="1:12" x14ac:dyDescent="0.25">
      <c r="A572" s="117">
        <v>43056</v>
      </c>
      <c r="B572" s="120" t="s">
        <v>479</v>
      </c>
      <c r="C572" s="111" t="s">
        <v>193</v>
      </c>
      <c r="D572" s="112" t="s">
        <v>51</v>
      </c>
      <c r="E572" s="119"/>
      <c r="F572" s="119">
        <v>7000</v>
      </c>
      <c r="G572" s="130">
        <f t="shared" si="8"/>
        <v>38251839</v>
      </c>
      <c r="H572" s="118" t="s">
        <v>442</v>
      </c>
      <c r="I572" s="115" t="s">
        <v>72</v>
      </c>
      <c r="J572" s="115" t="s">
        <v>32</v>
      </c>
      <c r="K572" s="115" t="s">
        <v>56</v>
      </c>
      <c r="L572" s="111" t="s">
        <v>73</v>
      </c>
    </row>
    <row r="573" spans="1:12" x14ac:dyDescent="0.25">
      <c r="A573" s="117">
        <v>43056</v>
      </c>
      <c r="B573" s="118" t="s">
        <v>481</v>
      </c>
      <c r="C573" s="118" t="s">
        <v>208</v>
      </c>
      <c r="D573" s="112" t="s">
        <v>51</v>
      </c>
      <c r="E573" s="119"/>
      <c r="F573" s="119">
        <v>70000</v>
      </c>
      <c r="G573" s="130">
        <f t="shared" si="8"/>
        <v>38181839</v>
      </c>
      <c r="H573" s="118" t="s">
        <v>442</v>
      </c>
      <c r="I573" s="115" t="s">
        <v>72</v>
      </c>
      <c r="J573" s="115" t="s">
        <v>32</v>
      </c>
      <c r="K573" s="115" t="s">
        <v>56</v>
      </c>
      <c r="L573" s="111" t="s">
        <v>73</v>
      </c>
    </row>
    <row r="574" spans="1:12" x14ac:dyDescent="0.25">
      <c r="A574" s="117">
        <v>43056</v>
      </c>
      <c r="B574" s="118" t="s">
        <v>477</v>
      </c>
      <c r="C574" s="111" t="s">
        <v>193</v>
      </c>
      <c r="D574" s="112" t="s">
        <v>51</v>
      </c>
      <c r="E574" s="119"/>
      <c r="F574" s="119">
        <v>300</v>
      </c>
      <c r="G574" s="130">
        <f t="shared" si="8"/>
        <v>38181539</v>
      </c>
      <c r="H574" s="118" t="s">
        <v>442</v>
      </c>
      <c r="I574" s="115" t="s">
        <v>72</v>
      </c>
      <c r="J574" s="115" t="s">
        <v>32</v>
      </c>
      <c r="K574" s="115" t="s">
        <v>56</v>
      </c>
      <c r="L574" s="111" t="s">
        <v>73</v>
      </c>
    </row>
    <row r="575" spans="1:12" x14ac:dyDescent="0.25">
      <c r="A575" s="117">
        <v>43056</v>
      </c>
      <c r="B575" s="118" t="s">
        <v>469</v>
      </c>
      <c r="C575" s="111" t="s">
        <v>193</v>
      </c>
      <c r="D575" s="112" t="s">
        <v>51</v>
      </c>
      <c r="E575" s="119"/>
      <c r="F575" s="119">
        <v>300</v>
      </c>
      <c r="G575" s="130">
        <f t="shared" si="8"/>
        <v>38181239</v>
      </c>
      <c r="H575" s="118" t="s">
        <v>442</v>
      </c>
      <c r="I575" s="115" t="s">
        <v>72</v>
      </c>
      <c r="J575" s="115" t="s">
        <v>32</v>
      </c>
      <c r="K575" s="115" t="s">
        <v>56</v>
      </c>
      <c r="L575" s="111" t="s">
        <v>73</v>
      </c>
    </row>
    <row r="576" spans="1:12" x14ac:dyDescent="0.25">
      <c r="A576" s="117">
        <v>43056</v>
      </c>
      <c r="B576" s="118" t="s">
        <v>459</v>
      </c>
      <c r="C576" s="111" t="s">
        <v>193</v>
      </c>
      <c r="D576" s="112" t="s">
        <v>51</v>
      </c>
      <c r="E576" s="119"/>
      <c r="F576" s="119">
        <v>300</v>
      </c>
      <c r="G576" s="130">
        <f t="shared" si="8"/>
        <v>38180939</v>
      </c>
      <c r="H576" s="118" t="s">
        <v>442</v>
      </c>
      <c r="I576" s="115" t="s">
        <v>72</v>
      </c>
      <c r="J576" s="115" t="s">
        <v>32</v>
      </c>
      <c r="K576" s="115" t="s">
        <v>56</v>
      </c>
      <c r="L576" s="111" t="s">
        <v>73</v>
      </c>
    </row>
    <row r="577" spans="1:12" x14ac:dyDescent="0.25">
      <c r="A577" s="109">
        <v>43056</v>
      </c>
      <c r="B577" s="115" t="s">
        <v>526</v>
      </c>
      <c r="C577" s="111" t="s">
        <v>193</v>
      </c>
      <c r="D577" s="112" t="s">
        <v>51</v>
      </c>
      <c r="E577" s="113"/>
      <c r="F577" s="113">
        <v>1000</v>
      </c>
      <c r="G577" s="130">
        <f t="shared" si="8"/>
        <v>38179939</v>
      </c>
      <c r="H577" s="115" t="s">
        <v>82</v>
      </c>
      <c r="I577" s="115" t="s">
        <v>72</v>
      </c>
      <c r="J577" s="115" t="s">
        <v>32</v>
      </c>
      <c r="K577" s="115" t="s">
        <v>56</v>
      </c>
      <c r="L577" s="111" t="s">
        <v>73</v>
      </c>
    </row>
    <row r="578" spans="1:12" x14ac:dyDescent="0.25">
      <c r="A578" s="109">
        <v>43056</v>
      </c>
      <c r="B578" s="115" t="s">
        <v>527</v>
      </c>
      <c r="C578" s="111" t="s">
        <v>193</v>
      </c>
      <c r="D578" s="112" t="s">
        <v>51</v>
      </c>
      <c r="E578" s="113"/>
      <c r="F578" s="113">
        <v>1000</v>
      </c>
      <c r="G578" s="130">
        <f t="shared" si="8"/>
        <v>38178939</v>
      </c>
      <c r="H578" s="115" t="s">
        <v>82</v>
      </c>
      <c r="I578" s="115" t="s">
        <v>72</v>
      </c>
      <c r="J578" s="115" t="s">
        <v>32</v>
      </c>
      <c r="K578" s="115" t="s">
        <v>56</v>
      </c>
      <c r="L578" s="111" t="s">
        <v>73</v>
      </c>
    </row>
    <row r="579" spans="1:12" x14ac:dyDescent="0.25">
      <c r="A579" s="109">
        <v>43056</v>
      </c>
      <c r="B579" s="115" t="s">
        <v>599</v>
      </c>
      <c r="C579" s="118" t="s">
        <v>208</v>
      </c>
      <c r="D579" s="112" t="s">
        <v>51</v>
      </c>
      <c r="E579" s="113"/>
      <c r="F579" s="113">
        <v>10000</v>
      </c>
      <c r="G579" s="130">
        <f t="shared" si="8"/>
        <v>38168939</v>
      </c>
      <c r="H579" s="115" t="s">
        <v>560</v>
      </c>
      <c r="I579" s="115" t="s">
        <v>72</v>
      </c>
      <c r="J579" s="115" t="s">
        <v>32</v>
      </c>
      <c r="K579" s="115" t="s">
        <v>56</v>
      </c>
      <c r="L579" s="111" t="s">
        <v>73</v>
      </c>
    </row>
    <row r="580" spans="1:12" x14ac:dyDescent="0.25">
      <c r="A580" s="109">
        <v>43056</v>
      </c>
      <c r="B580" s="115" t="s">
        <v>600</v>
      </c>
      <c r="C580" s="111" t="s">
        <v>193</v>
      </c>
      <c r="D580" s="112" t="s">
        <v>51</v>
      </c>
      <c r="E580" s="113"/>
      <c r="F580" s="113">
        <v>1000</v>
      </c>
      <c r="G580" s="130">
        <f t="shared" si="8"/>
        <v>38167939</v>
      </c>
      <c r="H580" s="115" t="s">
        <v>560</v>
      </c>
      <c r="I580" s="115" t="s">
        <v>72</v>
      </c>
      <c r="J580" s="115" t="s">
        <v>32</v>
      </c>
      <c r="K580" s="115" t="s">
        <v>56</v>
      </c>
      <c r="L580" s="111" t="s">
        <v>73</v>
      </c>
    </row>
    <row r="581" spans="1:12" x14ac:dyDescent="0.25">
      <c r="A581" s="109">
        <v>43056</v>
      </c>
      <c r="B581" s="115" t="s">
        <v>601</v>
      </c>
      <c r="C581" s="111" t="s">
        <v>193</v>
      </c>
      <c r="D581" s="112" t="s">
        <v>51</v>
      </c>
      <c r="E581" s="113"/>
      <c r="F581" s="113">
        <v>1000</v>
      </c>
      <c r="G581" s="130">
        <f t="shared" si="8"/>
        <v>38166939</v>
      </c>
      <c r="H581" s="115" t="s">
        <v>560</v>
      </c>
      <c r="I581" s="115" t="s">
        <v>72</v>
      </c>
      <c r="J581" s="115" t="s">
        <v>32</v>
      </c>
      <c r="K581" s="115" t="s">
        <v>56</v>
      </c>
      <c r="L581" s="111" t="s">
        <v>73</v>
      </c>
    </row>
    <row r="582" spans="1:12" x14ac:dyDescent="0.25">
      <c r="A582" s="109">
        <v>43056</v>
      </c>
      <c r="B582" s="115" t="s">
        <v>602</v>
      </c>
      <c r="C582" s="111" t="s">
        <v>193</v>
      </c>
      <c r="D582" s="112" t="s">
        <v>51</v>
      </c>
      <c r="E582" s="113"/>
      <c r="F582" s="113">
        <v>3000</v>
      </c>
      <c r="G582" s="130">
        <f t="shared" si="8"/>
        <v>38163939</v>
      </c>
      <c r="H582" s="115" t="s">
        <v>560</v>
      </c>
      <c r="I582" s="115" t="s">
        <v>72</v>
      </c>
      <c r="J582" s="115" t="s">
        <v>32</v>
      </c>
      <c r="K582" s="115" t="s">
        <v>56</v>
      </c>
      <c r="L582" s="111" t="s">
        <v>73</v>
      </c>
    </row>
    <row r="583" spans="1:12" x14ac:dyDescent="0.25">
      <c r="A583" s="122">
        <v>43056</v>
      </c>
      <c r="B583" s="118" t="s">
        <v>960</v>
      </c>
      <c r="C583" s="118" t="s">
        <v>208</v>
      </c>
      <c r="D583" s="112" t="s">
        <v>51</v>
      </c>
      <c r="E583" s="119"/>
      <c r="F583" s="119">
        <v>37500</v>
      </c>
      <c r="G583" s="130">
        <f t="shared" si="8"/>
        <v>38126439</v>
      </c>
      <c r="H583" s="118" t="s">
        <v>245</v>
      </c>
      <c r="I583" s="118">
        <v>38</v>
      </c>
      <c r="J583" s="115" t="s">
        <v>32</v>
      </c>
      <c r="K583" s="115" t="s">
        <v>56</v>
      </c>
      <c r="L583" s="120" t="s">
        <v>57</v>
      </c>
    </row>
    <row r="584" spans="1:12" x14ac:dyDescent="0.25">
      <c r="A584" s="109">
        <v>43057</v>
      </c>
      <c r="B584" s="115" t="s">
        <v>603</v>
      </c>
      <c r="C584" s="111" t="s">
        <v>193</v>
      </c>
      <c r="D584" s="112" t="s">
        <v>51</v>
      </c>
      <c r="E584" s="113"/>
      <c r="F584" s="113">
        <v>12000</v>
      </c>
      <c r="G584" s="130">
        <f t="shared" si="8"/>
        <v>38114439</v>
      </c>
      <c r="H584" s="115" t="s">
        <v>560</v>
      </c>
      <c r="I584" s="115" t="s">
        <v>604</v>
      </c>
      <c r="J584" s="115" t="s">
        <v>32</v>
      </c>
      <c r="K584" s="115" t="s">
        <v>56</v>
      </c>
      <c r="L584" s="120" t="s">
        <v>57</v>
      </c>
    </row>
    <row r="585" spans="1:12" x14ac:dyDescent="0.25">
      <c r="A585" s="109">
        <v>43057</v>
      </c>
      <c r="B585" s="115" t="s">
        <v>605</v>
      </c>
      <c r="C585" s="111" t="s">
        <v>193</v>
      </c>
      <c r="D585" s="112" t="s">
        <v>51</v>
      </c>
      <c r="E585" s="113"/>
      <c r="F585" s="113">
        <v>12000</v>
      </c>
      <c r="G585" s="130">
        <f t="shared" si="8"/>
        <v>38102439</v>
      </c>
      <c r="H585" s="115" t="s">
        <v>560</v>
      </c>
      <c r="I585" s="115" t="s">
        <v>606</v>
      </c>
      <c r="J585" s="115" t="s">
        <v>32</v>
      </c>
      <c r="K585" s="115" t="s">
        <v>56</v>
      </c>
      <c r="L585" s="120" t="s">
        <v>57</v>
      </c>
    </row>
    <row r="586" spans="1:12" x14ac:dyDescent="0.25">
      <c r="A586" s="109">
        <v>43056</v>
      </c>
      <c r="B586" s="115" t="s">
        <v>607</v>
      </c>
      <c r="C586" s="111" t="s">
        <v>193</v>
      </c>
      <c r="D586" s="112" t="s">
        <v>51</v>
      </c>
      <c r="E586" s="113"/>
      <c r="F586" s="113">
        <v>3000</v>
      </c>
      <c r="G586" s="130">
        <f t="shared" si="8"/>
        <v>38099439</v>
      </c>
      <c r="H586" s="115" t="s">
        <v>560</v>
      </c>
      <c r="I586" s="115" t="s">
        <v>72</v>
      </c>
      <c r="J586" s="115" t="s">
        <v>32</v>
      </c>
      <c r="K586" s="115" t="s">
        <v>56</v>
      </c>
      <c r="L586" s="111" t="s">
        <v>73</v>
      </c>
    </row>
    <row r="587" spans="1:12" x14ac:dyDescent="0.25">
      <c r="A587" s="109">
        <v>43056</v>
      </c>
      <c r="B587" s="111" t="s">
        <v>709</v>
      </c>
      <c r="C587" s="111" t="s">
        <v>193</v>
      </c>
      <c r="D587" s="115" t="s">
        <v>52</v>
      </c>
      <c r="E587" s="113"/>
      <c r="F587" s="113">
        <v>1000</v>
      </c>
      <c r="G587" s="130">
        <f t="shared" si="8"/>
        <v>38098439</v>
      </c>
      <c r="H587" s="111" t="s">
        <v>109</v>
      </c>
      <c r="I587" s="111" t="s">
        <v>72</v>
      </c>
      <c r="J587" s="115" t="s">
        <v>32</v>
      </c>
      <c r="K587" s="115" t="s">
        <v>56</v>
      </c>
      <c r="L587" s="118" t="s">
        <v>73</v>
      </c>
    </row>
    <row r="588" spans="1:12" x14ac:dyDescent="0.25">
      <c r="A588" s="109">
        <v>43056</v>
      </c>
      <c r="B588" s="111" t="s">
        <v>710</v>
      </c>
      <c r="C588" s="111" t="s">
        <v>193</v>
      </c>
      <c r="D588" s="115" t="s">
        <v>52</v>
      </c>
      <c r="E588" s="113"/>
      <c r="F588" s="113">
        <v>1000</v>
      </c>
      <c r="G588" s="130">
        <f t="shared" si="8"/>
        <v>38097439</v>
      </c>
      <c r="H588" s="111" t="s">
        <v>109</v>
      </c>
      <c r="I588" s="111" t="s">
        <v>72</v>
      </c>
      <c r="J588" s="115" t="s">
        <v>32</v>
      </c>
      <c r="K588" s="115" t="s">
        <v>56</v>
      </c>
      <c r="L588" s="118" t="s">
        <v>73</v>
      </c>
    </row>
    <row r="589" spans="1:12" x14ac:dyDescent="0.25">
      <c r="A589" s="109">
        <v>43056</v>
      </c>
      <c r="B589" s="111" t="s">
        <v>692</v>
      </c>
      <c r="C589" s="111" t="s">
        <v>193</v>
      </c>
      <c r="D589" s="115" t="s">
        <v>52</v>
      </c>
      <c r="E589" s="113"/>
      <c r="F589" s="113">
        <v>1000</v>
      </c>
      <c r="G589" s="130">
        <f t="shared" si="8"/>
        <v>38096439</v>
      </c>
      <c r="H589" s="111" t="s">
        <v>109</v>
      </c>
      <c r="I589" s="111" t="s">
        <v>72</v>
      </c>
      <c r="J589" s="115" t="s">
        <v>32</v>
      </c>
      <c r="K589" s="115" t="s">
        <v>56</v>
      </c>
      <c r="L589" s="118" t="s">
        <v>73</v>
      </c>
    </row>
    <row r="590" spans="1:12" x14ac:dyDescent="0.25">
      <c r="A590" s="109">
        <v>43056</v>
      </c>
      <c r="B590" s="111" t="s">
        <v>693</v>
      </c>
      <c r="C590" s="111" t="s">
        <v>193</v>
      </c>
      <c r="D590" s="115" t="s">
        <v>52</v>
      </c>
      <c r="E590" s="113"/>
      <c r="F590" s="113">
        <v>1000</v>
      </c>
      <c r="G590" s="130">
        <f t="shared" ref="G590:G653" si="9">+G589+E590-F590</f>
        <v>38095439</v>
      </c>
      <c r="H590" s="111" t="s">
        <v>109</v>
      </c>
      <c r="I590" s="111" t="s">
        <v>72</v>
      </c>
      <c r="J590" s="115" t="s">
        <v>32</v>
      </c>
      <c r="K590" s="115" t="s">
        <v>56</v>
      </c>
      <c r="L590" s="118" t="s">
        <v>73</v>
      </c>
    </row>
    <row r="591" spans="1:12" x14ac:dyDescent="0.25">
      <c r="A591" s="109">
        <v>43056</v>
      </c>
      <c r="B591" s="111" t="s">
        <v>703</v>
      </c>
      <c r="C591" s="111" t="s">
        <v>193</v>
      </c>
      <c r="D591" s="115" t="s">
        <v>52</v>
      </c>
      <c r="E591" s="113"/>
      <c r="F591" s="113">
        <v>1000</v>
      </c>
      <c r="G591" s="130">
        <f t="shared" si="9"/>
        <v>38094439</v>
      </c>
      <c r="H591" s="111" t="s">
        <v>109</v>
      </c>
      <c r="I591" s="111" t="s">
        <v>72</v>
      </c>
      <c r="J591" s="115" t="s">
        <v>32</v>
      </c>
      <c r="K591" s="115" t="s">
        <v>56</v>
      </c>
      <c r="L591" s="118" t="s">
        <v>73</v>
      </c>
    </row>
    <row r="592" spans="1:12" x14ac:dyDescent="0.25">
      <c r="A592" s="109">
        <v>43056</v>
      </c>
      <c r="B592" s="111" t="s">
        <v>711</v>
      </c>
      <c r="C592" s="111" t="s">
        <v>193</v>
      </c>
      <c r="D592" s="115" t="s">
        <v>52</v>
      </c>
      <c r="E592" s="113"/>
      <c r="F592" s="113">
        <v>1000</v>
      </c>
      <c r="G592" s="130">
        <f t="shared" si="9"/>
        <v>38093439</v>
      </c>
      <c r="H592" s="111" t="s">
        <v>109</v>
      </c>
      <c r="I592" s="111" t="s">
        <v>72</v>
      </c>
      <c r="J592" s="115" t="s">
        <v>32</v>
      </c>
      <c r="K592" s="115" t="s">
        <v>56</v>
      </c>
      <c r="L592" s="118" t="s">
        <v>73</v>
      </c>
    </row>
    <row r="593" spans="1:12" x14ac:dyDescent="0.25">
      <c r="A593" s="109">
        <v>43056</v>
      </c>
      <c r="B593" s="111" t="s">
        <v>712</v>
      </c>
      <c r="C593" s="111" t="s">
        <v>193</v>
      </c>
      <c r="D593" s="115" t="s">
        <v>52</v>
      </c>
      <c r="E593" s="113"/>
      <c r="F593" s="113">
        <v>1000</v>
      </c>
      <c r="G593" s="130">
        <f t="shared" si="9"/>
        <v>38092439</v>
      </c>
      <c r="H593" s="111" t="s">
        <v>109</v>
      </c>
      <c r="I593" s="111" t="s">
        <v>72</v>
      </c>
      <c r="J593" s="115" t="s">
        <v>32</v>
      </c>
      <c r="K593" s="115" t="s">
        <v>56</v>
      </c>
      <c r="L593" s="118" t="s">
        <v>73</v>
      </c>
    </row>
    <row r="594" spans="1:12" x14ac:dyDescent="0.25">
      <c r="A594" s="109">
        <v>43056</v>
      </c>
      <c r="B594" s="111" t="s">
        <v>713</v>
      </c>
      <c r="C594" s="111" t="s">
        <v>193</v>
      </c>
      <c r="D594" s="115" t="s">
        <v>52</v>
      </c>
      <c r="E594" s="113"/>
      <c r="F594" s="113">
        <v>1000</v>
      </c>
      <c r="G594" s="130">
        <f t="shared" si="9"/>
        <v>38091439</v>
      </c>
      <c r="H594" s="111" t="s">
        <v>109</v>
      </c>
      <c r="I594" s="111" t="s">
        <v>72</v>
      </c>
      <c r="J594" s="115" t="s">
        <v>32</v>
      </c>
      <c r="K594" s="115" t="s">
        <v>56</v>
      </c>
      <c r="L594" s="118" t="s">
        <v>73</v>
      </c>
    </row>
    <row r="595" spans="1:12" x14ac:dyDescent="0.25">
      <c r="A595" s="109">
        <v>43056</v>
      </c>
      <c r="B595" s="111" t="s">
        <v>714</v>
      </c>
      <c r="C595" s="111" t="s">
        <v>193</v>
      </c>
      <c r="D595" s="115" t="s">
        <v>52</v>
      </c>
      <c r="E595" s="113"/>
      <c r="F595" s="113">
        <v>1000</v>
      </c>
      <c r="G595" s="130">
        <f t="shared" si="9"/>
        <v>38090439</v>
      </c>
      <c r="H595" s="111" t="s">
        <v>109</v>
      </c>
      <c r="I595" s="111" t="s">
        <v>72</v>
      </c>
      <c r="J595" s="115" t="s">
        <v>32</v>
      </c>
      <c r="K595" s="115" t="s">
        <v>56</v>
      </c>
      <c r="L595" s="118" t="s">
        <v>73</v>
      </c>
    </row>
    <row r="596" spans="1:12" x14ac:dyDescent="0.25">
      <c r="A596" s="109">
        <v>43056</v>
      </c>
      <c r="B596" s="111" t="s">
        <v>715</v>
      </c>
      <c r="C596" s="111" t="s">
        <v>193</v>
      </c>
      <c r="D596" s="115" t="s">
        <v>52</v>
      </c>
      <c r="E596" s="113"/>
      <c r="F596" s="113">
        <v>1000</v>
      </c>
      <c r="G596" s="130">
        <f t="shared" si="9"/>
        <v>38089439</v>
      </c>
      <c r="H596" s="111" t="s">
        <v>109</v>
      </c>
      <c r="I596" s="111" t="s">
        <v>72</v>
      </c>
      <c r="J596" s="115" t="s">
        <v>32</v>
      </c>
      <c r="K596" s="115" t="s">
        <v>56</v>
      </c>
      <c r="L596" s="118" t="s">
        <v>73</v>
      </c>
    </row>
    <row r="597" spans="1:12" x14ac:dyDescent="0.25">
      <c r="A597" s="109">
        <v>43056</v>
      </c>
      <c r="B597" s="111" t="s">
        <v>716</v>
      </c>
      <c r="C597" s="111" t="s">
        <v>193</v>
      </c>
      <c r="D597" s="115" t="s">
        <v>52</v>
      </c>
      <c r="E597" s="113"/>
      <c r="F597" s="113">
        <v>1000</v>
      </c>
      <c r="G597" s="130">
        <f t="shared" si="9"/>
        <v>38088439</v>
      </c>
      <c r="H597" s="111" t="s">
        <v>109</v>
      </c>
      <c r="I597" s="111" t="s">
        <v>72</v>
      </c>
      <c r="J597" s="115" t="s">
        <v>32</v>
      </c>
      <c r="K597" s="115" t="s">
        <v>56</v>
      </c>
      <c r="L597" s="118" t="s">
        <v>73</v>
      </c>
    </row>
    <row r="598" spans="1:12" x14ac:dyDescent="0.25">
      <c r="A598" s="117">
        <v>43056</v>
      </c>
      <c r="B598" s="120" t="s">
        <v>822</v>
      </c>
      <c r="C598" s="111" t="s">
        <v>193</v>
      </c>
      <c r="D598" s="120" t="s">
        <v>53</v>
      </c>
      <c r="E598" s="113"/>
      <c r="F598" s="113">
        <v>300</v>
      </c>
      <c r="G598" s="130">
        <f t="shared" si="9"/>
        <v>38088139</v>
      </c>
      <c r="H598" s="120" t="s">
        <v>783</v>
      </c>
      <c r="I598" s="120" t="s">
        <v>784</v>
      </c>
      <c r="J598" s="121" t="s">
        <v>28</v>
      </c>
      <c r="K598" s="115" t="s">
        <v>56</v>
      </c>
      <c r="L598" s="111" t="s">
        <v>73</v>
      </c>
    </row>
    <row r="599" spans="1:12" x14ac:dyDescent="0.25">
      <c r="A599" s="117">
        <v>43056</v>
      </c>
      <c r="B599" s="120" t="s">
        <v>818</v>
      </c>
      <c r="C599" s="120" t="s">
        <v>744</v>
      </c>
      <c r="D599" s="120" t="s">
        <v>53</v>
      </c>
      <c r="E599" s="113"/>
      <c r="F599" s="113">
        <v>4000</v>
      </c>
      <c r="G599" s="130">
        <f t="shared" si="9"/>
        <v>38084139</v>
      </c>
      <c r="H599" s="120" t="s">
        <v>783</v>
      </c>
      <c r="I599" s="120" t="s">
        <v>784</v>
      </c>
      <c r="J599" s="121" t="s">
        <v>28</v>
      </c>
      <c r="K599" s="115" t="s">
        <v>56</v>
      </c>
      <c r="L599" s="111" t="s">
        <v>73</v>
      </c>
    </row>
    <row r="600" spans="1:12" x14ac:dyDescent="0.25">
      <c r="A600" s="117">
        <v>43056</v>
      </c>
      <c r="B600" s="120" t="s">
        <v>821</v>
      </c>
      <c r="C600" s="111" t="s">
        <v>193</v>
      </c>
      <c r="D600" s="120" t="s">
        <v>53</v>
      </c>
      <c r="E600" s="113"/>
      <c r="F600" s="113">
        <v>300</v>
      </c>
      <c r="G600" s="130">
        <f t="shared" si="9"/>
        <v>38083839</v>
      </c>
      <c r="H600" s="120" t="s">
        <v>783</v>
      </c>
      <c r="I600" s="120" t="s">
        <v>784</v>
      </c>
      <c r="J600" s="121" t="s">
        <v>28</v>
      </c>
      <c r="K600" s="115" t="s">
        <v>56</v>
      </c>
      <c r="L600" s="111" t="s">
        <v>73</v>
      </c>
    </row>
    <row r="601" spans="1:12" x14ac:dyDescent="0.25">
      <c r="A601" s="132">
        <v>43056</v>
      </c>
      <c r="B601" s="133" t="s">
        <v>883</v>
      </c>
      <c r="C601" s="133" t="s">
        <v>873</v>
      </c>
      <c r="D601" s="115" t="s">
        <v>53</v>
      </c>
      <c r="E601" s="134"/>
      <c r="F601" s="134">
        <v>4500</v>
      </c>
      <c r="G601" s="130">
        <f t="shared" si="9"/>
        <v>38079339</v>
      </c>
      <c r="H601" s="133" t="s">
        <v>857</v>
      </c>
      <c r="I601" s="133" t="s">
        <v>72</v>
      </c>
      <c r="J601" s="121" t="s">
        <v>28</v>
      </c>
      <c r="K601" s="115" t="s">
        <v>56</v>
      </c>
      <c r="L601" s="111" t="s">
        <v>73</v>
      </c>
    </row>
    <row r="602" spans="1:12" x14ac:dyDescent="0.25">
      <c r="A602" s="122">
        <v>43056</v>
      </c>
      <c r="B602" s="118" t="s">
        <v>958</v>
      </c>
      <c r="C602" s="111" t="s">
        <v>193</v>
      </c>
      <c r="D602" s="112" t="s">
        <v>51</v>
      </c>
      <c r="E602" s="119"/>
      <c r="F602" s="119">
        <v>500</v>
      </c>
      <c r="G602" s="130">
        <f t="shared" si="9"/>
        <v>38078839</v>
      </c>
      <c r="H602" s="118" t="s">
        <v>245</v>
      </c>
      <c r="I602" s="118" t="s">
        <v>72</v>
      </c>
      <c r="J602" s="115" t="s">
        <v>32</v>
      </c>
      <c r="K602" s="115" t="s">
        <v>56</v>
      </c>
      <c r="L602" s="120" t="s">
        <v>73</v>
      </c>
    </row>
    <row r="603" spans="1:12" x14ac:dyDescent="0.25">
      <c r="A603" s="122">
        <v>43056</v>
      </c>
      <c r="B603" s="118" t="s">
        <v>959</v>
      </c>
      <c r="C603" s="111" t="s">
        <v>193</v>
      </c>
      <c r="D603" s="112" t="s">
        <v>51</v>
      </c>
      <c r="E603" s="119"/>
      <c r="F603" s="119">
        <v>1000</v>
      </c>
      <c r="G603" s="130">
        <f t="shared" si="9"/>
        <v>38077839</v>
      </c>
      <c r="H603" s="118" t="s">
        <v>245</v>
      </c>
      <c r="I603" s="118" t="s">
        <v>72</v>
      </c>
      <c r="J603" s="115" t="s">
        <v>32</v>
      </c>
      <c r="K603" s="115" t="s">
        <v>56</v>
      </c>
      <c r="L603" s="120" t="s">
        <v>73</v>
      </c>
    </row>
    <row r="604" spans="1:12" x14ac:dyDescent="0.25">
      <c r="A604" s="122">
        <v>43056</v>
      </c>
      <c r="B604" s="118" t="s">
        <v>961</v>
      </c>
      <c r="C604" s="111" t="s">
        <v>193</v>
      </c>
      <c r="D604" s="112" t="s">
        <v>51</v>
      </c>
      <c r="E604" s="119"/>
      <c r="F604" s="119">
        <v>500</v>
      </c>
      <c r="G604" s="130">
        <f t="shared" si="9"/>
        <v>38077339</v>
      </c>
      <c r="H604" s="118" t="s">
        <v>245</v>
      </c>
      <c r="I604" s="118" t="s">
        <v>72</v>
      </c>
      <c r="J604" s="115" t="s">
        <v>32</v>
      </c>
      <c r="K604" s="115" t="s">
        <v>56</v>
      </c>
      <c r="L604" s="120" t="s">
        <v>73</v>
      </c>
    </row>
    <row r="605" spans="1:12" x14ac:dyDescent="0.25">
      <c r="A605" s="122">
        <v>43056</v>
      </c>
      <c r="B605" s="118" t="s">
        <v>962</v>
      </c>
      <c r="C605" s="111" t="s">
        <v>193</v>
      </c>
      <c r="D605" s="112" t="s">
        <v>51</v>
      </c>
      <c r="E605" s="119"/>
      <c r="F605" s="119">
        <v>6000</v>
      </c>
      <c r="G605" s="130">
        <f t="shared" si="9"/>
        <v>38071339</v>
      </c>
      <c r="H605" s="118" t="s">
        <v>245</v>
      </c>
      <c r="I605" s="118" t="s">
        <v>72</v>
      </c>
      <c r="J605" s="115" t="s">
        <v>32</v>
      </c>
      <c r="K605" s="115" t="s">
        <v>56</v>
      </c>
      <c r="L605" s="120" t="s">
        <v>73</v>
      </c>
    </row>
    <row r="606" spans="1:12" x14ac:dyDescent="0.25">
      <c r="A606" s="122">
        <v>43056</v>
      </c>
      <c r="B606" s="118" t="s">
        <v>963</v>
      </c>
      <c r="C606" s="111" t="s">
        <v>193</v>
      </c>
      <c r="D606" s="112" t="s">
        <v>51</v>
      </c>
      <c r="E606" s="119"/>
      <c r="F606" s="119">
        <v>500</v>
      </c>
      <c r="G606" s="130">
        <f t="shared" si="9"/>
        <v>38070839</v>
      </c>
      <c r="H606" s="118" t="s">
        <v>245</v>
      </c>
      <c r="I606" s="118" t="s">
        <v>72</v>
      </c>
      <c r="J606" s="115" t="s">
        <v>32</v>
      </c>
      <c r="K606" s="115" t="s">
        <v>56</v>
      </c>
      <c r="L606" s="120" t="s">
        <v>73</v>
      </c>
    </row>
    <row r="607" spans="1:12" x14ac:dyDescent="0.25">
      <c r="A607" s="122">
        <v>43056</v>
      </c>
      <c r="B607" s="118" t="s">
        <v>964</v>
      </c>
      <c r="C607" s="111" t="s">
        <v>193</v>
      </c>
      <c r="D607" s="112" t="s">
        <v>51</v>
      </c>
      <c r="E607" s="119"/>
      <c r="F607" s="119">
        <v>800</v>
      </c>
      <c r="G607" s="130">
        <f t="shared" si="9"/>
        <v>38070039</v>
      </c>
      <c r="H607" s="118" t="s">
        <v>245</v>
      </c>
      <c r="I607" s="118" t="s">
        <v>72</v>
      </c>
      <c r="J607" s="115" t="s">
        <v>32</v>
      </c>
      <c r="K607" s="115" t="s">
        <v>56</v>
      </c>
      <c r="L607" s="120" t="s">
        <v>73</v>
      </c>
    </row>
    <row r="608" spans="1:12" x14ac:dyDescent="0.25">
      <c r="A608" s="122">
        <v>43056</v>
      </c>
      <c r="B608" s="118" t="s">
        <v>966</v>
      </c>
      <c r="C608" s="118" t="s">
        <v>208</v>
      </c>
      <c r="D608" s="112" t="s">
        <v>51</v>
      </c>
      <c r="E608" s="119"/>
      <c r="F608" s="119">
        <v>20000</v>
      </c>
      <c r="G608" s="130">
        <f t="shared" si="9"/>
        <v>38050039</v>
      </c>
      <c r="H608" s="118" t="s">
        <v>245</v>
      </c>
      <c r="I608" s="118" t="s">
        <v>72</v>
      </c>
      <c r="J608" s="115" t="s">
        <v>32</v>
      </c>
      <c r="K608" s="115" t="s">
        <v>56</v>
      </c>
      <c r="L608" s="120" t="s">
        <v>73</v>
      </c>
    </row>
    <row r="609" spans="1:12" x14ac:dyDescent="0.25">
      <c r="A609" s="109">
        <v>43057</v>
      </c>
      <c r="B609" s="110" t="s">
        <v>275</v>
      </c>
      <c r="C609" s="111" t="s">
        <v>193</v>
      </c>
      <c r="D609" s="112" t="s">
        <v>51</v>
      </c>
      <c r="E609" s="113"/>
      <c r="F609" s="113">
        <v>300</v>
      </c>
      <c r="G609" s="130">
        <f t="shared" si="9"/>
        <v>38049739</v>
      </c>
      <c r="H609" s="111" t="s">
        <v>62</v>
      </c>
      <c r="I609" s="115" t="s">
        <v>72</v>
      </c>
      <c r="J609" s="115" t="s">
        <v>32</v>
      </c>
      <c r="K609" s="115" t="s">
        <v>56</v>
      </c>
      <c r="L609" s="111" t="s">
        <v>73</v>
      </c>
    </row>
    <row r="610" spans="1:12" x14ac:dyDescent="0.25">
      <c r="A610" s="109">
        <v>43057</v>
      </c>
      <c r="B610" s="110" t="s">
        <v>276</v>
      </c>
      <c r="C610" s="111" t="s">
        <v>334</v>
      </c>
      <c r="D610" s="112" t="s">
        <v>51</v>
      </c>
      <c r="E610" s="113"/>
      <c r="F610" s="113">
        <v>3000</v>
      </c>
      <c r="G610" s="130">
        <f t="shared" si="9"/>
        <v>38046739</v>
      </c>
      <c r="H610" s="111" t="s">
        <v>62</v>
      </c>
      <c r="I610" s="115" t="s">
        <v>72</v>
      </c>
      <c r="J610" s="115" t="s">
        <v>32</v>
      </c>
      <c r="K610" s="115" t="s">
        <v>56</v>
      </c>
      <c r="L610" s="111" t="s">
        <v>73</v>
      </c>
    </row>
    <row r="611" spans="1:12" x14ac:dyDescent="0.25">
      <c r="A611" s="109">
        <v>43057</v>
      </c>
      <c r="B611" s="110" t="s">
        <v>277</v>
      </c>
      <c r="C611" s="111" t="s">
        <v>193</v>
      </c>
      <c r="D611" s="112" t="s">
        <v>51</v>
      </c>
      <c r="E611" s="113"/>
      <c r="F611" s="113">
        <v>30000</v>
      </c>
      <c r="G611" s="130">
        <f t="shared" si="9"/>
        <v>38016739</v>
      </c>
      <c r="H611" s="111" t="s">
        <v>62</v>
      </c>
      <c r="I611" s="115" t="s">
        <v>72</v>
      </c>
      <c r="J611" s="115" t="s">
        <v>32</v>
      </c>
      <c r="K611" s="115" t="s">
        <v>56</v>
      </c>
      <c r="L611" s="111" t="s">
        <v>73</v>
      </c>
    </row>
    <row r="612" spans="1:12" x14ac:dyDescent="0.25">
      <c r="A612" s="109">
        <v>43057</v>
      </c>
      <c r="B612" s="110" t="s">
        <v>278</v>
      </c>
      <c r="C612" s="111" t="s">
        <v>193</v>
      </c>
      <c r="D612" s="112" t="s">
        <v>51</v>
      </c>
      <c r="E612" s="113"/>
      <c r="F612" s="113">
        <v>300</v>
      </c>
      <c r="G612" s="130">
        <f t="shared" si="9"/>
        <v>38016439</v>
      </c>
      <c r="H612" s="111" t="s">
        <v>62</v>
      </c>
      <c r="I612" s="115" t="s">
        <v>72</v>
      </c>
      <c r="J612" s="115" t="s">
        <v>32</v>
      </c>
      <c r="K612" s="115" t="s">
        <v>56</v>
      </c>
      <c r="L612" s="111" t="s">
        <v>73</v>
      </c>
    </row>
    <row r="613" spans="1:12" x14ac:dyDescent="0.25">
      <c r="A613" s="109">
        <v>43057</v>
      </c>
      <c r="B613" s="110" t="s">
        <v>279</v>
      </c>
      <c r="C613" s="111" t="s">
        <v>193</v>
      </c>
      <c r="D613" s="112" t="s">
        <v>51</v>
      </c>
      <c r="E613" s="113"/>
      <c r="F613" s="113">
        <v>300</v>
      </c>
      <c r="G613" s="130">
        <f t="shared" si="9"/>
        <v>38016139</v>
      </c>
      <c r="H613" s="111" t="s">
        <v>62</v>
      </c>
      <c r="I613" s="115" t="s">
        <v>72</v>
      </c>
      <c r="J613" s="115" t="s">
        <v>32</v>
      </c>
      <c r="K613" s="115" t="s">
        <v>56</v>
      </c>
      <c r="L613" s="111" t="s">
        <v>73</v>
      </c>
    </row>
    <row r="614" spans="1:12" x14ac:dyDescent="0.25">
      <c r="A614" s="109">
        <v>43057</v>
      </c>
      <c r="B614" s="115" t="s">
        <v>608</v>
      </c>
      <c r="C614" s="111" t="s">
        <v>193</v>
      </c>
      <c r="D614" s="112" t="s">
        <v>51</v>
      </c>
      <c r="E614" s="113"/>
      <c r="F614" s="113">
        <v>2000</v>
      </c>
      <c r="G614" s="130">
        <f t="shared" si="9"/>
        <v>38014139</v>
      </c>
      <c r="H614" s="115" t="s">
        <v>560</v>
      </c>
      <c r="I614" s="115" t="s">
        <v>72</v>
      </c>
      <c r="J614" s="115" t="s">
        <v>32</v>
      </c>
      <c r="K614" s="115" t="s">
        <v>56</v>
      </c>
      <c r="L614" s="111" t="s">
        <v>73</v>
      </c>
    </row>
    <row r="615" spans="1:12" x14ac:dyDescent="0.25">
      <c r="A615" s="109">
        <v>43057</v>
      </c>
      <c r="B615" s="115" t="s">
        <v>609</v>
      </c>
      <c r="C615" s="111" t="s">
        <v>193</v>
      </c>
      <c r="D615" s="112" t="s">
        <v>51</v>
      </c>
      <c r="E615" s="113"/>
      <c r="F615" s="113">
        <v>600</v>
      </c>
      <c r="G615" s="130">
        <f t="shared" si="9"/>
        <v>38013539</v>
      </c>
      <c r="H615" s="115" t="s">
        <v>560</v>
      </c>
      <c r="I615" s="115" t="s">
        <v>72</v>
      </c>
      <c r="J615" s="115" t="s">
        <v>32</v>
      </c>
      <c r="K615" s="115" t="s">
        <v>56</v>
      </c>
      <c r="L615" s="111" t="s">
        <v>73</v>
      </c>
    </row>
    <row r="616" spans="1:12" x14ac:dyDescent="0.25">
      <c r="A616" s="109">
        <v>43057</v>
      </c>
      <c r="B616" s="115" t="s">
        <v>610</v>
      </c>
      <c r="C616" s="111" t="s">
        <v>193</v>
      </c>
      <c r="D616" s="112" t="s">
        <v>51</v>
      </c>
      <c r="E616" s="113"/>
      <c r="F616" s="113">
        <v>600</v>
      </c>
      <c r="G616" s="130">
        <f t="shared" si="9"/>
        <v>38012939</v>
      </c>
      <c r="H616" s="115" t="s">
        <v>560</v>
      </c>
      <c r="I616" s="115" t="s">
        <v>72</v>
      </c>
      <c r="J616" s="115" t="s">
        <v>32</v>
      </c>
      <c r="K616" s="115" t="s">
        <v>56</v>
      </c>
      <c r="L616" s="111" t="s">
        <v>73</v>
      </c>
    </row>
    <row r="617" spans="1:12" x14ac:dyDescent="0.25">
      <c r="A617" s="109">
        <v>43057</v>
      </c>
      <c r="B617" s="111" t="s">
        <v>717</v>
      </c>
      <c r="C617" s="111" t="s">
        <v>193</v>
      </c>
      <c r="D617" s="115" t="s">
        <v>52</v>
      </c>
      <c r="E617" s="113"/>
      <c r="F617" s="113">
        <v>1500</v>
      </c>
      <c r="G617" s="130">
        <f t="shared" si="9"/>
        <v>38011439</v>
      </c>
      <c r="H617" s="111" t="s">
        <v>109</v>
      </c>
      <c r="I617" s="111" t="s">
        <v>72</v>
      </c>
      <c r="J617" s="115" t="s">
        <v>32</v>
      </c>
      <c r="K617" s="115" t="s">
        <v>56</v>
      </c>
      <c r="L617" s="118" t="s">
        <v>73</v>
      </c>
    </row>
    <row r="618" spans="1:12" x14ac:dyDescent="0.25">
      <c r="A618" s="117">
        <v>43057</v>
      </c>
      <c r="B618" s="120" t="s">
        <v>1044</v>
      </c>
      <c r="C618" s="118" t="s">
        <v>208</v>
      </c>
      <c r="D618" s="120" t="s">
        <v>53</v>
      </c>
      <c r="E618" s="113"/>
      <c r="F618" s="113">
        <v>40000</v>
      </c>
      <c r="G618" s="130">
        <f t="shared" si="9"/>
        <v>37971439</v>
      </c>
      <c r="H618" s="120" t="s">
        <v>783</v>
      </c>
      <c r="I618" s="120" t="s">
        <v>341</v>
      </c>
      <c r="J618" s="121" t="s">
        <v>28</v>
      </c>
      <c r="K618" s="115" t="s">
        <v>56</v>
      </c>
      <c r="L618" s="120" t="s">
        <v>57</v>
      </c>
    </row>
    <row r="619" spans="1:12" x14ac:dyDescent="0.25">
      <c r="A619" s="117">
        <v>43057</v>
      </c>
      <c r="B619" s="120" t="s">
        <v>823</v>
      </c>
      <c r="C619" s="111" t="s">
        <v>193</v>
      </c>
      <c r="D619" s="120" t="s">
        <v>53</v>
      </c>
      <c r="E619" s="113"/>
      <c r="F619" s="113">
        <v>10000</v>
      </c>
      <c r="G619" s="130">
        <f t="shared" si="9"/>
        <v>37961439</v>
      </c>
      <c r="H619" s="120" t="s">
        <v>783</v>
      </c>
      <c r="I619" s="120" t="s">
        <v>784</v>
      </c>
      <c r="J619" s="121" t="s">
        <v>28</v>
      </c>
      <c r="K619" s="115" t="s">
        <v>56</v>
      </c>
      <c r="L619" s="111" t="s">
        <v>73</v>
      </c>
    </row>
    <row r="620" spans="1:12" x14ac:dyDescent="0.25">
      <c r="A620" s="117">
        <v>43057</v>
      </c>
      <c r="B620" s="120" t="s">
        <v>824</v>
      </c>
      <c r="C620" s="111" t="s">
        <v>193</v>
      </c>
      <c r="D620" s="120" t="s">
        <v>53</v>
      </c>
      <c r="E620" s="113"/>
      <c r="F620" s="113">
        <v>5000</v>
      </c>
      <c r="G620" s="130">
        <f t="shared" si="9"/>
        <v>37956439</v>
      </c>
      <c r="H620" s="120" t="s">
        <v>783</v>
      </c>
      <c r="I620" s="120" t="s">
        <v>784</v>
      </c>
      <c r="J620" s="121" t="s">
        <v>28</v>
      </c>
      <c r="K620" s="115" t="s">
        <v>56</v>
      </c>
      <c r="L620" s="111" t="s">
        <v>73</v>
      </c>
    </row>
    <row r="621" spans="1:12" x14ac:dyDescent="0.25">
      <c r="A621" s="117">
        <v>43057</v>
      </c>
      <c r="B621" s="120" t="s">
        <v>825</v>
      </c>
      <c r="C621" s="111" t="s">
        <v>193</v>
      </c>
      <c r="D621" s="120" t="s">
        <v>53</v>
      </c>
      <c r="E621" s="113"/>
      <c r="F621" s="113">
        <v>2000</v>
      </c>
      <c r="G621" s="130">
        <f t="shared" si="9"/>
        <v>37954439</v>
      </c>
      <c r="H621" s="120" t="s">
        <v>783</v>
      </c>
      <c r="I621" s="120" t="s">
        <v>784</v>
      </c>
      <c r="J621" s="121" t="s">
        <v>28</v>
      </c>
      <c r="K621" s="115" t="s">
        <v>56</v>
      </c>
      <c r="L621" s="111" t="s">
        <v>73</v>
      </c>
    </row>
    <row r="622" spans="1:12" x14ac:dyDescent="0.25">
      <c r="A622" s="132">
        <v>43057</v>
      </c>
      <c r="B622" s="133" t="s">
        <v>1032</v>
      </c>
      <c r="C622" s="118" t="s">
        <v>208</v>
      </c>
      <c r="D622" s="115" t="s">
        <v>53</v>
      </c>
      <c r="E622" s="134"/>
      <c r="F622" s="134">
        <v>20000</v>
      </c>
      <c r="G622" s="130">
        <f t="shared" si="9"/>
        <v>37934439</v>
      </c>
      <c r="H622" s="133" t="s">
        <v>857</v>
      </c>
      <c r="I622" s="133">
        <v>53</v>
      </c>
      <c r="J622" s="121" t="s">
        <v>28</v>
      </c>
      <c r="K622" s="115" t="s">
        <v>56</v>
      </c>
      <c r="L622" s="120" t="s">
        <v>57</v>
      </c>
    </row>
    <row r="623" spans="1:12" x14ac:dyDescent="0.25">
      <c r="A623" s="132">
        <v>43057</v>
      </c>
      <c r="B623" s="133" t="s">
        <v>884</v>
      </c>
      <c r="C623" s="111" t="s">
        <v>193</v>
      </c>
      <c r="D623" s="115" t="s">
        <v>53</v>
      </c>
      <c r="E623" s="134"/>
      <c r="F623" s="134">
        <v>1000</v>
      </c>
      <c r="G623" s="130">
        <f t="shared" si="9"/>
        <v>37933439</v>
      </c>
      <c r="H623" s="133" t="s">
        <v>857</v>
      </c>
      <c r="I623" s="133" t="s">
        <v>72</v>
      </c>
      <c r="J623" s="121" t="s">
        <v>28</v>
      </c>
      <c r="K623" s="115" t="s">
        <v>56</v>
      </c>
      <c r="L623" s="111" t="s">
        <v>73</v>
      </c>
    </row>
    <row r="624" spans="1:12" x14ac:dyDescent="0.25">
      <c r="A624" s="132">
        <v>43057</v>
      </c>
      <c r="B624" s="133" t="s">
        <v>885</v>
      </c>
      <c r="C624" s="111" t="s">
        <v>193</v>
      </c>
      <c r="D624" s="115" t="s">
        <v>53</v>
      </c>
      <c r="E624" s="134"/>
      <c r="F624" s="134">
        <v>300</v>
      </c>
      <c r="G624" s="130">
        <f t="shared" si="9"/>
        <v>37933139</v>
      </c>
      <c r="H624" s="133" t="s">
        <v>857</v>
      </c>
      <c r="I624" s="133" t="s">
        <v>72</v>
      </c>
      <c r="J624" s="121" t="s">
        <v>28</v>
      </c>
      <c r="K624" s="115" t="s">
        <v>56</v>
      </c>
      <c r="L624" s="111" t="s">
        <v>73</v>
      </c>
    </row>
    <row r="625" spans="1:12" x14ac:dyDescent="0.25">
      <c r="A625" s="132">
        <v>43057</v>
      </c>
      <c r="B625" s="133" t="s">
        <v>886</v>
      </c>
      <c r="C625" s="111" t="s">
        <v>193</v>
      </c>
      <c r="D625" s="115" t="s">
        <v>53</v>
      </c>
      <c r="E625" s="134"/>
      <c r="F625" s="134">
        <v>300</v>
      </c>
      <c r="G625" s="130">
        <f t="shared" si="9"/>
        <v>37932839</v>
      </c>
      <c r="H625" s="133" t="s">
        <v>857</v>
      </c>
      <c r="I625" s="133" t="s">
        <v>72</v>
      </c>
      <c r="J625" s="121" t="s">
        <v>28</v>
      </c>
      <c r="K625" s="115" t="s">
        <v>56</v>
      </c>
      <c r="L625" s="111" t="s">
        <v>73</v>
      </c>
    </row>
    <row r="626" spans="1:12" x14ac:dyDescent="0.25">
      <c r="A626" s="132">
        <v>43057</v>
      </c>
      <c r="B626" s="133" t="s">
        <v>887</v>
      </c>
      <c r="C626" s="111" t="s">
        <v>193</v>
      </c>
      <c r="D626" s="115" t="s">
        <v>53</v>
      </c>
      <c r="E626" s="134"/>
      <c r="F626" s="134">
        <v>7000</v>
      </c>
      <c r="G626" s="130">
        <f t="shared" si="9"/>
        <v>37925839</v>
      </c>
      <c r="H626" s="133" t="s">
        <v>857</v>
      </c>
      <c r="I626" s="133" t="s">
        <v>72</v>
      </c>
      <c r="J626" s="121" t="s">
        <v>28</v>
      </c>
      <c r="K626" s="115" t="s">
        <v>56</v>
      </c>
      <c r="L626" s="111" t="s">
        <v>73</v>
      </c>
    </row>
    <row r="627" spans="1:12" x14ac:dyDescent="0.25">
      <c r="A627" s="132">
        <v>43057</v>
      </c>
      <c r="B627" s="133" t="s">
        <v>888</v>
      </c>
      <c r="C627" s="111" t="s">
        <v>193</v>
      </c>
      <c r="D627" s="115" t="s">
        <v>53</v>
      </c>
      <c r="E627" s="134"/>
      <c r="F627" s="134">
        <v>1500</v>
      </c>
      <c r="G627" s="130">
        <f t="shared" si="9"/>
        <v>37924339</v>
      </c>
      <c r="H627" s="133" t="s">
        <v>857</v>
      </c>
      <c r="I627" s="133" t="s">
        <v>72</v>
      </c>
      <c r="J627" s="121" t="s">
        <v>28</v>
      </c>
      <c r="K627" s="115" t="s">
        <v>56</v>
      </c>
      <c r="L627" s="111" t="s">
        <v>73</v>
      </c>
    </row>
    <row r="628" spans="1:12" x14ac:dyDescent="0.25">
      <c r="A628" s="122">
        <v>43057</v>
      </c>
      <c r="B628" s="118" t="s">
        <v>967</v>
      </c>
      <c r="C628" s="111" t="s">
        <v>193</v>
      </c>
      <c r="D628" s="112" t="s">
        <v>51</v>
      </c>
      <c r="E628" s="119"/>
      <c r="F628" s="119">
        <v>500</v>
      </c>
      <c r="G628" s="130">
        <f t="shared" si="9"/>
        <v>37923839</v>
      </c>
      <c r="H628" s="118" t="s">
        <v>245</v>
      </c>
      <c r="I628" s="118" t="s">
        <v>72</v>
      </c>
      <c r="J628" s="115" t="s">
        <v>32</v>
      </c>
      <c r="K628" s="115" t="s">
        <v>56</v>
      </c>
      <c r="L628" s="120" t="s">
        <v>73</v>
      </c>
    </row>
    <row r="629" spans="1:12" x14ac:dyDescent="0.25">
      <c r="A629" s="122">
        <v>43057</v>
      </c>
      <c r="B629" s="118" t="s">
        <v>968</v>
      </c>
      <c r="C629" s="118" t="s">
        <v>85</v>
      </c>
      <c r="D629" s="118" t="s">
        <v>60</v>
      </c>
      <c r="E629" s="119"/>
      <c r="F629" s="119">
        <v>70000</v>
      </c>
      <c r="G629" s="130">
        <f t="shared" si="9"/>
        <v>37853839</v>
      </c>
      <c r="H629" s="118" t="s">
        <v>245</v>
      </c>
      <c r="I629" s="118" t="s">
        <v>69</v>
      </c>
      <c r="J629" s="111" t="s">
        <v>32</v>
      </c>
      <c r="K629" s="115" t="s">
        <v>56</v>
      </c>
      <c r="L629" s="120" t="s">
        <v>57</v>
      </c>
    </row>
    <row r="630" spans="1:12" x14ac:dyDescent="0.25">
      <c r="A630" s="122">
        <v>43057</v>
      </c>
      <c r="B630" s="118" t="s">
        <v>969</v>
      </c>
      <c r="C630" s="111" t="s">
        <v>193</v>
      </c>
      <c r="D630" s="118" t="s">
        <v>60</v>
      </c>
      <c r="E630" s="119"/>
      <c r="F630" s="119">
        <v>9000</v>
      </c>
      <c r="G630" s="130">
        <f t="shared" si="9"/>
        <v>37844839</v>
      </c>
      <c r="H630" s="118" t="s">
        <v>245</v>
      </c>
      <c r="I630" s="118">
        <v>30</v>
      </c>
      <c r="J630" s="111" t="s">
        <v>32</v>
      </c>
      <c r="K630" s="115" t="s">
        <v>56</v>
      </c>
      <c r="L630" s="120" t="s">
        <v>57</v>
      </c>
    </row>
    <row r="631" spans="1:12" x14ac:dyDescent="0.25">
      <c r="A631" s="109">
        <v>43058</v>
      </c>
      <c r="B631" s="110" t="s">
        <v>275</v>
      </c>
      <c r="C631" s="111" t="s">
        <v>193</v>
      </c>
      <c r="D631" s="112" t="s">
        <v>51</v>
      </c>
      <c r="E631" s="113"/>
      <c r="F631" s="113">
        <v>300</v>
      </c>
      <c r="G631" s="130">
        <f t="shared" si="9"/>
        <v>37844539</v>
      </c>
      <c r="H631" s="111" t="s">
        <v>62</v>
      </c>
      <c r="I631" s="115" t="s">
        <v>72</v>
      </c>
      <c r="J631" s="115" t="s">
        <v>32</v>
      </c>
      <c r="K631" s="115" t="s">
        <v>56</v>
      </c>
      <c r="L631" s="111" t="s">
        <v>73</v>
      </c>
    </row>
    <row r="632" spans="1:12" x14ac:dyDescent="0.25">
      <c r="A632" s="109">
        <v>43058</v>
      </c>
      <c r="B632" s="110" t="s">
        <v>1021</v>
      </c>
      <c r="C632" s="111" t="s">
        <v>334</v>
      </c>
      <c r="D632" s="112" t="s">
        <v>51</v>
      </c>
      <c r="E632" s="113"/>
      <c r="F632" s="113">
        <v>1775</v>
      </c>
      <c r="G632" s="130">
        <f t="shared" si="9"/>
        <v>37842764</v>
      </c>
      <c r="H632" s="111" t="s">
        <v>62</v>
      </c>
      <c r="I632" s="115" t="s">
        <v>206</v>
      </c>
      <c r="J632" s="115" t="s">
        <v>32</v>
      </c>
      <c r="K632" s="115" t="s">
        <v>56</v>
      </c>
      <c r="L632" s="120" t="s">
        <v>57</v>
      </c>
    </row>
    <row r="633" spans="1:12" x14ac:dyDescent="0.25">
      <c r="A633" s="109">
        <v>43058</v>
      </c>
      <c r="B633" s="110" t="s">
        <v>234</v>
      </c>
      <c r="C633" s="111" t="s">
        <v>193</v>
      </c>
      <c r="D633" s="112" t="s">
        <v>51</v>
      </c>
      <c r="E633" s="113"/>
      <c r="F633" s="113">
        <v>300</v>
      </c>
      <c r="G633" s="130">
        <f t="shared" si="9"/>
        <v>37842464</v>
      </c>
      <c r="H633" s="111" t="s">
        <v>62</v>
      </c>
      <c r="I633" s="115" t="s">
        <v>72</v>
      </c>
      <c r="J633" s="115" t="s">
        <v>32</v>
      </c>
      <c r="K633" s="115" t="s">
        <v>56</v>
      </c>
      <c r="L633" s="111" t="s">
        <v>73</v>
      </c>
    </row>
    <row r="634" spans="1:12" x14ac:dyDescent="0.25">
      <c r="A634" s="109">
        <v>43058</v>
      </c>
      <c r="B634" s="110" t="s">
        <v>235</v>
      </c>
      <c r="C634" s="111" t="s">
        <v>193</v>
      </c>
      <c r="D634" s="112" t="s">
        <v>51</v>
      </c>
      <c r="E634" s="113"/>
      <c r="F634" s="113">
        <v>300</v>
      </c>
      <c r="G634" s="130">
        <f t="shared" si="9"/>
        <v>37842164</v>
      </c>
      <c r="H634" s="111" t="s">
        <v>62</v>
      </c>
      <c r="I634" s="115" t="s">
        <v>72</v>
      </c>
      <c r="J634" s="115" t="s">
        <v>32</v>
      </c>
      <c r="K634" s="115" t="s">
        <v>56</v>
      </c>
      <c r="L634" s="111" t="s">
        <v>73</v>
      </c>
    </row>
    <row r="635" spans="1:12" x14ac:dyDescent="0.25">
      <c r="A635" s="109">
        <v>43058</v>
      </c>
      <c r="B635" s="110" t="s">
        <v>234</v>
      </c>
      <c r="C635" s="111" t="s">
        <v>193</v>
      </c>
      <c r="D635" s="112" t="s">
        <v>51</v>
      </c>
      <c r="E635" s="113"/>
      <c r="F635" s="113">
        <v>300</v>
      </c>
      <c r="G635" s="130">
        <f t="shared" si="9"/>
        <v>37841864</v>
      </c>
      <c r="H635" s="111" t="s">
        <v>62</v>
      </c>
      <c r="I635" s="115" t="s">
        <v>72</v>
      </c>
      <c r="J635" s="115" t="s">
        <v>32</v>
      </c>
      <c r="K635" s="115" t="s">
        <v>56</v>
      </c>
      <c r="L635" s="111" t="s">
        <v>73</v>
      </c>
    </row>
    <row r="636" spans="1:12" x14ac:dyDescent="0.25">
      <c r="A636" s="109">
        <v>43058</v>
      </c>
      <c r="B636" s="115" t="s">
        <v>611</v>
      </c>
      <c r="C636" s="111" t="s">
        <v>193</v>
      </c>
      <c r="D636" s="112" t="s">
        <v>51</v>
      </c>
      <c r="E636" s="113"/>
      <c r="F636" s="113">
        <v>500</v>
      </c>
      <c r="G636" s="130">
        <f t="shared" si="9"/>
        <v>37841364</v>
      </c>
      <c r="H636" s="115" t="s">
        <v>560</v>
      </c>
      <c r="I636" s="115" t="s">
        <v>72</v>
      </c>
      <c r="J636" s="115" t="s">
        <v>32</v>
      </c>
      <c r="K636" s="115" t="s">
        <v>56</v>
      </c>
      <c r="L636" s="111" t="s">
        <v>73</v>
      </c>
    </row>
    <row r="637" spans="1:12" x14ac:dyDescent="0.25">
      <c r="A637" s="109">
        <v>43058</v>
      </c>
      <c r="B637" s="115" t="s">
        <v>612</v>
      </c>
      <c r="C637" s="111" t="s">
        <v>334</v>
      </c>
      <c r="D637" s="112" t="s">
        <v>51</v>
      </c>
      <c r="E637" s="113"/>
      <c r="F637" s="113">
        <v>3500</v>
      </c>
      <c r="G637" s="130">
        <f t="shared" si="9"/>
        <v>37837864</v>
      </c>
      <c r="H637" s="115" t="s">
        <v>560</v>
      </c>
      <c r="I637" s="115" t="s">
        <v>72</v>
      </c>
      <c r="J637" s="115" t="s">
        <v>32</v>
      </c>
      <c r="K637" s="115" t="s">
        <v>56</v>
      </c>
      <c r="L637" s="111" t="s">
        <v>73</v>
      </c>
    </row>
    <row r="638" spans="1:12" x14ac:dyDescent="0.25">
      <c r="A638" s="109">
        <v>43058</v>
      </c>
      <c r="B638" s="115" t="s">
        <v>613</v>
      </c>
      <c r="C638" s="111" t="s">
        <v>193</v>
      </c>
      <c r="D638" s="112" t="s">
        <v>51</v>
      </c>
      <c r="E638" s="113"/>
      <c r="F638" s="113">
        <v>500</v>
      </c>
      <c r="G638" s="130">
        <f t="shared" si="9"/>
        <v>37837364</v>
      </c>
      <c r="H638" s="115" t="s">
        <v>560</v>
      </c>
      <c r="I638" s="115" t="s">
        <v>72</v>
      </c>
      <c r="J638" s="115" t="s">
        <v>32</v>
      </c>
      <c r="K638" s="115" t="s">
        <v>56</v>
      </c>
      <c r="L638" s="111" t="s">
        <v>73</v>
      </c>
    </row>
    <row r="639" spans="1:12" x14ac:dyDescent="0.25">
      <c r="A639" s="109">
        <v>43058</v>
      </c>
      <c r="B639" s="115" t="s">
        <v>609</v>
      </c>
      <c r="C639" s="111" t="s">
        <v>193</v>
      </c>
      <c r="D639" s="112" t="s">
        <v>51</v>
      </c>
      <c r="E639" s="113"/>
      <c r="F639" s="113">
        <v>600</v>
      </c>
      <c r="G639" s="130">
        <f t="shared" si="9"/>
        <v>37836764</v>
      </c>
      <c r="H639" s="115" t="s">
        <v>560</v>
      </c>
      <c r="I639" s="115" t="s">
        <v>72</v>
      </c>
      <c r="J639" s="115" t="s">
        <v>32</v>
      </c>
      <c r="K639" s="115" t="s">
        <v>56</v>
      </c>
      <c r="L639" s="111" t="s">
        <v>73</v>
      </c>
    </row>
    <row r="640" spans="1:12" x14ac:dyDescent="0.25">
      <c r="A640" s="109">
        <v>43058</v>
      </c>
      <c r="B640" s="115" t="s">
        <v>614</v>
      </c>
      <c r="C640" s="111" t="s">
        <v>193</v>
      </c>
      <c r="D640" s="112" t="s">
        <v>51</v>
      </c>
      <c r="E640" s="113"/>
      <c r="F640" s="113">
        <v>600</v>
      </c>
      <c r="G640" s="130">
        <f t="shared" si="9"/>
        <v>37836164</v>
      </c>
      <c r="H640" s="115" t="s">
        <v>560</v>
      </c>
      <c r="I640" s="115" t="s">
        <v>72</v>
      </c>
      <c r="J640" s="115" t="s">
        <v>32</v>
      </c>
      <c r="K640" s="115" t="s">
        <v>56</v>
      </c>
      <c r="L640" s="111" t="s">
        <v>73</v>
      </c>
    </row>
    <row r="641" spans="1:12" x14ac:dyDescent="0.25">
      <c r="A641" s="109">
        <v>43058</v>
      </c>
      <c r="B641" s="115" t="s">
        <v>612</v>
      </c>
      <c r="C641" s="111" t="s">
        <v>334</v>
      </c>
      <c r="D641" s="112" t="s">
        <v>51</v>
      </c>
      <c r="E641" s="113"/>
      <c r="F641" s="113">
        <v>2400</v>
      </c>
      <c r="G641" s="130">
        <f t="shared" si="9"/>
        <v>37833764</v>
      </c>
      <c r="H641" s="115" t="s">
        <v>560</v>
      </c>
      <c r="I641" s="115" t="s">
        <v>72</v>
      </c>
      <c r="J641" s="115" t="s">
        <v>32</v>
      </c>
      <c r="K641" s="115" t="s">
        <v>56</v>
      </c>
      <c r="L641" s="111" t="s">
        <v>73</v>
      </c>
    </row>
    <row r="642" spans="1:12" x14ac:dyDescent="0.25">
      <c r="A642" s="109">
        <v>43058</v>
      </c>
      <c r="B642" s="111" t="s">
        <v>719</v>
      </c>
      <c r="C642" s="111" t="s">
        <v>193</v>
      </c>
      <c r="D642" s="115" t="s">
        <v>52</v>
      </c>
      <c r="E642" s="113"/>
      <c r="F642" s="113">
        <v>300</v>
      </c>
      <c r="G642" s="130">
        <f t="shared" si="9"/>
        <v>37833464</v>
      </c>
      <c r="H642" s="111" t="s">
        <v>109</v>
      </c>
      <c r="I642" s="111" t="s">
        <v>72</v>
      </c>
      <c r="J642" s="115" t="s">
        <v>32</v>
      </c>
      <c r="K642" s="115" t="s">
        <v>56</v>
      </c>
      <c r="L642" s="118" t="s">
        <v>73</v>
      </c>
    </row>
    <row r="643" spans="1:12" x14ac:dyDescent="0.25">
      <c r="A643" s="109">
        <v>43058</v>
      </c>
      <c r="B643" s="111" t="s">
        <v>234</v>
      </c>
      <c r="C643" s="111" t="s">
        <v>193</v>
      </c>
      <c r="D643" s="115" t="s">
        <v>52</v>
      </c>
      <c r="E643" s="113"/>
      <c r="F643" s="113">
        <v>300</v>
      </c>
      <c r="G643" s="130">
        <f t="shared" si="9"/>
        <v>37833164</v>
      </c>
      <c r="H643" s="111" t="s">
        <v>109</v>
      </c>
      <c r="I643" s="111" t="s">
        <v>72</v>
      </c>
      <c r="J643" s="115" t="s">
        <v>32</v>
      </c>
      <c r="K643" s="115" t="s">
        <v>56</v>
      </c>
      <c r="L643" s="118" t="s">
        <v>73</v>
      </c>
    </row>
    <row r="644" spans="1:12" x14ac:dyDescent="0.25">
      <c r="A644" s="122">
        <v>43058</v>
      </c>
      <c r="B644" s="118" t="s">
        <v>970</v>
      </c>
      <c r="C644" s="111" t="s">
        <v>193</v>
      </c>
      <c r="D644" s="112" t="s">
        <v>51</v>
      </c>
      <c r="E644" s="119"/>
      <c r="F644" s="119">
        <v>500</v>
      </c>
      <c r="G644" s="130">
        <f t="shared" si="9"/>
        <v>37832664</v>
      </c>
      <c r="H644" s="118" t="s">
        <v>245</v>
      </c>
      <c r="I644" s="118" t="s">
        <v>72</v>
      </c>
      <c r="J644" s="115" t="s">
        <v>32</v>
      </c>
      <c r="K644" s="115" t="s">
        <v>56</v>
      </c>
      <c r="L644" s="120" t="s">
        <v>73</v>
      </c>
    </row>
    <row r="645" spans="1:12" x14ac:dyDescent="0.25">
      <c r="A645" s="123">
        <v>43059</v>
      </c>
      <c r="B645" s="111" t="s">
        <v>138</v>
      </c>
      <c r="C645" s="111" t="s">
        <v>193</v>
      </c>
      <c r="D645" s="111" t="s">
        <v>54</v>
      </c>
      <c r="E645" s="114"/>
      <c r="F645" s="114">
        <v>2000</v>
      </c>
      <c r="G645" s="130">
        <f t="shared" si="9"/>
        <v>37830664</v>
      </c>
      <c r="H645" s="111" t="s">
        <v>61</v>
      </c>
      <c r="I645" s="111" t="s">
        <v>72</v>
      </c>
      <c r="J645" s="128" t="s">
        <v>21</v>
      </c>
      <c r="K645" s="115" t="s">
        <v>56</v>
      </c>
      <c r="L645" s="120" t="s">
        <v>73</v>
      </c>
    </row>
    <row r="646" spans="1:12" x14ac:dyDescent="0.25">
      <c r="A646" s="123">
        <v>43059</v>
      </c>
      <c r="B646" s="111" t="s">
        <v>139</v>
      </c>
      <c r="C646" s="111" t="s">
        <v>193</v>
      </c>
      <c r="D646" s="111" t="s">
        <v>54</v>
      </c>
      <c r="E646" s="114"/>
      <c r="F646" s="114">
        <v>2000</v>
      </c>
      <c r="G646" s="130">
        <f t="shared" si="9"/>
        <v>37828664</v>
      </c>
      <c r="H646" s="111" t="s">
        <v>61</v>
      </c>
      <c r="I646" s="111" t="s">
        <v>72</v>
      </c>
      <c r="J646" s="128" t="s">
        <v>21</v>
      </c>
      <c r="K646" s="115" t="s">
        <v>56</v>
      </c>
      <c r="L646" s="120" t="s">
        <v>73</v>
      </c>
    </row>
    <row r="647" spans="1:12" x14ac:dyDescent="0.25">
      <c r="A647" s="123">
        <v>43059</v>
      </c>
      <c r="B647" s="111" t="s">
        <v>140</v>
      </c>
      <c r="C647" s="111" t="s">
        <v>66</v>
      </c>
      <c r="D647" s="111" t="s">
        <v>49</v>
      </c>
      <c r="E647" s="114"/>
      <c r="F647" s="114">
        <v>6800</v>
      </c>
      <c r="G647" s="130">
        <f t="shared" si="9"/>
        <v>37821864</v>
      </c>
      <c r="H647" s="111" t="s">
        <v>61</v>
      </c>
      <c r="I647" s="111" t="s">
        <v>141</v>
      </c>
      <c r="J647" s="111" t="s">
        <v>32</v>
      </c>
      <c r="K647" s="115" t="s">
        <v>56</v>
      </c>
      <c r="L647" s="120" t="s">
        <v>57</v>
      </c>
    </row>
    <row r="648" spans="1:12" x14ac:dyDescent="0.25">
      <c r="A648" s="123">
        <v>43059</v>
      </c>
      <c r="B648" s="111" t="s">
        <v>143</v>
      </c>
      <c r="C648" s="111" t="s">
        <v>66</v>
      </c>
      <c r="D648" s="111" t="s">
        <v>49</v>
      </c>
      <c r="E648" s="114"/>
      <c r="F648" s="114">
        <v>4000</v>
      </c>
      <c r="G648" s="130">
        <f t="shared" si="9"/>
        <v>37817864</v>
      </c>
      <c r="H648" s="111" t="s">
        <v>61</v>
      </c>
      <c r="I648" s="111" t="s">
        <v>142</v>
      </c>
      <c r="J648" s="111" t="s">
        <v>32</v>
      </c>
      <c r="K648" s="115" t="s">
        <v>56</v>
      </c>
      <c r="L648" s="120" t="s">
        <v>57</v>
      </c>
    </row>
    <row r="649" spans="1:12" x14ac:dyDescent="0.25">
      <c r="A649" s="123">
        <v>43059</v>
      </c>
      <c r="B649" s="111" t="s">
        <v>119</v>
      </c>
      <c r="C649" s="111" t="s">
        <v>66</v>
      </c>
      <c r="D649" s="111" t="s">
        <v>49</v>
      </c>
      <c r="E649" s="114"/>
      <c r="F649" s="114">
        <v>6800</v>
      </c>
      <c r="G649" s="130">
        <f t="shared" si="9"/>
        <v>37811064</v>
      </c>
      <c r="H649" s="111" t="s">
        <v>61</v>
      </c>
      <c r="I649" s="111" t="s">
        <v>144</v>
      </c>
      <c r="J649" s="111" t="s">
        <v>32</v>
      </c>
      <c r="K649" s="115" t="s">
        <v>56</v>
      </c>
      <c r="L649" s="120" t="s">
        <v>57</v>
      </c>
    </row>
    <row r="650" spans="1:12" x14ac:dyDescent="0.25">
      <c r="A650" s="123">
        <v>43059</v>
      </c>
      <c r="B650" s="111" t="s">
        <v>145</v>
      </c>
      <c r="C650" s="111" t="s">
        <v>78</v>
      </c>
      <c r="D650" s="111" t="s">
        <v>49</v>
      </c>
      <c r="E650" s="114"/>
      <c r="F650" s="114">
        <v>10000</v>
      </c>
      <c r="G650" s="130">
        <f t="shared" si="9"/>
        <v>37801064</v>
      </c>
      <c r="H650" s="111" t="s">
        <v>61</v>
      </c>
      <c r="I650" s="111" t="s">
        <v>69</v>
      </c>
      <c r="J650" s="111" t="s">
        <v>32</v>
      </c>
      <c r="K650" s="115" t="s">
        <v>56</v>
      </c>
      <c r="L650" s="120" t="s">
        <v>57</v>
      </c>
    </row>
    <row r="651" spans="1:12" x14ac:dyDescent="0.25">
      <c r="A651" s="123">
        <v>43059</v>
      </c>
      <c r="B651" s="111" t="s">
        <v>146</v>
      </c>
      <c r="C651" s="111" t="s">
        <v>85</v>
      </c>
      <c r="D651" s="111" t="s">
        <v>60</v>
      </c>
      <c r="E651" s="114"/>
      <c r="F651" s="114">
        <v>60000</v>
      </c>
      <c r="G651" s="130">
        <f t="shared" si="9"/>
        <v>37741064</v>
      </c>
      <c r="H651" s="111" t="s">
        <v>61</v>
      </c>
      <c r="I651" s="111">
        <v>42</v>
      </c>
      <c r="J651" s="111" t="s">
        <v>32</v>
      </c>
      <c r="K651" s="115" t="s">
        <v>56</v>
      </c>
      <c r="L651" s="120" t="s">
        <v>57</v>
      </c>
    </row>
    <row r="652" spans="1:12" x14ac:dyDescent="0.25">
      <c r="A652" s="109">
        <v>43059</v>
      </c>
      <c r="B652" s="110" t="s">
        <v>280</v>
      </c>
      <c r="C652" s="111" t="s">
        <v>193</v>
      </c>
      <c r="D652" s="112" t="s">
        <v>51</v>
      </c>
      <c r="E652" s="113"/>
      <c r="F652" s="113">
        <v>3000</v>
      </c>
      <c r="G652" s="130">
        <f t="shared" si="9"/>
        <v>37738064</v>
      </c>
      <c r="H652" s="111" t="s">
        <v>62</v>
      </c>
      <c r="I652" s="115" t="s">
        <v>72</v>
      </c>
      <c r="J652" s="115" t="s">
        <v>32</v>
      </c>
      <c r="K652" s="115" t="s">
        <v>56</v>
      </c>
      <c r="L652" s="111" t="s">
        <v>73</v>
      </c>
    </row>
    <row r="653" spans="1:12" x14ac:dyDescent="0.25">
      <c r="A653" s="109">
        <v>43059</v>
      </c>
      <c r="B653" s="110" t="s">
        <v>281</v>
      </c>
      <c r="C653" s="118" t="s">
        <v>208</v>
      </c>
      <c r="D653" s="112" t="s">
        <v>51</v>
      </c>
      <c r="E653" s="113"/>
      <c r="F653" s="113">
        <v>45000</v>
      </c>
      <c r="G653" s="130">
        <f t="shared" si="9"/>
        <v>37693064</v>
      </c>
      <c r="H653" s="111" t="s">
        <v>62</v>
      </c>
      <c r="I653" s="115">
        <v>138</v>
      </c>
      <c r="J653" s="115" t="s">
        <v>32</v>
      </c>
      <c r="K653" s="115" t="s">
        <v>56</v>
      </c>
      <c r="L653" s="120" t="s">
        <v>57</v>
      </c>
    </row>
    <row r="654" spans="1:12" x14ac:dyDescent="0.25">
      <c r="A654" s="109">
        <v>43059</v>
      </c>
      <c r="B654" s="110" t="s">
        <v>282</v>
      </c>
      <c r="C654" s="111" t="s">
        <v>193</v>
      </c>
      <c r="D654" s="112" t="s">
        <v>51</v>
      </c>
      <c r="E654" s="113"/>
      <c r="F654" s="113">
        <v>300</v>
      </c>
      <c r="G654" s="130">
        <f t="shared" ref="G654:G717" si="10">+G653+E654-F654</f>
        <v>37692764</v>
      </c>
      <c r="H654" s="111" t="s">
        <v>62</v>
      </c>
      <c r="I654" s="115" t="s">
        <v>72</v>
      </c>
      <c r="J654" s="115" t="s">
        <v>32</v>
      </c>
      <c r="K654" s="115" t="s">
        <v>56</v>
      </c>
      <c r="L654" s="111" t="s">
        <v>73</v>
      </c>
    </row>
    <row r="655" spans="1:12" x14ac:dyDescent="0.25">
      <c r="A655" s="109">
        <v>43059</v>
      </c>
      <c r="B655" s="110" t="s">
        <v>283</v>
      </c>
      <c r="C655" s="111" t="s">
        <v>193</v>
      </c>
      <c r="D655" s="112" t="s">
        <v>51</v>
      </c>
      <c r="E655" s="113"/>
      <c r="F655" s="113">
        <v>300</v>
      </c>
      <c r="G655" s="130">
        <f t="shared" si="10"/>
        <v>37692464</v>
      </c>
      <c r="H655" s="111" t="s">
        <v>62</v>
      </c>
      <c r="I655" s="115" t="s">
        <v>72</v>
      </c>
      <c r="J655" s="115" t="s">
        <v>32</v>
      </c>
      <c r="K655" s="115" t="s">
        <v>56</v>
      </c>
      <c r="L655" s="111" t="s">
        <v>73</v>
      </c>
    </row>
    <row r="656" spans="1:12" x14ac:dyDescent="0.25">
      <c r="A656" s="109">
        <v>43059</v>
      </c>
      <c r="B656" s="110" t="s">
        <v>284</v>
      </c>
      <c r="C656" s="111" t="s">
        <v>334</v>
      </c>
      <c r="D656" s="112" t="s">
        <v>51</v>
      </c>
      <c r="E656" s="113"/>
      <c r="F656" s="113">
        <v>2500</v>
      </c>
      <c r="G656" s="130">
        <f t="shared" si="10"/>
        <v>37689964</v>
      </c>
      <c r="H656" s="111" t="s">
        <v>62</v>
      </c>
      <c r="I656" s="115" t="s">
        <v>72</v>
      </c>
      <c r="J656" s="115" t="s">
        <v>32</v>
      </c>
      <c r="K656" s="115" t="s">
        <v>56</v>
      </c>
      <c r="L656" s="111" t="s">
        <v>73</v>
      </c>
    </row>
    <row r="657" spans="1:12" x14ac:dyDescent="0.25">
      <c r="A657" s="109">
        <v>43059</v>
      </c>
      <c r="B657" s="110" t="s">
        <v>285</v>
      </c>
      <c r="C657" s="111" t="s">
        <v>193</v>
      </c>
      <c r="D657" s="112" t="s">
        <v>51</v>
      </c>
      <c r="E657" s="113"/>
      <c r="F657" s="113">
        <v>300</v>
      </c>
      <c r="G657" s="130">
        <f t="shared" si="10"/>
        <v>37689664</v>
      </c>
      <c r="H657" s="111" t="s">
        <v>62</v>
      </c>
      <c r="I657" s="115" t="s">
        <v>72</v>
      </c>
      <c r="J657" s="115" t="s">
        <v>32</v>
      </c>
      <c r="K657" s="115" t="s">
        <v>56</v>
      </c>
      <c r="L657" s="111" t="s">
        <v>73</v>
      </c>
    </row>
    <row r="658" spans="1:12" x14ac:dyDescent="0.25">
      <c r="A658" s="109">
        <v>43059</v>
      </c>
      <c r="B658" s="110" t="s">
        <v>286</v>
      </c>
      <c r="C658" s="111" t="s">
        <v>193</v>
      </c>
      <c r="D658" s="112" t="s">
        <v>51</v>
      </c>
      <c r="E658" s="113"/>
      <c r="F658" s="113">
        <v>300</v>
      </c>
      <c r="G658" s="130">
        <f t="shared" si="10"/>
        <v>37689364</v>
      </c>
      <c r="H658" s="111" t="s">
        <v>62</v>
      </c>
      <c r="I658" s="115" t="s">
        <v>72</v>
      </c>
      <c r="J658" s="115" t="s">
        <v>32</v>
      </c>
      <c r="K658" s="115" t="s">
        <v>56</v>
      </c>
      <c r="L658" s="111" t="s">
        <v>73</v>
      </c>
    </row>
    <row r="659" spans="1:12" x14ac:dyDescent="0.25">
      <c r="A659" s="109">
        <v>43059</v>
      </c>
      <c r="B659" s="110" t="s">
        <v>287</v>
      </c>
      <c r="C659" s="111" t="s">
        <v>193</v>
      </c>
      <c r="D659" s="112" t="s">
        <v>51</v>
      </c>
      <c r="E659" s="113"/>
      <c r="F659" s="113">
        <v>300</v>
      </c>
      <c r="G659" s="130">
        <f t="shared" si="10"/>
        <v>37689064</v>
      </c>
      <c r="H659" s="111" t="s">
        <v>62</v>
      </c>
      <c r="I659" s="115" t="s">
        <v>72</v>
      </c>
      <c r="J659" s="115" t="s">
        <v>32</v>
      </c>
      <c r="K659" s="115" t="s">
        <v>56</v>
      </c>
      <c r="L659" s="111" t="s">
        <v>73</v>
      </c>
    </row>
    <row r="660" spans="1:12" x14ac:dyDescent="0.25">
      <c r="A660" s="109">
        <v>43059</v>
      </c>
      <c r="B660" s="110" t="s">
        <v>288</v>
      </c>
      <c r="C660" s="111" t="s">
        <v>193</v>
      </c>
      <c r="D660" s="112" t="s">
        <v>51</v>
      </c>
      <c r="E660" s="113"/>
      <c r="F660" s="113">
        <v>300</v>
      </c>
      <c r="G660" s="130">
        <f t="shared" si="10"/>
        <v>37688764</v>
      </c>
      <c r="H660" s="111" t="s">
        <v>62</v>
      </c>
      <c r="I660" s="115" t="s">
        <v>72</v>
      </c>
      <c r="J660" s="115" t="s">
        <v>32</v>
      </c>
      <c r="K660" s="115" t="s">
        <v>56</v>
      </c>
      <c r="L660" s="111" t="s">
        <v>73</v>
      </c>
    </row>
    <row r="661" spans="1:12" x14ac:dyDescent="0.25">
      <c r="A661" s="109">
        <v>43059</v>
      </c>
      <c r="B661" s="110" t="s">
        <v>289</v>
      </c>
      <c r="C661" s="111" t="s">
        <v>193</v>
      </c>
      <c r="D661" s="112" t="s">
        <v>51</v>
      </c>
      <c r="E661" s="113"/>
      <c r="F661" s="113">
        <v>300</v>
      </c>
      <c r="G661" s="130">
        <f t="shared" si="10"/>
        <v>37688464</v>
      </c>
      <c r="H661" s="111" t="s">
        <v>62</v>
      </c>
      <c r="I661" s="115" t="s">
        <v>72</v>
      </c>
      <c r="J661" s="115" t="s">
        <v>32</v>
      </c>
      <c r="K661" s="115" t="s">
        <v>56</v>
      </c>
      <c r="L661" s="111" t="s">
        <v>73</v>
      </c>
    </row>
    <row r="662" spans="1:12" x14ac:dyDescent="0.25">
      <c r="A662" s="109">
        <v>43059</v>
      </c>
      <c r="B662" s="110" t="s">
        <v>290</v>
      </c>
      <c r="C662" s="118" t="s">
        <v>208</v>
      </c>
      <c r="D662" s="112" t="s">
        <v>51</v>
      </c>
      <c r="E662" s="113"/>
      <c r="F662" s="113">
        <v>40000</v>
      </c>
      <c r="G662" s="130">
        <f t="shared" si="10"/>
        <v>37648464</v>
      </c>
      <c r="H662" s="111" t="s">
        <v>62</v>
      </c>
      <c r="I662" s="115" t="s">
        <v>72</v>
      </c>
      <c r="J662" s="115" t="s">
        <v>32</v>
      </c>
      <c r="K662" s="115" t="s">
        <v>56</v>
      </c>
      <c r="L662" s="111" t="s">
        <v>73</v>
      </c>
    </row>
    <row r="663" spans="1:12" x14ac:dyDescent="0.25">
      <c r="A663" s="109">
        <v>43059</v>
      </c>
      <c r="B663" s="110" t="s">
        <v>289</v>
      </c>
      <c r="C663" s="111" t="s">
        <v>193</v>
      </c>
      <c r="D663" s="112" t="s">
        <v>51</v>
      </c>
      <c r="E663" s="113"/>
      <c r="F663" s="113">
        <v>300</v>
      </c>
      <c r="G663" s="130">
        <f t="shared" si="10"/>
        <v>37648164</v>
      </c>
      <c r="H663" s="111" t="s">
        <v>62</v>
      </c>
      <c r="I663" s="115" t="s">
        <v>72</v>
      </c>
      <c r="J663" s="115" t="s">
        <v>32</v>
      </c>
      <c r="K663" s="115" t="s">
        <v>56</v>
      </c>
      <c r="L663" s="111" t="s">
        <v>73</v>
      </c>
    </row>
    <row r="664" spans="1:12" x14ac:dyDescent="0.25">
      <c r="A664" s="109">
        <v>43059</v>
      </c>
      <c r="B664" s="110" t="s">
        <v>291</v>
      </c>
      <c r="C664" s="111" t="s">
        <v>334</v>
      </c>
      <c r="D664" s="112" t="s">
        <v>51</v>
      </c>
      <c r="E664" s="113"/>
      <c r="F664" s="113">
        <v>5700</v>
      </c>
      <c r="G664" s="130">
        <f t="shared" si="10"/>
        <v>37642464</v>
      </c>
      <c r="H664" s="111" t="s">
        <v>62</v>
      </c>
      <c r="I664" s="115" t="s">
        <v>72</v>
      </c>
      <c r="J664" s="115" t="s">
        <v>32</v>
      </c>
      <c r="K664" s="115" t="s">
        <v>56</v>
      </c>
      <c r="L664" s="111" t="s">
        <v>73</v>
      </c>
    </row>
    <row r="665" spans="1:12" x14ac:dyDescent="0.25">
      <c r="A665" s="109">
        <v>43059</v>
      </c>
      <c r="B665" s="110" t="s">
        <v>267</v>
      </c>
      <c r="C665" s="111" t="s">
        <v>193</v>
      </c>
      <c r="D665" s="112" t="s">
        <v>51</v>
      </c>
      <c r="E665" s="113"/>
      <c r="F665" s="113">
        <v>300</v>
      </c>
      <c r="G665" s="130">
        <f t="shared" si="10"/>
        <v>37642164</v>
      </c>
      <c r="H665" s="111" t="s">
        <v>62</v>
      </c>
      <c r="I665" s="115" t="s">
        <v>72</v>
      </c>
      <c r="J665" s="115" t="s">
        <v>32</v>
      </c>
      <c r="K665" s="115" t="s">
        <v>56</v>
      </c>
      <c r="L665" s="111" t="s">
        <v>73</v>
      </c>
    </row>
    <row r="666" spans="1:12" x14ac:dyDescent="0.25">
      <c r="A666" s="109">
        <v>43059</v>
      </c>
      <c r="B666" s="110" t="s">
        <v>292</v>
      </c>
      <c r="C666" s="111" t="s">
        <v>193</v>
      </c>
      <c r="D666" s="112" t="s">
        <v>51</v>
      </c>
      <c r="E666" s="113"/>
      <c r="F666" s="113">
        <v>300</v>
      </c>
      <c r="G666" s="130">
        <f t="shared" si="10"/>
        <v>37641864</v>
      </c>
      <c r="H666" s="111" t="s">
        <v>62</v>
      </c>
      <c r="I666" s="115" t="s">
        <v>72</v>
      </c>
      <c r="J666" s="115" t="s">
        <v>32</v>
      </c>
      <c r="K666" s="115" t="s">
        <v>56</v>
      </c>
      <c r="L666" s="111" t="s">
        <v>73</v>
      </c>
    </row>
    <row r="667" spans="1:12" x14ac:dyDescent="0.25">
      <c r="A667" s="109">
        <v>43059</v>
      </c>
      <c r="B667" s="110" t="s">
        <v>293</v>
      </c>
      <c r="C667" s="118" t="s">
        <v>208</v>
      </c>
      <c r="D667" s="112" t="s">
        <v>51</v>
      </c>
      <c r="E667" s="113"/>
      <c r="F667" s="113">
        <v>15000</v>
      </c>
      <c r="G667" s="130">
        <f t="shared" si="10"/>
        <v>37626864</v>
      </c>
      <c r="H667" s="111" t="s">
        <v>62</v>
      </c>
      <c r="I667" s="115">
        <v>57</v>
      </c>
      <c r="J667" s="115" t="s">
        <v>32</v>
      </c>
      <c r="K667" s="115" t="s">
        <v>56</v>
      </c>
      <c r="L667" s="120" t="s">
        <v>57</v>
      </c>
    </row>
    <row r="668" spans="1:12" x14ac:dyDescent="0.25">
      <c r="A668" s="109">
        <v>43059</v>
      </c>
      <c r="B668" s="110" t="s">
        <v>295</v>
      </c>
      <c r="C668" s="111" t="s">
        <v>193</v>
      </c>
      <c r="D668" s="112" t="s">
        <v>51</v>
      </c>
      <c r="E668" s="113"/>
      <c r="F668" s="113">
        <v>300</v>
      </c>
      <c r="G668" s="130">
        <f t="shared" si="10"/>
        <v>37626564</v>
      </c>
      <c r="H668" s="111" t="s">
        <v>62</v>
      </c>
      <c r="I668" s="115" t="s">
        <v>72</v>
      </c>
      <c r="J668" s="115" t="s">
        <v>32</v>
      </c>
      <c r="K668" s="115" t="s">
        <v>56</v>
      </c>
      <c r="L668" s="111" t="s">
        <v>73</v>
      </c>
    </row>
    <row r="669" spans="1:12" x14ac:dyDescent="0.25">
      <c r="A669" s="109">
        <v>43059</v>
      </c>
      <c r="B669" s="110" t="s">
        <v>265</v>
      </c>
      <c r="C669" s="111" t="s">
        <v>193</v>
      </c>
      <c r="D669" s="112" t="s">
        <v>51</v>
      </c>
      <c r="E669" s="113"/>
      <c r="F669" s="113">
        <v>300</v>
      </c>
      <c r="G669" s="130">
        <f t="shared" si="10"/>
        <v>37626264</v>
      </c>
      <c r="H669" s="111" t="s">
        <v>62</v>
      </c>
      <c r="I669" s="115" t="s">
        <v>72</v>
      </c>
      <c r="J669" s="115" t="s">
        <v>32</v>
      </c>
      <c r="K669" s="115" t="s">
        <v>56</v>
      </c>
      <c r="L669" s="111" t="s">
        <v>73</v>
      </c>
    </row>
    <row r="670" spans="1:12" x14ac:dyDescent="0.25">
      <c r="A670" s="109">
        <v>43059</v>
      </c>
      <c r="B670" s="115" t="s">
        <v>415</v>
      </c>
      <c r="C670" s="111" t="s">
        <v>193</v>
      </c>
      <c r="D670" s="112" t="s">
        <v>51</v>
      </c>
      <c r="E670" s="113"/>
      <c r="F670" s="113">
        <v>1000</v>
      </c>
      <c r="G670" s="130">
        <f t="shared" si="10"/>
        <v>37625264</v>
      </c>
      <c r="H670" s="115" t="s">
        <v>167</v>
      </c>
      <c r="I670" s="115" t="s">
        <v>72</v>
      </c>
      <c r="J670" s="115" t="s">
        <v>32</v>
      </c>
      <c r="K670" s="115" t="s">
        <v>56</v>
      </c>
      <c r="L670" s="111" t="s">
        <v>73</v>
      </c>
    </row>
    <row r="671" spans="1:12" x14ac:dyDescent="0.25">
      <c r="A671" s="109">
        <v>43059</v>
      </c>
      <c r="B671" s="115" t="s">
        <v>416</v>
      </c>
      <c r="C671" s="111" t="s">
        <v>193</v>
      </c>
      <c r="D671" s="112" t="s">
        <v>51</v>
      </c>
      <c r="E671" s="113"/>
      <c r="F671" s="113">
        <v>1000</v>
      </c>
      <c r="G671" s="130">
        <f t="shared" si="10"/>
        <v>37624264</v>
      </c>
      <c r="H671" s="115" t="s">
        <v>167</v>
      </c>
      <c r="I671" s="115" t="s">
        <v>72</v>
      </c>
      <c r="J671" s="115" t="s">
        <v>32</v>
      </c>
      <c r="K671" s="115" t="s">
        <v>56</v>
      </c>
      <c r="L671" s="111" t="s">
        <v>73</v>
      </c>
    </row>
    <row r="672" spans="1:12" x14ac:dyDescent="0.25">
      <c r="A672" s="117">
        <v>43059</v>
      </c>
      <c r="B672" s="118" t="s">
        <v>469</v>
      </c>
      <c r="C672" s="111" t="s">
        <v>193</v>
      </c>
      <c r="D672" s="112" t="s">
        <v>51</v>
      </c>
      <c r="E672" s="119"/>
      <c r="F672" s="119">
        <v>300</v>
      </c>
      <c r="G672" s="130">
        <f t="shared" si="10"/>
        <v>37623964</v>
      </c>
      <c r="H672" s="118" t="s">
        <v>442</v>
      </c>
      <c r="I672" s="115" t="s">
        <v>72</v>
      </c>
      <c r="J672" s="115" t="s">
        <v>32</v>
      </c>
      <c r="K672" s="115" t="s">
        <v>56</v>
      </c>
      <c r="L672" s="111" t="s">
        <v>73</v>
      </c>
    </row>
    <row r="673" spans="1:12" x14ac:dyDescent="0.25">
      <c r="A673" s="117">
        <v>43059</v>
      </c>
      <c r="B673" s="118" t="s">
        <v>459</v>
      </c>
      <c r="C673" s="111" t="s">
        <v>193</v>
      </c>
      <c r="D673" s="112" t="s">
        <v>51</v>
      </c>
      <c r="E673" s="119"/>
      <c r="F673" s="119">
        <v>300</v>
      </c>
      <c r="G673" s="130">
        <f t="shared" si="10"/>
        <v>37623664</v>
      </c>
      <c r="H673" s="118" t="s">
        <v>442</v>
      </c>
      <c r="I673" s="115" t="s">
        <v>72</v>
      </c>
      <c r="J673" s="115" t="s">
        <v>32</v>
      </c>
      <c r="K673" s="115" t="s">
        <v>56</v>
      </c>
      <c r="L673" s="111" t="s">
        <v>73</v>
      </c>
    </row>
    <row r="674" spans="1:12" x14ac:dyDescent="0.25">
      <c r="A674" s="109">
        <v>43059</v>
      </c>
      <c r="B674" s="115" t="s">
        <v>528</v>
      </c>
      <c r="C674" s="111" t="s">
        <v>193</v>
      </c>
      <c r="D674" s="112" t="s">
        <v>51</v>
      </c>
      <c r="E674" s="113"/>
      <c r="F674" s="113">
        <v>1000</v>
      </c>
      <c r="G674" s="130">
        <f t="shared" si="10"/>
        <v>37622664</v>
      </c>
      <c r="H674" s="115" t="s">
        <v>82</v>
      </c>
      <c r="I674" s="115" t="s">
        <v>72</v>
      </c>
      <c r="J674" s="115" t="s">
        <v>32</v>
      </c>
      <c r="K674" s="115" t="s">
        <v>56</v>
      </c>
      <c r="L674" s="111" t="s">
        <v>73</v>
      </c>
    </row>
    <row r="675" spans="1:12" x14ac:dyDescent="0.25">
      <c r="A675" s="109">
        <v>43059</v>
      </c>
      <c r="B675" s="115" t="s">
        <v>529</v>
      </c>
      <c r="C675" s="111" t="s">
        <v>193</v>
      </c>
      <c r="D675" s="112" t="s">
        <v>51</v>
      </c>
      <c r="E675" s="113"/>
      <c r="F675" s="113">
        <v>500</v>
      </c>
      <c r="G675" s="130">
        <f t="shared" si="10"/>
        <v>37622164</v>
      </c>
      <c r="H675" s="115" t="s">
        <v>82</v>
      </c>
      <c r="I675" s="115" t="s">
        <v>72</v>
      </c>
      <c r="J675" s="115" t="s">
        <v>32</v>
      </c>
      <c r="K675" s="115" t="s">
        <v>56</v>
      </c>
      <c r="L675" s="111" t="s">
        <v>73</v>
      </c>
    </row>
    <row r="676" spans="1:12" x14ac:dyDescent="0.25">
      <c r="A676" s="109">
        <v>43059</v>
      </c>
      <c r="B676" s="115" t="s">
        <v>530</v>
      </c>
      <c r="C676" s="111" t="s">
        <v>193</v>
      </c>
      <c r="D676" s="112" t="s">
        <v>51</v>
      </c>
      <c r="E676" s="113"/>
      <c r="F676" s="113">
        <v>1000</v>
      </c>
      <c r="G676" s="130">
        <f t="shared" si="10"/>
        <v>37621164</v>
      </c>
      <c r="H676" s="115" t="s">
        <v>82</v>
      </c>
      <c r="I676" s="115" t="s">
        <v>72</v>
      </c>
      <c r="J676" s="115" t="s">
        <v>32</v>
      </c>
      <c r="K676" s="115" t="s">
        <v>56</v>
      </c>
      <c r="L676" s="111" t="s">
        <v>73</v>
      </c>
    </row>
    <row r="677" spans="1:12" x14ac:dyDescent="0.25">
      <c r="A677" s="109">
        <v>43059</v>
      </c>
      <c r="B677" s="115" t="s">
        <v>531</v>
      </c>
      <c r="C677" s="111" t="s">
        <v>193</v>
      </c>
      <c r="D677" s="112" t="s">
        <v>51</v>
      </c>
      <c r="E677" s="113"/>
      <c r="F677" s="113">
        <v>2000</v>
      </c>
      <c r="G677" s="130">
        <f t="shared" si="10"/>
        <v>37619164</v>
      </c>
      <c r="H677" s="115" t="s">
        <v>82</v>
      </c>
      <c r="I677" s="115" t="s">
        <v>72</v>
      </c>
      <c r="J677" s="115" t="s">
        <v>32</v>
      </c>
      <c r="K677" s="115" t="s">
        <v>56</v>
      </c>
      <c r="L677" s="111" t="s">
        <v>73</v>
      </c>
    </row>
    <row r="678" spans="1:12" x14ac:dyDescent="0.25">
      <c r="A678" s="109">
        <v>43059</v>
      </c>
      <c r="B678" s="115" t="s">
        <v>611</v>
      </c>
      <c r="C678" s="111" t="s">
        <v>193</v>
      </c>
      <c r="D678" s="112" t="s">
        <v>51</v>
      </c>
      <c r="E678" s="113"/>
      <c r="F678" s="113">
        <v>500</v>
      </c>
      <c r="G678" s="130">
        <f t="shared" si="10"/>
        <v>37618664</v>
      </c>
      <c r="H678" s="115" t="s">
        <v>560</v>
      </c>
      <c r="I678" s="115" t="s">
        <v>72</v>
      </c>
      <c r="J678" s="115" t="s">
        <v>32</v>
      </c>
      <c r="K678" s="115" t="s">
        <v>56</v>
      </c>
      <c r="L678" s="111" t="s">
        <v>73</v>
      </c>
    </row>
    <row r="679" spans="1:12" x14ac:dyDescent="0.25">
      <c r="A679" s="109">
        <v>43059</v>
      </c>
      <c r="B679" s="115" t="s">
        <v>615</v>
      </c>
      <c r="C679" s="111" t="s">
        <v>334</v>
      </c>
      <c r="D679" s="112" t="s">
        <v>51</v>
      </c>
      <c r="E679" s="113"/>
      <c r="F679" s="113">
        <v>2500</v>
      </c>
      <c r="G679" s="130">
        <f t="shared" si="10"/>
        <v>37616164</v>
      </c>
      <c r="H679" s="115" t="s">
        <v>560</v>
      </c>
      <c r="I679" s="115" t="s">
        <v>72</v>
      </c>
      <c r="J679" s="115" t="s">
        <v>32</v>
      </c>
      <c r="K679" s="115" t="s">
        <v>56</v>
      </c>
      <c r="L679" s="111" t="s">
        <v>73</v>
      </c>
    </row>
    <row r="680" spans="1:12" x14ac:dyDescent="0.25">
      <c r="A680" s="109">
        <v>43059</v>
      </c>
      <c r="B680" s="115" t="s">
        <v>616</v>
      </c>
      <c r="C680" s="111" t="s">
        <v>193</v>
      </c>
      <c r="D680" s="112" t="s">
        <v>51</v>
      </c>
      <c r="E680" s="113"/>
      <c r="F680" s="113">
        <v>600</v>
      </c>
      <c r="G680" s="130">
        <f t="shared" si="10"/>
        <v>37615564</v>
      </c>
      <c r="H680" s="115" t="s">
        <v>560</v>
      </c>
      <c r="I680" s="115" t="s">
        <v>72</v>
      </c>
      <c r="J680" s="115" t="s">
        <v>32</v>
      </c>
      <c r="K680" s="115" t="s">
        <v>56</v>
      </c>
      <c r="L680" s="111" t="s">
        <v>73</v>
      </c>
    </row>
    <row r="681" spans="1:12" x14ac:dyDescent="0.25">
      <c r="A681" s="109">
        <v>43059</v>
      </c>
      <c r="B681" s="115" t="s">
        <v>609</v>
      </c>
      <c r="C681" s="111" t="s">
        <v>193</v>
      </c>
      <c r="D681" s="112" t="s">
        <v>51</v>
      </c>
      <c r="E681" s="113"/>
      <c r="F681" s="113">
        <v>600</v>
      </c>
      <c r="G681" s="130">
        <f t="shared" si="10"/>
        <v>37614964</v>
      </c>
      <c r="H681" s="115" t="s">
        <v>560</v>
      </c>
      <c r="I681" s="115" t="s">
        <v>72</v>
      </c>
      <c r="J681" s="115" t="s">
        <v>32</v>
      </c>
      <c r="K681" s="115" t="s">
        <v>56</v>
      </c>
      <c r="L681" s="111" t="s">
        <v>73</v>
      </c>
    </row>
    <row r="682" spans="1:12" x14ac:dyDescent="0.25">
      <c r="A682" s="109">
        <v>43059</v>
      </c>
      <c r="B682" s="115" t="s">
        <v>614</v>
      </c>
      <c r="C682" s="111" t="s">
        <v>193</v>
      </c>
      <c r="D682" s="112" t="s">
        <v>51</v>
      </c>
      <c r="E682" s="113"/>
      <c r="F682" s="113">
        <v>600</v>
      </c>
      <c r="G682" s="130">
        <f t="shared" si="10"/>
        <v>37614364</v>
      </c>
      <c r="H682" s="115" t="s">
        <v>560</v>
      </c>
      <c r="I682" s="115" t="s">
        <v>72</v>
      </c>
      <c r="J682" s="115" t="s">
        <v>32</v>
      </c>
      <c r="K682" s="115" t="s">
        <v>56</v>
      </c>
      <c r="L682" s="111" t="s">
        <v>73</v>
      </c>
    </row>
    <row r="683" spans="1:12" x14ac:dyDescent="0.25">
      <c r="A683" s="109">
        <v>43059</v>
      </c>
      <c r="B683" s="115" t="s">
        <v>617</v>
      </c>
      <c r="C683" s="111" t="s">
        <v>334</v>
      </c>
      <c r="D683" s="112" t="s">
        <v>51</v>
      </c>
      <c r="E683" s="113"/>
      <c r="F683" s="113">
        <v>2400</v>
      </c>
      <c r="G683" s="130">
        <f t="shared" si="10"/>
        <v>37611964</v>
      </c>
      <c r="H683" s="115" t="s">
        <v>560</v>
      </c>
      <c r="I683" s="115" t="s">
        <v>72</v>
      </c>
      <c r="J683" s="115" t="s">
        <v>32</v>
      </c>
      <c r="K683" s="115" t="s">
        <v>56</v>
      </c>
      <c r="L683" s="111" t="s">
        <v>73</v>
      </c>
    </row>
    <row r="684" spans="1:12" x14ac:dyDescent="0.25">
      <c r="A684" s="109">
        <v>43059</v>
      </c>
      <c r="B684" s="111" t="s">
        <v>720</v>
      </c>
      <c r="C684" s="111" t="s">
        <v>193</v>
      </c>
      <c r="D684" s="115" t="s">
        <v>52</v>
      </c>
      <c r="E684" s="113"/>
      <c r="F684" s="113">
        <v>300</v>
      </c>
      <c r="G684" s="130">
        <f t="shared" si="10"/>
        <v>37611664</v>
      </c>
      <c r="H684" s="111" t="s">
        <v>109</v>
      </c>
      <c r="I684" s="111" t="s">
        <v>72</v>
      </c>
      <c r="J684" s="115" t="s">
        <v>32</v>
      </c>
      <c r="K684" s="115" t="s">
        <v>56</v>
      </c>
      <c r="L684" s="118" t="s">
        <v>73</v>
      </c>
    </row>
    <row r="685" spans="1:12" x14ac:dyDescent="0.25">
      <c r="A685" s="109">
        <v>43059</v>
      </c>
      <c r="B685" s="111" t="s">
        <v>721</v>
      </c>
      <c r="C685" s="111" t="s">
        <v>193</v>
      </c>
      <c r="D685" s="115" t="s">
        <v>52</v>
      </c>
      <c r="E685" s="113"/>
      <c r="F685" s="113">
        <v>300</v>
      </c>
      <c r="G685" s="130">
        <f t="shared" si="10"/>
        <v>37611364</v>
      </c>
      <c r="H685" s="111" t="s">
        <v>109</v>
      </c>
      <c r="I685" s="111" t="s">
        <v>72</v>
      </c>
      <c r="J685" s="115" t="s">
        <v>32</v>
      </c>
      <c r="K685" s="115" t="s">
        <v>56</v>
      </c>
      <c r="L685" s="118" t="s">
        <v>73</v>
      </c>
    </row>
    <row r="686" spans="1:12" x14ac:dyDescent="0.25">
      <c r="A686" s="109">
        <v>43059</v>
      </c>
      <c r="B686" s="111" t="s">
        <v>722</v>
      </c>
      <c r="C686" s="118" t="s">
        <v>208</v>
      </c>
      <c r="D686" s="115" t="s">
        <v>52</v>
      </c>
      <c r="E686" s="113"/>
      <c r="F686" s="113">
        <v>30000</v>
      </c>
      <c r="G686" s="130">
        <f t="shared" si="10"/>
        <v>37581364</v>
      </c>
      <c r="H686" s="111" t="s">
        <v>109</v>
      </c>
      <c r="I686" s="111" t="s">
        <v>72</v>
      </c>
      <c r="J686" s="115" t="s">
        <v>32</v>
      </c>
      <c r="K686" s="115" t="s">
        <v>56</v>
      </c>
      <c r="L686" s="118" t="s">
        <v>73</v>
      </c>
    </row>
    <row r="687" spans="1:12" x14ac:dyDescent="0.25">
      <c r="A687" s="109">
        <v>43059</v>
      </c>
      <c r="B687" s="111" t="s">
        <v>723</v>
      </c>
      <c r="C687" s="118" t="s">
        <v>208</v>
      </c>
      <c r="D687" s="115" t="s">
        <v>52</v>
      </c>
      <c r="E687" s="113"/>
      <c r="F687" s="113">
        <v>30000</v>
      </c>
      <c r="G687" s="130">
        <f t="shared" si="10"/>
        <v>37551364</v>
      </c>
      <c r="H687" s="111" t="s">
        <v>109</v>
      </c>
      <c r="I687" s="111">
        <v>139</v>
      </c>
      <c r="J687" s="115" t="s">
        <v>32</v>
      </c>
      <c r="K687" s="115" t="s">
        <v>56</v>
      </c>
      <c r="L687" s="120" t="s">
        <v>57</v>
      </c>
    </row>
    <row r="688" spans="1:12" x14ac:dyDescent="0.25">
      <c r="A688" s="109">
        <v>43059</v>
      </c>
      <c r="B688" s="111" t="s">
        <v>724</v>
      </c>
      <c r="C688" s="111" t="s">
        <v>193</v>
      </c>
      <c r="D688" s="115" t="s">
        <v>52</v>
      </c>
      <c r="E688" s="113"/>
      <c r="F688" s="113">
        <v>12000</v>
      </c>
      <c r="G688" s="130">
        <f t="shared" si="10"/>
        <v>37539364</v>
      </c>
      <c r="H688" s="111" t="s">
        <v>109</v>
      </c>
      <c r="I688" s="111" t="s">
        <v>69</v>
      </c>
      <c r="J688" s="115" t="s">
        <v>32</v>
      </c>
      <c r="K688" s="115" t="s">
        <v>56</v>
      </c>
      <c r="L688" s="120" t="s">
        <v>57</v>
      </c>
    </row>
    <row r="689" spans="1:12" x14ac:dyDescent="0.25">
      <c r="A689" s="117">
        <v>43059</v>
      </c>
      <c r="B689" s="120" t="s">
        <v>826</v>
      </c>
      <c r="C689" s="118" t="s">
        <v>208</v>
      </c>
      <c r="D689" s="120" t="s">
        <v>53</v>
      </c>
      <c r="E689" s="113"/>
      <c r="F689" s="113">
        <v>70000</v>
      </c>
      <c r="G689" s="130">
        <f t="shared" si="10"/>
        <v>37469364</v>
      </c>
      <c r="H689" s="120" t="s">
        <v>783</v>
      </c>
      <c r="I689" s="120" t="s">
        <v>784</v>
      </c>
      <c r="J689" s="121" t="s">
        <v>28</v>
      </c>
      <c r="K689" s="115" t="s">
        <v>56</v>
      </c>
      <c r="L689" s="111" t="s">
        <v>73</v>
      </c>
    </row>
    <row r="690" spans="1:12" x14ac:dyDescent="0.25">
      <c r="A690" s="117">
        <v>43059</v>
      </c>
      <c r="B690" s="120" t="s">
        <v>827</v>
      </c>
      <c r="C690" s="111" t="s">
        <v>193</v>
      </c>
      <c r="D690" s="120" t="s">
        <v>53</v>
      </c>
      <c r="E690" s="113"/>
      <c r="F690" s="113">
        <v>1000</v>
      </c>
      <c r="G690" s="130">
        <f t="shared" si="10"/>
        <v>37468364</v>
      </c>
      <c r="H690" s="120" t="s">
        <v>783</v>
      </c>
      <c r="I690" s="120" t="s">
        <v>784</v>
      </c>
      <c r="J690" s="121" t="s">
        <v>28</v>
      </c>
      <c r="K690" s="115" t="s">
        <v>56</v>
      </c>
      <c r="L690" s="111" t="s">
        <v>73</v>
      </c>
    </row>
    <row r="691" spans="1:12" x14ac:dyDescent="0.25">
      <c r="A691" s="117">
        <v>43059</v>
      </c>
      <c r="B691" s="120" t="s">
        <v>828</v>
      </c>
      <c r="C691" s="111" t="s">
        <v>193</v>
      </c>
      <c r="D691" s="120" t="s">
        <v>53</v>
      </c>
      <c r="E691" s="113"/>
      <c r="F691" s="113">
        <v>1000</v>
      </c>
      <c r="G691" s="130">
        <f t="shared" si="10"/>
        <v>37467364</v>
      </c>
      <c r="H691" s="120" t="s">
        <v>783</v>
      </c>
      <c r="I691" s="120" t="s">
        <v>784</v>
      </c>
      <c r="J691" s="121" t="s">
        <v>28</v>
      </c>
      <c r="K691" s="115" t="s">
        <v>56</v>
      </c>
      <c r="L691" s="111" t="s">
        <v>73</v>
      </c>
    </row>
    <row r="692" spans="1:12" x14ac:dyDescent="0.25">
      <c r="A692" s="132">
        <v>43059</v>
      </c>
      <c r="B692" s="133" t="s">
        <v>889</v>
      </c>
      <c r="C692" s="120" t="s">
        <v>226</v>
      </c>
      <c r="D692" s="120" t="s">
        <v>49</v>
      </c>
      <c r="E692" s="134"/>
      <c r="F692" s="134">
        <v>10000</v>
      </c>
      <c r="G692" s="130">
        <f t="shared" si="10"/>
        <v>37457364</v>
      </c>
      <c r="H692" s="133" t="s">
        <v>857</v>
      </c>
      <c r="I692" s="133">
        <v>45</v>
      </c>
      <c r="J692" s="111" t="s">
        <v>32</v>
      </c>
      <c r="K692" s="115" t="s">
        <v>56</v>
      </c>
      <c r="L692" s="120" t="s">
        <v>57</v>
      </c>
    </row>
    <row r="693" spans="1:12" x14ac:dyDescent="0.25">
      <c r="A693" s="132">
        <v>43059</v>
      </c>
      <c r="B693" s="133" t="s">
        <v>890</v>
      </c>
      <c r="C693" s="111" t="s">
        <v>193</v>
      </c>
      <c r="D693" s="115" t="s">
        <v>53</v>
      </c>
      <c r="E693" s="134"/>
      <c r="F693" s="134">
        <v>1700</v>
      </c>
      <c r="G693" s="130">
        <f t="shared" si="10"/>
        <v>37455664</v>
      </c>
      <c r="H693" s="133" t="s">
        <v>857</v>
      </c>
      <c r="I693" s="133" t="s">
        <v>72</v>
      </c>
      <c r="J693" s="121" t="s">
        <v>28</v>
      </c>
      <c r="K693" s="115" t="s">
        <v>56</v>
      </c>
      <c r="L693" s="111" t="s">
        <v>73</v>
      </c>
    </row>
    <row r="694" spans="1:12" x14ac:dyDescent="0.25">
      <c r="A694" s="132">
        <v>43059</v>
      </c>
      <c r="B694" s="133" t="s">
        <v>891</v>
      </c>
      <c r="C694" s="120" t="s">
        <v>226</v>
      </c>
      <c r="D694" s="120" t="s">
        <v>49</v>
      </c>
      <c r="E694" s="134"/>
      <c r="F694" s="134">
        <v>3000</v>
      </c>
      <c r="G694" s="130">
        <f t="shared" si="10"/>
        <v>37452664</v>
      </c>
      <c r="H694" s="133" t="s">
        <v>857</v>
      </c>
      <c r="I694" s="133" t="s">
        <v>72</v>
      </c>
      <c r="J694" s="111" t="s">
        <v>32</v>
      </c>
      <c r="K694" s="115" t="s">
        <v>56</v>
      </c>
      <c r="L694" s="111" t="s">
        <v>73</v>
      </c>
    </row>
    <row r="695" spans="1:12" x14ac:dyDescent="0.25">
      <c r="A695" s="122">
        <v>43059</v>
      </c>
      <c r="B695" s="118" t="s">
        <v>971</v>
      </c>
      <c r="C695" s="111" t="s">
        <v>193</v>
      </c>
      <c r="D695" s="112" t="s">
        <v>51</v>
      </c>
      <c r="E695" s="119"/>
      <c r="F695" s="119">
        <v>500</v>
      </c>
      <c r="G695" s="130">
        <f t="shared" si="10"/>
        <v>37452164</v>
      </c>
      <c r="H695" s="118" t="s">
        <v>245</v>
      </c>
      <c r="I695" s="118" t="s">
        <v>72</v>
      </c>
      <c r="J695" s="115" t="s">
        <v>32</v>
      </c>
      <c r="K695" s="115" t="s">
        <v>56</v>
      </c>
      <c r="L695" s="120" t="s">
        <v>73</v>
      </c>
    </row>
    <row r="696" spans="1:12" x14ac:dyDescent="0.25">
      <c r="A696" s="122">
        <v>43059</v>
      </c>
      <c r="B696" s="118" t="s">
        <v>972</v>
      </c>
      <c r="C696" s="111" t="s">
        <v>193</v>
      </c>
      <c r="D696" s="112" t="s">
        <v>51</v>
      </c>
      <c r="E696" s="119"/>
      <c r="F696" s="119">
        <v>1000</v>
      </c>
      <c r="G696" s="130">
        <f t="shared" si="10"/>
        <v>37451164</v>
      </c>
      <c r="H696" s="118" t="s">
        <v>245</v>
      </c>
      <c r="I696" s="118" t="s">
        <v>72</v>
      </c>
      <c r="J696" s="115" t="s">
        <v>32</v>
      </c>
      <c r="K696" s="115" t="s">
        <v>56</v>
      </c>
      <c r="L696" s="120" t="s">
        <v>73</v>
      </c>
    </row>
    <row r="697" spans="1:12" x14ac:dyDescent="0.25">
      <c r="A697" s="122">
        <v>43059</v>
      </c>
      <c r="B697" s="118" t="s">
        <v>973</v>
      </c>
      <c r="C697" s="111" t="s">
        <v>193</v>
      </c>
      <c r="D697" s="112" t="s">
        <v>51</v>
      </c>
      <c r="E697" s="119"/>
      <c r="F697" s="119">
        <v>500</v>
      </c>
      <c r="G697" s="130">
        <f t="shared" si="10"/>
        <v>37450664</v>
      </c>
      <c r="H697" s="118" t="s">
        <v>245</v>
      </c>
      <c r="I697" s="118" t="s">
        <v>72</v>
      </c>
      <c r="J697" s="115" t="s">
        <v>32</v>
      </c>
      <c r="K697" s="115" t="s">
        <v>56</v>
      </c>
      <c r="L697" s="120" t="s">
        <v>73</v>
      </c>
    </row>
    <row r="698" spans="1:12" x14ac:dyDescent="0.25">
      <c r="A698" s="123">
        <v>43060</v>
      </c>
      <c r="B698" s="115" t="s">
        <v>33</v>
      </c>
      <c r="C698" s="111" t="s">
        <v>48</v>
      </c>
      <c r="D698" s="111" t="s">
        <v>49</v>
      </c>
      <c r="E698" s="113"/>
      <c r="F698" s="114">
        <v>6257</v>
      </c>
      <c r="G698" s="130">
        <f t="shared" si="10"/>
        <v>37444407</v>
      </c>
      <c r="H698" s="125" t="s">
        <v>47</v>
      </c>
      <c r="I698" s="115" t="s">
        <v>19</v>
      </c>
      <c r="J698" s="112" t="s">
        <v>21</v>
      </c>
      <c r="K698" s="115" t="s">
        <v>56</v>
      </c>
      <c r="L698" s="120" t="s">
        <v>57</v>
      </c>
    </row>
    <row r="699" spans="1:12" x14ac:dyDescent="0.25">
      <c r="A699" s="123">
        <v>43060</v>
      </c>
      <c r="B699" s="111" t="s">
        <v>147</v>
      </c>
      <c r="C699" s="111" t="s">
        <v>85</v>
      </c>
      <c r="D699" s="111" t="s">
        <v>60</v>
      </c>
      <c r="E699" s="114"/>
      <c r="F699" s="114">
        <v>20000</v>
      </c>
      <c r="G699" s="130">
        <f t="shared" si="10"/>
        <v>37424407</v>
      </c>
      <c r="H699" s="111" t="s">
        <v>61</v>
      </c>
      <c r="I699" s="111">
        <v>43</v>
      </c>
      <c r="J699" s="111" t="s">
        <v>32</v>
      </c>
      <c r="K699" s="115" t="s">
        <v>56</v>
      </c>
      <c r="L699" s="120" t="s">
        <v>57</v>
      </c>
    </row>
    <row r="700" spans="1:12" x14ac:dyDescent="0.25">
      <c r="A700" s="123">
        <v>43060</v>
      </c>
      <c r="B700" s="111" t="s">
        <v>148</v>
      </c>
      <c r="C700" s="111" t="s">
        <v>85</v>
      </c>
      <c r="D700" s="111" t="s">
        <v>52</v>
      </c>
      <c r="E700" s="114"/>
      <c r="F700" s="114">
        <v>20000</v>
      </c>
      <c r="G700" s="130">
        <f t="shared" si="10"/>
        <v>37404407</v>
      </c>
      <c r="H700" s="111" t="s">
        <v>61</v>
      </c>
      <c r="I700" s="111">
        <v>45</v>
      </c>
      <c r="J700" s="115" t="s">
        <v>32</v>
      </c>
      <c r="K700" s="115" t="s">
        <v>56</v>
      </c>
      <c r="L700" s="120" t="s">
        <v>57</v>
      </c>
    </row>
    <row r="701" spans="1:12" x14ac:dyDescent="0.25">
      <c r="A701" s="123">
        <v>43060</v>
      </c>
      <c r="B701" s="111" t="s">
        <v>151</v>
      </c>
      <c r="C701" s="111" t="s">
        <v>66</v>
      </c>
      <c r="D701" s="111" t="s">
        <v>49</v>
      </c>
      <c r="E701" s="114"/>
      <c r="F701" s="114">
        <v>7840</v>
      </c>
      <c r="G701" s="130">
        <f t="shared" si="10"/>
        <v>37396567</v>
      </c>
      <c r="H701" s="111" t="s">
        <v>61</v>
      </c>
      <c r="I701" s="111" t="s">
        <v>150</v>
      </c>
      <c r="J701" s="111" t="s">
        <v>32</v>
      </c>
      <c r="K701" s="115" t="s">
        <v>56</v>
      </c>
      <c r="L701" s="120" t="s">
        <v>57</v>
      </c>
    </row>
    <row r="702" spans="1:12" x14ac:dyDescent="0.25">
      <c r="A702" s="123">
        <v>43060</v>
      </c>
      <c r="B702" s="111" t="s">
        <v>152</v>
      </c>
      <c r="C702" s="111" t="s">
        <v>193</v>
      </c>
      <c r="D702" s="111" t="s">
        <v>54</v>
      </c>
      <c r="E702" s="114"/>
      <c r="F702" s="114">
        <v>3000</v>
      </c>
      <c r="G702" s="130">
        <f t="shared" si="10"/>
        <v>37393567</v>
      </c>
      <c r="H702" s="111" t="s">
        <v>61</v>
      </c>
      <c r="I702" s="111" t="s">
        <v>72</v>
      </c>
      <c r="J702" s="128" t="s">
        <v>21</v>
      </c>
      <c r="K702" s="115" t="s">
        <v>56</v>
      </c>
      <c r="L702" s="120" t="s">
        <v>73</v>
      </c>
    </row>
    <row r="703" spans="1:12" x14ac:dyDescent="0.25">
      <c r="A703" s="123">
        <v>43060</v>
      </c>
      <c r="B703" s="111" t="s">
        <v>154</v>
      </c>
      <c r="C703" s="111" t="s">
        <v>66</v>
      </c>
      <c r="D703" s="111" t="s">
        <v>49</v>
      </c>
      <c r="E703" s="114"/>
      <c r="F703" s="114">
        <v>6000</v>
      </c>
      <c r="G703" s="130">
        <f t="shared" si="10"/>
        <v>37387567</v>
      </c>
      <c r="H703" s="111" t="s">
        <v>61</v>
      </c>
      <c r="I703" s="111" t="s">
        <v>153</v>
      </c>
      <c r="J703" s="111" t="s">
        <v>32</v>
      </c>
      <c r="K703" s="115" t="s">
        <v>56</v>
      </c>
      <c r="L703" s="120" t="s">
        <v>57</v>
      </c>
    </row>
    <row r="704" spans="1:12" x14ac:dyDescent="0.25">
      <c r="A704" s="109">
        <v>43060</v>
      </c>
      <c r="B704" s="110" t="s">
        <v>294</v>
      </c>
      <c r="C704" s="111" t="s">
        <v>193</v>
      </c>
      <c r="D704" s="112" t="s">
        <v>51</v>
      </c>
      <c r="E704" s="113"/>
      <c r="F704" s="113">
        <v>10000</v>
      </c>
      <c r="G704" s="130">
        <f t="shared" si="10"/>
        <v>37377567</v>
      </c>
      <c r="H704" s="111" t="s">
        <v>62</v>
      </c>
      <c r="I704" s="115">
        <v>27</v>
      </c>
      <c r="J704" s="115" t="s">
        <v>32</v>
      </c>
      <c r="K704" s="115" t="s">
        <v>56</v>
      </c>
      <c r="L704" s="120" t="s">
        <v>57</v>
      </c>
    </row>
    <row r="705" spans="1:12" x14ac:dyDescent="0.25">
      <c r="A705" s="109">
        <v>43060</v>
      </c>
      <c r="B705" s="110" t="s">
        <v>296</v>
      </c>
      <c r="C705" s="111" t="s">
        <v>193</v>
      </c>
      <c r="D705" s="112" t="s">
        <v>51</v>
      </c>
      <c r="E705" s="113"/>
      <c r="F705" s="113">
        <v>300</v>
      </c>
      <c r="G705" s="130">
        <f t="shared" si="10"/>
        <v>37377267</v>
      </c>
      <c r="H705" s="111" t="s">
        <v>62</v>
      </c>
      <c r="I705" s="115" t="s">
        <v>72</v>
      </c>
      <c r="J705" s="115" t="s">
        <v>32</v>
      </c>
      <c r="K705" s="115" t="s">
        <v>56</v>
      </c>
      <c r="L705" s="111" t="s">
        <v>73</v>
      </c>
    </row>
    <row r="706" spans="1:12" x14ac:dyDescent="0.25">
      <c r="A706" s="109">
        <v>43060</v>
      </c>
      <c r="B706" s="110" t="s">
        <v>297</v>
      </c>
      <c r="C706" s="111" t="s">
        <v>193</v>
      </c>
      <c r="D706" s="112" t="s">
        <v>51</v>
      </c>
      <c r="E706" s="113"/>
      <c r="F706" s="113">
        <v>1500</v>
      </c>
      <c r="G706" s="130">
        <f t="shared" si="10"/>
        <v>37375767</v>
      </c>
      <c r="H706" s="111" t="s">
        <v>62</v>
      </c>
      <c r="I706" s="115" t="s">
        <v>72</v>
      </c>
      <c r="J706" s="115" t="s">
        <v>32</v>
      </c>
      <c r="K706" s="115" t="s">
        <v>56</v>
      </c>
      <c r="L706" s="111" t="s">
        <v>73</v>
      </c>
    </row>
    <row r="707" spans="1:12" x14ac:dyDescent="0.25">
      <c r="A707" s="109">
        <v>43060</v>
      </c>
      <c r="B707" s="110" t="s">
        <v>218</v>
      </c>
      <c r="C707" s="111" t="s">
        <v>193</v>
      </c>
      <c r="D707" s="112" t="s">
        <v>51</v>
      </c>
      <c r="E707" s="113"/>
      <c r="F707" s="113">
        <v>1000</v>
      </c>
      <c r="G707" s="130">
        <f t="shared" si="10"/>
        <v>37374767</v>
      </c>
      <c r="H707" s="111" t="s">
        <v>62</v>
      </c>
      <c r="I707" s="115" t="s">
        <v>72</v>
      </c>
      <c r="J707" s="115" t="s">
        <v>32</v>
      </c>
      <c r="K707" s="115" t="s">
        <v>56</v>
      </c>
      <c r="L707" s="111" t="s">
        <v>73</v>
      </c>
    </row>
    <row r="708" spans="1:12" x14ac:dyDescent="0.25">
      <c r="A708" s="117">
        <v>43060</v>
      </c>
      <c r="B708" s="118" t="s">
        <v>469</v>
      </c>
      <c r="C708" s="111" t="s">
        <v>193</v>
      </c>
      <c r="D708" s="112" t="s">
        <v>51</v>
      </c>
      <c r="E708" s="119"/>
      <c r="F708" s="119">
        <v>300</v>
      </c>
      <c r="G708" s="130">
        <f t="shared" si="10"/>
        <v>37374467</v>
      </c>
      <c r="H708" s="118" t="s">
        <v>442</v>
      </c>
      <c r="I708" s="115" t="s">
        <v>72</v>
      </c>
      <c r="J708" s="115" t="s">
        <v>32</v>
      </c>
      <c r="K708" s="115" t="s">
        <v>56</v>
      </c>
      <c r="L708" s="111" t="s">
        <v>73</v>
      </c>
    </row>
    <row r="709" spans="1:12" x14ac:dyDescent="0.25">
      <c r="A709" s="117">
        <v>43060</v>
      </c>
      <c r="B709" s="118" t="s">
        <v>459</v>
      </c>
      <c r="C709" s="111" t="s">
        <v>193</v>
      </c>
      <c r="D709" s="112" t="s">
        <v>51</v>
      </c>
      <c r="E709" s="119"/>
      <c r="F709" s="119">
        <v>300</v>
      </c>
      <c r="G709" s="130">
        <f t="shared" si="10"/>
        <v>37374167</v>
      </c>
      <c r="H709" s="118" t="s">
        <v>442</v>
      </c>
      <c r="I709" s="115" t="s">
        <v>72</v>
      </c>
      <c r="J709" s="115" t="s">
        <v>32</v>
      </c>
      <c r="K709" s="115" t="s">
        <v>56</v>
      </c>
      <c r="L709" s="111" t="s">
        <v>73</v>
      </c>
    </row>
    <row r="710" spans="1:12" x14ac:dyDescent="0.25">
      <c r="A710" s="109">
        <v>43060</v>
      </c>
      <c r="B710" s="115" t="s">
        <v>618</v>
      </c>
      <c r="C710" s="111" t="s">
        <v>193</v>
      </c>
      <c r="D710" s="112" t="s">
        <v>51</v>
      </c>
      <c r="E710" s="113"/>
      <c r="F710" s="113">
        <v>500</v>
      </c>
      <c r="G710" s="130">
        <f t="shared" si="10"/>
        <v>37373667</v>
      </c>
      <c r="H710" s="115" t="s">
        <v>560</v>
      </c>
      <c r="I710" s="115" t="s">
        <v>72</v>
      </c>
      <c r="J710" s="115" t="s">
        <v>32</v>
      </c>
      <c r="K710" s="115" t="s">
        <v>56</v>
      </c>
      <c r="L710" s="111" t="s">
        <v>73</v>
      </c>
    </row>
    <row r="711" spans="1:12" x14ac:dyDescent="0.25">
      <c r="A711" s="109">
        <v>43060</v>
      </c>
      <c r="B711" s="115" t="s">
        <v>619</v>
      </c>
      <c r="C711" s="111" t="s">
        <v>193</v>
      </c>
      <c r="D711" s="112" t="s">
        <v>51</v>
      </c>
      <c r="E711" s="113"/>
      <c r="F711" s="113">
        <v>600</v>
      </c>
      <c r="G711" s="130">
        <f t="shared" si="10"/>
        <v>37373067</v>
      </c>
      <c r="H711" s="115" t="s">
        <v>560</v>
      </c>
      <c r="I711" s="115" t="s">
        <v>72</v>
      </c>
      <c r="J711" s="115" t="s">
        <v>32</v>
      </c>
      <c r="K711" s="115" t="s">
        <v>56</v>
      </c>
      <c r="L711" s="111" t="s">
        <v>73</v>
      </c>
    </row>
    <row r="712" spans="1:12" x14ac:dyDescent="0.25">
      <c r="A712" s="109">
        <v>43060</v>
      </c>
      <c r="B712" s="115" t="s">
        <v>620</v>
      </c>
      <c r="C712" s="111" t="s">
        <v>334</v>
      </c>
      <c r="D712" s="112" t="s">
        <v>51</v>
      </c>
      <c r="E712" s="113"/>
      <c r="F712" s="113">
        <v>1700</v>
      </c>
      <c r="G712" s="130">
        <f t="shared" si="10"/>
        <v>37371367</v>
      </c>
      <c r="H712" s="115" t="s">
        <v>560</v>
      </c>
      <c r="I712" s="115" t="s">
        <v>72</v>
      </c>
      <c r="J712" s="115" t="s">
        <v>32</v>
      </c>
      <c r="K712" s="115" t="s">
        <v>56</v>
      </c>
      <c r="L712" s="111" t="s">
        <v>73</v>
      </c>
    </row>
    <row r="713" spans="1:12" x14ac:dyDescent="0.25">
      <c r="A713" s="109">
        <v>43060</v>
      </c>
      <c r="B713" s="115" t="s">
        <v>621</v>
      </c>
      <c r="C713" s="111" t="s">
        <v>193</v>
      </c>
      <c r="D713" s="112" t="s">
        <v>51</v>
      </c>
      <c r="E713" s="113"/>
      <c r="F713" s="113">
        <v>500</v>
      </c>
      <c r="G713" s="130">
        <f t="shared" si="10"/>
        <v>37370867</v>
      </c>
      <c r="H713" s="115" t="s">
        <v>560</v>
      </c>
      <c r="I713" s="115" t="s">
        <v>72</v>
      </c>
      <c r="J713" s="115" t="s">
        <v>32</v>
      </c>
      <c r="K713" s="115" t="s">
        <v>56</v>
      </c>
      <c r="L713" s="111" t="s">
        <v>73</v>
      </c>
    </row>
    <row r="714" spans="1:12" x14ac:dyDescent="0.25">
      <c r="A714" s="109">
        <v>43060</v>
      </c>
      <c r="B714" s="115" t="s">
        <v>609</v>
      </c>
      <c r="C714" s="111" t="s">
        <v>193</v>
      </c>
      <c r="D714" s="112" t="s">
        <v>51</v>
      </c>
      <c r="E714" s="113"/>
      <c r="F714" s="113">
        <v>600</v>
      </c>
      <c r="G714" s="130">
        <f t="shared" si="10"/>
        <v>37370267</v>
      </c>
      <c r="H714" s="115" t="s">
        <v>560</v>
      </c>
      <c r="I714" s="115" t="s">
        <v>72</v>
      </c>
      <c r="J714" s="115" t="s">
        <v>32</v>
      </c>
      <c r="K714" s="115" t="s">
        <v>56</v>
      </c>
      <c r="L714" s="111" t="s">
        <v>73</v>
      </c>
    </row>
    <row r="715" spans="1:12" x14ac:dyDescent="0.25">
      <c r="A715" s="117">
        <v>43060</v>
      </c>
      <c r="B715" s="118" t="s">
        <v>1018</v>
      </c>
      <c r="C715" s="115" t="s">
        <v>50</v>
      </c>
      <c r="D715" s="111" t="s">
        <v>54</v>
      </c>
      <c r="E715" s="129"/>
      <c r="F715" s="129">
        <v>2000</v>
      </c>
      <c r="G715" s="130">
        <f t="shared" si="10"/>
        <v>37368267</v>
      </c>
      <c r="H715" s="120" t="s">
        <v>677</v>
      </c>
      <c r="I715" s="115" t="s">
        <v>69</v>
      </c>
      <c r="J715" s="128" t="s">
        <v>21</v>
      </c>
      <c r="K715" s="115" t="s">
        <v>56</v>
      </c>
      <c r="L715" s="120" t="s">
        <v>57</v>
      </c>
    </row>
    <row r="716" spans="1:12" x14ac:dyDescent="0.25">
      <c r="A716" s="109">
        <v>43060</v>
      </c>
      <c r="B716" s="111" t="s">
        <v>692</v>
      </c>
      <c r="C716" s="111" t="s">
        <v>193</v>
      </c>
      <c r="D716" s="115" t="s">
        <v>52</v>
      </c>
      <c r="E716" s="113"/>
      <c r="F716" s="113">
        <v>1000</v>
      </c>
      <c r="G716" s="130">
        <f t="shared" si="10"/>
        <v>37367267</v>
      </c>
      <c r="H716" s="111" t="s">
        <v>109</v>
      </c>
      <c r="I716" s="111" t="s">
        <v>72</v>
      </c>
      <c r="J716" s="115" t="s">
        <v>32</v>
      </c>
      <c r="K716" s="115" t="s">
        <v>56</v>
      </c>
      <c r="L716" s="118" t="s">
        <v>73</v>
      </c>
    </row>
    <row r="717" spans="1:12" x14ac:dyDescent="0.25">
      <c r="A717" s="109">
        <v>43060</v>
      </c>
      <c r="B717" s="111" t="s">
        <v>725</v>
      </c>
      <c r="C717" s="111" t="s">
        <v>193</v>
      </c>
      <c r="D717" s="115" t="s">
        <v>52</v>
      </c>
      <c r="E717" s="113"/>
      <c r="F717" s="113">
        <v>1000</v>
      </c>
      <c r="G717" s="130">
        <f t="shared" si="10"/>
        <v>37366267</v>
      </c>
      <c r="H717" s="111" t="s">
        <v>109</v>
      </c>
      <c r="I717" s="111" t="s">
        <v>72</v>
      </c>
      <c r="J717" s="115" t="s">
        <v>32</v>
      </c>
      <c r="K717" s="115" t="s">
        <v>56</v>
      </c>
      <c r="L717" s="118" t="s">
        <v>73</v>
      </c>
    </row>
    <row r="718" spans="1:12" x14ac:dyDescent="0.25">
      <c r="A718" s="109">
        <v>43060</v>
      </c>
      <c r="B718" s="111" t="s">
        <v>726</v>
      </c>
      <c r="C718" s="111" t="s">
        <v>193</v>
      </c>
      <c r="D718" s="115" t="s">
        <v>52</v>
      </c>
      <c r="E718" s="113"/>
      <c r="F718" s="113">
        <v>1000</v>
      </c>
      <c r="G718" s="130">
        <f t="shared" ref="G718:G781" si="11">+G717+E718-F718</f>
        <v>37365267</v>
      </c>
      <c r="H718" s="111" t="s">
        <v>109</v>
      </c>
      <c r="I718" s="111" t="s">
        <v>72</v>
      </c>
      <c r="J718" s="115" t="s">
        <v>32</v>
      </c>
      <c r="K718" s="115" t="s">
        <v>56</v>
      </c>
      <c r="L718" s="118" t="s">
        <v>73</v>
      </c>
    </row>
    <row r="719" spans="1:12" x14ac:dyDescent="0.25">
      <c r="A719" s="109">
        <v>43060</v>
      </c>
      <c r="B719" s="111" t="s">
        <v>727</v>
      </c>
      <c r="C719" s="111" t="s">
        <v>193</v>
      </c>
      <c r="D719" s="115" t="s">
        <v>52</v>
      </c>
      <c r="E719" s="113"/>
      <c r="F719" s="113">
        <v>1000</v>
      </c>
      <c r="G719" s="130">
        <f t="shared" si="11"/>
        <v>37364267</v>
      </c>
      <c r="H719" s="111" t="s">
        <v>109</v>
      </c>
      <c r="I719" s="111" t="s">
        <v>72</v>
      </c>
      <c r="J719" s="115" t="s">
        <v>32</v>
      </c>
      <c r="K719" s="115" t="s">
        <v>56</v>
      </c>
      <c r="L719" s="118" t="s">
        <v>73</v>
      </c>
    </row>
    <row r="720" spans="1:12" x14ac:dyDescent="0.25">
      <c r="A720" s="117">
        <v>43060</v>
      </c>
      <c r="B720" s="120" t="s">
        <v>829</v>
      </c>
      <c r="C720" s="111" t="s">
        <v>193</v>
      </c>
      <c r="D720" s="120" t="s">
        <v>53</v>
      </c>
      <c r="E720" s="113"/>
      <c r="F720" s="113">
        <v>2000</v>
      </c>
      <c r="G720" s="130">
        <f t="shared" si="11"/>
        <v>37362267</v>
      </c>
      <c r="H720" s="120" t="s">
        <v>783</v>
      </c>
      <c r="I720" s="120" t="s">
        <v>784</v>
      </c>
      <c r="J720" s="121" t="s">
        <v>28</v>
      </c>
      <c r="K720" s="115" t="s">
        <v>56</v>
      </c>
      <c r="L720" s="111" t="s">
        <v>73</v>
      </c>
    </row>
    <row r="721" spans="1:12" x14ac:dyDescent="0.25">
      <c r="A721" s="117">
        <v>43060</v>
      </c>
      <c r="B721" s="120" t="s">
        <v>830</v>
      </c>
      <c r="C721" s="111" t="s">
        <v>193</v>
      </c>
      <c r="D721" s="120" t="s">
        <v>53</v>
      </c>
      <c r="E721" s="113"/>
      <c r="F721" s="113">
        <v>1500</v>
      </c>
      <c r="G721" s="130">
        <f t="shared" si="11"/>
        <v>37360767</v>
      </c>
      <c r="H721" s="120" t="s">
        <v>783</v>
      </c>
      <c r="I721" s="120" t="s">
        <v>784</v>
      </c>
      <c r="J721" s="121" t="s">
        <v>28</v>
      </c>
      <c r="K721" s="115" t="s">
        <v>56</v>
      </c>
      <c r="L721" s="111" t="s">
        <v>73</v>
      </c>
    </row>
    <row r="722" spans="1:12" x14ac:dyDescent="0.25">
      <c r="A722" s="117">
        <v>43060</v>
      </c>
      <c r="B722" s="120" t="s">
        <v>831</v>
      </c>
      <c r="C722" s="111" t="s">
        <v>193</v>
      </c>
      <c r="D722" s="120" t="s">
        <v>53</v>
      </c>
      <c r="E722" s="113"/>
      <c r="F722" s="113">
        <v>1000</v>
      </c>
      <c r="G722" s="130">
        <f t="shared" si="11"/>
        <v>37359767</v>
      </c>
      <c r="H722" s="120" t="s">
        <v>783</v>
      </c>
      <c r="I722" s="120" t="s">
        <v>784</v>
      </c>
      <c r="J722" s="121" t="s">
        <v>28</v>
      </c>
      <c r="K722" s="115" t="s">
        <v>56</v>
      </c>
      <c r="L722" s="111" t="s">
        <v>73</v>
      </c>
    </row>
    <row r="723" spans="1:12" x14ac:dyDescent="0.25">
      <c r="A723" s="132">
        <v>43060</v>
      </c>
      <c r="B723" s="133" t="s">
        <v>892</v>
      </c>
      <c r="C723" s="111" t="s">
        <v>193</v>
      </c>
      <c r="D723" s="115" t="s">
        <v>53</v>
      </c>
      <c r="E723" s="134"/>
      <c r="F723" s="134">
        <v>1700</v>
      </c>
      <c r="G723" s="130">
        <f t="shared" si="11"/>
        <v>37358067</v>
      </c>
      <c r="H723" s="133" t="s">
        <v>857</v>
      </c>
      <c r="I723" s="133" t="s">
        <v>72</v>
      </c>
      <c r="J723" s="121" t="s">
        <v>28</v>
      </c>
      <c r="K723" s="115" t="s">
        <v>56</v>
      </c>
      <c r="L723" s="111" t="s">
        <v>73</v>
      </c>
    </row>
    <row r="724" spans="1:12" x14ac:dyDescent="0.25">
      <c r="A724" s="132">
        <v>43060</v>
      </c>
      <c r="B724" s="133" t="s">
        <v>893</v>
      </c>
      <c r="C724" s="133" t="s">
        <v>205</v>
      </c>
      <c r="D724" s="115" t="s">
        <v>53</v>
      </c>
      <c r="E724" s="134"/>
      <c r="F724" s="134">
        <v>36000</v>
      </c>
      <c r="G724" s="130">
        <f t="shared" si="11"/>
        <v>37322067</v>
      </c>
      <c r="H724" s="133" t="s">
        <v>857</v>
      </c>
      <c r="I724" s="133" t="s">
        <v>341</v>
      </c>
      <c r="J724" s="121" t="s">
        <v>28</v>
      </c>
      <c r="K724" s="115" t="s">
        <v>56</v>
      </c>
      <c r="L724" s="120" t="s">
        <v>57</v>
      </c>
    </row>
    <row r="725" spans="1:12" x14ac:dyDescent="0.25">
      <c r="A725" s="132">
        <v>43060</v>
      </c>
      <c r="B725" s="133" t="s">
        <v>894</v>
      </c>
      <c r="C725" s="133" t="s">
        <v>205</v>
      </c>
      <c r="D725" s="115" t="s">
        <v>53</v>
      </c>
      <c r="E725" s="134"/>
      <c r="F725" s="134">
        <v>36000</v>
      </c>
      <c r="G725" s="130">
        <f t="shared" si="11"/>
        <v>37286067</v>
      </c>
      <c r="H725" s="133" t="s">
        <v>857</v>
      </c>
      <c r="I725" s="133" t="s">
        <v>341</v>
      </c>
      <c r="J725" s="121" t="s">
        <v>28</v>
      </c>
      <c r="K725" s="115" t="s">
        <v>56</v>
      </c>
      <c r="L725" s="120" t="s">
        <v>57</v>
      </c>
    </row>
    <row r="726" spans="1:12" x14ac:dyDescent="0.25">
      <c r="A726" s="122">
        <v>43060</v>
      </c>
      <c r="B726" s="118" t="s">
        <v>974</v>
      </c>
      <c r="C726" s="111" t="s">
        <v>193</v>
      </c>
      <c r="D726" s="112" t="s">
        <v>51</v>
      </c>
      <c r="E726" s="119"/>
      <c r="F726" s="119">
        <v>500</v>
      </c>
      <c r="G726" s="130">
        <f t="shared" si="11"/>
        <v>37285567</v>
      </c>
      <c r="H726" s="118" t="s">
        <v>245</v>
      </c>
      <c r="I726" s="118" t="s">
        <v>72</v>
      </c>
      <c r="J726" s="115" t="s">
        <v>32</v>
      </c>
      <c r="K726" s="115" t="s">
        <v>56</v>
      </c>
      <c r="L726" s="120" t="s">
        <v>73</v>
      </c>
    </row>
    <row r="727" spans="1:12" x14ac:dyDescent="0.25">
      <c r="A727" s="122">
        <v>43060</v>
      </c>
      <c r="B727" s="118" t="s">
        <v>975</v>
      </c>
      <c r="C727" s="111" t="s">
        <v>334</v>
      </c>
      <c r="D727" s="112" t="s">
        <v>51</v>
      </c>
      <c r="E727" s="119"/>
      <c r="F727" s="119">
        <v>1900</v>
      </c>
      <c r="G727" s="130">
        <f t="shared" si="11"/>
        <v>37283667</v>
      </c>
      <c r="H727" s="118" t="s">
        <v>245</v>
      </c>
      <c r="I727" s="118" t="s">
        <v>72</v>
      </c>
      <c r="J727" s="115" t="s">
        <v>32</v>
      </c>
      <c r="K727" s="115" t="s">
        <v>56</v>
      </c>
      <c r="L727" s="120" t="s">
        <v>73</v>
      </c>
    </row>
    <row r="728" spans="1:12" x14ac:dyDescent="0.25">
      <c r="A728" s="122">
        <v>43060</v>
      </c>
      <c r="B728" s="118" t="s">
        <v>976</v>
      </c>
      <c r="C728" s="111" t="s">
        <v>193</v>
      </c>
      <c r="D728" s="118" t="s">
        <v>60</v>
      </c>
      <c r="E728" s="119"/>
      <c r="F728" s="119">
        <v>15000</v>
      </c>
      <c r="G728" s="130">
        <f t="shared" si="11"/>
        <v>37268667</v>
      </c>
      <c r="H728" s="118" t="s">
        <v>245</v>
      </c>
      <c r="I728" s="118">
        <v>38</v>
      </c>
      <c r="J728" s="135" t="s">
        <v>28</v>
      </c>
      <c r="K728" s="115" t="s">
        <v>56</v>
      </c>
      <c r="L728" s="120" t="s">
        <v>57</v>
      </c>
    </row>
    <row r="729" spans="1:12" x14ac:dyDescent="0.25">
      <c r="A729" s="122">
        <v>43060</v>
      </c>
      <c r="B729" s="118" t="s">
        <v>977</v>
      </c>
      <c r="C729" s="111" t="s">
        <v>193</v>
      </c>
      <c r="D729" s="112" t="s">
        <v>51</v>
      </c>
      <c r="E729" s="119"/>
      <c r="F729" s="119">
        <v>500</v>
      </c>
      <c r="G729" s="130">
        <f t="shared" si="11"/>
        <v>37268167</v>
      </c>
      <c r="H729" s="118" t="s">
        <v>245</v>
      </c>
      <c r="I729" s="118" t="s">
        <v>72</v>
      </c>
      <c r="J729" s="115" t="s">
        <v>32</v>
      </c>
      <c r="K729" s="115" t="s">
        <v>56</v>
      </c>
      <c r="L729" s="120" t="s">
        <v>73</v>
      </c>
    </row>
    <row r="730" spans="1:12" x14ac:dyDescent="0.25">
      <c r="A730" s="123">
        <v>43061</v>
      </c>
      <c r="B730" s="115" t="s">
        <v>34</v>
      </c>
      <c r="C730" s="111" t="s">
        <v>48</v>
      </c>
      <c r="D730" s="111" t="s">
        <v>49</v>
      </c>
      <c r="E730" s="114"/>
      <c r="F730" s="114">
        <v>3265</v>
      </c>
      <c r="G730" s="130">
        <f t="shared" si="11"/>
        <v>37264902</v>
      </c>
      <c r="H730" s="125" t="s">
        <v>47</v>
      </c>
      <c r="I730" s="115">
        <v>3592835</v>
      </c>
      <c r="J730" s="112" t="s">
        <v>21</v>
      </c>
      <c r="K730" s="115" t="s">
        <v>56</v>
      </c>
      <c r="L730" s="120" t="s">
        <v>57</v>
      </c>
    </row>
    <row r="731" spans="1:12" x14ac:dyDescent="0.25">
      <c r="A731" s="123">
        <v>43061</v>
      </c>
      <c r="B731" s="111" t="s">
        <v>149</v>
      </c>
      <c r="C731" s="111" t="s">
        <v>78</v>
      </c>
      <c r="D731" s="111" t="s">
        <v>49</v>
      </c>
      <c r="E731" s="114"/>
      <c r="F731" s="114">
        <v>5000</v>
      </c>
      <c r="G731" s="130">
        <f t="shared" si="11"/>
        <v>37259902</v>
      </c>
      <c r="H731" s="111" t="s">
        <v>61</v>
      </c>
      <c r="I731" s="111">
        <v>49</v>
      </c>
      <c r="J731" s="111" t="s">
        <v>32</v>
      </c>
      <c r="K731" s="115" t="s">
        <v>56</v>
      </c>
      <c r="L731" s="120" t="s">
        <v>57</v>
      </c>
    </row>
    <row r="732" spans="1:12" x14ac:dyDescent="0.25">
      <c r="A732" s="123">
        <v>43061</v>
      </c>
      <c r="B732" s="111" t="s">
        <v>155</v>
      </c>
      <c r="C732" s="111" t="s">
        <v>78</v>
      </c>
      <c r="D732" s="111" t="s">
        <v>49</v>
      </c>
      <c r="E732" s="114"/>
      <c r="F732" s="114">
        <v>7000</v>
      </c>
      <c r="G732" s="130">
        <f t="shared" si="11"/>
        <v>37252902</v>
      </c>
      <c r="H732" s="111" t="s">
        <v>61</v>
      </c>
      <c r="I732" s="111">
        <v>13</v>
      </c>
      <c r="J732" s="111" t="s">
        <v>32</v>
      </c>
      <c r="K732" s="115" t="s">
        <v>56</v>
      </c>
      <c r="L732" s="120" t="s">
        <v>57</v>
      </c>
    </row>
    <row r="733" spans="1:12" x14ac:dyDescent="0.25">
      <c r="A733" s="109">
        <v>43061</v>
      </c>
      <c r="B733" s="110" t="s">
        <v>219</v>
      </c>
      <c r="C733" s="111" t="s">
        <v>193</v>
      </c>
      <c r="D733" s="112" t="s">
        <v>51</v>
      </c>
      <c r="E733" s="113"/>
      <c r="F733" s="113">
        <v>1000</v>
      </c>
      <c r="G733" s="130">
        <f t="shared" si="11"/>
        <v>37251902</v>
      </c>
      <c r="H733" s="111" t="s">
        <v>62</v>
      </c>
      <c r="I733" s="115" t="s">
        <v>72</v>
      </c>
      <c r="J733" s="115" t="s">
        <v>32</v>
      </c>
      <c r="K733" s="115" t="s">
        <v>56</v>
      </c>
      <c r="L733" s="111" t="s">
        <v>73</v>
      </c>
    </row>
    <row r="734" spans="1:12" x14ac:dyDescent="0.25">
      <c r="A734" s="109">
        <v>43061</v>
      </c>
      <c r="B734" s="110" t="s">
        <v>298</v>
      </c>
      <c r="C734" s="111" t="s">
        <v>130</v>
      </c>
      <c r="D734" s="112" t="s">
        <v>51</v>
      </c>
      <c r="E734" s="113"/>
      <c r="F734" s="113">
        <v>1000</v>
      </c>
      <c r="G734" s="130">
        <f t="shared" si="11"/>
        <v>37250902</v>
      </c>
      <c r="H734" s="111" t="s">
        <v>62</v>
      </c>
      <c r="I734" s="115" t="s">
        <v>72</v>
      </c>
      <c r="J734" s="115" t="s">
        <v>32</v>
      </c>
      <c r="K734" s="115" t="s">
        <v>56</v>
      </c>
      <c r="L734" s="120" t="s">
        <v>57</v>
      </c>
    </row>
    <row r="735" spans="1:12" x14ac:dyDescent="0.25">
      <c r="A735" s="109">
        <v>43061</v>
      </c>
      <c r="B735" s="110" t="s">
        <v>299</v>
      </c>
      <c r="C735" s="111" t="s">
        <v>193</v>
      </c>
      <c r="D735" s="112" t="s">
        <v>51</v>
      </c>
      <c r="E735" s="113"/>
      <c r="F735" s="113">
        <v>1000</v>
      </c>
      <c r="G735" s="130">
        <f t="shared" si="11"/>
        <v>37249902</v>
      </c>
      <c r="H735" s="111" t="s">
        <v>62</v>
      </c>
      <c r="I735" s="115" t="s">
        <v>72</v>
      </c>
      <c r="J735" s="115" t="s">
        <v>32</v>
      </c>
      <c r="K735" s="115" t="s">
        <v>56</v>
      </c>
      <c r="L735" s="111" t="s">
        <v>73</v>
      </c>
    </row>
    <row r="736" spans="1:12" x14ac:dyDescent="0.25">
      <c r="A736" s="109">
        <v>43061</v>
      </c>
      <c r="B736" s="110" t="s">
        <v>300</v>
      </c>
      <c r="C736" s="111" t="s">
        <v>193</v>
      </c>
      <c r="D736" s="112" t="s">
        <v>51</v>
      </c>
      <c r="E736" s="113"/>
      <c r="F736" s="113">
        <v>1500</v>
      </c>
      <c r="G736" s="130">
        <f t="shared" si="11"/>
        <v>37248402</v>
      </c>
      <c r="H736" s="111" t="s">
        <v>62</v>
      </c>
      <c r="I736" s="115" t="s">
        <v>72</v>
      </c>
      <c r="J736" s="115" t="s">
        <v>32</v>
      </c>
      <c r="K736" s="115" t="s">
        <v>56</v>
      </c>
      <c r="L736" s="111" t="s">
        <v>73</v>
      </c>
    </row>
    <row r="737" spans="1:12" x14ac:dyDescent="0.25">
      <c r="A737" s="109">
        <v>43061</v>
      </c>
      <c r="B737" s="110" t="s">
        <v>301</v>
      </c>
      <c r="C737" s="111" t="s">
        <v>193</v>
      </c>
      <c r="D737" s="112" t="s">
        <v>51</v>
      </c>
      <c r="E737" s="113"/>
      <c r="F737" s="113">
        <v>5000</v>
      </c>
      <c r="G737" s="130">
        <f t="shared" si="11"/>
        <v>37243402</v>
      </c>
      <c r="H737" s="111" t="s">
        <v>62</v>
      </c>
      <c r="I737" s="115">
        <v>1080</v>
      </c>
      <c r="J737" s="115" t="s">
        <v>32</v>
      </c>
      <c r="K737" s="115" t="s">
        <v>56</v>
      </c>
      <c r="L737" s="120" t="s">
        <v>57</v>
      </c>
    </row>
    <row r="738" spans="1:12" x14ac:dyDescent="0.25">
      <c r="A738" s="109">
        <v>43061</v>
      </c>
      <c r="B738" s="110" t="s">
        <v>302</v>
      </c>
      <c r="C738" s="111" t="s">
        <v>193</v>
      </c>
      <c r="D738" s="112" t="s">
        <v>51</v>
      </c>
      <c r="E738" s="113"/>
      <c r="F738" s="113">
        <v>700</v>
      </c>
      <c r="G738" s="130">
        <f t="shared" si="11"/>
        <v>37242702</v>
      </c>
      <c r="H738" s="111" t="s">
        <v>62</v>
      </c>
      <c r="I738" s="115" t="s">
        <v>72</v>
      </c>
      <c r="J738" s="115" t="s">
        <v>32</v>
      </c>
      <c r="K738" s="115" t="s">
        <v>56</v>
      </c>
      <c r="L738" s="111" t="s">
        <v>73</v>
      </c>
    </row>
    <row r="739" spans="1:12" x14ac:dyDescent="0.25">
      <c r="A739" s="117">
        <v>43061</v>
      </c>
      <c r="B739" s="118" t="s">
        <v>469</v>
      </c>
      <c r="C739" s="111" t="s">
        <v>193</v>
      </c>
      <c r="D739" s="112" t="s">
        <v>51</v>
      </c>
      <c r="E739" s="119"/>
      <c r="F739" s="119">
        <v>300</v>
      </c>
      <c r="G739" s="130">
        <f t="shared" si="11"/>
        <v>37242402</v>
      </c>
      <c r="H739" s="118" t="s">
        <v>442</v>
      </c>
      <c r="I739" s="115" t="s">
        <v>72</v>
      </c>
      <c r="J739" s="115" t="s">
        <v>32</v>
      </c>
      <c r="K739" s="115" t="s">
        <v>56</v>
      </c>
      <c r="L739" s="111" t="s">
        <v>73</v>
      </c>
    </row>
    <row r="740" spans="1:12" x14ac:dyDescent="0.25">
      <c r="A740" s="117">
        <v>43061</v>
      </c>
      <c r="B740" s="118" t="s">
        <v>459</v>
      </c>
      <c r="C740" s="111" t="s">
        <v>193</v>
      </c>
      <c r="D740" s="112" t="s">
        <v>51</v>
      </c>
      <c r="E740" s="119"/>
      <c r="F740" s="119">
        <v>300</v>
      </c>
      <c r="G740" s="130">
        <f t="shared" si="11"/>
        <v>37242102</v>
      </c>
      <c r="H740" s="118" t="s">
        <v>442</v>
      </c>
      <c r="I740" s="115" t="s">
        <v>72</v>
      </c>
      <c r="J740" s="115" t="s">
        <v>32</v>
      </c>
      <c r="K740" s="115" t="s">
        <v>56</v>
      </c>
      <c r="L740" s="111" t="s">
        <v>73</v>
      </c>
    </row>
    <row r="741" spans="1:12" x14ac:dyDescent="0.25">
      <c r="A741" s="109">
        <v>43061</v>
      </c>
      <c r="B741" s="115" t="s">
        <v>532</v>
      </c>
      <c r="C741" s="111" t="s">
        <v>193</v>
      </c>
      <c r="D741" s="112" t="s">
        <v>51</v>
      </c>
      <c r="E741" s="113"/>
      <c r="F741" s="113">
        <v>1000</v>
      </c>
      <c r="G741" s="130">
        <f t="shared" si="11"/>
        <v>37241102</v>
      </c>
      <c r="H741" s="115" t="s">
        <v>82</v>
      </c>
      <c r="I741" s="115" t="s">
        <v>72</v>
      </c>
      <c r="J741" s="115" t="s">
        <v>32</v>
      </c>
      <c r="K741" s="115" t="s">
        <v>56</v>
      </c>
      <c r="L741" s="111" t="s">
        <v>73</v>
      </c>
    </row>
    <row r="742" spans="1:12" x14ac:dyDescent="0.25">
      <c r="A742" s="109">
        <v>43061</v>
      </c>
      <c r="B742" s="115" t="s">
        <v>533</v>
      </c>
      <c r="C742" s="111" t="s">
        <v>193</v>
      </c>
      <c r="D742" s="112" t="s">
        <v>51</v>
      </c>
      <c r="E742" s="113"/>
      <c r="F742" s="113">
        <v>1000</v>
      </c>
      <c r="G742" s="130">
        <f t="shared" si="11"/>
        <v>37240102</v>
      </c>
      <c r="H742" s="115" t="s">
        <v>82</v>
      </c>
      <c r="I742" s="115" t="s">
        <v>72</v>
      </c>
      <c r="J742" s="115" t="s">
        <v>32</v>
      </c>
      <c r="K742" s="115" t="s">
        <v>56</v>
      </c>
      <c r="L742" s="111" t="s">
        <v>73</v>
      </c>
    </row>
    <row r="743" spans="1:12" x14ac:dyDescent="0.25">
      <c r="A743" s="109">
        <v>43061</v>
      </c>
      <c r="B743" s="115" t="s">
        <v>534</v>
      </c>
      <c r="C743" s="111" t="s">
        <v>193</v>
      </c>
      <c r="D743" s="112" t="s">
        <v>51</v>
      </c>
      <c r="E743" s="113"/>
      <c r="F743" s="113">
        <v>2000</v>
      </c>
      <c r="G743" s="130">
        <f t="shared" si="11"/>
        <v>37238102</v>
      </c>
      <c r="H743" s="115" t="s">
        <v>82</v>
      </c>
      <c r="I743" s="115" t="s">
        <v>72</v>
      </c>
      <c r="J743" s="115" t="s">
        <v>32</v>
      </c>
      <c r="K743" s="115" t="s">
        <v>56</v>
      </c>
      <c r="L743" s="111" t="s">
        <v>73</v>
      </c>
    </row>
    <row r="744" spans="1:12" x14ac:dyDescent="0.25">
      <c r="A744" s="109">
        <v>43061</v>
      </c>
      <c r="B744" s="115" t="s">
        <v>618</v>
      </c>
      <c r="C744" s="111" t="s">
        <v>193</v>
      </c>
      <c r="D744" s="112" t="s">
        <v>51</v>
      </c>
      <c r="E744" s="113"/>
      <c r="F744" s="113">
        <v>300</v>
      </c>
      <c r="G744" s="130">
        <f t="shared" si="11"/>
        <v>37237802</v>
      </c>
      <c r="H744" s="115" t="s">
        <v>560</v>
      </c>
      <c r="I744" s="115" t="s">
        <v>72</v>
      </c>
      <c r="J744" s="115" t="s">
        <v>32</v>
      </c>
      <c r="K744" s="115" t="s">
        <v>56</v>
      </c>
      <c r="L744" s="111" t="s">
        <v>73</v>
      </c>
    </row>
    <row r="745" spans="1:12" x14ac:dyDescent="0.25">
      <c r="A745" s="109">
        <v>43061</v>
      </c>
      <c r="B745" s="115" t="s">
        <v>622</v>
      </c>
      <c r="C745" s="111" t="s">
        <v>334</v>
      </c>
      <c r="D745" s="112" t="s">
        <v>51</v>
      </c>
      <c r="E745" s="113"/>
      <c r="F745" s="113">
        <v>3000</v>
      </c>
      <c r="G745" s="130">
        <f t="shared" si="11"/>
        <v>37234802</v>
      </c>
      <c r="H745" s="115" t="s">
        <v>560</v>
      </c>
      <c r="I745" s="115" t="s">
        <v>72</v>
      </c>
      <c r="J745" s="115" t="s">
        <v>32</v>
      </c>
      <c r="K745" s="115" t="s">
        <v>56</v>
      </c>
      <c r="L745" s="111" t="s">
        <v>73</v>
      </c>
    </row>
    <row r="746" spans="1:12" x14ac:dyDescent="0.25">
      <c r="A746" s="109">
        <v>43061</v>
      </c>
      <c r="B746" s="115" t="s">
        <v>274</v>
      </c>
      <c r="C746" s="111" t="s">
        <v>193</v>
      </c>
      <c r="D746" s="112" t="s">
        <v>51</v>
      </c>
      <c r="E746" s="113"/>
      <c r="F746" s="113">
        <v>300</v>
      </c>
      <c r="G746" s="130">
        <f t="shared" si="11"/>
        <v>37234502</v>
      </c>
      <c r="H746" s="115" t="s">
        <v>560</v>
      </c>
      <c r="I746" s="115" t="s">
        <v>72</v>
      </c>
      <c r="J746" s="115" t="s">
        <v>32</v>
      </c>
      <c r="K746" s="115" t="s">
        <v>56</v>
      </c>
      <c r="L746" s="111" t="s">
        <v>73</v>
      </c>
    </row>
    <row r="747" spans="1:12" x14ac:dyDescent="0.25">
      <c r="A747" s="109">
        <v>43061</v>
      </c>
      <c r="B747" s="115" t="s">
        <v>609</v>
      </c>
      <c r="C747" s="111" t="s">
        <v>193</v>
      </c>
      <c r="D747" s="112" t="s">
        <v>51</v>
      </c>
      <c r="E747" s="113"/>
      <c r="F747" s="113">
        <v>600</v>
      </c>
      <c r="G747" s="130">
        <f t="shared" si="11"/>
        <v>37233902</v>
      </c>
      <c r="H747" s="115" t="s">
        <v>560</v>
      </c>
      <c r="I747" s="115" t="s">
        <v>72</v>
      </c>
      <c r="J747" s="115" t="s">
        <v>32</v>
      </c>
      <c r="K747" s="115" t="s">
        <v>56</v>
      </c>
      <c r="L747" s="111" t="s">
        <v>73</v>
      </c>
    </row>
    <row r="748" spans="1:12" x14ac:dyDescent="0.25">
      <c r="A748" s="109">
        <v>43061</v>
      </c>
      <c r="B748" s="115" t="s">
        <v>623</v>
      </c>
      <c r="C748" s="111" t="s">
        <v>193</v>
      </c>
      <c r="D748" s="112" t="s">
        <v>51</v>
      </c>
      <c r="E748" s="113"/>
      <c r="F748" s="113">
        <v>600</v>
      </c>
      <c r="G748" s="130">
        <f t="shared" si="11"/>
        <v>37233302</v>
      </c>
      <c r="H748" s="115" t="s">
        <v>560</v>
      </c>
      <c r="I748" s="115" t="s">
        <v>72</v>
      </c>
      <c r="J748" s="115" t="s">
        <v>32</v>
      </c>
      <c r="K748" s="115" t="s">
        <v>56</v>
      </c>
      <c r="L748" s="111" t="s">
        <v>73</v>
      </c>
    </row>
    <row r="749" spans="1:12" x14ac:dyDescent="0.25">
      <c r="A749" s="109">
        <v>43061</v>
      </c>
      <c r="B749" s="115" t="s">
        <v>624</v>
      </c>
      <c r="C749" s="111" t="s">
        <v>334</v>
      </c>
      <c r="D749" s="112" t="s">
        <v>51</v>
      </c>
      <c r="E749" s="113"/>
      <c r="F749" s="113">
        <v>5100</v>
      </c>
      <c r="G749" s="130">
        <f t="shared" si="11"/>
        <v>37228202</v>
      </c>
      <c r="H749" s="115" t="s">
        <v>560</v>
      </c>
      <c r="I749" s="115" t="s">
        <v>72</v>
      </c>
      <c r="J749" s="115" t="s">
        <v>32</v>
      </c>
      <c r="K749" s="115" t="s">
        <v>56</v>
      </c>
      <c r="L749" s="111" t="s">
        <v>73</v>
      </c>
    </row>
    <row r="750" spans="1:12" x14ac:dyDescent="0.25">
      <c r="A750" s="117">
        <v>43061</v>
      </c>
      <c r="B750" s="118" t="s">
        <v>684</v>
      </c>
      <c r="C750" s="111" t="s">
        <v>193</v>
      </c>
      <c r="D750" s="111" t="s">
        <v>54</v>
      </c>
      <c r="E750" s="129"/>
      <c r="F750" s="129">
        <v>2000</v>
      </c>
      <c r="G750" s="130">
        <f t="shared" si="11"/>
        <v>37226202</v>
      </c>
      <c r="H750" s="120" t="s">
        <v>677</v>
      </c>
      <c r="I750" s="115" t="s">
        <v>72</v>
      </c>
      <c r="J750" s="128" t="s">
        <v>21</v>
      </c>
      <c r="K750" s="115" t="s">
        <v>56</v>
      </c>
      <c r="L750" s="115" t="s">
        <v>73</v>
      </c>
    </row>
    <row r="751" spans="1:12" x14ac:dyDescent="0.25">
      <c r="A751" s="117">
        <v>43061</v>
      </c>
      <c r="B751" s="118" t="s">
        <v>685</v>
      </c>
      <c r="C751" s="111" t="s">
        <v>193</v>
      </c>
      <c r="D751" s="111" t="s">
        <v>54</v>
      </c>
      <c r="E751" s="129"/>
      <c r="F751" s="129">
        <v>1500</v>
      </c>
      <c r="G751" s="130">
        <f t="shared" si="11"/>
        <v>37224702</v>
      </c>
      <c r="H751" s="120" t="s">
        <v>677</v>
      </c>
      <c r="I751" s="115" t="s">
        <v>72</v>
      </c>
      <c r="J751" s="128" t="s">
        <v>21</v>
      </c>
      <c r="K751" s="115" t="s">
        <v>56</v>
      </c>
      <c r="L751" s="115" t="s">
        <v>73</v>
      </c>
    </row>
    <row r="752" spans="1:12" x14ac:dyDescent="0.25">
      <c r="A752" s="109">
        <v>43061</v>
      </c>
      <c r="B752" s="111" t="s">
        <v>728</v>
      </c>
      <c r="C752" s="120" t="s">
        <v>226</v>
      </c>
      <c r="D752" s="120" t="s">
        <v>49</v>
      </c>
      <c r="E752" s="113"/>
      <c r="F752" s="113">
        <v>14000</v>
      </c>
      <c r="G752" s="130">
        <f t="shared" si="11"/>
        <v>37210702</v>
      </c>
      <c r="H752" s="111" t="s">
        <v>109</v>
      </c>
      <c r="I752" s="111">
        <v>46</v>
      </c>
      <c r="J752" s="111" t="s">
        <v>32</v>
      </c>
      <c r="K752" s="115" t="s">
        <v>56</v>
      </c>
      <c r="L752" s="120" t="s">
        <v>57</v>
      </c>
    </row>
    <row r="753" spans="1:12" x14ac:dyDescent="0.25">
      <c r="A753" s="117">
        <v>43061</v>
      </c>
      <c r="B753" s="120" t="s">
        <v>832</v>
      </c>
      <c r="C753" s="111" t="s">
        <v>193</v>
      </c>
      <c r="D753" s="120" t="s">
        <v>53</v>
      </c>
      <c r="E753" s="113"/>
      <c r="F753" s="113">
        <v>1000</v>
      </c>
      <c r="G753" s="130">
        <f t="shared" si="11"/>
        <v>37209702</v>
      </c>
      <c r="H753" s="120" t="s">
        <v>783</v>
      </c>
      <c r="I753" s="120" t="s">
        <v>784</v>
      </c>
      <c r="J753" s="121" t="s">
        <v>28</v>
      </c>
      <c r="K753" s="115" t="s">
        <v>56</v>
      </c>
      <c r="L753" s="111" t="s">
        <v>73</v>
      </c>
    </row>
    <row r="754" spans="1:12" x14ac:dyDescent="0.25">
      <c r="A754" s="117">
        <v>43061</v>
      </c>
      <c r="B754" s="120" t="s">
        <v>833</v>
      </c>
      <c r="C754" s="111" t="s">
        <v>193</v>
      </c>
      <c r="D754" s="120" t="s">
        <v>53</v>
      </c>
      <c r="E754" s="113"/>
      <c r="F754" s="113">
        <v>1000</v>
      </c>
      <c r="G754" s="130">
        <f t="shared" si="11"/>
        <v>37208702</v>
      </c>
      <c r="H754" s="120" t="s">
        <v>783</v>
      </c>
      <c r="I754" s="120" t="s">
        <v>784</v>
      </c>
      <c r="J754" s="121" t="s">
        <v>28</v>
      </c>
      <c r="K754" s="115" t="s">
        <v>56</v>
      </c>
      <c r="L754" s="111" t="s">
        <v>73</v>
      </c>
    </row>
    <row r="755" spans="1:12" x14ac:dyDescent="0.25">
      <c r="A755" s="117">
        <v>43061</v>
      </c>
      <c r="B755" s="120" t="s">
        <v>834</v>
      </c>
      <c r="C755" s="111" t="s">
        <v>193</v>
      </c>
      <c r="D755" s="120" t="s">
        <v>53</v>
      </c>
      <c r="E755" s="113"/>
      <c r="F755" s="113">
        <v>5000</v>
      </c>
      <c r="G755" s="130">
        <f t="shared" si="11"/>
        <v>37203702</v>
      </c>
      <c r="H755" s="120" t="s">
        <v>783</v>
      </c>
      <c r="I755" s="120">
        <v>616</v>
      </c>
      <c r="J755" s="121" t="s">
        <v>28</v>
      </c>
      <c r="K755" s="115" t="s">
        <v>56</v>
      </c>
      <c r="L755" s="120" t="s">
        <v>57</v>
      </c>
    </row>
    <row r="756" spans="1:12" x14ac:dyDescent="0.25">
      <c r="A756" s="132">
        <v>43061</v>
      </c>
      <c r="B756" s="133" t="s">
        <v>895</v>
      </c>
      <c r="C756" s="111" t="s">
        <v>193</v>
      </c>
      <c r="D756" s="115" t="s">
        <v>53</v>
      </c>
      <c r="E756" s="134"/>
      <c r="F756" s="134">
        <v>1700</v>
      </c>
      <c r="G756" s="130">
        <f t="shared" si="11"/>
        <v>37202002</v>
      </c>
      <c r="H756" s="133" t="s">
        <v>857</v>
      </c>
      <c r="I756" s="133" t="s">
        <v>72</v>
      </c>
      <c r="J756" s="121" t="s">
        <v>28</v>
      </c>
      <c r="K756" s="115" t="s">
        <v>56</v>
      </c>
      <c r="L756" s="111" t="s">
        <v>73</v>
      </c>
    </row>
    <row r="757" spans="1:12" x14ac:dyDescent="0.25">
      <c r="A757" s="132">
        <v>43061</v>
      </c>
      <c r="B757" s="133" t="s">
        <v>896</v>
      </c>
      <c r="C757" s="133" t="s">
        <v>205</v>
      </c>
      <c r="D757" s="115" t="s">
        <v>53</v>
      </c>
      <c r="E757" s="134"/>
      <c r="F757" s="134">
        <v>36000</v>
      </c>
      <c r="G757" s="130">
        <f t="shared" si="11"/>
        <v>37166002</v>
      </c>
      <c r="H757" s="133" t="s">
        <v>857</v>
      </c>
      <c r="I757" s="133" t="s">
        <v>341</v>
      </c>
      <c r="J757" s="121" t="s">
        <v>28</v>
      </c>
      <c r="K757" s="115" t="s">
        <v>56</v>
      </c>
      <c r="L757" s="120" t="s">
        <v>57</v>
      </c>
    </row>
    <row r="758" spans="1:12" x14ac:dyDescent="0.25">
      <c r="A758" s="132">
        <v>43061</v>
      </c>
      <c r="B758" s="133" t="s">
        <v>897</v>
      </c>
      <c r="C758" s="111" t="s">
        <v>193</v>
      </c>
      <c r="D758" s="115" t="s">
        <v>53</v>
      </c>
      <c r="E758" s="134"/>
      <c r="F758" s="134">
        <v>2000</v>
      </c>
      <c r="G758" s="130">
        <f t="shared" si="11"/>
        <v>37164002</v>
      </c>
      <c r="H758" s="133" t="s">
        <v>857</v>
      </c>
      <c r="I758" s="133" t="s">
        <v>72</v>
      </c>
      <c r="J758" s="121" t="s">
        <v>28</v>
      </c>
      <c r="K758" s="115" t="s">
        <v>56</v>
      </c>
      <c r="L758" s="111" t="s">
        <v>73</v>
      </c>
    </row>
    <row r="759" spans="1:12" x14ac:dyDescent="0.25">
      <c r="A759" s="132">
        <v>43061</v>
      </c>
      <c r="B759" s="133" t="s">
        <v>898</v>
      </c>
      <c r="C759" s="120" t="s">
        <v>226</v>
      </c>
      <c r="D759" s="120" t="s">
        <v>49</v>
      </c>
      <c r="E759" s="134"/>
      <c r="F759" s="134">
        <v>3500</v>
      </c>
      <c r="G759" s="130">
        <f t="shared" si="11"/>
        <v>37160502</v>
      </c>
      <c r="H759" s="133" t="s">
        <v>857</v>
      </c>
      <c r="I759" s="133" t="s">
        <v>341</v>
      </c>
      <c r="J759" s="111" t="s">
        <v>32</v>
      </c>
      <c r="K759" s="115" t="s">
        <v>56</v>
      </c>
      <c r="L759" s="120" t="s">
        <v>57</v>
      </c>
    </row>
    <row r="760" spans="1:12" x14ac:dyDescent="0.25">
      <c r="A760" s="122">
        <v>43061</v>
      </c>
      <c r="B760" s="118" t="s">
        <v>978</v>
      </c>
      <c r="C760" s="111" t="s">
        <v>193</v>
      </c>
      <c r="D760" s="112" t="s">
        <v>51</v>
      </c>
      <c r="E760" s="119"/>
      <c r="F760" s="119">
        <v>500</v>
      </c>
      <c r="G760" s="130">
        <f t="shared" si="11"/>
        <v>37160002</v>
      </c>
      <c r="H760" s="118" t="s">
        <v>245</v>
      </c>
      <c r="I760" s="118" t="s">
        <v>72</v>
      </c>
      <c r="J760" s="115" t="s">
        <v>32</v>
      </c>
      <c r="K760" s="115" t="s">
        <v>56</v>
      </c>
      <c r="L760" s="120" t="s">
        <v>73</v>
      </c>
    </row>
    <row r="761" spans="1:12" x14ac:dyDescent="0.25">
      <c r="A761" s="123">
        <v>43062</v>
      </c>
      <c r="B761" s="111" t="s">
        <v>140</v>
      </c>
      <c r="C761" s="111" t="s">
        <v>66</v>
      </c>
      <c r="D761" s="111" t="s">
        <v>49</v>
      </c>
      <c r="E761" s="114"/>
      <c r="F761" s="114">
        <v>4000</v>
      </c>
      <c r="G761" s="130">
        <f t="shared" si="11"/>
        <v>37156002</v>
      </c>
      <c r="H761" s="111" t="s">
        <v>61</v>
      </c>
      <c r="I761" s="111" t="s">
        <v>157</v>
      </c>
      <c r="J761" s="111" t="s">
        <v>32</v>
      </c>
      <c r="K761" s="115" t="s">
        <v>56</v>
      </c>
      <c r="L761" s="120" t="s">
        <v>57</v>
      </c>
    </row>
    <row r="762" spans="1:12" x14ac:dyDescent="0.25">
      <c r="A762" s="123">
        <v>43062</v>
      </c>
      <c r="B762" s="111" t="s">
        <v>158</v>
      </c>
      <c r="C762" s="111" t="s">
        <v>78</v>
      </c>
      <c r="D762" s="111" t="s">
        <v>49</v>
      </c>
      <c r="E762" s="114"/>
      <c r="F762" s="114">
        <v>10000</v>
      </c>
      <c r="G762" s="130">
        <f t="shared" si="11"/>
        <v>37146002</v>
      </c>
      <c r="H762" s="111" t="s">
        <v>61</v>
      </c>
      <c r="I762" s="111">
        <v>16</v>
      </c>
      <c r="J762" s="111" t="s">
        <v>32</v>
      </c>
      <c r="K762" s="115" t="s">
        <v>56</v>
      </c>
      <c r="L762" s="120" t="s">
        <v>57</v>
      </c>
    </row>
    <row r="763" spans="1:12" x14ac:dyDescent="0.25">
      <c r="A763" s="123">
        <v>43062</v>
      </c>
      <c r="B763" s="111" t="s">
        <v>159</v>
      </c>
      <c r="C763" s="111" t="s">
        <v>78</v>
      </c>
      <c r="D763" s="111" t="s">
        <v>49</v>
      </c>
      <c r="E763" s="114"/>
      <c r="F763" s="114">
        <v>6000</v>
      </c>
      <c r="G763" s="130">
        <f t="shared" si="11"/>
        <v>37140002</v>
      </c>
      <c r="H763" s="111" t="s">
        <v>61</v>
      </c>
      <c r="I763" s="111">
        <v>2</v>
      </c>
      <c r="J763" s="111" t="s">
        <v>32</v>
      </c>
      <c r="K763" s="115" t="s">
        <v>56</v>
      </c>
      <c r="L763" s="120" t="s">
        <v>57</v>
      </c>
    </row>
    <row r="764" spans="1:12" x14ac:dyDescent="0.25">
      <c r="A764" s="123">
        <v>43062</v>
      </c>
      <c r="B764" s="111" t="s">
        <v>160</v>
      </c>
      <c r="C764" s="111" t="s">
        <v>78</v>
      </c>
      <c r="D764" s="111" t="s">
        <v>49</v>
      </c>
      <c r="E764" s="114"/>
      <c r="F764" s="114">
        <v>5000</v>
      </c>
      <c r="G764" s="130">
        <f t="shared" si="11"/>
        <v>37135002</v>
      </c>
      <c r="H764" s="111" t="s">
        <v>61</v>
      </c>
      <c r="I764" s="111" t="s">
        <v>72</v>
      </c>
      <c r="J764" s="111" t="s">
        <v>32</v>
      </c>
      <c r="K764" s="115" t="s">
        <v>56</v>
      </c>
      <c r="L764" s="120" t="s">
        <v>73</v>
      </c>
    </row>
    <row r="765" spans="1:12" x14ac:dyDescent="0.25">
      <c r="A765" s="123">
        <v>43062</v>
      </c>
      <c r="B765" s="111" t="s">
        <v>161</v>
      </c>
      <c r="C765" s="111" t="s">
        <v>193</v>
      </c>
      <c r="D765" s="111" t="s">
        <v>54</v>
      </c>
      <c r="E765" s="114"/>
      <c r="F765" s="114">
        <v>3000</v>
      </c>
      <c r="G765" s="130">
        <f t="shared" si="11"/>
        <v>37132002</v>
      </c>
      <c r="H765" s="111" t="s">
        <v>61</v>
      </c>
      <c r="I765" s="111" t="s">
        <v>72</v>
      </c>
      <c r="J765" s="128" t="s">
        <v>21</v>
      </c>
      <c r="K765" s="115" t="s">
        <v>56</v>
      </c>
      <c r="L765" s="120" t="s">
        <v>73</v>
      </c>
    </row>
    <row r="766" spans="1:12" x14ac:dyDescent="0.25">
      <c r="A766" s="123">
        <v>43062</v>
      </c>
      <c r="B766" s="111" t="s">
        <v>162</v>
      </c>
      <c r="C766" s="111" t="s">
        <v>193</v>
      </c>
      <c r="D766" s="111" t="s">
        <v>54</v>
      </c>
      <c r="E766" s="114"/>
      <c r="F766" s="114">
        <v>2000</v>
      </c>
      <c r="G766" s="130">
        <f t="shared" si="11"/>
        <v>37130002</v>
      </c>
      <c r="H766" s="111" t="s">
        <v>61</v>
      </c>
      <c r="I766" s="111" t="s">
        <v>72</v>
      </c>
      <c r="J766" s="128" t="s">
        <v>21</v>
      </c>
      <c r="K766" s="115" t="s">
        <v>56</v>
      </c>
      <c r="L766" s="120" t="s">
        <v>73</v>
      </c>
    </row>
    <row r="767" spans="1:12" x14ac:dyDescent="0.25">
      <c r="A767" s="109">
        <v>43062</v>
      </c>
      <c r="B767" s="110" t="s">
        <v>303</v>
      </c>
      <c r="C767" s="111" t="s">
        <v>193</v>
      </c>
      <c r="D767" s="112" t="s">
        <v>51</v>
      </c>
      <c r="E767" s="113"/>
      <c r="F767" s="113">
        <v>700</v>
      </c>
      <c r="G767" s="130">
        <f t="shared" si="11"/>
        <v>37129302</v>
      </c>
      <c r="H767" s="111" t="s">
        <v>62</v>
      </c>
      <c r="I767" s="115" t="s">
        <v>72</v>
      </c>
      <c r="J767" s="115" t="s">
        <v>32</v>
      </c>
      <c r="K767" s="115" t="s">
        <v>56</v>
      </c>
      <c r="L767" s="111" t="s">
        <v>73</v>
      </c>
    </row>
    <row r="768" spans="1:12" x14ac:dyDescent="0.25">
      <c r="A768" s="109">
        <v>43062</v>
      </c>
      <c r="B768" s="110" t="s">
        <v>304</v>
      </c>
      <c r="C768" s="111" t="s">
        <v>193</v>
      </c>
      <c r="D768" s="112" t="s">
        <v>51</v>
      </c>
      <c r="E768" s="113"/>
      <c r="F768" s="113">
        <v>500</v>
      </c>
      <c r="G768" s="130">
        <f t="shared" si="11"/>
        <v>37128802</v>
      </c>
      <c r="H768" s="111" t="s">
        <v>62</v>
      </c>
      <c r="I768" s="115" t="s">
        <v>72</v>
      </c>
      <c r="J768" s="115" t="s">
        <v>32</v>
      </c>
      <c r="K768" s="115" t="s">
        <v>56</v>
      </c>
      <c r="L768" s="111" t="s">
        <v>73</v>
      </c>
    </row>
    <row r="769" spans="1:12" x14ac:dyDescent="0.25">
      <c r="A769" s="109">
        <v>43062</v>
      </c>
      <c r="B769" s="110" t="s">
        <v>305</v>
      </c>
      <c r="C769" s="111" t="s">
        <v>193</v>
      </c>
      <c r="D769" s="112" t="s">
        <v>51</v>
      </c>
      <c r="E769" s="113"/>
      <c r="F769" s="113">
        <v>500</v>
      </c>
      <c r="G769" s="130">
        <f t="shared" si="11"/>
        <v>37128302</v>
      </c>
      <c r="H769" s="111" t="s">
        <v>62</v>
      </c>
      <c r="I769" s="115" t="s">
        <v>72</v>
      </c>
      <c r="J769" s="115" t="s">
        <v>32</v>
      </c>
      <c r="K769" s="115" t="s">
        <v>56</v>
      </c>
      <c r="L769" s="111" t="s">
        <v>73</v>
      </c>
    </row>
    <row r="770" spans="1:12" x14ac:dyDescent="0.25">
      <c r="A770" s="109">
        <v>43062</v>
      </c>
      <c r="B770" s="110" t="s">
        <v>306</v>
      </c>
      <c r="C770" s="111" t="s">
        <v>193</v>
      </c>
      <c r="D770" s="112" t="s">
        <v>51</v>
      </c>
      <c r="E770" s="113"/>
      <c r="F770" s="113">
        <v>500</v>
      </c>
      <c r="G770" s="130">
        <f t="shared" si="11"/>
        <v>37127802</v>
      </c>
      <c r="H770" s="111" t="s">
        <v>62</v>
      </c>
      <c r="I770" s="115" t="s">
        <v>72</v>
      </c>
      <c r="J770" s="115" t="s">
        <v>32</v>
      </c>
      <c r="K770" s="115" t="s">
        <v>56</v>
      </c>
      <c r="L770" s="111" t="s">
        <v>73</v>
      </c>
    </row>
    <row r="771" spans="1:12" x14ac:dyDescent="0.25">
      <c r="A771" s="109">
        <v>43062</v>
      </c>
      <c r="B771" s="110" t="s">
        <v>307</v>
      </c>
      <c r="C771" s="111" t="s">
        <v>193</v>
      </c>
      <c r="D771" s="112" t="s">
        <v>51</v>
      </c>
      <c r="E771" s="113"/>
      <c r="F771" s="113">
        <v>700</v>
      </c>
      <c r="G771" s="130">
        <f t="shared" si="11"/>
        <v>37127102</v>
      </c>
      <c r="H771" s="111" t="s">
        <v>62</v>
      </c>
      <c r="I771" s="115" t="s">
        <v>72</v>
      </c>
      <c r="J771" s="115" t="s">
        <v>32</v>
      </c>
      <c r="K771" s="115" t="s">
        <v>56</v>
      </c>
      <c r="L771" s="111" t="s">
        <v>73</v>
      </c>
    </row>
    <row r="772" spans="1:12" x14ac:dyDescent="0.25">
      <c r="A772" s="109">
        <v>43062</v>
      </c>
      <c r="B772" s="110" t="s">
        <v>308</v>
      </c>
      <c r="C772" s="111" t="s">
        <v>193</v>
      </c>
      <c r="D772" s="112" t="s">
        <v>51</v>
      </c>
      <c r="E772" s="113"/>
      <c r="F772" s="113">
        <v>700</v>
      </c>
      <c r="G772" s="130">
        <f t="shared" si="11"/>
        <v>37126402</v>
      </c>
      <c r="H772" s="111" t="s">
        <v>62</v>
      </c>
      <c r="I772" s="115" t="s">
        <v>72</v>
      </c>
      <c r="J772" s="115" t="s">
        <v>32</v>
      </c>
      <c r="K772" s="115" t="s">
        <v>56</v>
      </c>
      <c r="L772" s="111" t="s">
        <v>73</v>
      </c>
    </row>
    <row r="773" spans="1:12" x14ac:dyDescent="0.25">
      <c r="A773" s="109">
        <v>43062</v>
      </c>
      <c r="B773" s="115" t="s">
        <v>417</v>
      </c>
      <c r="C773" s="111" t="s">
        <v>193</v>
      </c>
      <c r="D773" s="112" t="s">
        <v>51</v>
      </c>
      <c r="E773" s="113"/>
      <c r="F773" s="113">
        <v>1000</v>
      </c>
      <c r="G773" s="130">
        <f t="shared" si="11"/>
        <v>37125402</v>
      </c>
      <c r="H773" s="115" t="s">
        <v>167</v>
      </c>
      <c r="I773" s="115" t="s">
        <v>72</v>
      </c>
      <c r="J773" s="115" t="s">
        <v>32</v>
      </c>
      <c r="K773" s="115" t="s">
        <v>56</v>
      </c>
      <c r="L773" s="111" t="s">
        <v>73</v>
      </c>
    </row>
    <row r="774" spans="1:12" x14ac:dyDescent="0.25">
      <c r="A774" s="109">
        <v>43062</v>
      </c>
      <c r="B774" s="115" t="s">
        <v>298</v>
      </c>
      <c r="C774" s="111" t="s">
        <v>130</v>
      </c>
      <c r="D774" s="112" t="s">
        <v>51</v>
      </c>
      <c r="E774" s="113"/>
      <c r="F774" s="113">
        <v>1000</v>
      </c>
      <c r="G774" s="130">
        <f t="shared" si="11"/>
        <v>37124402</v>
      </c>
      <c r="H774" s="115" t="s">
        <v>167</v>
      </c>
      <c r="I774" s="115" t="s">
        <v>341</v>
      </c>
      <c r="J774" s="115" t="s">
        <v>32</v>
      </c>
      <c r="K774" s="115" t="s">
        <v>56</v>
      </c>
      <c r="L774" s="120" t="s">
        <v>57</v>
      </c>
    </row>
    <row r="775" spans="1:12" x14ac:dyDescent="0.25">
      <c r="A775" s="109">
        <v>43062</v>
      </c>
      <c r="B775" s="115" t="s">
        <v>418</v>
      </c>
      <c r="C775" s="111" t="s">
        <v>193</v>
      </c>
      <c r="D775" s="112" t="s">
        <v>51</v>
      </c>
      <c r="E775" s="113"/>
      <c r="F775" s="113">
        <v>1000</v>
      </c>
      <c r="G775" s="130">
        <f t="shared" si="11"/>
        <v>37123402</v>
      </c>
      <c r="H775" s="115" t="s">
        <v>167</v>
      </c>
      <c r="I775" s="115" t="s">
        <v>72</v>
      </c>
      <c r="J775" s="115" t="s">
        <v>32</v>
      </c>
      <c r="K775" s="115" t="s">
        <v>56</v>
      </c>
      <c r="L775" s="111" t="s">
        <v>73</v>
      </c>
    </row>
    <row r="776" spans="1:12" x14ac:dyDescent="0.25">
      <c r="A776" s="109">
        <v>43062</v>
      </c>
      <c r="B776" s="115" t="s">
        <v>419</v>
      </c>
      <c r="C776" s="111" t="s">
        <v>193</v>
      </c>
      <c r="D776" s="112" t="s">
        <v>51</v>
      </c>
      <c r="E776" s="113"/>
      <c r="F776" s="113">
        <v>1000</v>
      </c>
      <c r="G776" s="130">
        <f t="shared" si="11"/>
        <v>37122402</v>
      </c>
      <c r="H776" s="115" t="s">
        <v>167</v>
      </c>
      <c r="I776" s="115" t="s">
        <v>72</v>
      </c>
      <c r="J776" s="115" t="s">
        <v>32</v>
      </c>
      <c r="K776" s="115" t="s">
        <v>56</v>
      </c>
      <c r="L776" s="111" t="s">
        <v>73</v>
      </c>
    </row>
    <row r="777" spans="1:12" x14ac:dyDescent="0.25">
      <c r="A777" s="109">
        <v>43062</v>
      </c>
      <c r="B777" s="115" t="s">
        <v>535</v>
      </c>
      <c r="C777" s="111" t="s">
        <v>193</v>
      </c>
      <c r="D777" s="112" t="s">
        <v>51</v>
      </c>
      <c r="E777" s="113"/>
      <c r="F777" s="113">
        <v>1000</v>
      </c>
      <c r="G777" s="130">
        <f t="shared" si="11"/>
        <v>37121402</v>
      </c>
      <c r="H777" s="115" t="s">
        <v>82</v>
      </c>
      <c r="I777" s="115" t="s">
        <v>72</v>
      </c>
      <c r="J777" s="115" t="s">
        <v>32</v>
      </c>
      <c r="K777" s="115" t="s">
        <v>56</v>
      </c>
      <c r="L777" s="111" t="s">
        <v>73</v>
      </c>
    </row>
    <row r="778" spans="1:12" x14ac:dyDescent="0.25">
      <c r="A778" s="109">
        <v>43062</v>
      </c>
      <c r="B778" s="115" t="s">
        <v>536</v>
      </c>
      <c r="C778" s="111" t="s">
        <v>193</v>
      </c>
      <c r="D778" s="112" t="s">
        <v>51</v>
      </c>
      <c r="E778" s="113"/>
      <c r="F778" s="113">
        <v>1000</v>
      </c>
      <c r="G778" s="130">
        <f t="shared" si="11"/>
        <v>37120402</v>
      </c>
      <c r="H778" s="115" t="s">
        <v>82</v>
      </c>
      <c r="I778" s="115" t="s">
        <v>72</v>
      </c>
      <c r="J778" s="115" t="s">
        <v>32</v>
      </c>
      <c r="K778" s="115" t="s">
        <v>56</v>
      </c>
      <c r="L778" s="111" t="s">
        <v>73</v>
      </c>
    </row>
    <row r="779" spans="1:12" x14ac:dyDescent="0.25">
      <c r="A779" s="109">
        <v>43062</v>
      </c>
      <c r="B779" s="115" t="s">
        <v>537</v>
      </c>
      <c r="C779" s="111" t="s">
        <v>193</v>
      </c>
      <c r="D779" s="112" t="s">
        <v>51</v>
      </c>
      <c r="E779" s="113"/>
      <c r="F779" s="113">
        <v>1000</v>
      </c>
      <c r="G779" s="130">
        <f t="shared" si="11"/>
        <v>37119402</v>
      </c>
      <c r="H779" s="115" t="s">
        <v>82</v>
      </c>
      <c r="I779" s="115" t="s">
        <v>72</v>
      </c>
      <c r="J779" s="115" t="s">
        <v>32</v>
      </c>
      <c r="K779" s="115" t="s">
        <v>56</v>
      </c>
      <c r="L779" s="111" t="s">
        <v>73</v>
      </c>
    </row>
    <row r="780" spans="1:12" x14ac:dyDescent="0.25">
      <c r="A780" s="109">
        <v>43062</v>
      </c>
      <c r="B780" s="115" t="s">
        <v>538</v>
      </c>
      <c r="C780" s="111" t="s">
        <v>193</v>
      </c>
      <c r="D780" s="112" t="s">
        <v>51</v>
      </c>
      <c r="E780" s="113"/>
      <c r="F780" s="113">
        <v>1000</v>
      </c>
      <c r="G780" s="130">
        <f t="shared" si="11"/>
        <v>37118402</v>
      </c>
      <c r="H780" s="115" t="s">
        <v>82</v>
      </c>
      <c r="I780" s="115" t="s">
        <v>72</v>
      </c>
      <c r="J780" s="115" t="s">
        <v>32</v>
      </c>
      <c r="K780" s="115" t="s">
        <v>56</v>
      </c>
      <c r="L780" s="111" t="s">
        <v>73</v>
      </c>
    </row>
    <row r="781" spans="1:12" x14ac:dyDescent="0.25">
      <c r="A781" s="109">
        <v>43062</v>
      </c>
      <c r="B781" s="115" t="s">
        <v>539</v>
      </c>
      <c r="C781" s="111" t="s">
        <v>193</v>
      </c>
      <c r="D781" s="112" t="s">
        <v>51</v>
      </c>
      <c r="E781" s="113"/>
      <c r="F781" s="113">
        <v>1000</v>
      </c>
      <c r="G781" s="130">
        <f t="shared" si="11"/>
        <v>37117402</v>
      </c>
      <c r="H781" s="115" t="s">
        <v>82</v>
      </c>
      <c r="I781" s="115" t="s">
        <v>72</v>
      </c>
      <c r="J781" s="115" t="s">
        <v>32</v>
      </c>
      <c r="K781" s="115" t="s">
        <v>56</v>
      </c>
      <c r="L781" s="111" t="s">
        <v>73</v>
      </c>
    </row>
    <row r="782" spans="1:12" x14ac:dyDescent="0.25">
      <c r="A782" s="109">
        <v>43062</v>
      </c>
      <c r="B782" s="115" t="s">
        <v>540</v>
      </c>
      <c r="C782" s="118" t="s">
        <v>208</v>
      </c>
      <c r="D782" s="112" t="s">
        <v>51</v>
      </c>
      <c r="E782" s="113"/>
      <c r="F782" s="113">
        <v>20000</v>
      </c>
      <c r="G782" s="130">
        <f t="shared" ref="G782:G845" si="12">+G781+E782-F782</f>
        <v>37097402</v>
      </c>
      <c r="H782" s="115" t="s">
        <v>82</v>
      </c>
      <c r="I782" s="115" t="s">
        <v>72</v>
      </c>
      <c r="J782" s="115" t="s">
        <v>32</v>
      </c>
      <c r="K782" s="115" t="s">
        <v>56</v>
      </c>
      <c r="L782" s="111" t="s">
        <v>73</v>
      </c>
    </row>
    <row r="783" spans="1:12" x14ac:dyDescent="0.25">
      <c r="A783" s="109">
        <v>43062</v>
      </c>
      <c r="B783" s="115" t="s">
        <v>625</v>
      </c>
      <c r="C783" s="111" t="s">
        <v>193</v>
      </c>
      <c r="D783" s="112" t="s">
        <v>51</v>
      </c>
      <c r="E783" s="113"/>
      <c r="F783" s="113">
        <v>600</v>
      </c>
      <c r="G783" s="130">
        <f t="shared" si="12"/>
        <v>37096802</v>
      </c>
      <c r="H783" s="115" t="s">
        <v>560</v>
      </c>
      <c r="I783" s="115" t="s">
        <v>72</v>
      </c>
      <c r="J783" s="115" t="s">
        <v>32</v>
      </c>
      <c r="K783" s="115" t="s">
        <v>56</v>
      </c>
      <c r="L783" s="111" t="s">
        <v>73</v>
      </c>
    </row>
    <row r="784" spans="1:12" x14ac:dyDescent="0.25">
      <c r="A784" s="109">
        <v>43062</v>
      </c>
      <c r="B784" s="115" t="s">
        <v>626</v>
      </c>
      <c r="C784" s="111" t="s">
        <v>334</v>
      </c>
      <c r="D784" s="112" t="s">
        <v>51</v>
      </c>
      <c r="E784" s="113"/>
      <c r="F784" s="113">
        <v>3000</v>
      </c>
      <c r="G784" s="130">
        <f t="shared" si="12"/>
        <v>37093802</v>
      </c>
      <c r="H784" s="115" t="s">
        <v>560</v>
      </c>
      <c r="I784" s="115" t="s">
        <v>72</v>
      </c>
      <c r="J784" s="115" t="s">
        <v>32</v>
      </c>
      <c r="K784" s="115" t="s">
        <v>56</v>
      </c>
      <c r="L784" s="111" t="s">
        <v>73</v>
      </c>
    </row>
    <row r="785" spans="1:12" x14ac:dyDescent="0.25">
      <c r="A785" s="109">
        <v>43062</v>
      </c>
      <c r="B785" s="115" t="s">
        <v>627</v>
      </c>
      <c r="C785" s="111" t="s">
        <v>193</v>
      </c>
      <c r="D785" s="112" t="s">
        <v>51</v>
      </c>
      <c r="E785" s="113"/>
      <c r="F785" s="113">
        <v>300</v>
      </c>
      <c r="G785" s="130">
        <f t="shared" si="12"/>
        <v>37093502</v>
      </c>
      <c r="H785" s="115" t="s">
        <v>560</v>
      </c>
      <c r="I785" s="115" t="s">
        <v>72</v>
      </c>
      <c r="J785" s="115" t="s">
        <v>32</v>
      </c>
      <c r="K785" s="115" t="s">
        <v>56</v>
      </c>
      <c r="L785" s="111" t="s">
        <v>73</v>
      </c>
    </row>
    <row r="786" spans="1:12" x14ac:dyDescent="0.25">
      <c r="A786" s="109">
        <v>43062</v>
      </c>
      <c r="B786" s="115" t="s">
        <v>628</v>
      </c>
      <c r="C786" s="111" t="s">
        <v>193</v>
      </c>
      <c r="D786" s="112" t="s">
        <v>51</v>
      </c>
      <c r="E786" s="113"/>
      <c r="F786" s="113">
        <v>300</v>
      </c>
      <c r="G786" s="130">
        <f t="shared" si="12"/>
        <v>37093202</v>
      </c>
      <c r="H786" s="115" t="s">
        <v>560</v>
      </c>
      <c r="I786" s="115" t="s">
        <v>72</v>
      </c>
      <c r="J786" s="115" t="s">
        <v>32</v>
      </c>
      <c r="K786" s="115" t="s">
        <v>56</v>
      </c>
      <c r="L786" s="111" t="s">
        <v>73</v>
      </c>
    </row>
    <row r="787" spans="1:12" x14ac:dyDescent="0.25">
      <c r="A787" s="109">
        <v>43062</v>
      </c>
      <c r="B787" s="115" t="s">
        <v>629</v>
      </c>
      <c r="C787" s="111" t="s">
        <v>193</v>
      </c>
      <c r="D787" s="112" t="s">
        <v>51</v>
      </c>
      <c r="E787" s="113"/>
      <c r="F787" s="113">
        <v>600</v>
      </c>
      <c r="G787" s="130">
        <f t="shared" si="12"/>
        <v>37092602</v>
      </c>
      <c r="H787" s="115" t="s">
        <v>560</v>
      </c>
      <c r="I787" s="115" t="s">
        <v>72</v>
      </c>
      <c r="J787" s="115" t="s">
        <v>32</v>
      </c>
      <c r="K787" s="115" t="s">
        <v>56</v>
      </c>
      <c r="L787" s="111" t="s">
        <v>73</v>
      </c>
    </row>
    <row r="788" spans="1:12" x14ac:dyDescent="0.25">
      <c r="A788" s="109">
        <v>43062</v>
      </c>
      <c r="B788" s="115" t="s">
        <v>630</v>
      </c>
      <c r="C788" s="111" t="s">
        <v>334</v>
      </c>
      <c r="D788" s="112" t="s">
        <v>51</v>
      </c>
      <c r="E788" s="113"/>
      <c r="F788" s="113">
        <v>5100</v>
      </c>
      <c r="G788" s="130">
        <f t="shared" si="12"/>
        <v>37087502</v>
      </c>
      <c r="H788" s="115" t="s">
        <v>560</v>
      </c>
      <c r="I788" s="115" t="s">
        <v>72</v>
      </c>
      <c r="J788" s="115" t="s">
        <v>32</v>
      </c>
      <c r="K788" s="115" t="s">
        <v>56</v>
      </c>
      <c r="L788" s="111" t="s">
        <v>73</v>
      </c>
    </row>
    <row r="789" spans="1:12" x14ac:dyDescent="0.25">
      <c r="A789" s="109">
        <v>43062</v>
      </c>
      <c r="B789" s="115" t="s">
        <v>621</v>
      </c>
      <c r="C789" s="111" t="s">
        <v>193</v>
      </c>
      <c r="D789" s="112" t="s">
        <v>51</v>
      </c>
      <c r="E789" s="113"/>
      <c r="F789" s="113">
        <v>300</v>
      </c>
      <c r="G789" s="130">
        <f t="shared" si="12"/>
        <v>37087202</v>
      </c>
      <c r="H789" s="115" t="s">
        <v>560</v>
      </c>
      <c r="I789" s="115" t="s">
        <v>72</v>
      </c>
      <c r="J789" s="115" t="s">
        <v>32</v>
      </c>
      <c r="K789" s="115" t="s">
        <v>56</v>
      </c>
      <c r="L789" s="111" t="s">
        <v>73</v>
      </c>
    </row>
    <row r="790" spans="1:12" x14ac:dyDescent="0.25">
      <c r="A790" s="109">
        <v>43062</v>
      </c>
      <c r="B790" s="115" t="s">
        <v>609</v>
      </c>
      <c r="C790" s="111" t="s">
        <v>193</v>
      </c>
      <c r="D790" s="112" t="s">
        <v>51</v>
      </c>
      <c r="E790" s="113"/>
      <c r="F790" s="113">
        <v>600</v>
      </c>
      <c r="G790" s="130">
        <f t="shared" si="12"/>
        <v>37086602</v>
      </c>
      <c r="H790" s="115" t="s">
        <v>560</v>
      </c>
      <c r="I790" s="115" t="s">
        <v>72</v>
      </c>
      <c r="J790" s="115" t="s">
        <v>32</v>
      </c>
      <c r="K790" s="115" t="s">
        <v>56</v>
      </c>
      <c r="L790" s="111" t="s">
        <v>73</v>
      </c>
    </row>
    <row r="791" spans="1:12" x14ac:dyDescent="0.25">
      <c r="A791" s="117">
        <v>43062</v>
      </c>
      <c r="B791" s="118" t="s">
        <v>686</v>
      </c>
      <c r="C791" s="111" t="s">
        <v>193</v>
      </c>
      <c r="D791" s="111" t="s">
        <v>54</v>
      </c>
      <c r="E791" s="129"/>
      <c r="F791" s="129">
        <v>2000</v>
      </c>
      <c r="G791" s="130">
        <f t="shared" si="12"/>
        <v>37084602</v>
      </c>
      <c r="H791" s="120" t="s">
        <v>677</v>
      </c>
      <c r="I791" s="115" t="s">
        <v>72</v>
      </c>
      <c r="J791" s="128" t="s">
        <v>21</v>
      </c>
      <c r="K791" s="115" t="s">
        <v>56</v>
      </c>
      <c r="L791" s="115" t="s">
        <v>73</v>
      </c>
    </row>
    <row r="792" spans="1:12" x14ac:dyDescent="0.25">
      <c r="A792" s="109">
        <v>43062</v>
      </c>
      <c r="B792" s="111" t="s">
        <v>693</v>
      </c>
      <c r="C792" s="111" t="s">
        <v>193</v>
      </c>
      <c r="D792" s="115" t="s">
        <v>52</v>
      </c>
      <c r="E792" s="113"/>
      <c r="F792" s="113">
        <v>1000</v>
      </c>
      <c r="G792" s="130">
        <f t="shared" si="12"/>
        <v>37083602</v>
      </c>
      <c r="H792" s="111" t="s">
        <v>109</v>
      </c>
      <c r="I792" s="111" t="s">
        <v>72</v>
      </c>
      <c r="J792" s="115" t="s">
        <v>32</v>
      </c>
      <c r="K792" s="115" t="s">
        <v>56</v>
      </c>
      <c r="L792" s="118" t="s">
        <v>73</v>
      </c>
    </row>
    <row r="793" spans="1:12" x14ac:dyDescent="0.25">
      <c r="A793" s="109">
        <v>43062</v>
      </c>
      <c r="B793" s="111" t="s">
        <v>729</v>
      </c>
      <c r="C793" s="111" t="s">
        <v>193</v>
      </c>
      <c r="D793" s="115" t="s">
        <v>52</v>
      </c>
      <c r="E793" s="113"/>
      <c r="F793" s="113">
        <v>1000</v>
      </c>
      <c r="G793" s="130">
        <f t="shared" si="12"/>
        <v>37082602</v>
      </c>
      <c r="H793" s="111" t="s">
        <v>109</v>
      </c>
      <c r="I793" s="111" t="s">
        <v>72</v>
      </c>
      <c r="J793" s="115" t="s">
        <v>32</v>
      </c>
      <c r="K793" s="115" t="s">
        <v>56</v>
      </c>
      <c r="L793" s="118" t="s">
        <v>73</v>
      </c>
    </row>
    <row r="794" spans="1:12" x14ac:dyDescent="0.25">
      <c r="A794" s="109">
        <v>43062</v>
      </c>
      <c r="B794" s="111" t="s">
        <v>696</v>
      </c>
      <c r="C794" s="111" t="s">
        <v>193</v>
      </c>
      <c r="D794" s="115" t="s">
        <v>52</v>
      </c>
      <c r="E794" s="113"/>
      <c r="F794" s="113">
        <v>1000</v>
      </c>
      <c r="G794" s="130">
        <f t="shared" si="12"/>
        <v>37081602</v>
      </c>
      <c r="H794" s="111" t="s">
        <v>109</v>
      </c>
      <c r="I794" s="111" t="s">
        <v>72</v>
      </c>
      <c r="J794" s="115" t="s">
        <v>32</v>
      </c>
      <c r="K794" s="115" t="s">
        <v>56</v>
      </c>
      <c r="L794" s="118" t="s">
        <v>73</v>
      </c>
    </row>
    <row r="795" spans="1:12" x14ac:dyDescent="0.25">
      <c r="A795" s="117">
        <v>43062</v>
      </c>
      <c r="B795" s="120" t="s">
        <v>835</v>
      </c>
      <c r="C795" s="118" t="s">
        <v>208</v>
      </c>
      <c r="D795" s="120" t="s">
        <v>53</v>
      </c>
      <c r="E795" s="113"/>
      <c r="F795" s="113">
        <v>75000</v>
      </c>
      <c r="G795" s="130">
        <f t="shared" si="12"/>
        <v>37006602</v>
      </c>
      <c r="H795" s="120" t="s">
        <v>783</v>
      </c>
      <c r="I795" s="120" t="s">
        <v>341</v>
      </c>
      <c r="J795" s="121" t="s">
        <v>28</v>
      </c>
      <c r="K795" s="115" t="s">
        <v>56</v>
      </c>
      <c r="L795" s="120" t="s">
        <v>57</v>
      </c>
    </row>
    <row r="796" spans="1:12" x14ac:dyDescent="0.25">
      <c r="A796" s="117">
        <v>43062</v>
      </c>
      <c r="B796" s="120" t="s">
        <v>836</v>
      </c>
      <c r="C796" s="111" t="s">
        <v>193</v>
      </c>
      <c r="D796" s="120" t="s">
        <v>53</v>
      </c>
      <c r="E796" s="113"/>
      <c r="F796" s="113">
        <v>5000</v>
      </c>
      <c r="G796" s="130">
        <f t="shared" si="12"/>
        <v>37001602</v>
      </c>
      <c r="H796" s="120" t="s">
        <v>783</v>
      </c>
      <c r="I796" s="120" t="s">
        <v>784</v>
      </c>
      <c r="J796" s="121" t="s">
        <v>28</v>
      </c>
      <c r="K796" s="115" t="s">
        <v>56</v>
      </c>
      <c r="L796" s="111" t="s">
        <v>73</v>
      </c>
    </row>
    <row r="797" spans="1:12" x14ac:dyDescent="0.25">
      <c r="A797" s="117">
        <v>43062</v>
      </c>
      <c r="B797" s="120" t="s">
        <v>837</v>
      </c>
      <c r="C797" s="111" t="s">
        <v>193</v>
      </c>
      <c r="D797" s="120" t="s">
        <v>53</v>
      </c>
      <c r="E797" s="113"/>
      <c r="F797" s="113">
        <v>500</v>
      </c>
      <c r="G797" s="130">
        <f t="shared" si="12"/>
        <v>37001102</v>
      </c>
      <c r="H797" s="120" t="s">
        <v>783</v>
      </c>
      <c r="I797" s="120" t="s">
        <v>784</v>
      </c>
      <c r="J797" s="121" t="s">
        <v>28</v>
      </c>
      <c r="K797" s="115" t="s">
        <v>56</v>
      </c>
      <c r="L797" s="111" t="s">
        <v>73</v>
      </c>
    </row>
    <row r="798" spans="1:12" x14ac:dyDescent="0.25">
      <c r="A798" s="122">
        <v>43062</v>
      </c>
      <c r="B798" s="118" t="s">
        <v>979</v>
      </c>
      <c r="C798" s="111" t="s">
        <v>193</v>
      </c>
      <c r="D798" s="112" t="s">
        <v>51</v>
      </c>
      <c r="E798" s="119"/>
      <c r="F798" s="119">
        <v>1000</v>
      </c>
      <c r="G798" s="130">
        <f t="shared" si="12"/>
        <v>37000102</v>
      </c>
      <c r="H798" s="118" t="s">
        <v>245</v>
      </c>
      <c r="I798" s="118" t="s">
        <v>72</v>
      </c>
      <c r="J798" s="115" t="s">
        <v>32</v>
      </c>
      <c r="K798" s="115" t="s">
        <v>56</v>
      </c>
      <c r="L798" s="120" t="s">
        <v>73</v>
      </c>
    </row>
    <row r="799" spans="1:12" x14ac:dyDescent="0.25">
      <c r="A799" s="122">
        <v>43062</v>
      </c>
      <c r="B799" s="118" t="s">
        <v>980</v>
      </c>
      <c r="C799" s="120" t="s">
        <v>226</v>
      </c>
      <c r="D799" s="120" t="s">
        <v>49</v>
      </c>
      <c r="E799" s="119"/>
      <c r="F799" s="119">
        <v>2000</v>
      </c>
      <c r="G799" s="130">
        <f t="shared" si="12"/>
        <v>36998102</v>
      </c>
      <c r="H799" s="118" t="s">
        <v>245</v>
      </c>
      <c r="I799" s="118" t="s">
        <v>69</v>
      </c>
      <c r="J799" s="111" t="s">
        <v>32</v>
      </c>
      <c r="K799" s="115" t="s">
        <v>56</v>
      </c>
      <c r="L799" s="120" t="s">
        <v>57</v>
      </c>
    </row>
    <row r="800" spans="1:12" x14ac:dyDescent="0.25">
      <c r="A800" s="122">
        <v>43062</v>
      </c>
      <c r="B800" s="118" t="s">
        <v>980</v>
      </c>
      <c r="C800" s="120" t="s">
        <v>226</v>
      </c>
      <c r="D800" s="120" t="s">
        <v>49</v>
      </c>
      <c r="E800" s="119"/>
      <c r="F800" s="119">
        <v>1800</v>
      </c>
      <c r="G800" s="130">
        <f t="shared" si="12"/>
        <v>36996302</v>
      </c>
      <c r="H800" s="118" t="s">
        <v>245</v>
      </c>
      <c r="I800" s="118">
        <v>20</v>
      </c>
      <c r="J800" s="111" t="s">
        <v>32</v>
      </c>
      <c r="K800" s="115" t="s">
        <v>56</v>
      </c>
      <c r="L800" s="120" t="s">
        <v>57</v>
      </c>
    </row>
    <row r="801" spans="1:12" x14ac:dyDescent="0.25">
      <c r="A801" s="122">
        <v>43062</v>
      </c>
      <c r="B801" s="118" t="s">
        <v>981</v>
      </c>
      <c r="C801" s="120" t="s">
        <v>226</v>
      </c>
      <c r="D801" s="120" t="s">
        <v>49</v>
      </c>
      <c r="E801" s="119"/>
      <c r="F801" s="119">
        <v>10600</v>
      </c>
      <c r="G801" s="130">
        <f t="shared" si="12"/>
        <v>36985702</v>
      </c>
      <c r="H801" s="118" t="s">
        <v>245</v>
      </c>
      <c r="I801" s="118" t="s">
        <v>69</v>
      </c>
      <c r="J801" s="111" t="s">
        <v>32</v>
      </c>
      <c r="K801" s="115" t="s">
        <v>56</v>
      </c>
      <c r="L801" s="120" t="s">
        <v>57</v>
      </c>
    </row>
    <row r="802" spans="1:12" x14ac:dyDescent="0.25">
      <c r="A802" s="122">
        <v>43062</v>
      </c>
      <c r="B802" s="118" t="s">
        <v>982</v>
      </c>
      <c r="C802" s="111" t="s">
        <v>193</v>
      </c>
      <c r="D802" s="112" t="s">
        <v>51</v>
      </c>
      <c r="E802" s="119"/>
      <c r="F802" s="119">
        <v>1000</v>
      </c>
      <c r="G802" s="130">
        <f t="shared" si="12"/>
        <v>36984702</v>
      </c>
      <c r="H802" s="118" t="s">
        <v>245</v>
      </c>
      <c r="I802" s="118" t="s">
        <v>72</v>
      </c>
      <c r="J802" s="115" t="s">
        <v>32</v>
      </c>
      <c r="K802" s="115" t="s">
        <v>56</v>
      </c>
      <c r="L802" s="120" t="s">
        <v>73</v>
      </c>
    </row>
    <row r="803" spans="1:12" x14ac:dyDescent="0.25">
      <c r="A803" s="109">
        <v>43063</v>
      </c>
      <c r="B803" s="115" t="s">
        <v>631</v>
      </c>
      <c r="C803" s="118" t="s">
        <v>208</v>
      </c>
      <c r="D803" s="112" t="s">
        <v>51</v>
      </c>
      <c r="E803" s="113"/>
      <c r="F803" s="113">
        <v>90000</v>
      </c>
      <c r="G803" s="130">
        <f t="shared" si="12"/>
        <v>36894702</v>
      </c>
      <c r="H803" s="115" t="s">
        <v>560</v>
      </c>
      <c r="I803" s="115">
        <v>140</v>
      </c>
      <c r="J803" s="115" t="s">
        <v>32</v>
      </c>
      <c r="K803" s="115" t="s">
        <v>56</v>
      </c>
      <c r="L803" s="120" t="s">
        <v>57</v>
      </c>
    </row>
    <row r="804" spans="1:12" x14ac:dyDescent="0.25">
      <c r="A804" s="123">
        <v>43063</v>
      </c>
      <c r="B804" s="111" t="s">
        <v>164</v>
      </c>
      <c r="C804" s="111" t="s">
        <v>66</v>
      </c>
      <c r="D804" s="111" t="s">
        <v>49</v>
      </c>
      <c r="E804" s="114"/>
      <c r="F804" s="114">
        <v>16000</v>
      </c>
      <c r="G804" s="130">
        <f t="shared" si="12"/>
        <v>36878702</v>
      </c>
      <c r="H804" s="111" t="s">
        <v>61</v>
      </c>
      <c r="I804" s="111" t="s">
        <v>163</v>
      </c>
      <c r="J804" s="111" t="s">
        <v>32</v>
      </c>
      <c r="K804" s="115" t="s">
        <v>56</v>
      </c>
      <c r="L804" s="120" t="s">
        <v>57</v>
      </c>
    </row>
    <row r="805" spans="1:12" x14ac:dyDescent="0.25">
      <c r="A805" s="123">
        <v>43063</v>
      </c>
      <c r="B805" s="111" t="s">
        <v>166</v>
      </c>
      <c r="C805" s="111" t="s">
        <v>66</v>
      </c>
      <c r="D805" s="111" t="s">
        <v>49</v>
      </c>
      <c r="E805" s="114"/>
      <c r="F805" s="114">
        <v>8000</v>
      </c>
      <c r="G805" s="130">
        <f t="shared" si="12"/>
        <v>36870702</v>
      </c>
      <c r="H805" s="111" t="s">
        <v>61</v>
      </c>
      <c r="I805" s="111" t="s">
        <v>165</v>
      </c>
      <c r="J805" s="111" t="s">
        <v>32</v>
      </c>
      <c r="K805" s="115" t="s">
        <v>56</v>
      </c>
      <c r="L805" s="120" t="s">
        <v>57</v>
      </c>
    </row>
    <row r="806" spans="1:12" x14ac:dyDescent="0.25">
      <c r="A806" s="123">
        <v>43063</v>
      </c>
      <c r="B806" s="111" t="s">
        <v>169</v>
      </c>
      <c r="C806" s="111" t="s">
        <v>66</v>
      </c>
      <c r="D806" s="111" t="s">
        <v>49</v>
      </c>
      <c r="E806" s="114"/>
      <c r="F806" s="114">
        <v>6600</v>
      </c>
      <c r="G806" s="130">
        <f t="shared" si="12"/>
        <v>36864102</v>
      </c>
      <c r="H806" s="111" t="s">
        <v>61</v>
      </c>
      <c r="I806" s="111" t="s">
        <v>168</v>
      </c>
      <c r="J806" s="111" t="s">
        <v>32</v>
      </c>
      <c r="K806" s="115" t="s">
        <v>56</v>
      </c>
      <c r="L806" s="120" t="s">
        <v>57</v>
      </c>
    </row>
    <row r="807" spans="1:12" x14ac:dyDescent="0.25">
      <c r="A807" s="123">
        <v>43063</v>
      </c>
      <c r="B807" s="111" t="s">
        <v>171</v>
      </c>
      <c r="C807" s="111" t="s">
        <v>66</v>
      </c>
      <c r="D807" s="111" t="s">
        <v>49</v>
      </c>
      <c r="E807" s="114"/>
      <c r="F807" s="114">
        <v>4000</v>
      </c>
      <c r="G807" s="130">
        <f t="shared" si="12"/>
        <v>36860102</v>
      </c>
      <c r="H807" s="111" t="s">
        <v>61</v>
      </c>
      <c r="I807" s="111" t="s">
        <v>170</v>
      </c>
      <c r="J807" s="111" t="s">
        <v>32</v>
      </c>
      <c r="K807" s="115" t="s">
        <v>56</v>
      </c>
      <c r="L807" s="120" t="s">
        <v>57</v>
      </c>
    </row>
    <row r="808" spans="1:12" x14ac:dyDescent="0.25">
      <c r="A808" s="123">
        <v>43063</v>
      </c>
      <c r="B808" s="111" t="s">
        <v>173</v>
      </c>
      <c r="C808" s="111" t="s">
        <v>66</v>
      </c>
      <c r="D808" s="111" t="s">
        <v>49</v>
      </c>
      <c r="E808" s="114"/>
      <c r="F808" s="114">
        <v>2600</v>
      </c>
      <c r="G808" s="130">
        <f t="shared" si="12"/>
        <v>36857502</v>
      </c>
      <c r="H808" s="111" t="s">
        <v>61</v>
      </c>
      <c r="I808" s="111" t="s">
        <v>172</v>
      </c>
      <c r="J808" s="111" t="s">
        <v>32</v>
      </c>
      <c r="K808" s="115" t="s">
        <v>56</v>
      </c>
      <c r="L808" s="120" t="s">
        <v>57</v>
      </c>
    </row>
    <row r="809" spans="1:12" x14ac:dyDescent="0.25">
      <c r="A809" s="123">
        <v>43063</v>
      </c>
      <c r="B809" s="111" t="s">
        <v>164</v>
      </c>
      <c r="C809" s="111" t="s">
        <v>66</v>
      </c>
      <c r="D809" s="111" t="s">
        <v>49</v>
      </c>
      <c r="E809" s="114"/>
      <c r="F809" s="114">
        <v>2400</v>
      </c>
      <c r="G809" s="130">
        <f t="shared" si="12"/>
        <v>36855102</v>
      </c>
      <c r="H809" s="111" t="s">
        <v>61</v>
      </c>
      <c r="I809" s="111" t="s">
        <v>174</v>
      </c>
      <c r="J809" s="111" t="s">
        <v>32</v>
      </c>
      <c r="K809" s="115" t="s">
        <v>56</v>
      </c>
      <c r="L809" s="120" t="s">
        <v>57</v>
      </c>
    </row>
    <row r="810" spans="1:12" x14ac:dyDescent="0.25">
      <c r="A810" s="123">
        <v>43063</v>
      </c>
      <c r="B810" s="111" t="s">
        <v>175</v>
      </c>
      <c r="C810" s="111" t="s">
        <v>85</v>
      </c>
      <c r="D810" s="111" t="s">
        <v>52</v>
      </c>
      <c r="E810" s="114"/>
      <c r="F810" s="114">
        <v>230000</v>
      </c>
      <c r="G810" s="130">
        <f t="shared" si="12"/>
        <v>36625102</v>
      </c>
      <c r="H810" s="111" t="s">
        <v>61</v>
      </c>
      <c r="I810" s="111">
        <v>4</v>
      </c>
      <c r="J810" s="115" t="s">
        <v>32</v>
      </c>
      <c r="K810" s="115" t="s">
        <v>56</v>
      </c>
      <c r="L810" s="120" t="s">
        <v>57</v>
      </c>
    </row>
    <row r="811" spans="1:12" x14ac:dyDescent="0.25">
      <c r="A811" s="109">
        <v>43063</v>
      </c>
      <c r="B811" s="110" t="s">
        <v>309</v>
      </c>
      <c r="C811" s="111" t="s">
        <v>193</v>
      </c>
      <c r="D811" s="112" t="s">
        <v>51</v>
      </c>
      <c r="E811" s="113"/>
      <c r="F811" s="113">
        <v>700</v>
      </c>
      <c r="G811" s="130">
        <f t="shared" si="12"/>
        <v>36624402</v>
      </c>
      <c r="H811" s="111" t="s">
        <v>62</v>
      </c>
      <c r="I811" s="115" t="s">
        <v>72</v>
      </c>
      <c r="J811" s="115" t="s">
        <v>32</v>
      </c>
      <c r="K811" s="115" t="s">
        <v>56</v>
      </c>
      <c r="L811" s="111" t="s">
        <v>73</v>
      </c>
    </row>
    <row r="812" spans="1:12" x14ac:dyDescent="0.25">
      <c r="A812" s="109">
        <v>43063</v>
      </c>
      <c r="B812" s="110" t="s">
        <v>310</v>
      </c>
      <c r="C812" s="111" t="s">
        <v>193</v>
      </c>
      <c r="D812" s="112" t="s">
        <v>51</v>
      </c>
      <c r="E812" s="113"/>
      <c r="F812" s="113">
        <v>700</v>
      </c>
      <c r="G812" s="130">
        <f t="shared" si="12"/>
        <v>36623702</v>
      </c>
      <c r="H812" s="111" t="s">
        <v>62</v>
      </c>
      <c r="I812" s="115" t="s">
        <v>72</v>
      </c>
      <c r="J812" s="115" t="s">
        <v>32</v>
      </c>
      <c r="K812" s="115" t="s">
        <v>56</v>
      </c>
      <c r="L812" s="111" t="s">
        <v>73</v>
      </c>
    </row>
    <row r="813" spans="1:12" x14ac:dyDescent="0.25">
      <c r="A813" s="109">
        <v>43063</v>
      </c>
      <c r="B813" s="110" t="s">
        <v>1036</v>
      </c>
      <c r="C813" s="118" t="s">
        <v>208</v>
      </c>
      <c r="D813" s="112" t="s">
        <v>51</v>
      </c>
      <c r="E813" s="113"/>
      <c r="F813" s="113">
        <v>30000</v>
      </c>
      <c r="G813" s="130">
        <f t="shared" si="12"/>
        <v>36593702</v>
      </c>
      <c r="H813" s="111" t="s">
        <v>62</v>
      </c>
      <c r="I813" s="115" t="s">
        <v>72</v>
      </c>
      <c r="J813" s="115" t="s">
        <v>32</v>
      </c>
      <c r="K813" s="115" t="s">
        <v>56</v>
      </c>
      <c r="L813" s="111" t="s">
        <v>73</v>
      </c>
    </row>
    <row r="814" spans="1:12" x14ac:dyDescent="0.25">
      <c r="A814" s="109">
        <v>43063</v>
      </c>
      <c r="B814" s="115" t="s">
        <v>420</v>
      </c>
      <c r="C814" s="111" t="s">
        <v>193</v>
      </c>
      <c r="D814" s="112" t="s">
        <v>51</v>
      </c>
      <c r="E814" s="113"/>
      <c r="F814" s="113">
        <v>10000</v>
      </c>
      <c r="G814" s="130">
        <f t="shared" si="12"/>
        <v>36583702</v>
      </c>
      <c r="H814" s="115" t="s">
        <v>167</v>
      </c>
      <c r="I814" s="115" t="s">
        <v>72</v>
      </c>
      <c r="J814" s="115" t="s">
        <v>32</v>
      </c>
      <c r="K814" s="115" t="s">
        <v>56</v>
      </c>
      <c r="L814" s="111" t="s">
        <v>73</v>
      </c>
    </row>
    <row r="815" spans="1:12" x14ac:dyDescent="0.25">
      <c r="A815" s="109">
        <v>43063</v>
      </c>
      <c r="B815" s="115" t="s">
        <v>421</v>
      </c>
      <c r="C815" s="111" t="s">
        <v>193</v>
      </c>
      <c r="D815" s="112" t="s">
        <v>51</v>
      </c>
      <c r="E815" s="113"/>
      <c r="F815" s="113">
        <v>300</v>
      </c>
      <c r="G815" s="130">
        <f t="shared" si="12"/>
        <v>36583402</v>
      </c>
      <c r="H815" s="115" t="s">
        <v>167</v>
      </c>
      <c r="I815" s="115" t="s">
        <v>72</v>
      </c>
      <c r="J815" s="115" t="s">
        <v>32</v>
      </c>
      <c r="K815" s="115" t="s">
        <v>56</v>
      </c>
      <c r="L815" s="111" t="s">
        <v>73</v>
      </c>
    </row>
    <row r="816" spans="1:12" x14ac:dyDescent="0.25">
      <c r="A816" s="109">
        <v>43063</v>
      </c>
      <c r="B816" s="115" t="s">
        <v>422</v>
      </c>
      <c r="C816" s="111" t="s">
        <v>193</v>
      </c>
      <c r="D816" s="112" t="s">
        <v>51</v>
      </c>
      <c r="E816" s="113"/>
      <c r="F816" s="113">
        <v>300</v>
      </c>
      <c r="G816" s="130">
        <f t="shared" si="12"/>
        <v>36583102</v>
      </c>
      <c r="H816" s="115" t="s">
        <v>167</v>
      </c>
      <c r="I816" s="115" t="s">
        <v>72</v>
      </c>
      <c r="J816" s="115" t="s">
        <v>32</v>
      </c>
      <c r="K816" s="115" t="s">
        <v>56</v>
      </c>
      <c r="L816" s="111" t="s">
        <v>73</v>
      </c>
    </row>
    <row r="817" spans="1:12" x14ac:dyDescent="0.25">
      <c r="A817" s="109">
        <v>43063</v>
      </c>
      <c r="B817" s="115" t="s">
        <v>423</v>
      </c>
      <c r="C817" s="111" t="s">
        <v>193</v>
      </c>
      <c r="D817" s="112" t="s">
        <v>51</v>
      </c>
      <c r="E817" s="113"/>
      <c r="F817" s="113">
        <v>300</v>
      </c>
      <c r="G817" s="130">
        <f t="shared" si="12"/>
        <v>36582802</v>
      </c>
      <c r="H817" s="115" t="s">
        <v>167</v>
      </c>
      <c r="I817" s="115" t="s">
        <v>72</v>
      </c>
      <c r="J817" s="115" t="s">
        <v>32</v>
      </c>
      <c r="K817" s="115" t="s">
        <v>56</v>
      </c>
      <c r="L817" s="111" t="s">
        <v>73</v>
      </c>
    </row>
    <row r="818" spans="1:12" x14ac:dyDescent="0.25">
      <c r="A818" s="117">
        <v>43063</v>
      </c>
      <c r="B818" s="118" t="s">
        <v>456</v>
      </c>
      <c r="C818" s="111" t="s">
        <v>193</v>
      </c>
      <c r="D818" s="112" t="s">
        <v>51</v>
      </c>
      <c r="E818" s="119"/>
      <c r="F818" s="119">
        <v>300</v>
      </c>
      <c r="G818" s="130">
        <f t="shared" si="12"/>
        <v>36582502</v>
      </c>
      <c r="H818" s="118" t="s">
        <v>442</v>
      </c>
      <c r="I818" s="115" t="s">
        <v>72</v>
      </c>
      <c r="J818" s="115" t="s">
        <v>32</v>
      </c>
      <c r="K818" s="115" t="s">
        <v>56</v>
      </c>
      <c r="L818" s="111" t="s">
        <v>73</v>
      </c>
    </row>
    <row r="819" spans="1:12" x14ac:dyDescent="0.25">
      <c r="A819" s="117">
        <v>43063</v>
      </c>
      <c r="B819" s="118" t="s">
        <v>459</v>
      </c>
      <c r="C819" s="111" t="s">
        <v>193</v>
      </c>
      <c r="D819" s="112" t="s">
        <v>51</v>
      </c>
      <c r="E819" s="119"/>
      <c r="F819" s="119">
        <v>300</v>
      </c>
      <c r="G819" s="130">
        <f t="shared" si="12"/>
        <v>36582202</v>
      </c>
      <c r="H819" s="118" t="s">
        <v>442</v>
      </c>
      <c r="I819" s="115" t="s">
        <v>72</v>
      </c>
      <c r="J819" s="115" t="s">
        <v>32</v>
      </c>
      <c r="K819" s="115" t="s">
        <v>56</v>
      </c>
      <c r="L819" s="111" t="s">
        <v>73</v>
      </c>
    </row>
    <row r="820" spans="1:12" x14ac:dyDescent="0.25">
      <c r="A820" s="117">
        <v>43063</v>
      </c>
      <c r="B820" s="118" t="s">
        <v>482</v>
      </c>
      <c r="C820" s="111" t="s">
        <v>193</v>
      </c>
      <c r="D820" s="112" t="s">
        <v>51</v>
      </c>
      <c r="E820" s="119"/>
      <c r="F820" s="119">
        <v>300</v>
      </c>
      <c r="G820" s="130">
        <f t="shared" si="12"/>
        <v>36581902</v>
      </c>
      <c r="H820" s="118" t="s">
        <v>442</v>
      </c>
      <c r="I820" s="115" t="s">
        <v>72</v>
      </c>
      <c r="J820" s="115" t="s">
        <v>32</v>
      </c>
      <c r="K820" s="115" t="s">
        <v>56</v>
      </c>
      <c r="L820" s="111" t="s">
        <v>73</v>
      </c>
    </row>
    <row r="821" spans="1:12" x14ac:dyDescent="0.25">
      <c r="A821" s="117">
        <v>43063</v>
      </c>
      <c r="B821" s="118" t="s">
        <v>483</v>
      </c>
      <c r="C821" s="111" t="s">
        <v>193</v>
      </c>
      <c r="D821" s="112" t="s">
        <v>51</v>
      </c>
      <c r="E821" s="119"/>
      <c r="F821" s="119">
        <v>300</v>
      </c>
      <c r="G821" s="130">
        <f t="shared" si="12"/>
        <v>36581602</v>
      </c>
      <c r="H821" s="118" t="s">
        <v>442</v>
      </c>
      <c r="I821" s="115" t="s">
        <v>72</v>
      </c>
      <c r="J821" s="115" t="s">
        <v>32</v>
      </c>
      <c r="K821" s="115" t="s">
        <v>56</v>
      </c>
      <c r="L821" s="111" t="s">
        <v>73</v>
      </c>
    </row>
    <row r="822" spans="1:12" x14ac:dyDescent="0.25">
      <c r="A822" s="117">
        <v>43063</v>
      </c>
      <c r="B822" s="118" t="s">
        <v>484</v>
      </c>
      <c r="C822" s="111" t="s">
        <v>193</v>
      </c>
      <c r="D822" s="112" t="s">
        <v>51</v>
      </c>
      <c r="E822" s="119"/>
      <c r="F822" s="119">
        <v>300</v>
      </c>
      <c r="G822" s="130">
        <f t="shared" si="12"/>
        <v>36581302</v>
      </c>
      <c r="H822" s="118" t="s">
        <v>442</v>
      </c>
      <c r="I822" s="115" t="s">
        <v>72</v>
      </c>
      <c r="J822" s="115" t="s">
        <v>32</v>
      </c>
      <c r="K822" s="115" t="s">
        <v>56</v>
      </c>
      <c r="L822" s="111" t="s">
        <v>73</v>
      </c>
    </row>
    <row r="823" spans="1:12" x14ac:dyDescent="0.25">
      <c r="A823" s="109">
        <v>43063</v>
      </c>
      <c r="B823" s="115" t="s">
        <v>541</v>
      </c>
      <c r="C823" s="111" t="s">
        <v>193</v>
      </c>
      <c r="D823" s="112" t="s">
        <v>51</v>
      </c>
      <c r="E823" s="113"/>
      <c r="F823" s="113">
        <v>1500</v>
      </c>
      <c r="G823" s="130">
        <f t="shared" si="12"/>
        <v>36579802</v>
      </c>
      <c r="H823" s="115" t="s">
        <v>82</v>
      </c>
      <c r="I823" s="115" t="s">
        <v>72</v>
      </c>
      <c r="J823" s="115" t="s">
        <v>32</v>
      </c>
      <c r="K823" s="115" t="s">
        <v>56</v>
      </c>
      <c r="L823" s="111" t="s">
        <v>73</v>
      </c>
    </row>
    <row r="824" spans="1:12" x14ac:dyDescent="0.25">
      <c r="A824" s="109">
        <v>43063</v>
      </c>
      <c r="B824" s="115" t="s">
        <v>542</v>
      </c>
      <c r="C824" s="111" t="s">
        <v>193</v>
      </c>
      <c r="D824" s="112" t="s">
        <v>51</v>
      </c>
      <c r="E824" s="113"/>
      <c r="F824" s="113">
        <v>10000</v>
      </c>
      <c r="G824" s="130">
        <f t="shared" si="12"/>
        <v>36569802</v>
      </c>
      <c r="H824" s="115" t="s">
        <v>82</v>
      </c>
      <c r="I824" s="115" t="s">
        <v>72</v>
      </c>
      <c r="J824" s="115" t="s">
        <v>32</v>
      </c>
      <c r="K824" s="115" t="s">
        <v>56</v>
      </c>
      <c r="L824" s="111" t="s">
        <v>73</v>
      </c>
    </row>
    <row r="825" spans="1:12" x14ac:dyDescent="0.25">
      <c r="A825" s="109">
        <v>43063</v>
      </c>
      <c r="B825" s="115" t="s">
        <v>543</v>
      </c>
      <c r="C825" s="111" t="s">
        <v>193</v>
      </c>
      <c r="D825" s="112" t="s">
        <v>51</v>
      </c>
      <c r="E825" s="113"/>
      <c r="F825" s="113">
        <v>600</v>
      </c>
      <c r="G825" s="130">
        <f t="shared" si="12"/>
        <v>36569202</v>
      </c>
      <c r="H825" s="115" t="s">
        <v>82</v>
      </c>
      <c r="I825" s="115" t="s">
        <v>72</v>
      </c>
      <c r="J825" s="115" t="s">
        <v>32</v>
      </c>
      <c r="K825" s="115" t="s">
        <v>56</v>
      </c>
      <c r="L825" s="111" t="s">
        <v>73</v>
      </c>
    </row>
    <row r="826" spans="1:12" x14ac:dyDescent="0.25">
      <c r="A826" s="109">
        <v>43063</v>
      </c>
      <c r="B826" s="115" t="s">
        <v>544</v>
      </c>
      <c r="C826" s="111" t="s">
        <v>193</v>
      </c>
      <c r="D826" s="112" t="s">
        <v>51</v>
      </c>
      <c r="E826" s="113"/>
      <c r="F826" s="113">
        <v>600</v>
      </c>
      <c r="G826" s="130">
        <f t="shared" si="12"/>
        <v>36568602</v>
      </c>
      <c r="H826" s="115" t="s">
        <v>82</v>
      </c>
      <c r="I826" s="115" t="s">
        <v>72</v>
      </c>
      <c r="J826" s="115" t="s">
        <v>32</v>
      </c>
      <c r="K826" s="115" t="s">
        <v>56</v>
      </c>
      <c r="L826" s="111" t="s">
        <v>73</v>
      </c>
    </row>
    <row r="827" spans="1:12" x14ac:dyDescent="0.25">
      <c r="A827" s="109">
        <v>43063</v>
      </c>
      <c r="B827" s="115" t="s">
        <v>428</v>
      </c>
      <c r="C827" s="111" t="s">
        <v>193</v>
      </c>
      <c r="D827" s="112" t="s">
        <v>51</v>
      </c>
      <c r="E827" s="113"/>
      <c r="F827" s="113">
        <v>300</v>
      </c>
      <c r="G827" s="130">
        <f t="shared" si="12"/>
        <v>36568302</v>
      </c>
      <c r="H827" s="115" t="s">
        <v>82</v>
      </c>
      <c r="I827" s="115" t="s">
        <v>72</v>
      </c>
      <c r="J827" s="115" t="s">
        <v>32</v>
      </c>
      <c r="K827" s="115" t="s">
        <v>56</v>
      </c>
      <c r="L827" s="111" t="s">
        <v>73</v>
      </c>
    </row>
    <row r="828" spans="1:12" x14ac:dyDescent="0.25">
      <c r="A828" s="109">
        <v>43063</v>
      </c>
      <c r="B828" s="115" t="s">
        <v>545</v>
      </c>
      <c r="C828" s="111" t="s">
        <v>193</v>
      </c>
      <c r="D828" s="112" t="s">
        <v>51</v>
      </c>
      <c r="E828" s="113"/>
      <c r="F828" s="113">
        <v>600</v>
      </c>
      <c r="G828" s="130">
        <f t="shared" si="12"/>
        <v>36567702</v>
      </c>
      <c r="H828" s="115" t="s">
        <v>82</v>
      </c>
      <c r="I828" s="115" t="s">
        <v>72</v>
      </c>
      <c r="J828" s="115" t="s">
        <v>32</v>
      </c>
      <c r="K828" s="115" t="s">
        <v>56</v>
      </c>
      <c r="L828" s="111" t="s">
        <v>73</v>
      </c>
    </row>
    <row r="829" spans="1:12" x14ac:dyDescent="0.25">
      <c r="A829" s="109">
        <v>43063</v>
      </c>
      <c r="B829" s="115" t="s">
        <v>632</v>
      </c>
      <c r="C829" s="118" t="s">
        <v>208</v>
      </c>
      <c r="D829" s="112" t="s">
        <v>51</v>
      </c>
      <c r="E829" s="113"/>
      <c r="F829" s="113">
        <v>70000</v>
      </c>
      <c r="G829" s="130">
        <f t="shared" si="12"/>
        <v>36497702</v>
      </c>
      <c r="H829" s="115" t="s">
        <v>560</v>
      </c>
      <c r="I829" s="115" t="s">
        <v>72</v>
      </c>
      <c r="J829" s="115" t="s">
        <v>32</v>
      </c>
      <c r="K829" s="115" t="s">
        <v>56</v>
      </c>
      <c r="L829" s="111" t="s">
        <v>73</v>
      </c>
    </row>
    <row r="830" spans="1:12" x14ac:dyDescent="0.25">
      <c r="A830" s="109">
        <v>43063</v>
      </c>
      <c r="B830" s="115" t="s">
        <v>633</v>
      </c>
      <c r="C830" s="111" t="s">
        <v>193</v>
      </c>
      <c r="D830" s="112" t="s">
        <v>51</v>
      </c>
      <c r="E830" s="113"/>
      <c r="F830" s="113">
        <v>12000</v>
      </c>
      <c r="G830" s="130">
        <f t="shared" si="12"/>
        <v>36485702</v>
      </c>
      <c r="H830" s="115" t="s">
        <v>560</v>
      </c>
      <c r="I830" s="115" t="s">
        <v>72</v>
      </c>
      <c r="J830" s="115" t="s">
        <v>32</v>
      </c>
      <c r="K830" s="115" t="s">
        <v>56</v>
      </c>
      <c r="L830" s="111" t="s">
        <v>73</v>
      </c>
    </row>
    <row r="831" spans="1:12" x14ac:dyDescent="0.25">
      <c r="A831" s="109">
        <v>43063</v>
      </c>
      <c r="B831" s="115" t="s">
        <v>634</v>
      </c>
      <c r="C831" s="111" t="s">
        <v>193</v>
      </c>
      <c r="D831" s="112" t="s">
        <v>51</v>
      </c>
      <c r="E831" s="113"/>
      <c r="F831" s="113">
        <v>1000</v>
      </c>
      <c r="G831" s="130">
        <f t="shared" si="12"/>
        <v>36484702</v>
      </c>
      <c r="H831" s="115" t="s">
        <v>560</v>
      </c>
      <c r="I831" s="115" t="s">
        <v>72</v>
      </c>
      <c r="J831" s="115" t="s">
        <v>32</v>
      </c>
      <c r="K831" s="115" t="s">
        <v>56</v>
      </c>
      <c r="L831" s="111" t="s">
        <v>73</v>
      </c>
    </row>
    <row r="832" spans="1:12" x14ac:dyDescent="0.25">
      <c r="A832" s="109">
        <v>43063</v>
      </c>
      <c r="B832" s="115" t="s">
        <v>635</v>
      </c>
      <c r="C832" s="120" t="s">
        <v>226</v>
      </c>
      <c r="D832" s="120" t="s">
        <v>49</v>
      </c>
      <c r="E832" s="113"/>
      <c r="F832" s="113">
        <v>625</v>
      </c>
      <c r="G832" s="130">
        <f t="shared" si="12"/>
        <v>36484077</v>
      </c>
      <c r="H832" s="115" t="s">
        <v>560</v>
      </c>
      <c r="I832" s="115">
        <v>1220</v>
      </c>
      <c r="J832" s="111" t="s">
        <v>32</v>
      </c>
      <c r="K832" s="115" t="s">
        <v>56</v>
      </c>
      <c r="L832" s="120" t="s">
        <v>57</v>
      </c>
    </row>
    <row r="833" spans="1:12" x14ac:dyDescent="0.25">
      <c r="A833" s="109">
        <v>43063</v>
      </c>
      <c r="B833" s="115" t="s">
        <v>636</v>
      </c>
      <c r="C833" s="111" t="s">
        <v>193</v>
      </c>
      <c r="D833" s="112" t="s">
        <v>51</v>
      </c>
      <c r="E833" s="113"/>
      <c r="F833" s="113">
        <v>500</v>
      </c>
      <c r="G833" s="130">
        <f t="shared" si="12"/>
        <v>36483577</v>
      </c>
      <c r="H833" s="115" t="s">
        <v>560</v>
      </c>
      <c r="I833" s="115" t="s">
        <v>72</v>
      </c>
      <c r="J833" s="115" t="s">
        <v>32</v>
      </c>
      <c r="K833" s="115" t="s">
        <v>56</v>
      </c>
      <c r="L833" s="111" t="s">
        <v>73</v>
      </c>
    </row>
    <row r="834" spans="1:12" x14ac:dyDescent="0.25">
      <c r="A834" s="109">
        <v>43063</v>
      </c>
      <c r="B834" s="115" t="s">
        <v>637</v>
      </c>
      <c r="C834" s="111" t="s">
        <v>193</v>
      </c>
      <c r="D834" s="112" t="s">
        <v>51</v>
      </c>
      <c r="E834" s="113"/>
      <c r="F834" s="113">
        <v>500</v>
      </c>
      <c r="G834" s="130">
        <f t="shared" si="12"/>
        <v>36483077</v>
      </c>
      <c r="H834" s="115" t="s">
        <v>560</v>
      </c>
      <c r="I834" s="115" t="s">
        <v>72</v>
      </c>
      <c r="J834" s="115" t="s">
        <v>32</v>
      </c>
      <c r="K834" s="115" t="s">
        <v>56</v>
      </c>
      <c r="L834" s="111" t="s">
        <v>73</v>
      </c>
    </row>
    <row r="835" spans="1:12" x14ac:dyDescent="0.25">
      <c r="A835" s="109">
        <v>43063</v>
      </c>
      <c r="B835" s="115" t="s">
        <v>638</v>
      </c>
      <c r="C835" s="111" t="s">
        <v>334</v>
      </c>
      <c r="D835" s="112" t="s">
        <v>51</v>
      </c>
      <c r="E835" s="113"/>
      <c r="F835" s="113">
        <v>10000</v>
      </c>
      <c r="G835" s="130">
        <f t="shared" si="12"/>
        <v>36473077</v>
      </c>
      <c r="H835" s="115" t="s">
        <v>560</v>
      </c>
      <c r="I835" s="115" t="s">
        <v>72</v>
      </c>
      <c r="J835" s="115" t="s">
        <v>32</v>
      </c>
      <c r="K835" s="115" t="s">
        <v>56</v>
      </c>
      <c r="L835" s="111" t="s">
        <v>73</v>
      </c>
    </row>
    <row r="836" spans="1:12" x14ac:dyDescent="0.25">
      <c r="A836" s="109">
        <v>43063</v>
      </c>
      <c r="B836" s="115" t="s">
        <v>639</v>
      </c>
      <c r="C836" s="111" t="s">
        <v>193</v>
      </c>
      <c r="D836" s="112" t="s">
        <v>51</v>
      </c>
      <c r="E836" s="113"/>
      <c r="F836" s="113">
        <v>500</v>
      </c>
      <c r="G836" s="130">
        <f t="shared" si="12"/>
        <v>36472577</v>
      </c>
      <c r="H836" s="115" t="s">
        <v>560</v>
      </c>
      <c r="I836" s="115" t="s">
        <v>72</v>
      </c>
      <c r="J836" s="115" t="s">
        <v>32</v>
      </c>
      <c r="K836" s="115" t="s">
        <v>56</v>
      </c>
      <c r="L836" s="111" t="s">
        <v>73</v>
      </c>
    </row>
    <row r="837" spans="1:12" x14ac:dyDescent="0.25">
      <c r="A837" s="109">
        <v>43063</v>
      </c>
      <c r="B837" s="115" t="s">
        <v>640</v>
      </c>
      <c r="C837" s="111" t="s">
        <v>193</v>
      </c>
      <c r="D837" s="112" t="s">
        <v>51</v>
      </c>
      <c r="E837" s="113"/>
      <c r="F837" s="113">
        <v>500</v>
      </c>
      <c r="G837" s="130">
        <f t="shared" si="12"/>
        <v>36472077</v>
      </c>
      <c r="H837" s="115" t="s">
        <v>560</v>
      </c>
      <c r="I837" s="115" t="s">
        <v>72</v>
      </c>
      <c r="J837" s="115" t="s">
        <v>32</v>
      </c>
      <c r="K837" s="115" t="s">
        <v>56</v>
      </c>
      <c r="L837" s="111" t="s">
        <v>73</v>
      </c>
    </row>
    <row r="838" spans="1:12" x14ac:dyDescent="0.25">
      <c r="A838" s="109">
        <v>43063</v>
      </c>
      <c r="B838" s="115" t="s">
        <v>641</v>
      </c>
      <c r="C838" s="111" t="s">
        <v>193</v>
      </c>
      <c r="D838" s="112" t="s">
        <v>51</v>
      </c>
      <c r="E838" s="113"/>
      <c r="F838" s="113">
        <v>500</v>
      </c>
      <c r="G838" s="130">
        <f t="shared" si="12"/>
        <v>36471577</v>
      </c>
      <c r="H838" s="115" t="s">
        <v>560</v>
      </c>
      <c r="I838" s="115" t="s">
        <v>72</v>
      </c>
      <c r="J838" s="115" t="s">
        <v>32</v>
      </c>
      <c r="K838" s="115" t="s">
        <v>56</v>
      </c>
      <c r="L838" s="111" t="s">
        <v>73</v>
      </c>
    </row>
    <row r="839" spans="1:12" x14ac:dyDescent="0.25">
      <c r="A839" s="109">
        <v>43063</v>
      </c>
      <c r="B839" s="115" t="s">
        <v>642</v>
      </c>
      <c r="C839" s="111" t="s">
        <v>193</v>
      </c>
      <c r="D839" s="112" t="s">
        <v>51</v>
      </c>
      <c r="E839" s="113"/>
      <c r="F839" s="113">
        <v>1000</v>
      </c>
      <c r="G839" s="130">
        <f t="shared" si="12"/>
        <v>36470577</v>
      </c>
      <c r="H839" s="115" t="s">
        <v>560</v>
      </c>
      <c r="I839" s="115" t="s">
        <v>72</v>
      </c>
      <c r="J839" s="115" t="s">
        <v>32</v>
      </c>
      <c r="K839" s="115" t="s">
        <v>56</v>
      </c>
      <c r="L839" s="111" t="s">
        <v>73</v>
      </c>
    </row>
    <row r="840" spans="1:12" x14ac:dyDescent="0.25">
      <c r="A840" s="109">
        <v>43063</v>
      </c>
      <c r="B840" s="111" t="s">
        <v>692</v>
      </c>
      <c r="C840" s="111" t="s">
        <v>193</v>
      </c>
      <c r="D840" s="115" t="s">
        <v>52</v>
      </c>
      <c r="E840" s="113"/>
      <c r="F840" s="113">
        <v>1000</v>
      </c>
      <c r="G840" s="130">
        <f t="shared" si="12"/>
        <v>36469577</v>
      </c>
      <c r="H840" s="111" t="s">
        <v>109</v>
      </c>
      <c r="I840" s="111" t="s">
        <v>72</v>
      </c>
      <c r="J840" s="115" t="s">
        <v>32</v>
      </c>
      <c r="K840" s="115" t="s">
        <v>56</v>
      </c>
      <c r="L840" s="118" t="s">
        <v>73</v>
      </c>
    </row>
    <row r="841" spans="1:12" x14ac:dyDescent="0.25">
      <c r="A841" s="109">
        <v>43063</v>
      </c>
      <c r="B841" s="111" t="s">
        <v>701</v>
      </c>
      <c r="C841" s="111" t="s">
        <v>193</v>
      </c>
      <c r="D841" s="115" t="s">
        <v>52</v>
      </c>
      <c r="E841" s="113"/>
      <c r="F841" s="113">
        <v>1000</v>
      </c>
      <c r="G841" s="130">
        <f t="shared" si="12"/>
        <v>36468577</v>
      </c>
      <c r="H841" s="111" t="s">
        <v>109</v>
      </c>
      <c r="I841" s="111" t="s">
        <v>72</v>
      </c>
      <c r="J841" s="115" t="s">
        <v>32</v>
      </c>
      <c r="K841" s="115" t="s">
        <v>56</v>
      </c>
      <c r="L841" s="118" t="s">
        <v>73</v>
      </c>
    </row>
    <row r="842" spans="1:12" x14ac:dyDescent="0.25">
      <c r="A842" s="109">
        <v>43063</v>
      </c>
      <c r="B842" s="111" t="s">
        <v>702</v>
      </c>
      <c r="C842" s="111" t="s">
        <v>193</v>
      </c>
      <c r="D842" s="115" t="s">
        <v>52</v>
      </c>
      <c r="E842" s="113"/>
      <c r="F842" s="113">
        <v>1000</v>
      </c>
      <c r="G842" s="130">
        <f t="shared" si="12"/>
        <v>36467577</v>
      </c>
      <c r="H842" s="111" t="s">
        <v>109</v>
      </c>
      <c r="I842" s="111" t="s">
        <v>72</v>
      </c>
      <c r="J842" s="115" t="s">
        <v>32</v>
      </c>
      <c r="K842" s="115" t="s">
        <v>56</v>
      </c>
      <c r="L842" s="118" t="s">
        <v>73</v>
      </c>
    </row>
    <row r="843" spans="1:12" x14ac:dyDescent="0.25">
      <c r="A843" s="109">
        <v>43063</v>
      </c>
      <c r="B843" s="111" t="s">
        <v>703</v>
      </c>
      <c r="C843" s="111" t="s">
        <v>193</v>
      </c>
      <c r="D843" s="115" t="s">
        <v>52</v>
      </c>
      <c r="E843" s="113"/>
      <c r="F843" s="113">
        <v>1000</v>
      </c>
      <c r="G843" s="130">
        <f t="shared" si="12"/>
        <v>36466577</v>
      </c>
      <c r="H843" s="111" t="s">
        <v>109</v>
      </c>
      <c r="I843" s="111" t="s">
        <v>72</v>
      </c>
      <c r="J843" s="115" t="s">
        <v>32</v>
      </c>
      <c r="K843" s="115" t="s">
        <v>56</v>
      </c>
      <c r="L843" s="118" t="s">
        <v>73</v>
      </c>
    </row>
    <row r="844" spans="1:12" x14ac:dyDescent="0.25">
      <c r="A844" s="109">
        <v>43063</v>
      </c>
      <c r="B844" s="111" t="s">
        <v>730</v>
      </c>
      <c r="C844" s="111" t="s">
        <v>193</v>
      </c>
      <c r="D844" s="115" t="s">
        <v>52</v>
      </c>
      <c r="E844" s="113"/>
      <c r="F844" s="113">
        <v>1000</v>
      </c>
      <c r="G844" s="130">
        <f t="shared" si="12"/>
        <v>36465577</v>
      </c>
      <c r="H844" s="111" t="s">
        <v>109</v>
      </c>
      <c r="I844" s="111" t="s">
        <v>72</v>
      </c>
      <c r="J844" s="115" t="s">
        <v>32</v>
      </c>
      <c r="K844" s="115" t="s">
        <v>56</v>
      </c>
      <c r="L844" s="118" t="s">
        <v>73</v>
      </c>
    </row>
    <row r="845" spans="1:12" x14ac:dyDescent="0.25">
      <c r="A845" s="109">
        <v>43063</v>
      </c>
      <c r="B845" s="111" t="s">
        <v>731</v>
      </c>
      <c r="C845" s="111" t="s">
        <v>193</v>
      </c>
      <c r="D845" s="115" t="s">
        <v>52</v>
      </c>
      <c r="E845" s="113"/>
      <c r="F845" s="113">
        <v>1000</v>
      </c>
      <c r="G845" s="130">
        <f t="shared" si="12"/>
        <v>36464577</v>
      </c>
      <c r="H845" s="111" t="s">
        <v>109</v>
      </c>
      <c r="I845" s="111" t="s">
        <v>72</v>
      </c>
      <c r="J845" s="115" t="s">
        <v>32</v>
      </c>
      <c r="K845" s="115" t="s">
        <v>56</v>
      </c>
      <c r="L845" s="118" t="s">
        <v>73</v>
      </c>
    </row>
    <row r="846" spans="1:12" x14ac:dyDescent="0.25">
      <c r="A846" s="109">
        <v>43063</v>
      </c>
      <c r="B846" s="111" t="s">
        <v>716</v>
      </c>
      <c r="C846" s="111" t="s">
        <v>193</v>
      </c>
      <c r="D846" s="115" t="s">
        <v>52</v>
      </c>
      <c r="E846" s="113"/>
      <c r="F846" s="113">
        <v>1000</v>
      </c>
      <c r="G846" s="130">
        <f t="shared" ref="G846:G909" si="13">+G845+E846-F846</f>
        <v>36463577</v>
      </c>
      <c r="H846" s="111" t="s">
        <v>109</v>
      </c>
      <c r="I846" s="111" t="s">
        <v>72</v>
      </c>
      <c r="J846" s="115" t="s">
        <v>32</v>
      </c>
      <c r="K846" s="115" t="s">
        <v>56</v>
      </c>
      <c r="L846" s="118" t="s">
        <v>73</v>
      </c>
    </row>
    <row r="847" spans="1:12" x14ac:dyDescent="0.25">
      <c r="A847" s="117">
        <v>43063</v>
      </c>
      <c r="B847" s="120" t="s">
        <v>838</v>
      </c>
      <c r="C847" s="111" t="s">
        <v>193</v>
      </c>
      <c r="D847" s="120" t="s">
        <v>53</v>
      </c>
      <c r="E847" s="113"/>
      <c r="F847" s="113">
        <v>300</v>
      </c>
      <c r="G847" s="130">
        <f t="shared" si="13"/>
        <v>36463277</v>
      </c>
      <c r="H847" s="120" t="s">
        <v>783</v>
      </c>
      <c r="I847" s="120" t="s">
        <v>784</v>
      </c>
      <c r="J847" s="121" t="s">
        <v>28</v>
      </c>
      <c r="K847" s="115" t="s">
        <v>56</v>
      </c>
      <c r="L847" s="111" t="s">
        <v>73</v>
      </c>
    </row>
    <row r="848" spans="1:12" x14ac:dyDescent="0.25">
      <c r="A848" s="117">
        <v>43063</v>
      </c>
      <c r="B848" s="120" t="s">
        <v>818</v>
      </c>
      <c r="C848" s="120" t="s">
        <v>744</v>
      </c>
      <c r="D848" s="120" t="s">
        <v>53</v>
      </c>
      <c r="E848" s="113"/>
      <c r="F848" s="113">
        <v>6000</v>
      </c>
      <c r="G848" s="130">
        <f t="shared" si="13"/>
        <v>36457277</v>
      </c>
      <c r="H848" s="120" t="s">
        <v>783</v>
      </c>
      <c r="I848" s="120" t="s">
        <v>784</v>
      </c>
      <c r="J848" s="121" t="s">
        <v>28</v>
      </c>
      <c r="K848" s="115" t="s">
        <v>56</v>
      </c>
      <c r="L848" s="111" t="s">
        <v>73</v>
      </c>
    </row>
    <row r="849" spans="1:12" x14ac:dyDescent="0.25">
      <c r="A849" s="117">
        <v>43063</v>
      </c>
      <c r="B849" s="120" t="s">
        <v>839</v>
      </c>
      <c r="C849" s="111" t="s">
        <v>193</v>
      </c>
      <c r="D849" s="120" t="s">
        <v>53</v>
      </c>
      <c r="E849" s="113"/>
      <c r="F849" s="113">
        <v>500</v>
      </c>
      <c r="G849" s="130">
        <f t="shared" si="13"/>
        <v>36456777</v>
      </c>
      <c r="H849" s="120" t="s">
        <v>783</v>
      </c>
      <c r="I849" s="120" t="s">
        <v>784</v>
      </c>
      <c r="J849" s="121" t="s">
        <v>28</v>
      </c>
      <c r="K849" s="115" t="s">
        <v>56</v>
      </c>
      <c r="L849" s="111" t="s">
        <v>73</v>
      </c>
    </row>
    <row r="850" spans="1:12" x14ac:dyDescent="0.25">
      <c r="A850" s="117">
        <v>43063</v>
      </c>
      <c r="B850" s="120" t="s">
        <v>840</v>
      </c>
      <c r="C850" s="120" t="s">
        <v>744</v>
      </c>
      <c r="D850" s="120" t="s">
        <v>53</v>
      </c>
      <c r="E850" s="113"/>
      <c r="F850" s="113">
        <v>6000</v>
      </c>
      <c r="G850" s="130">
        <f t="shared" si="13"/>
        <v>36450777</v>
      </c>
      <c r="H850" s="120" t="s">
        <v>783</v>
      </c>
      <c r="I850" s="120" t="s">
        <v>784</v>
      </c>
      <c r="J850" s="121" t="s">
        <v>28</v>
      </c>
      <c r="K850" s="115" t="s">
        <v>56</v>
      </c>
      <c r="L850" s="111" t="s">
        <v>73</v>
      </c>
    </row>
    <row r="851" spans="1:12" x14ac:dyDescent="0.25">
      <c r="A851" s="117">
        <v>43063</v>
      </c>
      <c r="B851" s="120" t="s">
        <v>841</v>
      </c>
      <c r="C851" s="111" t="s">
        <v>193</v>
      </c>
      <c r="D851" s="120" t="s">
        <v>53</v>
      </c>
      <c r="E851" s="113"/>
      <c r="F851" s="113">
        <v>500</v>
      </c>
      <c r="G851" s="130">
        <f t="shared" si="13"/>
        <v>36450277</v>
      </c>
      <c r="H851" s="120" t="s">
        <v>783</v>
      </c>
      <c r="I851" s="120" t="s">
        <v>784</v>
      </c>
      <c r="J851" s="121" t="s">
        <v>28</v>
      </c>
      <c r="K851" s="115" t="s">
        <v>56</v>
      </c>
      <c r="L851" s="111" t="s">
        <v>73</v>
      </c>
    </row>
    <row r="852" spans="1:12" x14ac:dyDescent="0.25">
      <c r="A852" s="122">
        <v>43063</v>
      </c>
      <c r="B852" s="118" t="s">
        <v>983</v>
      </c>
      <c r="C852" s="118" t="s">
        <v>208</v>
      </c>
      <c r="D852" s="112" t="s">
        <v>51</v>
      </c>
      <c r="E852" s="119"/>
      <c r="F852" s="119">
        <v>105000</v>
      </c>
      <c r="G852" s="130">
        <f t="shared" si="13"/>
        <v>36345277</v>
      </c>
      <c r="H852" s="118" t="s">
        <v>245</v>
      </c>
      <c r="I852" s="118">
        <v>139</v>
      </c>
      <c r="J852" s="115" t="s">
        <v>32</v>
      </c>
      <c r="K852" s="115" t="s">
        <v>56</v>
      </c>
      <c r="L852" s="120" t="s">
        <v>57</v>
      </c>
    </row>
    <row r="853" spans="1:12" x14ac:dyDescent="0.25">
      <c r="A853" s="122">
        <v>43063</v>
      </c>
      <c r="B853" s="118" t="s">
        <v>984</v>
      </c>
      <c r="C853" s="118" t="s">
        <v>208</v>
      </c>
      <c r="D853" s="112" t="s">
        <v>51</v>
      </c>
      <c r="E853" s="119"/>
      <c r="F853" s="119">
        <v>60000</v>
      </c>
      <c r="G853" s="130">
        <f t="shared" si="13"/>
        <v>36285277</v>
      </c>
      <c r="H853" s="118" t="s">
        <v>245</v>
      </c>
      <c r="I853" s="118" t="s">
        <v>72</v>
      </c>
      <c r="J853" s="115" t="s">
        <v>32</v>
      </c>
      <c r="K853" s="115" t="s">
        <v>56</v>
      </c>
      <c r="L853" s="120" t="s">
        <v>73</v>
      </c>
    </row>
    <row r="854" spans="1:12" x14ac:dyDescent="0.25">
      <c r="A854" s="122">
        <v>43063</v>
      </c>
      <c r="B854" s="118" t="s">
        <v>985</v>
      </c>
      <c r="C854" s="111" t="s">
        <v>193</v>
      </c>
      <c r="D854" s="112" t="s">
        <v>51</v>
      </c>
      <c r="E854" s="119"/>
      <c r="F854" s="119">
        <v>26000</v>
      </c>
      <c r="G854" s="130">
        <f t="shared" si="13"/>
        <v>36259277</v>
      </c>
      <c r="H854" s="118" t="s">
        <v>245</v>
      </c>
      <c r="I854" s="118" t="s">
        <v>72</v>
      </c>
      <c r="J854" s="115" t="s">
        <v>32</v>
      </c>
      <c r="K854" s="115" t="s">
        <v>56</v>
      </c>
      <c r="L854" s="120" t="s">
        <v>73</v>
      </c>
    </row>
    <row r="855" spans="1:12" x14ac:dyDescent="0.25">
      <c r="A855" s="122">
        <v>43063</v>
      </c>
      <c r="B855" s="118" t="s">
        <v>986</v>
      </c>
      <c r="C855" s="111" t="s">
        <v>193</v>
      </c>
      <c r="D855" s="112" t="s">
        <v>51</v>
      </c>
      <c r="E855" s="119"/>
      <c r="F855" s="119">
        <v>500</v>
      </c>
      <c r="G855" s="130">
        <f t="shared" si="13"/>
        <v>36258777</v>
      </c>
      <c r="H855" s="118" t="s">
        <v>245</v>
      </c>
      <c r="I855" s="118" t="s">
        <v>72</v>
      </c>
      <c r="J855" s="115" t="s">
        <v>32</v>
      </c>
      <c r="K855" s="115" t="s">
        <v>56</v>
      </c>
      <c r="L855" s="120" t="s">
        <v>73</v>
      </c>
    </row>
    <row r="856" spans="1:12" x14ac:dyDescent="0.25">
      <c r="A856" s="122">
        <v>43063</v>
      </c>
      <c r="B856" s="118" t="s">
        <v>987</v>
      </c>
      <c r="C856" s="111" t="s">
        <v>193</v>
      </c>
      <c r="D856" s="112" t="s">
        <v>51</v>
      </c>
      <c r="E856" s="119"/>
      <c r="F856" s="119">
        <v>1000</v>
      </c>
      <c r="G856" s="130">
        <f t="shared" si="13"/>
        <v>36257777</v>
      </c>
      <c r="H856" s="118" t="s">
        <v>245</v>
      </c>
      <c r="I856" s="118" t="s">
        <v>72</v>
      </c>
      <c r="J856" s="115" t="s">
        <v>32</v>
      </c>
      <c r="K856" s="115" t="s">
        <v>56</v>
      </c>
      <c r="L856" s="120" t="s">
        <v>73</v>
      </c>
    </row>
    <row r="857" spans="1:12" x14ac:dyDescent="0.25">
      <c r="A857" s="122">
        <v>43063</v>
      </c>
      <c r="B857" s="118" t="s">
        <v>988</v>
      </c>
      <c r="C857" s="111" t="s">
        <v>193</v>
      </c>
      <c r="D857" s="112" t="s">
        <v>51</v>
      </c>
      <c r="E857" s="119"/>
      <c r="F857" s="119">
        <v>10000</v>
      </c>
      <c r="G857" s="130">
        <f t="shared" si="13"/>
        <v>36247777</v>
      </c>
      <c r="H857" s="118" t="s">
        <v>245</v>
      </c>
      <c r="I857" s="118" t="s">
        <v>69</v>
      </c>
      <c r="J857" s="115" t="s">
        <v>32</v>
      </c>
      <c r="K857" s="115" t="s">
        <v>56</v>
      </c>
      <c r="L857" s="120" t="s">
        <v>73</v>
      </c>
    </row>
    <row r="858" spans="1:12" x14ac:dyDescent="0.25">
      <c r="A858" s="122">
        <v>43063</v>
      </c>
      <c r="B858" s="118" t="s">
        <v>989</v>
      </c>
      <c r="C858" s="111" t="s">
        <v>193</v>
      </c>
      <c r="D858" s="112" t="s">
        <v>51</v>
      </c>
      <c r="E858" s="119"/>
      <c r="F858" s="119">
        <v>1000</v>
      </c>
      <c r="G858" s="130">
        <f t="shared" si="13"/>
        <v>36246777</v>
      </c>
      <c r="H858" s="118" t="s">
        <v>245</v>
      </c>
      <c r="I858" s="118" t="s">
        <v>72</v>
      </c>
      <c r="J858" s="115" t="s">
        <v>32</v>
      </c>
      <c r="K858" s="115" t="s">
        <v>56</v>
      </c>
      <c r="L858" s="120" t="s">
        <v>73</v>
      </c>
    </row>
    <row r="859" spans="1:12" x14ac:dyDescent="0.25">
      <c r="A859" s="122">
        <v>43063</v>
      </c>
      <c r="B859" s="118" t="s">
        <v>990</v>
      </c>
      <c r="C859" s="118" t="s">
        <v>208</v>
      </c>
      <c r="D859" s="112" t="s">
        <v>51</v>
      </c>
      <c r="E859" s="119"/>
      <c r="F859" s="119">
        <v>15000</v>
      </c>
      <c r="G859" s="130">
        <f t="shared" si="13"/>
        <v>36231777</v>
      </c>
      <c r="H859" s="118" t="s">
        <v>245</v>
      </c>
      <c r="I859" s="118">
        <v>62</v>
      </c>
      <c r="J859" s="115" t="s">
        <v>32</v>
      </c>
      <c r="K859" s="115" t="s">
        <v>56</v>
      </c>
      <c r="L859" s="120" t="s">
        <v>57</v>
      </c>
    </row>
    <row r="860" spans="1:12" x14ac:dyDescent="0.25">
      <c r="A860" s="109">
        <v>43064</v>
      </c>
      <c r="B860" s="115" t="s">
        <v>408</v>
      </c>
      <c r="C860" s="111" t="s">
        <v>193</v>
      </c>
      <c r="D860" s="112" t="s">
        <v>51</v>
      </c>
      <c r="E860" s="113"/>
      <c r="F860" s="113">
        <v>300</v>
      </c>
      <c r="G860" s="130">
        <f t="shared" si="13"/>
        <v>36231477</v>
      </c>
      <c r="H860" s="115" t="s">
        <v>167</v>
      </c>
      <c r="I860" s="115" t="s">
        <v>72</v>
      </c>
      <c r="J860" s="115" t="s">
        <v>32</v>
      </c>
      <c r="K860" s="115" t="s">
        <v>56</v>
      </c>
      <c r="L860" s="111" t="s">
        <v>73</v>
      </c>
    </row>
    <row r="861" spans="1:12" x14ac:dyDescent="0.25">
      <c r="A861" s="109">
        <v>43064</v>
      </c>
      <c r="B861" s="115" t="s">
        <v>424</v>
      </c>
      <c r="C861" s="111" t="s">
        <v>193</v>
      </c>
      <c r="D861" s="112" t="s">
        <v>51</v>
      </c>
      <c r="E861" s="113"/>
      <c r="F861" s="113">
        <v>300</v>
      </c>
      <c r="G861" s="130">
        <f t="shared" si="13"/>
        <v>36231177</v>
      </c>
      <c r="H861" s="115" t="s">
        <v>167</v>
      </c>
      <c r="I861" s="115" t="s">
        <v>72</v>
      </c>
      <c r="J861" s="115" t="s">
        <v>32</v>
      </c>
      <c r="K861" s="115" t="s">
        <v>56</v>
      </c>
      <c r="L861" s="111" t="s">
        <v>73</v>
      </c>
    </row>
    <row r="862" spans="1:12" x14ac:dyDescent="0.25">
      <c r="A862" s="109">
        <v>43064</v>
      </c>
      <c r="B862" s="115" t="s">
        <v>425</v>
      </c>
      <c r="C862" s="111" t="s">
        <v>193</v>
      </c>
      <c r="D862" s="112" t="s">
        <v>51</v>
      </c>
      <c r="E862" s="113"/>
      <c r="F862" s="113">
        <v>300</v>
      </c>
      <c r="G862" s="130">
        <f t="shared" si="13"/>
        <v>36230877</v>
      </c>
      <c r="H862" s="115" t="s">
        <v>167</v>
      </c>
      <c r="I862" s="115" t="s">
        <v>72</v>
      </c>
      <c r="J862" s="115" t="s">
        <v>32</v>
      </c>
      <c r="K862" s="115" t="s">
        <v>56</v>
      </c>
      <c r="L862" s="111" t="s">
        <v>73</v>
      </c>
    </row>
    <row r="863" spans="1:12" x14ac:dyDescent="0.25">
      <c r="A863" s="109">
        <v>43064</v>
      </c>
      <c r="B863" s="115" t="s">
        <v>409</v>
      </c>
      <c r="C863" s="111" t="s">
        <v>193</v>
      </c>
      <c r="D863" s="112" t="s">
        <v>51</v>
      </c>
      <c r="E863" s="113"/>
      <c r="F863" s="113">
        <v>300</v>
      </c>
      <c r="G863" s="130">
        <f t="shared" si="13"/>
        <v>36230577</v>
      </c>
      <c r="H863" s="115" t="s">
        <v>167</v>
      </c>
      <c r="I863" s="115" t="s">
        <v>72</v>
      </c>
      <c r="J863" s="115" t="s">
        <v>32</v>
      </c>
      <c r="K863" s="115" t="s">
        <v>56</v>
      </c>
      <c r="L863" s="111" t="s">
        <v>73</v>
      </c>
    </row>
    <row r="864" spans="1:12" x14ac:dyDescent="0.25">
      <c r="A864" s="109">
        <v>43064</v>
      </c>
      <c r="B864" s="115" t="s">
        <v>426</v>
      </c>
      <c r="C864" s="111" t="s">
        <v>193</v>
      </c>
      <c r="D864" s="112" t="s">
        <v>51</v>
      </c>
      <c r="E864" s="113"/>
      <c r="F864" s="113">
        <v>300</v>
      </c>
      <c r="G864" s="130">
        <f t="shared" si="13"/>
        <v>36230277</v>
      </c>
      <c r="H864" s="115" t="s">
        <v>167</v>
      </c>
      <c r="I864" s="115" t="s">
        <v>72</v>
      </c>
      <c r="J864" s="115" t="s">
        <v>32</v>
      </c>
      <c r="K864" s="115" t="s">
        <v>56</v>
      </c>
      <c r="L864" s="111" t="s">
        <v>73</v>
      </c>
    </row>
    <row r="865" spans="1:12" x14ac:dyDescent="0.25">
      <c r="A865" s="109">
        <v>43064</v>
      </c>
      <c r="B865" s="115" t="s">
        <v>427</v>
      </c>
      <c r="C865" s="111" t="s">
        <v>334</v>
      </c>
      <c r="D865" s="112" t="s">
        <v>51</v>
      </c>
      <c r="E865" s="113"/>
      <c r="F865" s="113">
        <v>3000</v>
      </c>
      <c r="G865" s="130">
        <f t="shared" si="13"/>
        <v>36227277</v>
      </c>
      <c r="H865" s="115" t="s">
        <v>167</v>
      </c>
      <c r="I865" s="115" t="s">
        <v>72</v>
      </c>
      <c r="J865" s="115" t="s">
        <v>32</v>
      </c>
      <c r="K865" s="115" t="s">
        <v>56</v>
      </c>
      <c r="L865" s="111" t="s">
        <v>73</v>
      </c>
    </row>
    <row r="866" spans="1:12" x14ac:dyDescent="0.25">
      <c r="A866" s="109">
        <v>43064</v>
      </c>
      <c r="B866" s="115" t="s">
        <v>409</v>
      </c>
      <c r="C866" s="111" t="s">
        <v>193</v>
      </c>
      <c r="D866" s="112" t="s">
        <v>51</v>
      </c>
      <c r="E866" s="113"/>
      <c r="F866" s="113">
        <v>300</v>
      </c>
      <c r="G866" s="130">
        <f t="shared" si="13"/>
        <v>36226977</v>
      </c>
      <c r="H866" s="115" t="s">
        <v>167</v>
      </c>
      <c r="I866" s="115" t="s">
        <v>72</v>
      </c>
      <c r="J866" s="115" t="s">
        <v>32</v>
      </c>
      <c r="K866" s="115" t="s">
        <v>56</v>
      </c>
      <c r="L866" s="111" t="s">
        <v>73</v>
      </c>
    </row>
    <row r="867" spans="1:12" x14ac:dyDescent="0.25">
      <c r="A867" s="117">
        <v>43064</v>
      </c>
      <c r="B867" s="118" t="s">
        <v>485</v>
      </c>
      <c r="C867" s="111" t="s">
        <v>193</v>
      </c>
      <c r="D867" s="112" t="s">
        <v>51</v>
      </c>
      <c r="E867" s="119"/>
      <c r="F867" s="119">
        <v>300</v>
      </c>
      <c r="G867" s="130">
        <f t="shared" si="13"/>
        <v>36226677</v>
      </c>
      <c r="H867" s="118" t="s">
        <v>442</v>
      </c>
      <c r="I867" s="115" t="s">
        <v>72</v>
      </c>
      <c r="J867" s="115" t="s">
        <v>32</v>
      </c>
      <c r="K867" s="115" t="s">
        <v>56</v>
      </c>
      <c r="L867" s="111" t="s">
        <v>73</v>
      </c>
    </row>
    <row r="868" spans="1:12" x14ac:dyDescent="0.25">
      <c r="A868" s="117">
        <v>43064</v>
      </c>
      <c r="B868" s="118" t="s">
        <v>486</v>
      </c>
      <c r="C868" s="111" t="s">
        <v>193</v>
      </c>
      <c r="D868" s="112" t="s">
        <v>51</v>
      </c>
      <c r="E868" s="119"/>
      <c r="F868" s="119">
        <v>300</v>
      </c>
      <c r="G868" s="130">
        <f t="shared" si="13"/>
        <v>36226377</v>
      </c>
      <c r="H868" s="118" t="s">
        <v>442</v>
      </c>
      <c r="I868" s="115" t="s">
        <v>72</v>
      </c>
      <c r="J868" s="115" t="s">
        <v>32</v>
      </c>
      <c r="K868" s="115" t="s">
        <v>56</v>
      </c>
      <c r="L868" s="111" t="s">
        <v>73</v>
      </c>
    </row>
    <row r="869" spans="1:12" x14ac:dyDescent="0.25">
      <c r="A869" s="117">
        <v>43064</v>
      </c>
      <c r="B869" s="118" t="s">
        <v>487</v>
      </c>
      <c r="C869" s="111" t="s">
        <v>193</v>
      </c>
      <c r="D869" s="112" t="s">
        <v>51</v>
      </c>
      <c r="E869" s="119"/>
      <c r="F869" s="119">
        <v>300</v>
      </c>
      <c r="G869" s="130">
        <f t="shared" si="13"/>
        <v>36226077</v>
      </c>
      <c r="H869" s="118" t="s">
        <v>442</v>
      </c>
      <c r="I869" s="115" t="s">
        <v>72</v>
      </c>
      <c r="J869" s="115" t="s">
        <v>32</v>
      </c>
      <c r="K869" s="115" t="s">
        <v>56</v>
      </c>
      <c r="L869" s="111" t="s">
        <v>73</v>
      </c>
    </row>
    <row r="870" spans="1:12" x14ac:dyDescent="0.25">
      <c r="A870" s="109">
        <v>43064</v>
      </c>
      <c r="B870" s="115" t="s">
        <v>546</v>
      </c>
      <c r="C870" s="111" t="s">
        <v>193</v>
      </c>
      <c r="D870" s="112" t="s">
        <v>51</v>
      </c>
      <c r="E870" s="113"/>
      <c r="F870" s="113">
        <v>300</v>
      </c>
      <c r="G870" s="130">
        <f t="shared" si="13"/>
        <v>36225777</v>
      </c>
      <c r="H870" s="115" t="s">
        <v>82</v>
      </c>
      <c r="I870" s="115" t="s">
        <v>72</v>
      </c>
      <c r="J870" s="115" t="s">
        <v>32</v>
      </c>
      <c r="K870" s="115" t="s">
        <v>56</v>
      </c>
      <c r="L870" s="111" t="s">
        <v>73</v>
      </c>
    </row>
    <row r="871" spans="1:12" x14ac:dyDescent="0.25">
      <c r="A871" s="109">
        <v>43064</v>
      </c>
      <c r="B871" s="115" t="s">
        <v>547</v>
      </c>
      <c r="C871" s="111" t="s">
        <v>193</v>
      </c>
      <c r="D871" s="112" t="s">
        <v>51</v>
      </c>
      <c r="E871" s="113"/>
      <c r="F871" s="113">
        <v>600</v>
      </c>
      <c r="G871" s="130">
        <f t="shared" si="13"/>
        <v>36225177</v>
      </c>
      <c r="H871" s="115" t="s">
        <v>82</v>
      </c>
      <c r="I871" s="115" t="s">
        <v>72</v>
      </c>
      <c r="J871" s="115" t="s">
        <v>32</v>
      </c>
      <c r="K871" s="115" t="s">
        <v>56</v>
      </c>
      <c r="L871" s="111" t="s">
        <v>73</v>
      </c>
    </row>
    <row r="872" spans="1:12" x14ac:dyDescent="0.25">
      <c r="A872" s="109">
        <v>43064</v>
      </c>
      <c r="B872" s="115" t="s">
        <v>548</v>
      </c>
      <c r="C872" s="111" t="s">
        <v>193</v>
      </c>
      <c r="D872" s="112" t="s">
        <v>51</v>
      </c>
      <c r="E872" s="113"/>
      <c r="F872" s="113">
        <v>600</v>
      </c>
      <c r="G872" s="130">
        <f t="shared" si="13"/>
        <v>36224577</v>
      </c>
      <c r="H872" s="115" t="s">
        <v>82</v>
      </c>
      <c r="I872" s="115" t="s">
        <v>72</v>
      </c>
      <c r="J872" s="115" t="s">
        <v>32</v>
      </c>
      <c r="K872" s="115" t="s">
        <v>56</v>
      </c>
      <c r="L872" s="111" t="s">
        <v>73</v>
      </c>
    </row>
    <row r="873" spans="1:12" x14ac:dyDescent="0.25">
      <c r="A873" s="109">
        <v>43064</v>
      </c>
      <c r="B873" s="115" t="s">
        <v>549</v>
      </c>
      <c r="C873" s="115" t="s">
        <v>85</v>
      </c>
      <c r="D873" s="115" t="s">
        <v>60</v>
      </c>
      <c r="E873" s="113"/>
      <c r="F873" s="113">
        <v>105000</v>
      </c>
      <c r="G873" s="130">
        <f t="shared" si="13"/>
        <v>36119577</v>
      </c>
      <c r="H873" s="115" t="s">
        <v>82</v>
      </c>
      <c r="I873" s="115" t="s">
        <v>69</v>
      </c>
      <c r="J873" s="111" t="s">
        <v>32</v>
      </c>
      <c r="K873" s="115" t="s">
        <v>56</v>
      </c>
      <c r="L873" s="120" t="s">
        <v>57</v>
      </c>
    </row>
    <row r="874" spans="1:12" x14ac:dyDescent="0.25">
      <c r="A874" s="109">
        <v>43064</v>
      </c>
      <c r="B874" s="115" t="s">
        <v>637</v>
      </c>
      <c r="C874" s="111" t="s">
        <v>193</v>
      </c>
      <c r="D874" s="112" t="s">
        <v>51</v>
      </c>
      <c r="E874" s="113"/>
      <c r="F874" s="113">
        <v>500</v>
      </c>
      <c r="G874" s="130">
        <f t="shared" si="13"/>
        <v>36119077</v>
      </c>
      <c r="H874" s="115" t="s">
        <v>560</v>
      </c>
      <c r="I874" s="115" t="s">
        <v>72</v>
      </c>
      <c r="J874" s="115" t="s">
        <v>32</v>
      </c>
      <c r="K874" s="115" t="s">
        <v>56</v>
      </c>
      <c r="L874" s="111" t="s">
        <v>73</v>
      </c>
    </row>
    <row r="875" spans="1:12" x14ac:dyDescent="0.25">
      <c r="A875" s="109">
        <v>43064</v>
      </c>
      <c r="B875" s="115" t="s">
        <v>638</v>
      </c>
      <c r="C875" s="111" t="s">
        <v>334</v>
      </c>
      <c r="D875" s="112" t="s">
        <v>51</v>
      </c>
      <c r="E875" s="113"/>
      <c r="F875" s="113">
        <v>4200</v>
      </c>
      <c r="G875" s="130">
        <f t="shared" si="13"/>
        <v>36114877</v>
      </c>
      <c r="H875" s="115" t="s">
        <v>560</v>
      </c>
      <c r="I875" s="115" t="s">
        <v>72</v>
      </c>
      <c r="J875" s="115" t="s">
        <v>32</v>
      </c>
      <c r="K875" s="115" t="s">
        <v>56</v>
      </c>
      <c r="L875" s="111" t="s">
        <v>73</v>
      </c>
    </row>
    <row r="876" spans="1:12" x14ac:dyDescent="0.25">
      <c r="A876" s="109">
        <v>43064</v>
      </c>
      <c r="B876" s="115" t="s">
        <v>643</v>
      </c>
      <c r="C876" s="111" t="s">
        <v>193</v>
      </c>
      <c r="D876" s="112" t="s">
        <v>51</v>
      </c>
      <c r="E876" s="113"/>
      <c r="F876" s="113">
        <v>500</v>
      </c>
      <c r="G876" s="130">
        <f t="shared" si="13"/>
        <v>36114377</v>
      </c>
      <c r="H876" s="115" t="s">
        <v>560</v>
      </c>
      <c r="I876" s="115" t="s">
        <v>72</v>
      </c>
      <c r="J876" s="115" t="s">
        <v>32</v>
      </c>
      <c r="K876" s="115" t="s">
        <v>56</v>
      </c>
      <c r="L876" s="111" t="s">
        <v>73</v>
      </c>
    </row>
    <row r="877" spans="1:12" x14ac:dyDescent="0.25">
      <c r="A877" s="109">
        <v>43064</v>
      </c>
      <c r="B877" s="115" t="s">
        <v>644</v>
      </c>
      <c r="C877" s="111" t="s">
        <v>193</v>
      </c>
      <c r="D877" s="112" t="s">
        <v>51</v>
      </c>
      <c r="E877" s="113"/>
      <c r="F877" s="113">
        <v>500</v>
      </c>
      <c r="G877" s="130">
        <f t="shared" si="13"/>
        <v>36113877</v>
      </c>
      <c r="H877" s="115" t="s">
        <v>560</v>
      </c>
      <c r="I877" s="115" t="s">
        <v>72</v>
      </c>
      <c r="J877" s="115" t="s">
        <v>32</v>
      </c>
      <c r="K877" s="115" t="s">
        <v>56</v>
      </c>
      <c r="L877" s="111" t="s">
        <v>73</v>
      </c>
    </row>
    <row r="878" spans="1:12" x14ac:dyDescent="0.25">
      <c r="A878" s="109">
        <v>43064</v>
      </c>
      <c r="B878" s="115" t="s">
        <v>645</v>
      </c>
      <c r="C878" s="111" t="s">
        <v>193</v>
      </c>
      <c r="D878" s="112" t="s">
        <v>51</v>
      </c>
      <c r="E878" s="113"/>
      <c r="F878" s="113">
        <v>500</v>
      </c>
      <c r="G878" s="130">
        <f t="shared" si="13"/>
        <v>36113377</v>
      </c>
      <c r="H878" s="115" t="s">
        <v>560</v>
      </c>
      <c r="I878" s="115" t="s">
        <v>72</v>
      </c>
      <c r="J878" s="115" t="s">
        <v>32</v>
      </c>
      <c r="K878" s="115" t="s">
        <v>56</v>
      </c>
      <c r="L878" s="111" t="s">
        <v>73</v>
      </c>
    </row>
    <row r="879" spans="1:12" x14ac:dyDescent="0.25">
      <c r="A879" s="109">
        <v>43064</v>
      </c>
      <c r="B879" s="115" t="s">
        <v>637</v>
      </c>
      <c r="C879" s="111" t="s">
        <v>193</v>
      </c>
      <c r="D879" s="112" t="s">
        <v>51</v>
      </c>
      <c r="E879" s="113"/>
      <c r="F879" s="113">
        <v>500</v>
      </c>
      <c r="G879" s="130">
        <f t="shared" si="13"/>
        <v>36112877</v>
      </c>
      <c r="H879" s="115" t="s">
        <v>560</v>
      </c>
      <c r="I879" s="115" t="s">
        <v>72</v>
      </c>
      <c r="J879" s="115" t="s">
        <v>32</v>
      </c>
      <c r="K879" s="115" t="s">
        <v>56</v>
      </c>
      <c r="L879" s="111" t="s">
        <v>73</v>
      </c>
    </row>
    <row r="880" spans="1:12" x14ac:dyDescent="0.25">
      <c r="A880" s="109">
        <v>43064</v>
      </c>
      <c r="B880" s="115" t="s">
        <v>638</v>
      </c>
      <c r="C880" s="111" t="s">
        <v>334</v>
      </c>
      <c r="D880" s="112" t="s">
        <v>51</v>
      </c>
      <c r="E880" s="113"/>
      <c r="F880" s="113">
        <v>9700</v>
      </c>
      <c r="G880" s="130">
        <f t="shared" si="13"/>
        <v>36103177</v>
      </c>
      <c r="H880" s="115" t="s">
        <v>560</v>
      </c>
      <c r="I880" s="115" t="s">
        <v>72</v>
      </c>
      <c r="J880" s="115" t="s">
        <v>32</v>
      </c>
      <c r="K880" s="115" t="s">
        <v>56</v>
      </c>
      <c r="L880" s="111" t="s">
        <v>73</v>
      </c>
    </row>
    <row r="881" spans="1:12" x14ac:dyDescent="0.25">
      <c r="A881" s="109">
        <v>43064</v>
      </c>
      <c r="B881" s="115" t="s">
        <v>646</v>
      </c>
      <c r="C881" s="111" t="s">
        <v>193</v>
      </c>
      <c r="D881" s="112" t="s">
        <v>51</v>
      </c>
      <c r="E881" s="113"/>
      <c r="F881" s="113">
        <v>500</v>
      </c>
      <c r="G881" s="130">
        <f t="shared" si="13"/>
        <v>36102677</v>
      </c>
      <c r="H881" s="115" t="s">
        <v>560</v>
      </c>
      <c r="I881" s="115" t="s">
        <v>72</v>
      </c>
      <c r="J881" s="115" t="s">
        <v>32</v>
      </c>
      <c r="K881" s="115" t="s">
        <v>56</v>
      </c>
      <c r="L881" s="111" t="s">
        <v>73</v>
      </c>
    </row>
    <row r="882" spans="1:12" x14ac:dyDescent="0.25">
      <c r="A882" s="109">
        <v>43064</v>
      </c>
      <c r="B882" s="115" t="s">
        <v>647</v>
      </c>
      <c r="C882" s="111" t="s">
        <v>193</v>
      </c>
      <c r="D882" s="112" t="s">
        <v>51</v>
      </c>
      <c r="E882" s="113"/>
      <c r="F882" s="113">
        <v>500</v>
      </c>
      <c r="G882" s="130">
        <f t="shared" si="13"/>
        <v>36102177</v>
      </c>
      <c r="H882" s="115" t="s">
        <v>560</v>
      </c>
      <c r="I882" s="115" t="s">
        <v>72</v>
      </c>
      <c r="J882" s="115" t="s">
        <v>32</v>
      </c>
      <c r="K882" s="115" t="s">
        <v>56</v>
      </c>
      <c r="L882" s="111" t="s">
        <v>73</v>
      </c>
    </row>
    <row r="883" spans="1:12" x14ac:dyDescent="0.25">
      <c r="A883" s="109">
        <v>43064</v>
      </c>
      <c r="B883" s="115" t="s">
        <v>648</v>
      </c>
      <c r="C883" s="111" t="s">
        <v>193</v>
      </c>
      <c r="D883" s="112" t="s">
        <v>51</v>
      </c>
      <c r="E883" s="113"/>
      <c r="F883" s="113">
        <v>500</v>
      </c>
      <c r="G883" s="130">
        <f t="shared" si="13"/>
        <v>36101677</v>
      </c>
      <c r="H883" s="115" t="s">
        <v>560</v>
      </c>
      <c r="I883" s="115" t="s">
        <v>72</v>
      </c>
      <c r="J883" s="115" t="s">
        <v>32</v>
      </c>
      <c r="K883" s="115" t="s">
        <v>56</v>
      </c>
      <c r="L883" s="111" t="s">
        <v>73</v>
      </c>
    </row>
    <row r="884" spans="1:12" x14ac:dyDescent="0.25">
      <c r="A884" s="109">
        <v>43064</v>
      </c>
      <c r="B884" s="115" t="s">
        <v>642</v>
      </c>
      <c r="C884" s="111" t="s">
        <v>193</v>
      </c>
      <c r="D884" s="112" t="s">
        <v>51</v>
      </c>
      <c r="E884" s="113"/>
      <c r="F884" s="113">
        <v>1000</v>
      </c>
      <c r="G884" s="130">
        <f t="shared" si="13"/>
        <v>36100677</v>
      </c>
      <c r="H884" s="115" t="s">
        <v>560</v>
      </c>
      <c r="I884" s="115" t="s">
        <v>72</v>
      </c>
      <c r="J884" s="115" t="s">
        <v>32</v>
      </c>
      <c r="K884" s="115" t="s">
        <v>56</v>
      </c>
      <c r="L884" s="111" t="s">
        <v>73</v>
      </c>
    </row>
    <row r="885" spans="1:12" x14ac:dyDescent="0.25">
      <c r="A885" s="117">
        <v>43064</v>
      </c>
      <c r="B885" s="120" t="s">
        <v>842</v>
      </c>
      <c r="C885" s="118" t="s">
        <v>208</v>
      </c>
      <c r="D885" s="120" t="s">
        <v>53</v>
      </c>
      <c r="E885" s="113"/>
      <c r="F885" s="113">
        <v>16000</v>
      </c>
      <c r="G885" s="130">
        <f t="shared" si="13"/>
        <v>36084677</v>
      </c>
      <c r="H885" s="120" t="s">
        <v>783</v>
      </c>
      <c r="I885" s="120">
        <v>40</v>
      </c>
      <c r="J885" s="121" t="s">
        <v>28</v>
      </c>
      <c r="K885" s="115" t="s">
        <v>56</v>
      </c>
      <c r="L885" s="120" t="s">
        <v>57</v>
      </c>
    </row>
    <row r="886" spans="1:12" x14ac:dyDescent="0.25">
      <c r="A886" s="117">
        <v>43064</v>
      </c>
      <c r="B886" s="120" t="s">
        <v>843</v>
      </c>
      <c r="C886" s="111" t="s">
        <v>193</v>
      </c>
      <c r="D886" s="120" t="s">
        <v>53</v>
      </c>
      <c r="E886" s="113"/>
      <c r="F886" s="113">
        <v>1000</v>
      </c>
      <c r="G886" s="130">
        <f t="shared" si="13"/>
        <v>36083677</v>
      </c>
      <c r="H886" s="120" t="s">
        <v>783</v>
      </c>
      <c r="I886" s="120" t="s">
        <v>784</v>
      </c>
      <c r="J886" s="121" t="s">
        <v>28</v>
      </c>
      <c r="K886" s="115" t="s">
        <v>56</v>
      </c>
      <c r="L886" s="111" t="s">
        <v>73</v>
      </c>
    </row>
    <row r="887" spans="1:12" x14ac:dyDescent="0.25">
      <c r="A887" s="117">
        <v>43064</v>
      </c>
      <c r="B887" s="120" t="s">
        <v>845</v>
      </c>
      <c r="C887" s="111" t="s">
        <v>193</v>
      </c>
      <c r="D887" s="120" t="s">
        <v>53</v>
      </c>
      <c r="E887" s="113"/>
      <c r="F887" s="113">
        <v>28000</v>
      </c>
      <c r="G887" s="130">
        <f t="shared" si="13"/>
        <v>36055677</v>
      </c>
      <c r="H887" s="120" t="s">
        <v>783</v>
      </c>
      <c r="I887" s="120" t="s">
        <v>784</v>
      </c>
      <c r="J887" s="121" t="s">
        <v>28</v>
      </c>
      <c r="K887" s="115" t="s">
        <v>56</v>
      </c>
      <c r="L887" s="111" t="s">
        <v>73</v>
      </c>
    </row>
    <row r="888" spans="1:12" x14ac:dyDescent="0.25">
      <c r="A888" s="117">
        <v>43064</v>
      </c>
      <c r="B888" s="120" t="s">
        <v>846</v>
      </c>
      <c r="C888" s="111" t="s">
        <v>193</v>
      </c>
      <c r="D888" s="120" t="s">
        <v>53</v>
      </c>
      <c r="E888" s="113"/>
      <c r="F888" s="113">
        <v>1000</v>
      </c>
      <c r="G888" s="130">
        <f t="shared" si="13"/>
        <v>36054677</v>
      </c>
      <c r="H888" s="120" t="s">
        <v>783</v>
      </c>
      <c r="I888" s="120" t="s">
        <v>784</v>
      </c>
      <c r="J888" s="121" t="s">
        <v>28</v>
      </c>
      <c r="K888" s="115" t="s">
        <v>56</v>
      </c>
      <c r="L888" s="111" t="s">
        <v>73</v>
      </c>
    </row>
    <row r="889" spans="1:12" x14ac:dyDescent="0.25">
      <c r="A889" s="117">
        <v>43064</v>
      </c>
      <c r="B889" s="120" t="s">
        <v>847</v>
      </c>
      <c r="C889" s="111" t="s">
        <v>193</v>
      </c>
      <c r="D889" s="120" t="s">
        <v>53</v>
      </c>
      <c r="E889" s="113"/>
      <c r="F889" s="113">
        <v>5000</v>
      </c>
      <c r="G889" s="130">
        <f t="shared" si="13"/>
        <v>36049677</v>
      </c>
      <c r="H889" s="120" t="s">
        <v>783</v>
      </c>
      <c r="I889" s="120" t="s">
        <v>784</v>
      </c>
      <c r="J889" s="121" t="s">
        <v>28</v>
      </c>
      <c r="K889" s="115" t="s">
        <v>56</v>
      </c>
      <c r="L889" s="111" t="s">
        <v>73</v>
      </c>
    </row>
    <row r="890" spans="1:12" x14ac:dyDescent="0.25">
      <c r="A890" s="117">
        <v>43064</v>
      </c>
      <c r="B890" s="120" t="s">
        <v>848</v>
      </c>
      <c r="C890" s="111" t="s">
        <v>193</v>
      </c>
      <c r="D890" s="120" t="s">
        <v>53</v>
      </c>
      <c r="E890" s="113"/>
      <c r="F890" s="113">
        <v>2000</v>
      </c>
      <c r="G890" s="130">
        <f t="shared" si="13"/>
        <v>36047677</v>
      </c>
      <c r="H890" s="120" t="s">
        <v>783</v>
      </c>
      <c r="I890" s="120" t="s">
        <v>784</v>
      </c>
      <c r="J890" s="121" t="s">
        <v>28</v>
      </c>
      <c r="K890" s="115" t="s">
        <v>56</v>
      </c>
      <c r="L890" s="111" t="s">
        <v>73</v>
      </c>
    </row>
    <row r="891" spans="1:12" x14ac:dyDescent="0.25">
      <c r="A891" s="117">
        <v>43064</v>
      </c>
      <c r="B891" s="120" t="s">
        <v>849</v>
      </c>
      <c r="C891" s="118" t="s">
        <v>208</v>
      </c>
      <c r="D891" s="120" t="s">
        <v>53</v>
      </c>
      <c r="E891" s="113"/>
      <c r="F891" s="113">
        <v>15000</v>
      </c>
      <c r="G891" s="130">
        <f t="shared" si="13"/>
        <v>36032677</v>
      </c>
      <c r="H891" s="120" t="s">
        <v>783</v>
      </c>
      <c r="I891" s="120">
        <v>200</v>
      </c>
      <c r="J891" s="121" t="s">
        <v>28</v>
      </c>
      <c r="K891" s="115" t="s">
        <v>56</v>
      </c>
      <c r="L891" s="120" t="s">
        <v>57</v>
      </c>
    </row>
    <row r="892" spans="1:12" x14ac:dyDescent="0.25">
      <c r="A892" s="122">
        <v>43064</v>
      </c>
      <c r="B892" s="118" t="s">
        <v>1034</v>
      </c>
      <c r="C892" s="118" t="s">
        <v>208</v>
      </c>
      <c r="D892" s="112" t="s">
        <v>51</v>
      </c>
      <c r="E892" s="119"/>
      <c r="F892" s="119">
        <v>20000</v>
      </c>
      <c r="G892" s="130">
        <f t="shared" si="13"/>
        <v>36012677</v>
      </c>
      <c r="H892" s="118" t="s">
        <v>245</v>
      </c>
      <c r="I892" s="118" t="s">
        <v>72</v>
      </c>
      <c r="J892" s="115" t="s">
        <v>32</v>
      </c>
      <c r="K892" s="115" t="s">
        <v>56</v>
      </c>
      <c r="L892" s="120" t="s">
        <v>73</v>
      </c>
    </row>
    <row r="893" spans="1:12" x14ac:dyDescent="0.25">
      <c r="A893" s="122">
        <v>43064</v>
      </c>
      <c r="B893" s="118" t="s">
        <v>991</v>
      </c>
      <c r="C893" s="111" t="s">
        <v>193</v>
      </c>
      <c r="D893" s="112" t="s">
        <v>51</v>
      </c>
      <c r="E893" s="119"/>
      <c r="F893" s="119">
        <v>500</v>
      </c>
      <c r="G893" s="130">
        <f t="shared" si="13"/>
        <v>36012177</v>
      </c>
      <c r="H893" s="118" t="s">
        <v>245</v>
      </c>
      <c r="I893" s="118" t="s">
        <v>72</v>
      </c>
      <c r="J893" s="115" t="s">
        <v>32</v>
      </c>
      <c r="K893" s="115" t="s">
        <v>56</v>
      </c>
      <c r="L893" s="120" t="s">
        <v>73</v>
      </c>
    </row>
    <row r="894" spans="1:12" x14ac:dyDescent="0.25">
      <c r="A894" s="122">
        <v>43064</v>
      </c>
      <c r="B894" s="118" t="s">
        <v>992</v>
      </c>
      <c r="C894" s="111" t="s">
        <v>193</v>
      </c>
      <c r="D894" s="112" t="s">
        <v>51</v>
      </c>
      <c r="E894" s="119"/>
      <c r="F894" s="119">
        <v>1000</v>
      </c>
      <c r="G894" s="130">
        <f t="shared" si="13"/>
        <v>36011177</v>
      </c>
      <c r="H894" s="118" t="s">
        <v>245</v>
      </c>
      <c r="I894" s="118" t="s">
        <v>72</v>
      </c>
      <c r="J894" s="115" t="s">
        <v>32</v>
      </c>
      <c r="K894" s="115" t="s">
        <v>56</v>
      </c>
      <c r="L894" s="120" t="s">
        <v>73</v>
      </c>
    </row>
    <row r="895" spans="1:12" x14ac:dyDescent="0.25">
      <c r="A895" s="109">
        <v>43065</v>
      </c>
      <c r="B895" s="115" t="s">
        <v>428</v>
      </c>
      <c r="C895" s="111" t="s">
        <v>193</v>
      </c>
      <c r="D895" s="112" t="s">
        <v>51</v>
      </c>
      <c r="E895" s="113"/>
      <c r="F895" s="113">
        <v>300</v>
      </c>
      <c r="G895" s="130">
        <f t="shared" si="13"/>
        <v>36010877</v>
      </c>
      <c r="H895" s="115" t="s">
        <v>167</v>
      </c>
      <c r="I895" s="115" t="s">
        <v>72</v>
      </c>
      <c r="J895" s="115" t="s">
        <v>32</v>
      </c>
      <c r="K895" s="115" t="s">
        <v>56</v>
      </c>
      <c r="L895" s="111" t="s">
        <v>73</v>
      </c>
    </row>
    <row r="896" spans="1:12" x14ac:dyDescent="0.25">
      <c r="A896" s="109">
        <v>43065</v>
      </c>
      <c r="B896" s="115" t="s">
        <v>429</v>
      </c>
      <c r="C896" s="111" t="s">
        <v>334</v>
      </c>
      <c r="D896" s="112" t="s">
        <v>51</v>
      </c>
      <c r="E896" s="113"/>
      <c r="F896" s="113">
        <v>3000</v>
      </c>
      <c r="G896" s="130">
        <f t="shared" si="13"/>
        <v>36007877</v>
      </c>
      <c r="H896" s="115" t="s">
        <v>167</v>
      </c>
      <c r="I896" s="115" t="s">
        <v>72</v>
      </c>
      <c r="J896" s="115" t="s">
        <v>32</v>
      </c>
      <c r="K896" s="115" t="s">
        <v>56</v>
      </c>
      <c r="L896" s="111" t="s">
        <v>73</v>
      </c>
    </row>
    <row r="897" spans="1:12" x14ac:dyDescent="0.25">
      <c r="A897" s="109">
        <v>43065</v>
      </c>
      <c r="B897" s="115" t="s">
        <v>430</v>
      </c>
      <c r="C897" s="111" t="s">
        <v>193</v>
      </c>
      <c r="D897" s="112" t="s">
        <v>51</v>
      </c>
      <c r="E897" s="113"/>
      <c r="F897" s="113">
        <v>300</v>
      </c>
      <c r="G897" s="130">
        <f t="shared" si="13"/>
        <v>36007577</v>
      </c>
      <c r="H897" s="115" t="s">
        <v>167</v>
      </c>
      <c r="I897" s="115" t="s">
        <v>72</v>
      </c>
      <c r="J897" s="115" t="s">
        <v>32</v>
      </c>
      <c r="K897" s="115" t="s">
        <v>56</v>
      </c>
      <c r="L897" s="111" t="s">
        <v>73</v>
      </c>
    </row>
    <row r="898" spans="1:12" x14ac:dyDescent="0.25">
      <c r="A898" s="109">
        <v>43065</v>
      </c>
      <c r="B898" s="115" t="s">
        <v>431</v>
      </c>
      <c r="C898" s="111" t="s">
        <v>193</v>
      </c>
      <c r="D898" s="112" t="s">
        <v>51</v>
      </c>
      <c r="E898" s="113"/>
      <c r="F898" s="113">
        <v>300</v>
      </c>
      <c r="G898" s="130">
        <f t="shared" si="13"/>
        <v>36007277</v>
      </c>
      <c r="H898" s="115" t="s">
        <v>167</v>
      </c>
      <c r="I898" s="115" t="s">
        <v>72</v>
      </c>
      <c r="J898" s="115" t="s">
        <v>32</v>
      </c>
      <c r="K898" s="115" t="s">
        <v>56</v>
      </c>
      <c r="L898" s="111" t="s">
        <v>73</v>
      </c>
    </row>
    <row r="899" spans="1:12" x14ac:dyDescent="0.25">
      <c r="A899" s="109">
        <v>43065</v>
      </c>
      <c r="B899" s="115" t="s">
        <v>432</v>
      </c>
      <c r="C899" s="111" t="s">
        <v>193</v>
      </c>
      <c r="D899" s="112" t="s">
        <v>51</v>
      </c>
      <c r="E899" s="113"/>
      <c r="F899" s="113">
        <v>300</v>
      </c>
      <c r="G899" s="130">
        <f t="shared" si="13"/>
        <v>36006977</v>
      </c>
      <c r="H899" s="115" t="s">
        <v>167</v>
      </c>
      <c r="I899" s="115" t="s">
        <v>72</v>
      </c>
      <c r="J899" s="115" t="s">
        <v>32</v>
      </c>
      <c r="K899" s="115" t="s">
        <v>56</v>
      </c>
      <c r="L899" s="111" t="s">
        <v>73</v>
      </c>
    </row>
    <row r="900" spans="1:12" x14ac:dyDescent="0.25">
      <c r="A900" s="109">
        <v>43065</v>
      </c>
      <c r="B900" s="115" t="s">
        <v>429</v>
      </c>
      <c r="C900" s="111" t="s">
        <v>334</v>
      </c>
      <c r="D900" s="112" t="s">
        <v>51</v>
      </c>
      <c r="E900" s="113"/>
      <c r="F900" s="113">
        <v>3000</v>
      </c>
      <c r="G900" s="130">
        <f t="shared" si="13"/>
        <v>36003977</v>
      </c>
      <c r="H900" s="115" t="s">
        <v>167</v>
      </c>
      <c r="I900" s="115" t="s">
        <v>72</v>
      </c>
      <c r="J900" s="115" t="s">
        <v>32</v>
      </c>
      <c r="K900" s="115" t="s">
        <v>56</v>
      </c>
      <c r="L900" s="111" t="s">
        <v>73</v>
      </c>
    </row>
    <row r="901" spans="1:12" x14ac:dyDescent="0.25">
      <c r="A901" s="109">
        <v>43065</v>
      </c>
      <c r="B901" s="115" t="s">
        <v>433</v>
      </c>
      <c r="C901" s="111" t="s">
        <v>193</v>
      </c>
      <c r="D901" s="112" t="s">
        <v>51</v>
      </c>
      <c r="E901" s="113"/>
      <c r="F901" s="113">
        <v>300</v>
      </c>
      <c r="G901" s="130">
        <f t="shared" si="13"/>
        <v>36003677</v>
      </c>
      <c r="H901" s="115" t="s">
        <v>167</v>
      </c>
      <c r="I901" s="115" t="s">
        <v>72</v>
      </c>
      <c r="J901" s="115" t="s">
        <v>32</v>
      </c>
      <c r="K901" s="115" t="s">
        <v>56</v>
      </c>
      <c r="L901" s="111" t="s">
        <v>73</v>
      </c>
    </row>
    <row r="902" spans="1:12" x14ac:dyDescent="0.25">
      <c r="A902" s="117">
        <v>43065</v>
      </c>
      <c r="B902" s="118" t="s">
        <v>476</v>
      </c>
      <c r="C902" s="111" t="s">
        <v>193</v>
      </c>
      <c r="D902" s="112" t="s">
        <v>51</v>
      </c>
      <c r="E902" s="119"/>
      <c r="F902" s="119">
        <v>300</v>
      </c>
      <c r="G902" s="130">
        <f t="shared" si="13"/>
        <v>36003377</v>
      </c>
      <c r="H902" s="118" t="s">
        <v>442</v>
      </c>
      <c r="I902" s="115" t="s">
        <v>72</v>
      </c>
      <c r="J902" s="115" t="s">
        <v>32</v>
      </c>
      <c r="K902" s="115" t="s">
        <v>56</v>
      </c>
      <c r="L902" s="111" t="s">
        <v>73</v>
      </c>
    </row>
    <row r="903" spans="1:12" x14ac:dyDescent="0.25">
      <c r="A903" s="117">
        <v>43065</v>
      </c>
      <c r="B903" s="118" t="s">
        <v>488</v>
      </c>
      <c r="C903" s="111" t="s">
        <v>193</v>
      </c>
      <c r="D903" s="112" t="s">
        <v>51</v>
      </c>
      <c r="E903" s="119"/>
      <c r="F903" s="119">
        <v>1000</v>
      </c>
      <c r="G903" s="130">
        <f t="shared" si="13"/>
        <v>36002377</v>
      </c>
      <c r="H903" s="118" t="s">
        <v>442</v>
      </c>
      <c r="I903" s="115" t="s">
        <v>72</v>
      </c>
      <c r="J903" s="115" t="s">
        <v>32</v>
      </c>
      <c r="K903" s="115" t="s">
        <v>56</v>
      </c>
      <c r="L903" s="111" t="s">
        <v>73</v>
      </c>
    </row>
    <row r="904" spans="1:12" x14ac:dyDescent="0.25">
      <c r="A904" s="117">
        <v>43065</v>
      </c>
      <c r="B904" s="118" t="s">
        <v>489</v>
      </c>
      <c r="C904" s="111" t="s">
        <v>193</v>
      </c>
      <c r="D904" s="112" t="s">
        <v>51</v>
      </c>
      <c r="E904" s="119"/>
      <c r="F904" s="119">
        <v>500</v>
      </c>
      <c r="G904" s="130">
        <f t="shared" si="13"/>
        <v>36001877</v>
      </c>
      <c r="H904" s="118" t="s">
        <v>442</v>
      </c>
      <c r="I904" s="115" t="s">
        <v>72</v>
      </c>
      <c r="J904" s="115" t="s">
        <v>32</v>
      </c>
      <c r="K904" s="115" t="s">
        <v>56</v>
      </c>
      <c r="L904" s="111" t="s">
        <v>73</v>
      </c>
    </row>
    <row r="905" spans="1:12" x14ac:dyDescent="0.25">
      <c r="A905" s="117">
        <v>43065</v>
      </c>
      <c r="B905" s="118" t="s">
        <v>465</v>
      </c>
      <c r="C905" s="111" t="s">
        <v>193</v>
      </c>
      <c r="D905" s="112" t="s">
        <v>51</v>
      </c>
      <c r="E905" s="119"/>
      <c r="F905" s="119">
        <v>300</v>
      </c>
      <c r="G905" s="130">
        <f t="shared" si="13"/>
        <v>36001577</v>
      </c>
      <c r="H905" s="118" t="s">
        <v>442</v>
      </c>
      <c r="I905" s="115" t="s">
        <v>72</v>
      </c>
      <c r="J905" s="115" t="s">
        <v>32</v>
      </c>
      <c r="K905" s="115" t="s">
        <v>56</v>
      </c>
      <c r="L905" s="111" t="s">
        <v>73</v>
      </c>
    </row>
    <row r="906" spans="1:12" x14ac:dyDescent="0.25">
      <c r="A906" s="109">
        <v>43065</v>
      </c>
      <c r="B906" s="115" t="s">
        <v>550</v>
      </c>
      <c r="C906" s="111" t="s">
        <v>193</v>
      </c>
      <c r="D906" s="112" t="s">
        <v>51</v>
      </c>
      <c r="E906" s="113"/>
      <c r="F906" s="113">
        <v>500</v>
      </c>
      <c r="G906" s="130">
        <f t="shared" si="13"/>
        <v>36001077</v>
      </c>
      <c r="H906" s="115" t="s">
        <v>82</v>
      </c>
      <c r="I906" s="115" t="s">
        <v>72</v>
      </c>
      <c r="J906" s="115" t="s">
        <v>32</v>
      </c>
      <c r="K906" s="115" t="s">
        <v>56</v>
      </c>
      <c r="L906" s="111" t="s">
        <v>73</v>
      </c>
    </row>
    <row r="907" spans="1:12" x14ac:dyDescent="0.25">
      <c r="A907" s="109">
        <v>43065</v>
      </c>
      <c r="B907" s="115" t="s">
        <v>551</v>
      </c>
      <c r="C907" s="111" t="s">
        <v>193</v>
      </c>
      <c r="D907" s="112" t="s">
        <v>51</v>
      </c>
      <c r="E907" s="113"/>
      <c r="F907" s="113">
        <v>900</v>
      </c>
      <c r="G907" s="130">
        <f t="shared" si="13"/>
        <v>36000177</v>
      </c>
      <c r="H907" s="115" t="s">
        <v>82</v>
      </c>
      <c r="I907" s="115" t="s">
        <v>72</v>
      </c>
      <c r="J907" s="115" t="s">
        <v>32</v>
      </c>
      <c r="K907" s="115" t="s">
        <v>56</v>
      </c>
      <c r="L907" s="111" t="s">
        <v>73</v>
      </c>
    </row>
    <row r="908" spans="1:12" x14ac:dyDescent="0.25">
      <c r="A908" s="109">
        <v>43065</v>
      </c>
      <c r="B908" s="115" t="s">
        <v>552</v>
      </c>
      <c r="C908" s="111" t="s">
        <v>193</v>
      </c>
      <c r="D908" s="112" t="s">
        <v>51</v>
      </c>
      <c r="E908" s="113"/>
      <c r="F908" s="113">
        <v>300</v>
      </c>
      <c r="G908" s="130">
        <f t="shared" si="13"/>
        <v>35999877</v>
      </c>
      <c r="H908" s="115" t="s">
        <v>82</v>
      </c>
      <c r="I908" s="115" t="s">
        <v>72</v>
      </c>
      <c r="J908" s="115" t="s">
        <v>32</v>
      </c>
      <c r="K908" s="115" t="s">
        <v>56</v>
      </c>
      <c r="L908" s="111" t="s">
        <v>73</v>
      </c>
    </row>
    <row r="909" spans="1:12" x14ac:dyDescent="0.25">
      <c r="A909" s="109">
        <v>43065</v>
      </c>
      <c r="B909" s="115" t="s">
        <v>637</v>
      </c>
      <c r="C909" s="111" t="s">
        <v>193</v>
      </c>
      <c r="D909" s="112" t="s">
        <v>51</v>
      </c>
      <c r="E909" s="113"/>
      <c r="F909" s="113">
        <v>500</v>
      </c>
      <c r="G909" s="130">
        <f t="shared" si="13"/>
        <v>35999377</v>
      </c>
      <c r="H909" s="115" t="s">
        <v>560</v>
      </c>
      <c r="I909" s="115" t="s">
        <v>72</v>
      </c>
      <c r="J909" s="115" t="s">
        <v>32</v>
      </c>
      <c r="K909" s="115" t="s">
        <v>56</v>
      </c>
      <c r="L909" s="111" t="s">
        <v>73</v>
      </c>
    </row>
    <row r="910" spans="1:12" x14ac:dyDescent="0.25">
      <c r="A910" s="109">
        <v>43065</v>
      </c>
      <c r="B910" s="115" t="s">
        <v>649</v>
      </c>
      <c r="C910" s="111" t="s">
        <v>334</v>
      </c>
      <c r="D910" s="112" t="s">
        <v>51</v>
      </c>
      <c r="E910" s="113"/>
      <c r="F910" s="113">
        <v>4200</v>
      </c>
      <c r="G910" s="130">
        <f t="shared" ref="G910:G973" si="14">+G909+E910-F910</f>
        <v>35995177</v>
      </c>
      <c r="H910" s="115" t="s">
        <v>560</v>
      </c>
      <c r="I910" s="115" t="s">
        <v>72</v>
      </c>
      <c r="J910" s="115" t="s">
        <v>32</v>
      </c>
      <c r="K910" s="115" t="s">
        <v>56</v>
      </c>
      <c r="L910" s="111" t="s">
        <v>73</v>
      </c>
    </row>
    <row r="911" spans="1:12" x14ac:dyDescent="0.25">
      <c r="A911" s="109">
        <v>43065</v>
      </c>
      <c r="B911" s="115" t="s">
        <v>650</v>
      </c>
      <c r="C911" s="111" t="s">
        <v>193</v>
      </c>
      <c r="D911" s="112" t="s">
        <v>51</v>
      </c>
      <c r="E911" s="113"/>
      <c r="F911" s="113">
        <v>500</v>
      </c>
      <c r="G911" s="130">
        <f t="shared" si="14"/>
        <v>35994677</v>
      </c>
      <c r="H911" s="115" t="s">
        <v>560</v>
      </c>
      <c r="I911" s="115" t="s">
        <v>72</v>
      </c>
      <c r="J911" s="115" t="s">
        <v>32</v>
      </c>
      <c r="K911" s="115" t="s">
        <v>56</v>
      </c>
      <c r="L911" s="111" t="s">
        <v>73</v>
      </c>
    </row>
    <row r="912" spans="1:12" x14ac:dyDescent="0.25">
      <c r="A912" s="109">
        <v>43065</v>
      </c>
      <c r="B912" s="115" t="s">
        <v>651</v>
      </c>
      <c r="C912" s="111" t="s">
        <v>193</v>
      </c>
      <c r="D912" s="112" t="s">
        <v>51</v>
      </c>
      <c r="E912" s="113"/>
      <c r="F912" s="113">
        <v>500</v>
      </c>
      <c r="G912" s="130">
        <f t="shared" si="14"/>
        <v>35994177</v>
      </c>
      <c r="H912" s="115" t="s">
        <v>560</v>
      </c>
      <c r="I912" s="115" t="s">
        <v>72</v>
      </c>
      <c r="J912" s="115" t="s">
        <v>32</v>
      </c>
      <c r="K912" s="115" t="s">
        <v>56</v>
      </c>
      <c r="L912" s="111" t="s">
        <v>73</v>
      </c>
    </row>
    <row r="913" spans="1:12" x14ac:dyDescent="0.25">
      <c r="A913" s="109">
        <v>43065</v>
      </c>
      <c r="B913" s="115" t="s">
        <v>652</v>
      </c>
      <c r="C913" s="111" t="s">
        <v>193</v>
      </c>
      <c r="D913" s="112" t="s">
        <v>51</v>
      </c>
      <c r="E913" s="113"/>
      <c r="F913" s="113">
        <v>500</v>
      </c>
      <c r="G913" s="130">
        <f t="shared" si="14"/>
        <v>35993677</v>
      </c>
      <c r="H913" s="115" t="s">
        <v>560</v>
      </c>
      <c r="I913" s="115" t="s">
        <v>72</v>
      </c>
      <c r="J913" s="115" t="s">
        <v>32</v>
      </c>
      <c r="K913" s="115" t="s">
        <v>56</v>
      </c>
      <c r="L913" s="111" t="s">
        <v>73</v>
      </c>
    </row>
    <row r="914" spans="1:12" x14ac:dyDescent="0.25">
      <c r="A914" s="109">
        <v>43065</v>
      </c>
      <c r="B914" s="115" t="s">
        <v>653</v>
      </c>
      <c r="C914" s="111" t="s">
        <v>193</v>
      </c>
      <c r="D914" s="112" t="s">
        <v>51</v>
      </c>
      <c r="E914" s="113"/>
      <c r="F914" s="113">
        <v>500</v>
      </c>
      <c r="G914" s="130">
        <f t="shared" si="14"/>
        <v>35993177</v>
      </c>
      <c r="H914" s="115" t="s">
        <v>560</v>
      </c>
      <c r="I914" s="115" t="s">
        <v>72</v>
      </c>
      <c r="J914" s="115" t="s">
        <v>32</v>
      </c>
      <c r="K914" s="115" t="s">
        <v>56</v>
      </c>
      <c r="L914" s="111" t="s">
        <v>73</v>
      </c>
    </row>
    <row r="915" spans="1:12" x14ac:dyDescent="0.25">
      <c r="A915" s="109">
        <v>43065</v>
      </c>
      <c r="B915" s="115" t="s">
        <v>638</v>
      </c>
      <c r="C915" s="111" t="s">
        <v>334</v>
      </c>
      <c r="D915" s="112" t="s">
        <v>51</v>
      </c>
      <c r="E915" s="113"/>
      <c r="F915" s="113">
        <v>9700</v>
      </c>
      <c r="G915" s="130">
        <f t="shared" si="14"/>
        <v>35983477</v>
      </c>
      <c r="H915" s="115" t="s">
        <v>560</v>
      </c>
      <c r="I915" s="115" t="s">
        <v>72</v>
      </c>
      <c r="J915" s="115" t="s">
        <v>32</v>
      </c>
      <c r="K915" s="115" t="s">
        <v>56</v>
      </c>
      <c r="L915" s="111" t="s">
        <v>73</v>
      </c>
    </row>
    <row r="916" spans="1:12" x14ac:dyDescent="0.25">
      <c r="A916" s="109">
        <v>43065</v>
      </c>
      <c r="B916" s="115" t="s">
        <v>654</v>
      </c>
      <c r="C916" s="111" t="s">
        <v>193</v>
      </c>
      <c r="D916" s="112" t="s">
        <v>51</v>
      </c>
      <c r="E916" s="113"/>
      <c r="F916" s="113">
        <v>500</v>
      </c>
      <c r="G916" s="130">
        <f t="shared" si="14"/>
        <v>35982977</v>
      </c>
      <c r="H916" s="115" t="s">
        <v>560</v>
      </c>
      <c r="I916" s="115" t="s">
        <v>72</v>
      </c>
      <c r="J916" s="115" t="s">
        <v>32</v>
      </c>
      <c r="K916" s="115" t="s">
        <v>56</v>
      </c>
      <c r="L916" s="111" t="s">
        <v>73</v>
      </c>
    </row>
    <row r="917" spans="1:12" x14ac:dyDescent="0.25">
      <c r="A917" s="109">
        <v>43065</v>
      </c>
      <c r="B917" s="115" t="s">
        <v>655</v>
      </c>
      <c r="C917" s="111" t="s">
        <v>193</v>
      </c>
      <c r="D917" s="112" t="s">
        <v>51</v>
      </c>
      <c r="E917" s="113"/>
      <c r="F917" s="113">
        <v>500</v>
      </c>
      <c r="G917" s="130">
        <f t="shared" si="14"/>
        <v>35982477</v>
      </c>
      <c r="H917" s="115" t="s">
        <v>560</v>
      </c>
      <c r="I917" s="115" t="s">
        <v>72</v>
      </c>
      <c r="J917" s="115" t="s">
        <v>32</v>
      </c>
      <c r="K917" s="115" t="s">
        <v>56</v>
      </c>
      <c r="L917" s="111" t="s">
        <v>73</v>
      </c>
    </row>
    <row r="918" spans="1:12" x14ac:dyDescent="0.25">
      <c r="A918" s="109">
        <v>43065</v>
      </c>
      <c r="B918" s="115" t="s">
        <v>656</v>
      </c>
      <c r="C918" s="111" t="s">
        <v>193</v>
      </c>
      <c r="D918" s="112" t="s">
        <v>51</v>
      </c>
      <c r="E918" s="113"/>
      <c r="F918" s="113">
        <v>500</v>
      </c>
      <c r="G918" s="130">
        <f t="shared" si="14"/>
        <v>35981977</v>
      </c>
      <c r="H918" s="115" t="s">
        <v>560</v>
      </c>
      <c r="I918" s="115" t="s">
        <v>72</v>
      </c>
      <c r="J918" s="115" t="s">
        <v>32</v>
      </c>
      <c r="K918" s="115" t="s">
        <v>56</v>
      </c>
      <c r="L918" s="111" t="s">
        <v>73</v>
      </c>
    </row>
    <row r="919" spans="1:12" x14ac:dyDescent="0.25">
      <c r="A919" s="109">
        <v>43065</v>
      </c>
      <c r="B919" s="115" t="s">
        <v>642</v>
      </c>
      <c r="C919" s="111" t="s">
        <v>193</v>
      </c>
      <c r="D919" s="112" t="s">
        <v>51</v>
      </c>
      <c r="E919" s="113"/>
      <c r="F919" s="113">
        <v>1000</v>
      </c>
      <c r="G919" s="130">
        <f t="shared" si="14"/>
        <v>35980977</v>
      </c>
      <c r="H919" s="115" t="s">
        <v>560</v>
      </c>
      <c r="I919" s="115" t="s">
        <v>72</v>
      </c>
      <c r="J919" s="115" t="s">
        <v>32</v>
      </c>
      <c r="K919" s="115" t="s">
        <v>56</v>
      </c>
      <c r="L919" s="111" t="s">
        <v>73</v>
      </c>
    </row>
    <row r="920" spans="1:12" x14ac:dyDescent="0.25">
      <c r="A920" s="117">
        <v>43065</v>
      </c>
      <c r="B920" s="120" t="s">
        <v>850</v>
      </c>
      <c r="C920" s="111" t="s">
        <v>193</v>
      </c>
      <c r="D920" s="120" t="s">
        <v>53</v>
      </c>
      <c r="E920" s="113"/>
      <c r="F920" s="113">
        <v>1500</v>
      </c>
      <c r="G920" s="130">
        <f t="shared" si="14"/>
        <v>35979477</v>
      </c>
      <c r="H920" s="120" t="s">
        <v>783</v>
      </c>
      <c r="I920" s="120" t="s">
        <v>784</v>
      </c>
      <c r="J920" s="121" t="s">
        <v>28</v>
      </c>
      <c r="K920" s="115" t="s">
        <v>56</v>
      </c>
      <c r="L920" s="111" t="s">
        <v>73</v>
      </c>
    </row>
    <row r="921" spans="1:12" x14ac:dyDescent="0.25">
      <c r="A921" s="117">
        <v>43065</v>
      </c>
      <c r="B921" s="120" t="s">
        <v>851</v>
      </c>
      <c r="C921" s="120" t="s">
        <v>205</v>
      </c>
      <c r="D921" s="120" t="s">
        <v>53</v>
      </c>
      <c r="E921" s="113"/>
      <c r="F921" s="113">
        <v>37000</v>
      </c>
      <c r="G921" s="130">
        <f t="shared" si="14"/>
        <v>35942477</v>
      </c>
      <c r="H921" s="120" t="s">
        <v>783</v>
      </c>
      <c r="I921" s="120">
        <v>31</v>
      </c>
      <c r="J921" s="121" t="s">
        <v>28</v>
      </c>
      <c r="K921" s="115" t="s">
        <v>56</v>
      </c>
      <c r="L921" s="120" t="s">
        <v>57</v>
      </c>
    </row>
    <row r="922" spans="1:12" x14ac:dyDescent="0.25">
      <c r="A922" s="117">
        <v>43065</v>
      </c>
      <c r="B922" s="120" t="s">
        <v>852</v>
      </c>
      <c r="C922" s="118" t="s">
        <v>208</v>
      </c>
      <c r="D922" s="120" t="s">
        <v>53</v>
      </c>
      <c r="E922" s="113"/>
      <c r="F922" s="113">
        <v>60000</v>
      </c>
      <c r="G922" s="130">
        <f t="shared" si="14"/>
        <v>35882477</v>
      </c>
      <c r="H922" s="120" t="s">
        <v>783</v>
      </c>
      <c r="I922" s="120" t="s">
        <v>784</v>
      </c>
      <c r="J922" s="121" t="s">
        <v>28</v>
      </c>
      <c r="K922" s="115" t="s">
        <v>56</v>
      </c>
      <c r="L922" s="111" t="s">
        <v>73</v>
      </c>
    </row>
    <row r="923" spans="1:12" x14ac:dyDescent="0.25">
      <c r="A923" s="117">
        <v>43065</v>
      </c>
      <c r="B923" s="120" t="s">
        <v>853</v>
      </c>
      <c r="C923" s="111" t="s">
        <v>193</v>
      </c>
      <c r="D923" s="120" t="s">
        <v>53</v>
      </c>
      <c r="E923" s="113"/>
      <c r="F923" s="113">
        <v>3000</v>
      </c>
      <c r="G923" s="130">
        <f t="shared" si="14"/>
        <v>35879477</v>
      </c>
      <c r="H923" s="120" t="s">
        <v>783</v>
      </c>
      <c r="I923" s="120" t="s">
        <v>784</v>
      </c>
      <c r="J923" s="121" t="s">
        <v>28</v>
      </c>
      <c r="K923" s="115" t="s">
        <v>56</v>
      </c>
      <c r="L923" s="111" t="s">
        <v>73</v>
      </c>
    </row>
    <row r="924" spans="1:12" x14ac:dyDescent="0.25">
      <c r="A924" s="123">
        <v>43066</v>
      </c>
      <c r="B924" s="111" t="s">
        <v>176</v>
      </c>
      <c r="C924" s="111" t="s">
        <v>85</v>
      </c>
      <c r="D924" s="111" t="s">
        <v>60</v>
      </c>
      <c r="E924" s="114"/>
      <c r="F924" s="114">
        <v>15000</v>
      </c>
      <c r="G924" s="130">
        <f t="shared" si="14"/>
        <v>35864477</v>
      </c>
      <c r="H924" s="111" t="s">
        <v>61</v>
      </c>
      <c r="I924" s="111">
        <v>5</v>
      </c>
      <c r="J924" s="111" t="s">
        <v>32</v>
      </c>
      <c r="K924" s="115" t="s">
        <v>56</v>
      </c>
      <c r="L924" s="120" t="s">
        <v>57</v>
      </c>
    </row>
    <row r="925" spans="1:12" x14ac:dyDescent="0.25">
      <c r="A925" s="123">
        <v>43066</v>
      </c>
      <c r="B925" s="111" t="s">
        <v>177</v>
      </c>
      <c r="C925" s="111" t="s">
        <v>85</v>
      </c>
      <c r="D925" s="111" t="s">
        <v>60</v>
      </c>
      <c r="E925" s="114"/>
      <c r="F925" s="114">
        <v>20000</v>
      </c>
      <c r="G925" s="130">
        <f t="shared" si="14"/>
        <v>35844477</v>
      </c>
      <c r="H925" s="111" t="s">
        <v>61</v>
      </c>
      <c r="I925" s="111">
        <v>6</v>
      </c>
      <c r="J925" s="111" t="s">
        <v>32</v>
      </c>
      <c r="K925" s="115" t="s">
        <v>56</v>
      </c>
      <c r="L925" s="120" t="s">
        <v>57</v>
      </c>
    </row>
    <row r="926" spans="1:12" x14ac:dyDescent="0.25">
      <c r="A926" s="123">
        <v>43066</v>
      </c>
      <c r="B926" s="111" t="s">
        <v>178</v>
      </c>
      <c r="C926" s="111" t="s">
        <v>85</v>
      </c>
      <c r="D926" s="111" t="s">
        <v>60</v>
      </c>
      <c r="E926" s="114"/>
      <c r="F926" s="114">
        <v>60000</v>
      </c>
      <c r="G926" s="130">
        <f t="shared" si="14"/>
        <v>35784477</v>
      </c>
      <c r="H926" s="111" t="s">
        <v>61</v>
      </c>
      <c r="I926" s="111">
        <v>7</v>
      </c>
      <c r="J926" s="111" t="s">
        <v>32</v>
      </c>
      <c r="K926" s="115" t="s">
        <v>56</v>
      </c>
      <c r="L926" s="120" t="s">
        <v>57</v>
      </c>
    </row>
    <row r="927" spans="1:12" x14ac:dyDescent="0.25">
      <c r="A927" s="123">
        <v>43066</v>
      </c>
      <c r="B927" s="111" t="s">
        <v>179</v>
      </c>
      <c r="C927" s="111" t="s">
        <v>180</v>
      </c>
      <c r="D927" s="112" t="s">
        <v>51</v>
      </c>
      <c r="E927" s="114"/>
      <c r="F927" s="114">
        <v>109000</v>
      </c>
      <c r="G927" s="130">
        <f t="shared" si="14"/>
        <v>35675477</v>
      </c>
      <c r="H927" s="111" t="s">
        <v>61</v>
      </c>
      <c r="I927" s="111">
        <v>11</v>
      </c>
      <c r="J927" s="115" t="s">
        <v>32</v>
      </c>
      <c r="K927" s="115" t="s">
        <v>56</v>
      </c>
      <c r="L927" s="120" t="s">
        <v>57</v>
      </c>
    </row>
    <row r="928" spans="1:12" x14ac:dyDescent="0.25">
      <c r="A928" s="123">
        <v>43066</v>
      </c>
      <c r="B928" s="111" t="s">
        <v>1042</v>
      </c>
      <c r="C928" s="111" t="s">
        <v>180</v>
      </c>
      <c r="D928" s="112" t="s">
        <v>51</v>
      </c>
      <c r="E928" s="114"/>
      <c r="F928" s="114">
        <v>100000</v>
      </c>
      <c r="G928" s="130">
        <f t="shared" si="14"/>
        <v>35575477</v>
      </c>
      <c r="H928" s="111" t="s">
        <v>61</v>
      </c>
      <c r="I928" s="111">
        <v>8</v>
      </c>
      <c r="J928" s="115" t="s">
        <v>32</v>
      </c>
      <c r="K928" s="115" t="s">
        <v>56</v>
      </c>
      <c r="L928" s="120" t="s">
        <v>57</v>
      </c>
    </row>
    <row r="929" spans="1:12" x14ac:dyDescent="0.25">
      <c r="A929" s="123">
        <v>43066</v>
      </c>
      <c r="B929" s="111" t="s">
        <v>1043</v>
      </c>
      <c r="C929" s="111" t="s">
        <v>180</v>
      </c>
      <c r="D929" s="112" t="s">
        <v>51</v>
      </c>
      <c r="E929" s="114"/>
      <c r="F929" s="114">
        <v>100000</v>
      </c>
      <c r="G929" s="130">
        <f t="shared" si="14"/>
        <v>35475477</v>
      </c>
      <c r="H929" s="111" t="s">
        <v>61</v>
      </c>
      <c r="I929" s="111">
        <v>9</v>
      </c>
      <c r="J929" s="115" t="s">
        <v>32</v>
      </c>
      <c r="K929" s="115" t="s">
        <v>56</v>
      </c>
      <c r="L929" s="120" t="s">
        <v>57</v>
      </c>
    </row>
    <row r="930" spans="1:12" x14ac:dyDescent="0.25">
      <c r="A930" s="123">
        <v>43066</v>
      </c>
      <c r="B930" s="111" t="s">
        <v>181</v>
      </c>
      <c r="C930" s="111" t="s">
        <v>180</v>
      </c>
      <c r="D930" s="112" t="s">
        <v>51</v>
      </c>
      <c r="E930" s="114"/>
      <c r="F930" s="114">
        <v>74500</v>
      </c>
      <c r="G930" s="130">
        <f t="shared" si="14"/>
        <v>35400977</v>
      </c>
      <c r="H930" s="111" t="s">
        <v>61</v>
      </c>
      <c r="I930" s="111" t="s">
        <v>69</v>
      </c>
      <c r="J930" s="115" t="s">
        <v>32</v>
      </c>
      <c r="K930" s="115" t="s">
        <v>56</v>
      </c>
      <c r="L930" s="120" t="s">
        <v>57</v>
      </c>
    </row>
    <row r="931" spans="1:12" x14ac:dyDescent="0.25">
      <c r="A931" s="123">
        <v>43066</v>
      </c>
      <c r="B931" s="111" t="s">
        <v>182</v>
      </c>
      <c r="C931" s="111" t="s">
        <v>193</v>
      </c>
      <c r="D931" s="111" t="s">
        <v>54</v>
      </c>
      <c r="E931" s="114"/>
      <c r="F931" s="114">
        <v>2000</v>
      </c>
      <c r="G931" s="130">
        <f t="shared" si="14"/>
        <v>35398977</v>
      </c>
      <c r="H931" s="111" t="s">
        <v>61</v>
      </c>
      <c r="I931" s="111" t="s">
        <v>72</v>
      </c>
      <c r="J931" s="128" t="s">
        <v>21</v>
      </c>
      <c r="K931" s="115" t="s">
        <v>56</v>
      </c>
      <c r="L931" s="120" t="s">
        <v>73</v>
      </c>
    </row>
    <row r="932" spans="1:12" x14ac:dyDescent="0.25">
      <c r="A932" s="123">
        <v>43066</v>
      </c>
      <c r="B932" s="111" t="s">
        <v>183</v>
      </c>
      <c r="C932" s="111" t="s">
        <v>180</v>
      </c>
      <c r="D932" s="112" t="s">
        <v>51</v>
      </c>
      <c r="E932" s="114"/>
      <c r="F932" s="114">
        <v>36000</v>
      </c>
      <c r="G932" s="130">
        <f t="shared" si="14"/>
        <v>35362977</v>
      </c>
      <c r="H932" s="111" t="s">
        <v>61</v>
      </c>
      <c r="I932" s="111">
        <v>14</v>
      </c>
      <c r="J932" s="115" t="s">
        <v>32</v>
      </c>
      <c r="K932" s="115" t="s">
        <v>56</v>
      </c>
      <c r="L932" s="120" t="s">
        <v>57</v>
      </c>
    </row>
    <row r="933" spans="1:12" x14ac:dyDescent="0.25">
      <c r="A933" s="109">
        <v>43066</v>
      </c>
      <c r="B933" s="110" t="s">
        <v>311</v>
      </c>
      <c r="C933" s="111" t="s">
        <v>193</v>
      </c>
      <c r="D933" s="112" t="s">
        <v>51</v>
      </c>
      <c r="E933" s="113"/>
      <c r="F933" s="113">
        <v>700</v>
      </c>
      <c r="G933" s="130">
        <f t="shared" si="14"/>
        <v>35362277</v>
      </c>
      <c r="H933" s="111" t="s">
        <v>62</v>
      </c>
      <c r="I933" s="115" t="s">
        <v>72</v>
      </c>
      <c r="J933" s="115" t="s">
        <v>32</v>
      </c>
      <c r="K933" s="115" t="s">
        <v>56</v>
      </c>
      <c r="L933" s="111" t="s">
        <v>73</v>
      </c>
    </row>
    <row r="934" spans="1:12" x14ac:dyDescent="0.25">
      <c r="A934" s="109">
        <v>43066</v>
      </c>
      <c r="B934" s="110" t="s">
        <v>312</v>
      </c>
      <c r="C934" s="111" t="s">
        <v>193</v>
      </c>
      <c r="D934" s="112" t="s">
        <v>51</v>
      </c>
      <c r="E934" s="113"/>
      <c r="F934" s="113">
        <v>700</v>
      </c>
      <c r="G934" s="130">
        <f t="shared" si="14"/>
        <v>35361577</v>
      </c>
      <c r="H934" s="111" t="s">
        <v>62</v>
      </c>
      <c r="I934" s="115" t="s">
        <v>72</v>
      </c>
      <c r="J934" s="115" t="s">
        <v>32</v>
      </c>
      <c r="K934" s="115" t="s">
        <v>56</v>
      </c>
      <c r="L934" s="111" t="s">
        <v>73</v>
      </c>
    </row>
    <row r="935" spans="1:12" x14ac:dyDescent="0.25">
      <c r="A935" s="109">
        <v>43066</v>
      </c>
      <c r="B935" s="110" t="s">
        <v>313</v>
      </c>
      <c r="C935" s="111" t="s">
        <v>193</v>
      </c>
      <c r="D935" s="112" t="s">
        <v>51</v>
      </c>
      <c r="E935" s="113"/>
      <c r="F935" s="113">
        <v>700</v>
      </c>
      <c r="G935" s="130">
        <f t="shared" si="14"/>
        <v>35360877</v>
      </c>
      <c r="H935" s="111" t="s">
        <v>62</v>
      </c>
      <c r="I935" s="115" t="s">
        <v>72</v>
      </c>
      <c r="J935" s="115" t="s">
        <v>32</v>
      </c>
      <c r="K935" s="115" t="s">
        <v>56</v>
      </c>
      <c r="L935" s="111" t="s">
        <v>73</v>
      </c>
    </row>
    <row r="936" spans="1:12" x14ac:dyDescent="0.25">
      <c r="A936" s="109">
        <v>43066</v>
      </c>
      <c r="B936" s="110" t="s">
        <v>308</v>
      </c>
      <c r="C936" s="111" t="s">
        <v>193</v>
      </c>
      <c r="D936" s="112" t="s">
        <v>51</v>
      </c>
      <c r="E936" s="113"/>
      <c r="F936" s="113">
        <v>700</v>
      </c>
      <c r="G936" s="130">
        <f t="shared" si="14"/>
        <v>35360177</v>
      </c>
      <c r="H936" s="111" t="s">
        <v>62</v>
      </c>
      <c r="I936" s="115" t="s">
        <v>72</v>
      </c>
      <c r="J936" s="115" t="s">
        <v>32</v>
      </c>
      <c r="K936" s="115" t="s">
        <v>56</v>
      </c>
      <c r="L936" s="111" t="s">
        <v>73</v>
      </c>
    </row>
    <row r="937" spans="1:12" x14ac:dyDescent="0.25">
      <c r="A937" s="109">
        <v>43066</v>
      </c>
      <c r="B937" s="110" t="s">
        <v>314</v>
      </c>
      <c r="C937" s="111" t="s">
        <v>193</v>
      </c>
      <c r="D937" s="112" t="s">
        <v>51</v>
      </c>
      <c r="E937" s="113"/>
      <c r="F937" s="113">
        <v>700</v>
      </c>
      <c r="G937" s="130">
        <f t="shared" si="14"/>
        <v>35359477</v>
      </c>
      <c r="H937" s="111" t="s">
        <v>62</v>
      </c>
      <c r="I937" s="115" t="s">
        <v>72</v>
      </c>
      <c r="J937" s="115" t="s">
        <v>32</v>
      </c>
      <c r="K937" s="115" t="s">
        <v>56</v>
      </c>
      <c r="L937" s="111" t="s">
        <v>73</v>
      </c>
    </row>
    <row r="938" spans="1:12" x14ac:dyDescent="0.25">
      <c r="A938" s="109">
        <v>43066</v>
      </c>
      <c r="B938" s="110" t="s">
        <v>315</v>
      </c>
      <c r="C938" s="111" t="s">
        <v>193</v>
      </c>
      <c r="D938" s="112" t="s">
        <v>51</v>
      </c>
      <c r="E938" s="113"/>
      <c r="F938" s="113">
        <v>700</v>
      </c>
      <c r="G938" s="130">
        <f t="shared" si="14"/>
        <v>35358777</v>
      </c>
      <c r="H938" s="111" t="s">
        <v>62</v>
      </c>
      <c r="I938" s="115" t="s">
        <v>72</v>
      </c>
      <c r="J938" s="115" t="s">
        <v>32</v>
      </c>
      <c r="K938" s="115" t="s">
        <v>56</v>
      </c>
      <c r="L938" s="111" t="s">
        <v>73</v>
      </c>
    </row>
    <row r="939" spans="1:12" x14ac:dyDescent="0.25">
      <c r="A939" s="109">
        <v>43066</v>
      </c>
      <c r="B939" s="110" t="s">
        <v>316</v>
      </c>
      <c r="C939" s="111" t="s">
        <v>193</v>
      </c>
      <c r="D939" s="112" t="s">
        <v>51</v>
      </c>
      <c r="E939" s="113"/>
      <c r="F939" s="113">
        <v>1500</v>
      </c>
      <c r="G939" s="130">
        <f t="shared" si="14"/>
        <v>35357277</v>
      </c>
      <c r="H939" s="111" t="s">
        <v>62</v>
      </c>
      <c r="I939" s="115" t="s">
        <v>72</v>
      </c>
      <c r="J939" s="115" t="s">
        <v>32</v>
      </c>
      <c r="K939" s="115" t="s">
        <v>56</v>
      </c>
      <c r="L939" s="111" t="s">
        <v>73</v>
      </c>
    </row>
    <row r="940" spans="1:12" x14ac:dyDescent="0.25">
      <c r="A940" s="109">
        <v>43066</v>
      </c>
      <c r="B940" s="110" t="s">
        <v>317</v>
      </c>
      <c r="C940" s="118" t="s">
        <v>208</v>
      </c>
      <c r="D940" s="112" t="s">
        <v>51</v>
      </c>
      <c r="E940" s="113"/>
      <c r="F940" s="113">
        <v>30000</v>
      </c>
      <c r="G940" s="130">
        <f t="shared" si="14"/>
        <v>35327277</v>
      </c>
      <c r="H940" s="111" t="s">
        <v>62</v>
      </c>
      <c r="I940" s="115" t="s">
        <v>72</v>
      </c>
      <c r="J940" s="115" t="s">
        <v>32</v>
      </c>
      <c r="K940" s="115" t="s">
        <v>56</v>
      </c>
      <c r="L940" s="111" t="s">
        <v>73</v>
      </c>
    </row>
    <row r="941" spans="1:12" x14ac:dyDescent="0.25">
      <c r="A941" s="109">
        <v>43066</v>
      </c>
      <c r="B941" s="110" t="s">
        <v>318</v>
      </c>
      <c r="C941" s="118" t="s">
        <v>208</v>
      </c>
      <c r="D941" s="112" t="s">
        <v>51</v>
      </c>
      <c r="E941" s="113"/>
      <c r="F941" s="113">
        <v>75000</v>
      </c>
      <c r="G941" s="130">
        <f t="shared" si="14"/>
        <v>35252277</v>
      </c>
      <c r="H941" s="111" t="s">
        <v>62</v>
      </c>
      <c r="I941" s="115" t="s">
        <v>206</v>
      </c>
      <c r="J941" s="115" t="s">
        <v>32</v>
      </c>
      <c r="K941" s="115" t="s">
        <v>56</v>
      </c>
      <c r="L941" s="120" t="s">
        <v>57</v>
      </c>
    </row>
    <row r="942" spans="1:12" x14ac:dyDescent="0.25">
      <c r="A942" s="109">
        <v>43066</v>
      </c>
      <c r="B942" s="110" t="s">
        <v>319</v>
      </c>
      <c r="C942" s="111" t="s">
        <v>193</v>
      </c>
      <c r="D942" s="112" t="s">
        <v>51</v>
      </c>
      <c r="E942" s="113"/>
      <c r="F942" s="113">
        <v>5000</v>
      </c>
      <c r="G942" s="130">
        <f t="shared" si="14"/>
        <v>35247277</v>
      </c>
      <c r="H942" s="111" t="s">
        <v>62</v>
      </c>
      <c r="I942" s="115" t="s">
        <v>72</v>
      </c>
      <c r="J942" s="115" t="s">
        <v>32</v>
      </c>
      <c r="K942" s="115" t="s">
        <v>56</v>
      </c>
      <c r="L942" s="111" t="s">
        <v>73</v>
      </c>
    </row>
    <row r="943" spans="1:12" x14ac:dyDescent="0.25">
      <c r="A943" s="109">
        <v>43066</v>
      </c>
      <c r="B943" s="110" t="s">
        <v>320</v>
      </c>
      <c r="C943" s="111" t="s">
        <v>193</v>
      </c>
      <c r="D943" s="112" t="s">
        <v>51</v>
      </c>
      <c r="E943" s="113"/>
      <c r="F943" s="113">
        <v>1000</v>
      </c>
      <c r="G943" s="130">
        <f t="shared" si="14"/>
        <v>35246277</v>
      </c>
      <c r="H943" s="111" t="s">
        <v>62</v>
      </c>
      <c r="I943" s="115" t="s">
        <v>72</v>
      </c>
      <c r="J943" s="115" t="s">
        <v>32</v>
      </c>
      <c r="K943" s="115" t="s">
        <v>56</v>
      </c>
      <c r="L943" s="111" t="s">
        <v>73</v>
      </c>
    </row>
    <row r="944" spans="1:12" x14ac:dyDescent="0.25">
      <c r="A944" s="109">
        <v>43066</v>
      </c>
      <c r="B944" s="110" t="s">
        <v>321</v>
      </c>
      <c r="C944" s="111" t="s">
        <v>193</v>
      </c>
      <c r="D944" s="112" t="s">
        <v>51</v>
      </c>
      <c r="E944" s="113"/>
      <c r="F944" s="113">
        <v>1000</v>
      </c>
      <c r="G944" s="130">
        <f t="shared" si="14"/>
        <v>35245277</v>
      </c>
      <c r="H944" s="111" t="s">
        <v>62</v>
      </c>
      <c r="I944" s="115" t="s">
        <v>72</v>
      </c>
      <c r="J944" s="115" t="s">
        <v>32</v>
      </c>
      <c r="K944" s="115" t="s">
        <v>56</v>
      </c>
      <c r="L944" s="111" t="s">
        <v>73</v>
      </c>
    </row>
    <row r="945" spans="1:12" x14ac:dyDescent="0.25">
      <c r="A945" s="109">
        <v>43066</v>
      </c>
      <c r="B945" s="110" t="s">
        <v>322</v>
      </c>
      <c r="C945" s="111" t="s">
        <v>193</v>
      </c>
      <c r="D945" s="112" t="s">
        <v>51</v>
      </c>
      <c r="E945" s="113"/>
      <c r="F945" s="113">
        <v>1000</v>
      </c>
      <c r="G945" s="130">
        <f t="shared" si="14"/>
        <v>35244277</v>
      </c>
      <c r="H945" s="111" t="s">
        <v>62</v>
      </c>
      <c r="I945" s="115" t="s">
        <v>72</v>
      </c>
      <c r="J945" s="115" t="s">
        <v>32</v>
      </c>
      <c r="K945" s="115" t="s">
        <v>56</v>
      </c>
      <c r="L945" s="111" t="s">
        <v>73</v>
      </c>
    </row>
    <row r="946" spans="1:12" x14ac:dyDescent="0.25">
      <c r="A946" s="109">
        <v>43066</v>
      </c>
      <c r="B946" s="110" t="s">
        <v>323</v>
      </c>
      <c r="C946" s="111" t="s">
        <v>193</v>
      </c>
      <c r="D946" s="112" t="s">
        <v>51</v>
      </c>
      <c r="E946" s="113"/>
      <c r="F946" s="113">
        <v>1000</v>
      </c>
      <c r="G946" s="130">
        <f t="shared" si="14"/>
        <v>35243277</v>
      </c>
      <c r="H946" s="111" t="s">
        <v>62</v>
      </c>
      <c r="I946" s="115" t="s">
        <v>72</v>
      </c>
      <c r="J946" s="115" t="s">
        <v>32</v>
      </c>
      <c r="K946" s="115" t="s">
        <v>56</v>
      </c>
      <c r="L946" s="111" t="s">
        <v>73</v>
      </c>
    </row>
    <row r="947" spans="1:12" x14ac:dyDescent="0.25">
      <c r="A947" s="109">
        <v>43066</v>
      </c>
      <c r="B947" s="115" t="s">
        <v>434</v>
      </c>
      <c r="C947" s="111" t="s">
        <v>193</v>
      </c>
      <c r="D947" s="112" t="s">
        <v>51</v>
      </c>
      <c r="E947" s="113"/>
      <c r="F947" s="113">
        <v>300</v>
      </c>
      <c r="G947" s="130">
        <f t="shared" si="14"/>
        <v>35242977</v>
      </c>
      <c r="H947" s="115" t="s">
        <v>167</v>
      </c>
      <c r="I947" s="115" t="s">
        <v>72</v>
      </c>
      <c r="J947" s="115" t="s">
        <v>32</v>
      </c>
      <c r="K947" s="115" t="s">
        <v>56</v>
      </c>
      <c r="L947" s="111" t="s">
        <v>73</v>
      </c>
    </row>
    <row r="948" spans="1:12" x14ac:dyDescent="0.25">
      <c r="A948" s="109">
        <v>43066</v>
      </c>
      <c r="B948" s="115" t="s">
        <v>435</v>
      </c>
      <c r="C948" s="111" t="s">
        <v>193</v>
      </c>
      <c r="D948" s="112" t="s">
        <v>51</v>
      </c>
      <c r="E948" s="113"/>
      <c r="F948" s="113">
        <v>300</v>
      </c>
      <c r="G948" s="130">
        <f t="shared" si="14"/>
        <v>35242677</v>
      </c>
      <c r="H948" s="115" t="s">
        <v>167</v>
      </c>
      <c r="I948" s="115" t="s">
        <v>72</v>
      </c>
      <c r="J948" s="115" t="s">
        <v>32</v>
      </c>
      <c r="K948" s="115" t="s">
        <v>56</v>
      </c>
      <c r="L948" s="111" t="s">
        <v>73</v>
      </c>
    </row>
    <row r="949" spans="1:12" x14ac:dyDescent="0.25">
      <c r="A949" s="109">
        <v>43066</v>
      </c>
      <c r="B949" s="115" t="s">
        <v>429</v>
      </c>
      <c r="C949" s="111" t="s">
        <v>334</v>
      </c>
      <c r="D949" s="112" t="s">
        <v>51</v>
      </c>
      <c r="E949" s="113"/>
      <c r="F949" s="113">
        <v>3000</v>
      </c>
      <c r="G949" s="130">
        <f t="shared" si="14"/>
        <v>35239677</v>
      </c>
      <c r="H949" s="115" t="s">
        <v>167</v>
      </c>
      <c r="I949" s="115" t="s">
        <v>72</v>
      </c>
      <c r="J949" s="115" t="s">
        <v>32</v>
      </c>
      <c r="K949" s="115" t="s">
        <v>56</v>
      </c>
      <c r="L949" s="111" t="s">
        <v>73</v>
      </c>
    </row>
    <row r="950" spans="1:12" x14ac:dyDescent="0.25">
      <c r="A950" s="109">
        <v>43066</v>
      </c>
      <c r="B950" s="115" t="s">
        <v>430</v>
      </c>
      <c r="C950" s="111" t="s">
        <v>193</v>
      </c>
      <c r="D950" s="112" t="s">
        <v>51</v>
      </c>
      <c r="E950" s="113"/>
      <c r="F950" s="113">
        <v>300</v>
      </c>
      <c r="G950" s="130">
        <f t="shared" si="14"/>
        <v>35239377</v>
      </c>
      <c r="H950" s="115" t="s">
        <v>167</v>
      </c>
      <c r="I950" s="115" t="s">
        <v>72</v>
      </c>
      <c r="J950" s="115" t="s">
        <v>32</v>
      </c>
      <c r="K950" s="115" t="s">
        <v>56</v>
      </c>
      <c r="L950" s="111" t="s">
        <v>73</v>
      </c>
    </row>
    <row r="951" spans="1:12" x14ac:dyDescent="0.25">
      <c r="A951" s="109">
        <v>43066</v>
      </c>
      <c r="B951" s="115" t="s">
        <v>436</v>
      </c>
      <c r="C951" s="111" t="s">
        <v>193</v>
      </c>
      <c r="D951" s="112" t="s">
        <v>51</v>
      </c>
      <c r="E951" s="113"/>
      <c r="F951" s="113">
        <v>300</v>
      </c>
      <c r="G951" s="130">
        <f t="shared" si="14"/>
        <v>35239077</v>
      </c>
      <c r="H951" s="115" t="s">
        <v>167</v>
      </c>
      <c r="I951" s="115" t="s">
        <v>72</v>
      </c>
      <c r="J951" s="115" t="s">
        <v>32</v>
      </c>
      <c r="K951" s="115" t="s">
        <v>56</v>
      </c>
      <c r="L951" s="111" t="s">
        <v>73</v>
      </c>
    </row>
    <row r="952" spans="1:12" x14ac:dyDescent="0.25">
      <c r="A952" s="109">
        <v>43066</v>
      </c>
      <c r="B952" s="115" t="s">
        <v>437</v>
      </c>
      <c r="C952" s="111" t="s">
        <v>193</v>
      </c>
      <c r="D952" s="112" t="s">
        <v>51</v>
      </c>
      <c r="E952" s="113"/>
      <c r="F952" s="113">
        <v>300</v>
      </c>
      <c r="G952" s="130">
        <f t="shared" si="14"/>
        <v>35238777</v>
      </c>
      <c r="H952" s="115" t="s">
        <v>167</v>
      </c>
      <c r="I952" s="115" t="s">
        <v>72</v>
      </c>
      <c r="J952" s="115" t="s">
        <v>32</v>
      </c>
      <c r="K952" s="115" t="s">
        <v>56</v>
      </c>
      <c r="L952" s="111" t="s">
        <v>73</v>
      </c>
    </row>
    <row r="953" spans="1:12" x14ac:dyDescent="0.25">
      <c r="A953" s="109">
        <v>43066</v>
      </c>
      <c r="B953" s="115" t="s">
        <v>428</v>
      </c>
      <c r="C953" s="111" t="s">
        <v>193</v>
      </c>
      <c r="D953" s="112" t="s">
        <v>51</v>
      </c>
      <c r="E953" s="113"/>
      <c r="F953" s="113">
        <v>300</v>
      </c>
      <c r="G953" s="130">
        <f t="shared" si="14"/>
        <v>35238477</v>
      </c>
      <c r="H953" s="115" t="s">
        <v>167</v>
      </c>
      <c r="I953" s="115" t="s">
        <v>72</v>
      </c>
      <c r="J953" s="115" t="s">
        <v>32</v>
      </c>
      <c r="K953" s="115" t="s">
        <v>56</v>
      </c>
      <c r="L953" s="111" t="s">
        <v>73</v>
      </c>
    </row>
    <row r="954" spans="1:12" x14ac:dyDescent="0.25">
      <c r="A954" s="109">
        <v>43066</v>
      </c>
      <c r="B954" s="115" t="s">
        <v>429</v>
      </c>
      <c r="C954" s="111" t="s">
        <v>334</v>
      </c>
      <c r="D954" s="112" t="s">
        <v>51</v>
      </c>
      <c r="E954" s="113"/>
      <c r="F954" s="113">
        <v>3000</v>
      </c>
      <c r="G954" s="130">
        <f t="shared" si="14"/>
        <v>35235477</v>
      </c>
      <c r="H954" s="115" t="s">
        <v>167</v>
      </c>
      <c r="I954" s="115" t="s">
        <v>72</v>
      </c>
      <c r="J954" s="115" t="s">
        <v>32</v>
      </c>
      <c r="K954" s="115" t="s">
        <v>56</v>
      </c>
      <c r="L954" s="111" t="s">
        <v>73</v>
      </c>
    </row>
    <row r="955" spans="1:12" x14ac:dyDescent="0.25">
      <c r="A955" s="109">
        <v>43066</v>
      </c>
      <c r="B955" s="115" t="s">
        <v>409</v>
      </c>
      <c r="C955" s="111" t="s">
        <v>193</v>
      </c>
      <c r="D955" s="112" t="s">
        <v>51</v>
      </c>
      <c r="E955" s="113"/>
      <c r="F955" s="113">
        <v>300</v>
      </c>
      <c r="G955" s="130">
        <f t="shared" si="14"/>
        <v>35235177</v>
      </c>
      <c r="H955" s="115" t="s">
        <v>167</v>
      </c>
      <c r="I955" s="115" t="s">
        <v>72</v>
      </c>
      <c r="J955" s="115" t="s">
        <v>32</v>
      </c>
      <c r="K955" s="115" t="s">
        <v>56</v>
      </c>
      <c r="L955" s="111" t="s">
        <v>73</v>
      </c>
    </row>
    <row r="956" spans="1:12" x14ac:dyDescent="0.25">
      <c r="A956" s="117">
        <v>43066</v>
      </c>
      <c r="B956" s="118" t="s">
        <v>482</v>
      </c>
      <c r="C956" s="111" t="s">
        <v>193</v>
      </c>
      <c r="D956" s="112" t="s">
        <v>51</v>
      </c>
      <c r="E956" s="119"/>
      <c r="F956" s="119">
        <v>300</v>
      </c>
      <c r="G956" s="130">
        <f t="shared" si="14"/>
        <v>35234877</v>
      </c>
      <c r="H956" s="118" t="s">
        <v>442</v>
      </c>
      <c r="I956" s="115" t="s">
        <v>72</v>
      </c>
      <c r="J956" s="115" t="s">
        <v>32</v>
      </c>
      <c r="K956" s="115" t="s">
        <v>56</v>
      </c>
      <c r="L956" s="111" t="s">
        <v>73</v>
      </c>
    </row>
    <row r="957" spans="1:12" x14ac:dyDescent="0.25">
      <c r="A957" s="117">
        <v>43066</v>
      </c>
      <c r="B957" s="118" t="s">
        <v>487</v>
      </c>
      <c r="C957" s="111" t="s">
        <v>193</v>
      </c>
      <c r="D957" s="112" t="s">
        <v>51</v>
      </c>
      <c r="E957" s="119"/>
      <c r="F957" s="119">
        <v>300</v>
      </c>
      <c r="G957" s="130">
        <f t="shared" si="14"/>
        <v>35234577</v>
      </c>
      <c r="H957" s="118" t="s">
        <v>442</v>
      </c>
      <c r="I957" s="115" t="s">
        <v>72</v>
      </c>
      <c r="J957" s="115" t="s">
        <v>32</v>
      </c>
      <c r="K957" s="115" t="s">
        <v>56</v>
      </c>
      <c r="L957" s="111" t="s">
        <v>73</v>
      </c>
    </row>
    <row r="958" spans="1:12" x14ac:dyDescent="0.25">
      <c r="A958" s="109">
        <v>43066</v>
      </c>
      <c r="B958" s="115" t="s">
        <v>553</v>
      </c>
      <c r="C958" s="111" t="s">
        <v>193</v>
      </c>
      <c r="D958" s="112" t="s">
        <v>51</v>
      </c>
      <c r="E958" s="113"/>
      <c r="F958" s="113">
        <v>10000</v>
      </c>
      <c r="G958" s="130">
        <f t="shared" si="14"/>
        <v>35224577</v>
      </c>
      <c r="H958" s="115" t="s">
        <v>82</v>
      </c>
      <c r="I958" s="115" t="s">
        <v>72</v>
      </c>
      <c r="J958" s="115" t="s">
        <v>32</v>
      </c>
      <c r="K958" s="115" t="s">
        <v>56</v>
      </c>
      <c r="L958" s="111" t="s">
        <v>73</v>
      </c>
    </row>
    <row r="959" spans="1:12" x14ac:dyDescent="0.25">
      <c r="A959" s="109">
        <v>43066</v>
      </c>
      <c r="B959" s="115" t="s">
        <v>554</v>
      </c>
      <c r="C959" s="118" t="s">
        <v>208</v>
      </c>
      <c r="D959" s="112" t="s">
        <v>51</v>
      </c>
      <c r="E959" s="113"/>
      <c r="F959" s="113">
        <v>40000</v>
      </c>
      <c r="G959" s="130">
        <f t="shared" si="14"/>
        <v>35184577</v>
      </c>
      <c r="H959" s="115" t="s">
        <v>82</v>
      </c>
      <c r="I959" s="115" t="s">
        <v>72</v>
      </c>
      <c r="J959" s="115" t="s">
        <v>32</v>
      </c>
      <c r="K959" s="115" t="s">
        <v>56</v>
      </c>
      <c r="L959" s="111" t="s">
        <v>73</v>
      </c>
    </row>
    <row r="960" spans="1:12" x14ac:dyDescent="0.25">
      <c r="A960" s="109">
        <v>43066</v>
      </c>
      <c r="B960" s="115" t="s">
        <v>555</v>
      </c>
      <c r="C960" s="118" t="s">
        <v>208</v>
      </c>
      <c r="D960" s="112" t="s">
        <v>51</v>
      </c>
      <c r="E960" s="113"/>
      <c r="F960" s="113">
        <v>45000</v>
      </c>
      <c r="G960" s="130">
        <f t="shared" si="14"/>
        <v>35139577</v>
      </c>
      <c r="H960" s="115" t="s">
        <v>82</v>
      </c>
      <c r="I960" s="115">
        <v>108</v>
      </c>
      <c r="J960" s="115" t="s">
        <v>32</v>
      </c>
      <c r="K960" s="115" t="s">
        <v>56</v>
      </c>
      <c r="L960" s="120" t="s">
        <v>57</v>
      </c>
    </row>
    <row r="961" spans="1:12" x14ac:dyDescent="0.25">
      <c r="A961" s="109">
        <v>43066</v>
      </c>
      <c r="B961" s="115" t="s">
        <v>556</v>
      </c>
      <c r="C961" s="111" t="s">
        <v>193</v>
      </c>
      <c r="D961" s="112" t="s">
        <v>51</v>
      </c>
      <c r="E961" s="113"/>
      <c r="F961" s="113">
        <v>1000</v>
      </c>
      <c r="G961" s="130">
        <f t="shared" si="14"/>
        <v>35138577</v>
      </c>
      <c r="H961" s="115" t="s">
        <v>82</v>
      </c>
      <c r="I961" s="115" t="s">
        <v>72</v>
      </c>
      <c r="J961" s="115" t="s">
        <v>32</v>
      </c>
      <c r="K961" s="115" t="s">
        <v>56</v>
      </c>
      <c r="L961" s="111" t="s">
        <v>73</v>
      </c>
    </row>
    <row r="962" spans="1:12" x14ac:dyDescent="0.25">
      <c r="A962" s="109">
        <v>43066</v>
      </c>
      <c r="B962" s="115" t="s">
        <v>533</v>
      </c>
      <c r="C962" s="111" t="s">
        <v>193</v>
      </c>
      <c r="D962" s="112" t="s">
        <v>51</v>
      </c>
      <c r="E962" s="113"/>
      <c r="F962" s="113">
        <v>1000</v>
      </c>
      <c r="G962" s="130">
        <f t="shared" si="14"/>
        <v>35137577</v>
      </c>
      <c r="H962" s="115" t="s">
        <v>82</v>
      </c>
      <c r="I962" s="115" t="s">
        <v>72</v>
      </c>
      <c r="J962" s="115" t="s">
        <v>32</v>
      </c>
      <c r="K962" s="115" t="s">
        <v>56</v>
      </c>
      <c r="L962" s="111" t="s">
        <v>73</v>
      </c>
    </row>
    <row r="963" spans="1:12" x14ac:dyDescent="0.25">
      <c r="A963" s="109">
        <v>43066</v>
      </c>
      <c r="B963" s="115" t="s">
        <v>557</v>
      </c>
      <c r="C963" s="111" t="s">
        <v>193</v>
      </c>
      <c r="D963" s="112" t="s">
        <v>51</v>
      </c>
      <c r="E963" s="113"/>
      <c r="F963" s="113">
        <v>1000</v>
      </c>
      <c r="G963" s="130">
        <f t="shared" si="14"/>
        <v>35136577</v>
      </c>
      <c r="H963" s="115" t="s">
        <v>82</v>
      </c>
      <c r="I963" s="115" t="s">
        <v>72</v>
      </c>
      <c r="J963" s="115" t="s">
        <v>32</v>
      </c>
      <c r="K963" s="115" t="s">
        <v>56</v>
      </c>
      <c r="L963" s="111" t="s">
        <v>73</v>
      </c>
    </row>
    <row r="964" spans="1:12" x14ac:dyDescent="0.25">
      <c r="A964" s="109">
        <v>43066</v>
      </c>
      <c r="B964" s="115" t="s">
        <v>558</v>
      </c>
      <c r="C964" s="115" t="s">
        <v>205</v>
      </c>
      <c r="D964" s="112" t="s">
        <v>51</v>
      </c>
      <c r="E964" s="113"/>
      <c r="F964" s="113">
        <v>38000</v>
      </c>
      <c r="G964" s="130">
        <f t="shared" si="14"/>
        <v>35098577</v>
      </c>
      <c r="H964" s="115" t="s">
        <v>82</v>
      </c>
      <c r="I964" s="115">
        <v>37535</v>
      </c>
      <c r="J964" s="115" t="s">
        <v>32</v>
      </c>
      <c r="K964" s="115" t="s">
        <v>56</v>
      </c>
      <c r="L964" s="120" t="s">
        <v>57</v>
      </c>
    </row>
    <row r="965" spans="1:12" x14ac:dyDescent="0.25">
      <c r="A965" s="109">
        <v>43066</v>
      </c>
      <c r="B965" s="115" t="s">
        <v>559</v>
      </c>
      <c r="C965" s="111" t="s">
        <v>193</v>
      </c>
      <c r="D965" s="112" t="s">
        <v>51</v>
      </c>
      <c r="E965" s="113"/>
      <c r="F965" s="113">
        <v>2500</v>
      </c>
      <c r="G965" s="130">
        <f t="shared" si="14"/>
        <v>35096077</v>
      </c>
      <c r="H965" s="115" t="s">
        <v>82</v>
      </c>
      <c r="I965" s="115" t="s">
        <v>72</v>
      </c>
      <c r="J965" s="115" t="s">
        <v>32</v>
      </c>
      <c r="K965" s="115" t="s">
        <v>56</v>
      </c>
      <c r="L965" s="111" t="s">
        <v>73</v>
      </c>
    </row>
    <row r="966" spans="1:12" x14ac:dyDescent="0.25">
      <c r="A966" s="109">
        <v>43066</v>
      </c>
      <c r="B966" s="115" t="s">
        <v>637</v>
      </c>
      <c r="C966" s="111" t="s">
        <v>193</v>
      </c>
      <c r="D966" s="112" t="s">
        <v>51</v>
      </c>
      <c r="E966" s="113"/>
      <c r="F966" s="113">
        <v>500</v>
      </c>
      <c r="G966" s="130">
        <f t="shared" si="14"/>
        <v>35095577</v>
      </c>
      <c r="H966" s="115" t="s">
        <v>560</v>
      </c>
      <c r="I966" s="115" t="s">
        <v>72</v>
      </c>
      <c r="J966" s="115" t="s">
        <v>32</v>
      </c>
      <c r="K966" s="115" t="s">
        <v>56</v>
      </c>
      <c r="L966" s="111" t="s">
        <v>73</v>
      </c>
    </row>
    <row r="967" spans="1:12" x14ac:dyDescent="0.25">
      <c r="A967" s="109">
        <v>43066</v>
      </c>
      <c r="B967" s="115" t="s">
        <v>649</v>
      </c>
      <c r="C967" s="111" t="s">
        <v>334</v>
      </c>
      <c r="D967" s="112" t="s">
        <v>51</v>
      </c>
      <c r="E967" s="113"/>
      <c r="F967" s="113">
        <v>4200</v>
      </c>
      <c r="G967" s="130">
        <f t="shared" si="14"/>
        <v>35091377</v>
      </c>
      <c r="H967" s="115" t="s">
        <v>560</v>
      </c>
      <c r="I967" s="115" t="s">
        <v>72</v>
      </c>
      <c r="J967" s="115" t="s">
        <v>32</v>
      </c>
      <c r="K967" s="115" t="s">
        <v>56</v>
      </c>
      <c r="L967" s="111" t="s">
        <v>73</v>
      </c>
    </row>
    <row r="968" spans="1:12" x14ac:dyDescent="0.25">
      <c r="A968" s="109">
        <v>43066</v>
      </c>
      <c r="B968" s="115" t="s">
        <v>643</v>
      </c>
      <c r="C968" s="111" t="s">
        <v>193</v>
      </c>
      <c r="D968" s="112" t="s">
        <v>51</v>
      </c>
      <c r="E968" s="113"/>
      <c r="F968" s="113">
        <v>500</v>
      </c>
      <c r="G968" s="130">
        <f t="shared" si="14"/>
        <v>35090877</v>
      </c>
      <c r="H968" s="115" t="s">
        <v>560</v>
      </c>
      <c r="I968" s="115" t="s">
        <v>72</v>
      </c>
      <c r="J968" s="115" t="s">
        <v>32</v>
      </c>
      <c r="K968" s="115" t="s">
        <v>56</v>
      </c>
      <c r="L968" s="111" t="s">
        <v>73</v>
      </c>
    </row>
    <row r="969" spans="1:12" x14ac:dyDescent="0.25">
      <c r="A969" s="109">
        <v>43066</v>
      </c>
      <c r="B969" s="115" t="s">
        <v>657</v>
      </c>
      <c r="C969" s="111" t="s">
        <v>193</v>
      </c>
      <c r="D969" s="112" t="s">
        <v>51</v>
      </c>
      <c r="E969" s="113"/>
      <c r="F969" s="113">
        <v>500</v>
      </c>
      <c r="G969" s="130">
        <f t="shared" si="14"/>
        <v>35090377</v>
      </c>
      <c r="H969" s="115" t="s">
        <v>560</v>
      </c>
      <c r="I969" s="115" t="s">
        <v>72</v>
      </c>
      <c r="J969" s="115" t="s">
        <v>32</v>
      </c>
      <c r="K969" s="115" t="s">
        <v>56</v>
      </c>
      <c r="L969" s="111" t="s">
        <v>73</v>
      </c>
    </row>
    <row r="970" spans="1:12" x14ac:dyDescent="0.25">
      <c r="A970" s="109">
        <v>43066</v>
      </c>
      <c r="B970" s="115" t="s">
        <v>652</v>
      </c>
      <c r="C970" s="111" t="s">
        <v>193</v>
      </c>
      <c r="D970" s="112" t="s">
        <v>51</v>
      </c>
      <c r="E970" s="113"/>
      <c r="F970" s="113">
        <v>500</v>
      </c>
      <c r="G970" s="130">
        <f t="shared" si="14"/>
        <v>35089877</v>
      </c>
      <c r="H970" s="115" t="s">
        <v>560</v>
      </c>
      <c r="I970" s="115" t="s">
        <v>72</v>
      </c>
      <c r="J970" s="115" t="s">
        <v>32</v>
      </c>
      <c r="K970" s="115" t="s">
        <v>56</v>
      </c>
      <c r="L970" s="111" t="s">
        <v>73</v>
      </c>
    </row>
    <row r="971" spans="1:12" x14ac:dyDescent="0.25">
      <c r="A971" s="109">
        <v>43066</v>
      </c>
      <c r="B971" s="115" t="s">
        <v>658</v>
      </c>
      <c r="C971" s="111" t="s">
        <v>193</v>
      </c>
      <c r="D971" s="112" t="s">
        <v>51</v>
      </c>
      <c r="E971" s="113"/>
      <c r="F971" s="113">
        <v>1000</v>
      </c>
      <c r="G971" s="130">
        <f t="shared" si="14"/>
        <v>35088877</v>
      </c>
      <c r="H971" s="115" t="s">
        <v>560</v>
      </c>
      <c r="I971" s="115" t="s">
        <v>72</v>
      </c>
      <c r="J971" s="115" t="s">
        <v>32</v>
      </c>
      <c r="K971" s="115" t="s">
        <v>56</v>
      </c>
      <c r="L971" s="111" t="s">
        <v>73</v>
      </c>
    </row>
    <row r="972" spans="1:12" x14ac:dyDescent="0.25">
      <c r="A972" s="109">
        <v>43066</v>
      </c>
      <c r="B972" s="115" t="s">
        <v>659</v>
      </c>
      <c r="C972" s="111" t="s">
        <v>193</v>
      </c>
      <c r="D972" s="112" t="s">
        <v>51</v>
      </c>
      <c r="E972" s="113"/>
      <c r="F972" s="113">
        <v>500</v>
      </c>
      <c r="G972" s="130">
        <f t="shared" si="14"/>
        <v>35088377</v>
      </c>
      <c r="H972" s="115" t="s">
        <v>560</v>
      </c>
      <c r="I972" s="115" t="s">
        <v>72</v>
      </c>
      <c r="J972" s="115" t="s">
        <v>32</v>
      </c>
      <c r="K972" s="115" t="s">
        <v>56</v>
      </c>
      <c r="L972" s="111" t="s">
        <v>73</v>
      </c>
    </row>
    <row r="973" spans="1:12" x14ac:dyDescent="0.25">
      <c r="A973" s="109">
        <v>43066</v>
      </c>
      <c r="B973" s="115" t="s">
        <v>660</v>
      </c>
      <c r="C973" s="111" t="s">
        <v>193</v>
      </c>
      <c r="D973" s="112" t="s">
        <v>51</v>
      </c>
      <c r="E973" s="113"/>
      <c r="F973" s="113">
        <v>500</v>
      </c>
      <c r="G973" s="130">
        <f t="shared" si="14"/>
        <v>35087877</v>
      </c>
      <c r="H973" s="115" t="s">
        <v>560</v>
      </c>
      <c r="I973" s="115" t="s">
        <v>72</v>
      </c>
      <c r="J973" s="115" t="s">
        <v>32</v>
      </c>
      <c r="K973" s="115" t="s">
        <v>56</v>
      </c>
      <c r="L973" s="111" t="s">
        <v>73</v>
      </c>
    </row>
    <row r="974" spans="1:12" x14ac:dyDescent="0.25">
      <c r="A974" s="109">
        <v>43066</v>
      </c>
      <c r="B974" s="115" t="s">
        <v>661</v>
      </c>
      <c r="C974" s="111" t="s">
        <v>193</v>
      </c>
      <c r="D974" s="112" t="s">
        <v>51</v>
      </c>
      <c r="E974" s="113"/>
      <c r="F974" s="113">
        <v>500</v>
      </c>
      <c r="G974" s="130">
        <f t="shared" ref="G974:G1037" si="15">+G973+E974-F974</f>
        <v>35087377</v>
      </c>
      <c r="H974" s="115" t="s">
        <v>560</v>
      </c>
      <c r="I974" s="115" t="s">
        <v>72</v>
      </c>
      <c r="J974" s="115" t="s">
        <v>32</v>
      </c>
      <c r="K974" s="115" t="s">
        <v>56</v>
      </c>
      <c r="L974" s="111" t="s">
        <v>73</v>
      </c>
    </row>
    <row r="975" spans="1:12" x14ac:dyDescent="0.25">
      <c r="A975" s="109">
        <v>43066</v>
      </c>
      <c r="B975" s="111" t="s">
        <v>732</v>
      </c>
      <c r="C975" s="111" t="s">
        <v>193</v>
      </c>
      <c r="D975" s="115" t="s">
        <v>52</v>
      </c>
      <c r="E975" s="113"/>
      <c r="F975" s="113">
        <v>1000</v>
      </c>
      <c r="G975" s="130">
        <f t="shared" si="15"/>
        <v>35086377</v>
      </c>
      <c r="H975" s="111" t="s">
        <v>109</v>
      </c>
      <c r="I975" s="111" t="s">
        <v>72</v>
      </c>
      <c r="J975" s="115" t="s">
        <v>32</v>
      </c>
      <c r="K975" s="115" t="s">
        <v>56</v>
      </c>
      <c r="L975" s="118" t="s">
        <v>73</v>
      </c>
    </row>
    <row r="976" spans="1:12" x14ac:dyDescent="0.25">
      <c r="A976" s="109">
        <v>43066</v>
      </c>
      <c r="B976" s="111" t="s">
        <v>733</v>
      </c>
      <c r="C976" s="111" t="s">
        <v>193</v>
      </c>
      <c r="D976" s="115" t="s">
        <v>52</v>
      </c>
      <c r="E976" s="113"/>
      <c r="F976" s="113">
        <v>1000</v>
      </c>
      <c r="G976" s="130">
        <f t="shared" si="15"/>
        <v>35085377</v>
      </c>
      <c r="H976" s="111" t="s">
        <v>109</v>
      </c>
      <c r="I976" s="111" t="s">
        <v>72</v>
      </c>
      <c r="J976" s="115" t="s">
        <v>32</v>
      </c>
      <c r="K976" s="115" t="s">
        <v>56</v>
      </c>
      <c r="L976" s="118" t="s">
        <v>73</v>
      </c>
    </row>
    <row r="977" spans="1:12" x14ac:dyDescent="0.25">
      <c r="A977" s="109">
        <v>43066</v>
      </c>
      <c r="B977" s="111" t="s">
        <v>734</v>
      </c>
      <c r="C977" s="111" t="s">
        <v>193</v>
      </c>
      <c r="D977" s="115" t="s">
        <v>52</v>
      </c>
      <c r="E977" s="113"/>
      <c r="F977" s="113">
        <v>1000</v>
      </c>
      <c r="G977" s="130">
        <f t="shared" si="15"/>
        <v>35084377</v>
      </c>
      <c r="H977" s="111" t="s">
        <v>109</v>
      </c>
      <c r="I977" s="111" t="s">
        <v>72</v>
      </c>
      <c r="J977" s="115" t="s">
        <v>32</v>
      </c>
      <c r="K977" s="115" t="s">
        <v>56</v>
      </c>
      <c r="L977" s="118" t="s">
        <v>73</v>
      </c>
    </row>
    <row r="978" spans="1:12" x14ac:dyDescent="0.25">
      <c r="A978" s="109">
        <v>43066</v>
      </c>
      <c r="B978" s="111" t="s">
        <v>735</v>
      </c>
      <c r="C978" s="111" t="s">
        <v>193</v>
      </c>
      <c r="D978" s="115" t="s">
        <v>52</v>
      </c>
      <c r="E978" s="113"/>
      <c r="F978" s="113">
        <v>1000</v>
      </c>
      <c r="G978" s="130">
        <f t="shared" si="15"/>
        <v>35083377</v>
      </c>
      <c r="H978" s="111" t="s">
        <v>109</v>
      </c>
      <c r="I978" s="111" t="s">
        <v>72</v>
      </c>
      <c r="J978" s="115" t="s">
        <v>32</v>
      </c>
      <c r="K978" s="115" t="s">
        <v>56</v>
      </c>
      <c r="L978" s="118" t="s">
        <v>73</v>
      </c>
    </row>
    <row r="979" spans="1:12" x14ac:dyDescent="0.25">
      <c r="A979" s="136">
        <v>43066</v>
      </c>
      <c r="B979" s="111" t="s">
        <v>771</v>
      </c>
      <c r="C979" s="115" t="s">
        <v>50</v>
      </c>
      <c r="D979" s="111" t="s">
        <v>70</v>
      </c>
      <c r="E979" s="114"/>
      <c r="F979" s="114">
        <v>5000</v>
      </c>
      <c r="G979" s="130">
        <f t="shared" si="15"/>
        <v>35078377</v>
      </c>
      <c r="H979" s="111" t="s">
        <v>83</v>
      </c>
      <c r="I979" s="112" t="s">
        <v>410</v>
      </c>
      <c r="J979" s="128" t="s">
        <v>21</v>
      </c>
      <c r="K979" s="115" t="s">
        <v>56</v>
      </c>
      <c r="L979" s="120" t="s">
        <v>57</v>
      </c>
    </row>
    <row r="980" spans="1:12" x14ac:dyDescent="0.25">
      <c r="A980" s="136">
        <v>43066</v>
      </c>
      <c r="B980" s="111" t="s">
        <v>773</v>
      </c>
      <c r="C980" s="111" t="s">
        <v>205</v>
      </c>
      <c r="D980" s="111" t="s">
        <v>53</v>
      </c>
      <c r="E980" s="114"/>
      <c r="F980" s="114">
        <v>36000</v>
      </c>
      <c r="G980" s="130">
        <f t="shared" si="15"/>
        <v>35042377</v>
      </c>
      <c r="H980" s="111" t="s">
        <v>83</v>
      </c>
      <c r="I980" s="112">
        <v>22555</v>
      </c>
      <c r="J980" s="121" t="s">
        <v>28</v>
      </c>
      <c r="K980" s="115" t="s">
        <v>56</v>
      </c>
      <c r="L980" s="120" t="s">
        <v>57</v>
      </c>
    </row>
    <row r="981" spans="1:12" x14ac:dyDescent="0.25">
      <c r="A981" s="117">
        <v>43066</v>
      </c>
      <c r="B981" s="120" t="s">
        <v>854</v>
      </c>
      <c r="C981" s="111" t="s">
        <v>193</v>
      </c>
      <c r="D981" s="120" t="s">
        <v>53</v>
      </c>
      <c r="E981" s="113"/>
      <c r="F981" s="113">
        <v>2500</v>
      </c>
      <c r="G981" s="130">
        <f t="shared" si="15"/>
        <v>35039877</v>
      </c>
      <c r="H981" s="120" t="s">
        <v>783</v>
      </c>
      <c r="I981" s="120" t="s">
        <v>784</v>
      </c>
      <c r="J981" s="121" t="s">
        <v>28</v>
      </c>
      <c r="K981" s="115" t="s">
        <v>56</v>
      </c>
      <c r="L981" s="111" t="s">
        <v>73</v>
      </c>
    </row>
    <row r="982" spans="1:12" x14ac:dyDescent="0.25">
      <c r="A982" s="132">
        <v>43066</v>
      </c>
      <c r="B982" s="133" t="s">
        <v>900</v>
      </c>
      <c r="C982" s="133" t="s">
        <v>205</v>
      </c>
      <c r="D982" s="115" t="s">
        <v>53</v>
      </c>
      <c r="E982" s="134"/>
      <c r="F982" s="134">
        <v>36000</v>
      </c>
      <c r="G982" s="130">
        <f t="shared" si="15"/>
        <v>35003877</v>
      </c>
      <c r="H982" s="133" t="s">
        <v>857</v>
      </c>
      <c r="I982" s="133">
        <v>22556</v>
      </c>
      <c r="J982" s="121" t="s">
        <v>28</v>
      </c>
      <c r="K982" s="115" t="s">
        <v>56</v>
      </c>
      <c r="L982" s="120" t="s">
        <v>57</v>
      </c>
    </row>
    <row r="983" spans="1:12" x14ac:dyDescent="0.25">
      <c r="A983" s="117">
        <v>43068</v>
      </c>
      <c r="B983" s="120" t="s">
        <v>855</v>
      </c>
      <c r="C983" s="111" t="s">
        <v>193</v>
      </c>
      <c r="D983" s="120" t="s">
        <v>53</v>
      </c>
      <c r="E983" s="113"/>
      <c r="F983" s="113">
        <v>10000</v>
      </c>
      <c r="G983" s="130">
        <f t="shared" si="15"/>
        <v>34993877</v>
      </c>
      <c r="H983" s="120" t="s">
        <v>783</v>
      </c>
      <c r="I983" s="120" t="s">
        <v>341</v>
      </c>
      <c r="J983" s="121" t="s">
        <v>28</v>
      </c>
      <c r="K983" s="115" t="s">
        <v>56</v>
      </c>
      <c r="L983" s="120" t="s">
        <v>57</v>
      </c>
    </row>
    <row r="984" spans="1:12" x14ac:dyDescent="0.25">
      <c r="A984" s="117">
        <v>43066</v>
      </c>
      <c r="B984" s="120" t="s">
        <v>856</v>
      </c>
      <c r="C984" s="111" t="s">
        <v>193</v>
      </c>
      <c r="D984" s="120" t="s">
        <v>53</v>
      </c>
      <c r="E984" s="113"/>
      <c r="F984" s="113">
        <v>1500</v>
      </c>
      <c r="G984" s="130">
        <f t="shared" si="15"/>
        <v>34992377</v>
      </c>
      <c r="H984" s="120" t="s">
        <v>783</v>
      </c>
      <c r="I984" s="120" t="s">
        <v>784</v>
      </c>
      <c r="J984" s="121" t="s">
        <v>28</v>
      </c>
      <c r="K984" s="115" t="s">
        <v>56</v>
      </c>
      <c r="L984" s="111" t="s">
        <v>73</v>
      </c>
    </row>
    <row r="985" spans="1:12" x14ac:dyDescent="0.25">
      <c r="A985" s="132">
        <v>43066</v>
      </c>
      <c r="B985" s="133" t="s">
        <v>899</v>
      </c>
      <c r="C985" s="111" t="s">
        <v>193</v>
      </c>
      <c r="D985" s="115" t="s">
        <v>53</v>
      </c>
      <c r="E985" s="134"/>
      <c r="F985" s="134">
        <v>1700</v>
      </c>
      <c r="G985" s="130">
        <f t="shared" si="15"/>
        <v>34990677</v>
      </c>
      <c r="H985" s="133" t="s">
        <v>857</v>
      </c>
      <c r="I985" s="133" t="s">
        <v>72</v>
      </c>
      <c r="J985" s="121" t="s">
        <v>28</v>
      </c>
      <c r="K985" s="115" t="s">
        <v>56</v>
      </c>
      <c r="L985" s="111" t="s">
        <v>73</v>
      </c>
    </row>
    <row r="986" spans="1:12" x14ac:dyDescent="0.25">
      <c r="A986" s="122">
        <v>43066</v>
      </c>
      <c r="B986" s="118" t="s">
        <v>993</v>
      </c>
      <c r="C986" s="111" t="s">
        <v>193</v>
      </c>
      <c r="D986" s="112" t="s">
        <v>51</v>
      </c>
      <c r="E986" s="119"/>
      <c r="F986" s="119">
        <v>2000</v>
      </c>
      <c r="G986" s="130">
        <f t="shared" si="15"/>
        <v>34988677</v>
      </c>
      <c r="H986" s="118" t="s">
        <v>245</v>
      </c>
      <c r="I986" s="118" t="s">
        <v>72</v>
      </c>
      <c r="J986" s="115" t="s">
        <v>32</v>
      </c>
      <c r="K986" s="115" t="s">
        <v>56</v>
      </c>
      <c r="L986" s="120" t="s">
        <v>73</v>
      </c>
    </row>
    <row r="987" spans="1:12" x14ac:dyDescent="0.25">
      <c r="A987" s="109">
        <v>43067</v>
      </c>
      <c r="B987" s="115" t="s">
        <v>408</v>
      </c>
      <c r="C987" s="111" t="s">
        <v>193</v>
      </c>
      <c r="D987" s="112" t="s">
        <v>51</v>
      </c>
      <c r="E987" s="113"/>
      <c r="F987" s="113">
        <v>300</v>
      </c>
      <c r="G987" s="130">
        <f t="shared" si="15"/>
        <v>34988377</v>
      </c>
      <c r="H987" s="115" t="s">
        <v>167</v>
      </c>
      <c r="I987" s="115" t="s">
        <v>72</v>
      </c>
      <c r="J987" s="115" t="s">
        <v>32</v>
      </c>
      <c r="K987" s="115" t="s">
        <v>56</v>
      </c>
      <c r="L987" s="111" t="s">
        <v>73</v>
      </c>
    </row>
    <row r="988" spans="1:12" x14ac:dyDescent="0.25">
      <c r="A988" s="109">
        <v>43067</v>
      </c>
      <c r="B988" s="115" t="s">
        <v>429</v>
      </c>
      <c r="C988" s="111" t="s">
        <v>334</v>
      </c>
      <c r="D988" s="112" t="s">
        <v>51</v>
      </c>
      <c r="E988" s="113"/>
      <c r="F988" s="113">
        <v>3000</v>
      </c>
      <c r="G988" s="130">
        <f t="shared" si="15"/>
        <v>34985377</v>
      </c>
      <c r="H988" s="115" t="s">
        <v>167</v>
      </c>
      <c r="I988" s="115" t="s">
        <v>72</v>
      </c>
      <c r="J988" s="115" t="s">
        <v>32</v>
      </c>
      <c r="K988" s="115" t="s">
        <v>56</v>
      </c>
      <c r="L988" s="111" t="s">
        <v>73</v>
      </c>
    </row>
    <row r="989" spans="1:12" x14ac:dyDescent="0.25">
      <c r="A989" s="109">
        <v>43067</v>
      </c>
      <c r="B989" s="115" t="s">
        <v>430</v>
      </c>
      <c r="C989" s="111" t="s">
        <v>193</v>
      </c>
      <c r="D989" s="112" t="s">
        <v>51</v>
      </c>
      <c r="E989" s="113"/>
      <c r="F989" s="113">
        <v>300</v>
      </c>
      <c r="G989" s="130">
        <f t="shared" si="15"/>
        <v>34985077</v>
      </c>
      <c r="H989" s="115" t="s">
        <v>167</v>
      </c>
      <c r="I989" s="115" t="s">
        <v>72</v>
      </c>
      <c r="J989" s="115" t="s">
        <v>32</v>
      </c>
      <c r="K989" s="115" t="s">
        <v>56</v>
      </c>
      <c r="L989" s="111" t="s">
        <v>73</v>
      </c>
    </row>
    <row r="990" spans="1:12" x14ac:dyDescent="0.25">
      <c r="A990" s="109">
        <v>43067</v>
      </c>
      <c r="B990" s="115" t="s">
        <v>385</v>
      </c>
      <c r="C990" s="111" t="s">
        <v>193</v>
      </c>
      <c r="D990" s="112" t="s">
        <v>51</v>
      </c>
      <c r="E990" s="113"/>
      <c r="F990" s="113">
        <v>300</v>
      </c>
      <c r="G990" s="130">
        <f t="shared" si="15"/>
        <v>34984777</v>
      </c>
      <c r="H990" s="115" t="s">
        <v>167</v>
      </c>
      <c r="I990" s="115" t="s">
        <v>72</v>
      </c>
      <c r="J990" s="115" t="s">
        <v>32</v>
      </c>
      <c r="K990" s="115" t="s">
        <v>56</v>
      </c>
      <c r="L990" s="111" t="s">
        <v>73</v>
      </c>
    </row>
    <row r="991" spans="1:12" x14ac:dyDescent="0.25">
      <c r="A991" s="109">
        <v>43067</v>
      </c>
      <c r="B991" s="115" t="s">
        <v>408</v>
      </c>
      <c r="C991" s="111" t="s">
        <v>193</v>
      </c>
      <c r="D991" s="112" t="s">
        <v>51</v>
      </c>
      <c r="E991" s="113"/>
      <c r="F991" s="113">
        <v>300</v>
      </c>
      <c r="G991" s="130">
        <f t="shared" si="15"/>
        <v>34984477</v>
      </c>
      <c r="H991" s="115" t="s">
        <v>167</v>
      </c>
      <c r="I991" s="115" t="s">
        <v>72</v>
      </c>
      <c r="J991" s="115" t="s">
        <v>32</v>
      </c>
      <c r="K991" s="115" t="s">
        <v>56</v>
      </c>
      <c r="L991" s="111" t="s">
        <v>73</v>
      </c>
    </row>
    <row r="992" spans="1:12" x14ac:dyDescent="0.25">
      <c r="A992" s="109">
        <v>43067</v>
      </c>
      <c r="B992" s="115" t="s">
        <v>429</v>
      </c>
      <c r="C992" s="111" t="s">
        <v>334</v>
      </c>
      <c r="D992" s="112" t="s">
        <v>51</v>
      </c>
      <c r="E992" s="113"/>
      <c r="F992" s="113">
        <v>3000</v>
      </c>
      <c r="G992" s="130">
        <f t="shared" si="15"/>
        <v>34981477</v>
      </c>
      <c r="H992" s="115" t="s">
        <v>167</v>
      </c>
      <c r="I992" s="115" t="s">
        <v>72</v>
      </c>
      <c r="J992" s="115" t="s">
        <v>32</v>
      </c>
      <c r="K992" s="115" t="s">
        <v>56</v>
      </c>
      <c r="L992" s="111" t="s">
        <v>73</v>
      </c>
    </row>
    <row r="993" spans="1:12" x14ac:dyDescent="0.25">
      <c r="A993" s="109">
        <v>43067</v>
      </c>
      <c r="B993" s="115" t="s">
        <v>409</v>
      </c>
      <c r="C993" s="111" t="s">
        <v>193</v>
      </c>
      <c r="D993" s="112" t="s">
        <v>51</v>
      </c>
      <c r="E993" s="113"/>
      <c r="F993" s="113">
        <v>300</v>
      </c>
      <c r="G993" s="130">
        <f t="shared" si="15"/>
        <v>34981177</v>
      </c>
      <c r="H993" s="115" t="s">
        <v>167</v>
      </c>
      <c r="I993" s="115" t="s">
        <v>72</v>
      </c>
      <c r="J993" s="115" t="s">
        <v>32</v>
      </c>
      <c r="K993" s="115" t="s">
        <v>56</v>
      </c>
      <c r="L993" s="111" t="s">
        <v>73</v>
      </c>
    </row>
    <row r="994" spans="1:12" x14ac:dyDescent="0.25">
      <c r="A994" s="117">
        <v>43067</v>
      </c>
      <c r="B994" s="118" t="s">
        <v>490</v>
      </c>
      <c r="C994" s="111" t="s">
        <v>193</v>
      </c>
      <c r="D994" s="112" t="s">
        <v>51</v>
      </c>
      <c r="E994" s="119"/>
      <c r="F994" s="119">
        <v>300</v>
      </c>
      <c r="G994" s="130">
        <f t="shared" si="15"/>
        <v>34980877</v>
      </c>
      <c r="H994" s="118" t="s">
        <v>442</v>
      </c>
      <c r="I994" s="115" t="s">
        <v>72</v>
      </c>
      <c r="J994" s="115" t="s">
        <v>32</v>
      </c>
      <c r="K994" s="115" t="s">
        <v>56</v>
      </c>
      <c r="L994" s="111" t="s">
        <v>73</v>
      </c>
    </row>
    <row r="995" spans="1:12" x14ac:dyDescent="0.25">
      <c r="A995" s="117">
        <v>43067</v>
      </c>
      <c r="B995" s="118" t="s">
        <v>491</v>
      </c>
      <c r="C995" s="111" t="s">
        <v>193</v>
      </c>
      <c r="D995" s="112" t="s">
        <v>51</v>
      </c>
      <c r="E995" s="119"/>
      <c r="F995" s="119">
        <v>300</v>
      </c>
      <c r="G995" s="130">
        <f t="shared" si="15"/>
        <v>34980577</v>
      </c>
      <c r="H995" s="118" t="s">
        <v>442</v>
      </c>
      <c r="I995" s="115" t="s">
        <v>72</v>
      </c>
      <c r="J995" s="115" t="s">
        <v>32</v>
      </c>
      <c r="K995" s="115" t="s">
        <v>56</v>
      </c>
      <c r="L995" s="111" t="s">
        <v>73</v>
      </c>
    </row>
    <row r="996" spans="1:12" x14ac:dyDescent="0.25">
      <c r="A996" s="117">
        <v>43067</v>
      </c>
      <c r="B996" s="118" t="s">
        <v>482</v>
      </c>
      <c r="C996" s="111" t="s">
        <v>193</v>
      </c>
      <c r="D996" s="112" t="s">
        <v>51</v>
      </c>
      <c r="E996" s="119"/>
      <c r="F996" s="119">
        <v>300</v>
      </c>
      <c r="G996" s="130">
        <f t="shared" si="15"/>
        <v>34980277</v>
      </c>
      <c r="H996" s="118" t="s">
        <v>442</v>
      </c>
      <c r="I996" s="115" t="s">
        <v>72</v>
      </c>
      <c r="J996" s="115" t="s">
        <v>32</v>
      </c>
      <c r="K996" s="115" t="s">
        <v>56</v>
      </c>
      <c r="L996" s="111" t="s">
        <v>73</v>
      </c>
    </row>
    <row r="997" spans="1:12" x14ac:dyDescent="0.25">
      <c r="A997" s="117">
        <v>43067</v>
      </c>
      <c r="B997" s="118" t="s">
        <v>492</v>
      </c>
      <c r="C997" s="111" t="s">
        <v>193</v>
      </c>
      <c r="D997" s="112" t="s">
        <v>51</v>
      </c>
      <c r="E997" s="119"/>
      <c r="F997" s="119">
        <v>300</v>
      </c>
      <c r="G997" s="130">
        <f t="shared" si="15"/>
        <v>34979977</v>
      </c>
      <c r="H997" s="118" t="s">
        <v>442</v>
      </c>
      <c r="I997" s="115" t="s">
        <v>72</v>
      </c>
      <c r="J997" s="115" t="s">
        <v>32</v>
      </c>
      <c r="K997" s="115" t="s">
        <v>56</v>
      </c>
      <c r="L997" s="111" t="s">
        <v>73</v>
      </c>
    </row>
    <row r="998" spans="1:12" x14ac:dyDescent="0.25">
      <c r="A998" s="109">
        <v>43067</v>
      </c>
      <c r="B998" s="115" t="s">
        <v>637</v>
      </c>
      <c r="C998" s="111" t="s">
        <v>193</v>
      </c>
      <c r="D998" s="112" t="s">
        <v>51</v>
      </c>
      <c r="E998" s="113"/>
      <c r="F998" s="113">
        <v>500</v>
      </c>
      <c r="G998" s="130">
        <f t="shared" si="15"/>
        <v>34979477</v>
      </c>
      <c r="H998" s="115" t="s">
        <v>560</v>
      </c>
      <c r="I998" s="115" t="s">
        <v>72</v>
      </c>
      <c r="J998" s="115" t="s">
        <v>32</v>
      </c>
      <c r="K998" s="115" t="s">
        <v>56</v>
      </c>
      <c r="L998" s="111" t="s">
        <v>73</v>
      </c>
    </row>
    <row r="999" spans="1:12" x14ac:dyDescent="0.25">
      <c r="A999" s="109">
        <v>43067</v>
      </c>
      <c r="B999" s="115" t="s">
        <v>638</v>
      </c>
      <c r="C999" s="111" t="s">
        <v>334</v>
      </c>
      <c r="D999" s="112" t="s">
        <v>51</v>
      </c>
      <c r="E999" s="113"/>
      <c r="F999" s="113">
        <v>4200</v>
      </c>
      <c r="G999" s="130">
        <f t="shared" si="15"/>
        <v>34975277</v>
      </c>
      <c r="H999" s="115" t="s">
        <v>560</v>
      </c>
      <c r="I999" s="115" t="s">
        <v>72</v>
      </c>
      <c r="J999" s="115" t="s">
        <v>32</v>
      </c>
      <c r="K999" s="115" t="s">
        <v>56</v>
      </c>
      <c r="L999" s="111" t="s">
        <v>73</v>
      </c>
    </row>
    <row r="1000" spans="1:12" x14ac:dyDescent="0.25">
      <c r="A1000" s="109">
        <v>43067</v>
      </c>
      <c r="B1000" s="115" t="s">
        <v>643</v>
      </c>
      <c r="C1000" s="111" t="s">
        <v>193</v>
      </c>
      <c r="D1000" s="112" t="s">
        <v>51</v>
      </c>
      <c r="E1000" s="113"/>
      <c r="F1000" s="113">
        <v>500</v>
      </c>
      <c r="G1000" s="130">
        <f t="shared" si="15"/>
        <v>34974777</v>
      </c>
      <c r="H1000" s="115" t="s">
        <v>560</v>
      </c>
      <c r="I1000" s="115" t="s">
        <v>72</v>
      </c>
      <c r="J1000" s="115" t="s">
        <v>32</v>
      </c>
      <c r="K1000" s="115" t="s">
        <v>56</v>
      </c>
      <c r="L1000" s="111" t="s">
        <v>73</v>
      </c>
    </row>
    <row r="1001" spans="1:12" x14ac:dyDescent="0.25">
      <c r="A1001" s="109">
        <v>43067</v>
      </c>
      <c r="B1001" s="115" t="s">
        <v>644</v>
      </c>
      <c r="C1001" s="111" t="s">
        <v>193</v>
      </c>
      <c r="D1001" s="112" t="s">
        <v>51</v>
      </c>
      <c r="E1001" s="113"/>
      <c r="F1001" s="113">
        <v>500</v>
      </c>
      <c r="G1001" s="130">
        <f t="shared" si="15"/>
        <v>34974277</v>
      </c>
      <c r="H1001" s="115" t="s">
        <v>560</v>
      </c>
      <c r="I1001" s="115" t="s">
        <v>72</v>
      </c>
      <c r="J1001" s="115" t="s">
        <v>32</v>
      </c>
      <c r="K1001" s="115" t="s">
        <v>56</v>
      </c>
      <c r="L1001" s="111" t="s">
        <v>73</v>
      </c>
    </row>
    <row r="1002" spans="1:12" x14ac:dyDescent="0.25">
      <c r="A1002" s="109">
        <v>43067</v>
      </c>
      <c r="B1002" s="115" t="s">
        <v>641</v>
      </c>
      <c r="C1002" s="111" t="s">
        <v>193</v>
      </c>
      <c r="D1002" s="112" t="s">
        <v>51</v>
      </c>
      <c r="E1002" s="113"/>
      <c r="F1002" s="113">
        <v>500</v>
      </c>
      <c r="G1002" s="130">
        <f t="shared" si="15"/>
        <v>34973777</v>
      </c>
      <c r="H1002" s="115" t="s">
        <v>560</v>
      </c>
      <c r="I1002" s="115" t="s">
        <v>72</v>
      </c>
      <c r="J1002" s="115" t="s">
        <v>32</v>
      </c>
      <c r="K1002" s="115" t="s">
        <v>56</v>
      </c>
      <c r="L1002" s="111" t="s">
        <v>73</v>
      </c>
    </row>
    <row r="1003" spans="1:12" x14ac:dyDescent="0.25">
      <c r="A1003" s="109">
        <v>43067</v>
      </c>
      <c r="B1003" s="115" t="s">
        <v>637</v>
      </c>
      <c r="C1003" s="111" t="s">
        <v>193</v>
      </c>
      <c r="D1003" s="112" t="s">
        <v>51</v>
      </c>
      <c r="E1003" s="113"/>
      <c r="F1003" s="113">
        <v>500</v>
      </c>
      <c r="G1003" s="130">
        <f t="shared" si="15"/>
        <v>34973277</v>
      </c>
      <c r="H1003" s="115" t="s">
        <v>560</v>
      </c>
      <c r="I1003" s="115" t="s">
        <v>72</v>
      </c>
      <c r="J1003" s="115" t="s">
        <v>32</v>
      </c>
      <c r="K1003" s="115" t="s">
        <v>56</v>
      </c>
      <c r="L1003" s="111" t="s">
        <v>73</v>
      </c>
    </row>
    <row r="1004" spans="1:12" x14ac:dyDescent="0.25">
      <c r="A1004" s="109">
        <v>43067</v>
      </c>
      <c r="B1004" s="115" t="s">
        <v>662</v>
      </c>
      <c r="C1004" s="111" t="s">
        <v>334</v>
      </c>
      <c r="D1004" s="112" t="s">
        <v>51</v>
      </c>
      <c r="E1004" s="113"/>
      <c r="F1004" s="113">
        <v>9700</v>
      </c>
      <c r="G1004" s="130">
        <f t="shared" si="15"/>
        <v>34963577</v>
      </c>
      <c r="H1004" s="115" t="s">
        <v>560</v>
      </c>
      <c r="I1004" s="115" t="s">
        <v>72</v>
      </c>
      <c r="J1004" s="115" t="s">
        <v>32</v>
      </c>
      <c r="K1004" s="115" t="s">
        <v>56</v>
      </c>
      <c r="L1004" s="111" t="s">
        <v>73</v>
      </c>
    </row>
    <row r="1005" spans="1:12" x14ac:dyDescent="0.25">
      <c r="A1005" s="109">
        <v>43067</v>
      </c>
      <c r="B1005" s="115" t="s">
        <v>646</v>
      </c>
      <c r="C1005" s="111" t="s">
        <v>193</v>
      </c>
      <c r="D1005" s="112" t="s">
        <v>51</v>
      </c>
      <c r="E1005" s="113"/>
      <c r="F1005" s="113">
        <v>500</v>
      </c>
      <c r="G1005" s="130">
        <f t="shared" si="15"/>
        <v>34963077</v>
      </c>
      <c r="H1005" s="115" t="s">
        <v>560</v>
      </c>
      <c r="I1005" s="115" t="s">
        <v>72</v>
      </c>
      <c r="J1005" s="115" t="s">
        <v>32</v>
      </c>
      <c r="K1005" s="115" t="s">
        <v>56</v>
      </c>
      <c r="L1005" s="111" t="s">
        <v>73</v>
      </c>
    </row>
    <row r="1006" spans="1:12" x14ac:dyDescent="0.25">
      <c r="A1006" s="109">
        <v>43067</v>
      </c>
      <c r="B1006" s="115" t="s">
        <v>663</v>
      </c>
      <c r="C1006" s="111" t="s">
        <v>193</v>
      </c>
      <c r="D1006" s="112" t="s">
        <v>51</v>
      </c>
      <c r="E1006" s="113"/>
      <c r="F1006" s="113">
        <v>500</v>
      </c>
      <c r="G1006" s="130">
        <f t="shared" si="15"/>
        <v>34962577</v>
      </c>
      <c r="H1006" s="115" t="s">
        <v>560</v>
      </c>
      <c r="I1006" s="115" t="s">
        <v>72</v>
      </c>
      <c r="J1006" s="115" t="s">
        <v>32</v>
      </c>
      <c r="K1006" s="115" t="s">
        <v>56</v>
      </c>
      <c r="L1006" s="111" t="s">
        <v>73</v>
      </c>
    </row>
    <row r="1007" spans="1:12" x14ac:dyDescent="0.25">
      <c r="A1007" s="109">
        <v>43067</v>
      </c>
      <c r="B1007" s="115" t="s">
        <v>648</v>
      </c>
      <c r="C1007" s="111" t="s">
        <v>193</v>
      </c>
      <c r="D1007" s="112" t="s">
        <v>51</v>
      </c>
      <c r="E1007" s="113"/>
      <c r="F1007" s="113">
        <v>500</v>
      </c>
      <c r="G1007" s="130">
        <f t="shared" si="15"/>
        <v>34962077</v>
      </c>
      <c r="H1007" s="115" t="s">
        <v>560</v>
      </c>
      <c r="I1007" s="115" t="s">
        <v>72</v>
      </c>
      <c r="J1007" s="115" t="s">
        <v>32</v>
      </c>
      <c r="K1007" s="115" t="s">
        <v>56</v>
      </c>
      <c r="L1007" s="111" t="s">
        <v>73</v>
      </c>
    </row>
    <row r="1008" spans="1:12" x14ac:dyDescent="0.25">
      <c r="A1008" s="109">
        <v>43067</v>
      </c>
      <c r="B1008" s="115" t="s">
        <v>642</v>
      </c>
      <c r="C1008" s="111" t="s">
        <v>193</v>
      </c>
      <c r="D1008" s="112" t="s">
        <v>51</v>
      </c>
      <c r="E1008" s="113"/>
      <c r="F1008" s="113">
        <v>1000</v>
      </c>
      <c r="G1008" s="130">
        <f t="shared" si="15"/>
        <v>34961077</v>
      </c>
      <c r="H1008" s="115" t="s">
        <v>560</v>
      </c>
      <c r="I1008" s="115" t="s">
        <v>72</v>
      </c>
      <c r="J1008" s="115" t="s">
        <v>32</v>
      </c>
      <c r="K1008" s="115" t="s">
        <v>56</v>
      </c>
      <c r="L1008" s="111" t="s">
        <v>73</v>
      </c>
    </row>
    <row r="1009" spans="1:12" x14ac:dyDescent="0.25">
      <c r="A1009" s="136">
        <v>43067</v>
      </c>
      <c r="B1009" s="111" t="s">
        <v>774</v>
      </c>
      <c r="C1009" s="111" t="s">
        <v>193</v>
      </c>
      <c r="D1009" s="111" t="s">
        <v>53</v>
      </c>
      <c r="E1009" s="114"/>
      <c r="F1009" s="114">
        <v>1500</v>
      </c>
      <c r="G1009" s="130">
        <f t="shared" si="15"/>
        <v>34959577</v>
      </c>
      <c r="H1009" s="111" t="s">
        <v>83</v>
      </c>
      <c r="I1009" s="112" t="s">
        <v>72</v>
      </c>
      <c r="J1009" s="121" t="s">
        <v>28</v>
      </c>
      <c r="K1009" s="115" t="s">
        <v>56</v>
      </c>
      <c r="L1009" s="111" t="s">
        <v>73</v>
      </c>
    </row>
    <row r="1010" spans="1:12" x14ac:dyDescent="0.25">
      <c r="A1010" s="123">
        <v>43068</v>
      </c>
      <c r="B1010" s="115" t="s">
        <v>36</v>
      </c>
      <c r="C1010" s="111" t="s">
        <v>48</v>
      </c>
      <c r="D1010" s="111" t="s">
        <v>49</v>
      </c>
      <c r="E1010" s="113"/>
      <c r="F1010" s="114">
        <v>1189</v>
      </c>
      <c r="G1010" s="130">
        <f t="shared" si="15"/>
        <v>34958388</v>
      </c>
      <c r="H1010" s="125" t="s">
        <v>47</v>
      </c>
      <c r="I1010" s="115" t="s">
        <v>19</v>
      </c>
      <c r="J1010" s="112" t="s">
        <v>21</v>
      </c>
      <c r="K1010" s="115" t="s">
        <v>56</v>
      </c>
      <c r="L1010" s="120" t="s">
        <v>57</v>
      </c>
    </row>
    <row r="1011" spans="1:12" x14ac:dyDescent="0.25">
      <c r="A1011" s="123">
        <v>43068</v>
      </c>
      <c r="B1011" s="115" t="s">
        <v>38</v>
      </c>
      <c r="C1011" s="120" t="s">
        <v>55</v>
      </c>
      <c r="D1011" s="111" t="s">
        <v>49</v>
      </c>
      <c r="E1011" s="113"/>
      <c r="F1011" s="114">
        <v>225000</v>
      </c>
      <c r="G1011" s="130">
        <f t="shared" si="15"/>
        <v>34733388</v>
      </c>
      <c r="H1011" s="125" t="s">
        <v>47</v>
      </c>
      <c r="I1011" s="115" t="s">
        <v>37</v>
      </c>
      <c r="J1011" s="111" t="s">
        <v>32</v>
      </c>
      <c r="K1011" s="115" t="s">
        <v>56</v>
      </c>
      <c r="L1011" s="120" t="s">
        <v>57</v>
      </c>
    </row>
    <row r="1012" spans="1:12" x14ac:dyDescent="0.25">
      <c r="A1012" s="123">
        <v>43068</v>
      </c>
      <c r="B1012" s="115" t="s">
        <v>40</v>
      </c>
      <c r="C1012" s="115" t="s">
        <v>50</v>
      </c>
      <c r="D1012" s="112" t="s">
        <v>51</v>
      </c>
      <c r="E1012" s="114"/>
      <c r="F1012" s="114">
        <v>335158</v>
      </c>
      <c r="G1012" s="130">
        <f t="shared" si="15"/>
        <v>34398230</v>
      </c>
      <c r="H1012" s="125" t="s">
        <v>47</v>
      </c>
      <c r="I1012" s="115" t="s">
        <v>39</v>
      </c>
      <c r="J1012" s="115" t="s">
        <v>32</v>
      </c>
      <c r="K1012" s="115" t="s">
        <v>56</v>
      </c>
      <c r="L1012" s="120" t="s">
        <v>57</v>
      </c>
    </row>
    <row r="1013" spans="1:12" x14ac:dyDescent="0.25">
      <c r="A1013" s="123">
        <v>43068</v>
      </c>
      <c r="B1013" s="115" t="s">
        <v>41</v>
      </c>
      <c r="C1013" s="115" t="s">
        <v>50</v>
      </c>
      <c r="D1013" s="115" t="s">
        <v>52</v>
      </c>
      <c r="E1013" s="114"/>
      <c r="F1013" s="114">
        <v>140000</v>
      </c>
      <c r="G1013" s="130">
        <f t="shared" si="15"/>
        <v>34258230</v>
      </c>
      <c r="H1013" s="125" t="s">
        <v>47</v>
      </c>
      <c r="I1013" s="115" t="s">
        <v>39</v>
      </c>
      <c r="J1013" s="135" t="s">
        <v>28</v>
      </c>
      <c r="K1013" s="115" t="s">
        <v>56</v>
      </c>
      <c r="L1013" s="120" t="s">
        <v>57</v>
      </c>
    </row>
    <row r="1014" spans="1:12" x14ac:dyDescent="0.25">
      <c r="A1014" s="123">
        <v>43068</v>
      </c>
      <c r="B1014" s="115" t="s">
        <v>42</v>
      </c>
      <c r="C1014" s="115" t="s">
        <v>50</v>
      </c>
      <c r="D1014" s="111" t="s">
        <v>53</v>
      </c>
      <c r="E1014" s="114"/>
      <c r="F1014" s="114">
        <v>160000</v>
      </c>
      <c r="G1014" s="130">
        <f t="shared" si="15"/>
        <v>34098230</v>
      </c>
      <c r="H1014" s="125" t="s">
        <v>47</v>
      </c>
      <c r="I1014" s="115" t="s">
        <v>39</v>
      </c>
      <c r="J1014" s="121" t="s">
        <v>28</v>
      </c>
      <c r="K1014" s="115" t="s">
        <v>56</v>
      </c>
      <c r="L1014" s="120" t="s">
        <v>57</v>
      </c>
    </row>
    <row r="1015" spans="1:12" x14ac:dyDescent="0.25">
      <c r="A1015" s="123">
        <v>43068</v>
      </c>
      <c r="B1015" s="115" t="s">
        <v>43</v>
      </c>
      <c r="C1015" s="115" t="s">
        <v>50</v>
      </c>
      <c r="D1015" s="112" t="s">
        <v>51</v>
      </c>
      <c r="E1015" s="114"/>
      <c r="F1015" s="114">
        <v>193600</v>
      </c>
      <c r="G1015" s="130">
        <f t="shared" si="15"/>
        <v>33904630</v>
      </c>
      <c r="H1015" s="125" t="s">
        <v>47</v>
      </c>
      <c r="I1015" s="115" t="s">
        <v>39</v>
      </c>
      <c r="J1015" s="115" t="s">
        <v>32</v>
      </c>
      <c r="K1015" s="115" t="s">
        <v>56</v>
      </c>
      <c r="L1015" s="120" t="s">
        <v>57</v>
      </c>
    </row>
    <row r="1016" spans="1:12" x14ac:dyDescent="0.25">
      <c r="A1016" s="123">
        <v>43068</v>
      </c>
      <c r="B1016" s="115" t="s">
        <v>44</v>
      </c>
      <c r="C1016" s="115" t="s">
        <v>50</v>
      </c>
      <c r="D1016" s="111" t="s">
        <v>54</v>
      </c>
      <c r="E1016" s="114"/>
      <c r="F1016" s="114">
        <v>289600</v>
      </c>
      <c r="G1016" s="130">
        <f t="shared" si="15"/>
        <v>33615030</v>
      </c>
      <c r="H1016" s="125" t="s">
        <v>47</v>
      </c>
      <c r="I1016" s="115" t="s">
        <v>39</v>
      </c>
      <c r="J1016" s="135" t="s">
        <v>28</v>
      </c>
      <c r="K1016" s="115" t="s">
        <v>56</v>
      </c>
      <c r="L1016" s="120" t="s">
        <v>57</v>
      </c>
    </row>
    <row r="1017" spans="1:12" x14ac:dyDescent="0.25">
      <c r="A1017" s="123">
        <v>43068</v>
      </c>
      <c r="B1017" s="115" t="s">
        <v>45</v>
      </c>
      <c r="C1017" s="111" t="s">
        <v>48</v>
      </c>
      <c r="D1017" s="111" t="s">
        <v>49</v>
      </c>
      <c r="E1017" s="114"/>
      <c r="F1017" s="114">
        <v>8347</v>
      </c>
      <c r="G1017" s="130">
        <f t="shared" si="15"/>
        <v>33606683</v>
      </c>
      <c r="H1017" s="125" t="s">
        <v>47</v>
      </c>
      <c r="I1017" s="115" t="s">
        <v>19</v>
      </c>
      <c r="J1017" s="112" t="s">
        <v>21</v>
      </c>
      <c r="K1017" s="115" t="s">
        <v>56</v>
      </c>
      <c r="L1017" s="120" t="s">
        <v>57</v>
      </c>
    </row>
    <row r="1018" spans="1:12" x14ac:dyDescent="0.25">
      <c r="A1018" s="123">
        <v>43068</v>
      </c>
      <c r="B1018" s="111" t="s">
        <v>171</v>
      </c>
      <c r="C1018" s="111" t="s">
        <v>66</v>
      </c>
      <c r="D1018" s="111" t="s">
        <v>49</v>
      </c>
      <c r="E1018" s="114"/>
      <c r="F1018" s="114">
        <v>8000</v>
      </c>
      <c r="G1018" s="130">
        <f t="shared" si="15"/>
        <v>33598683</v>
      </c>
      <c r="H1018" s="111" t="s">
        <v>61</v>
      </c>
      <c r="I1018" s="111" t="s">
        <v>184</v>
      </c>
      <c r="J1018" s="111" t="s">
        <v>32</v>
      </c>
      <c r="K1018" s="115" t="s">
        <v>56</v>
      </c>
      <c r="L1018" s="120" t="s">
        <v>57</v>
      </c>
    </row>
    <row r="1019" spans="1:12" x14ac:dyDescent="0.25">
      <c r="A1019" s="123">
        <v>43068</v>
      </c>
      <c r="B1019" s="111" t="s">
        <v>186</v>
      </c>
      <c r="C1019" s="111" t="s">
        <v>66</v>
      </c>
      <c r="D1019" s="111" t="s">
        <v>49</v>
      </c>
      <c r="E1019" s="114"/>
      <c r="F1019" s="114">
        <v>4000</v>
      </c>
      <c r="G1019" s="130">
        <f t="shared" si="15"/>
        <v>33594683</v>
      </c>
      <c r="H1019" s="111" t="s">
        <v>61</v>
      </c>
      <c r="I1019" s="111" t="s">
        <v>185</v>
      </c>
      <c r="J1019" s="111" t="s">
        <v>32</v>
      </c>
      <c r="K1019" s="115" t="s">
        <v>56</v>
      </c>
      <c r="L1019" s="120" t="s">
        <v>57</v>
      </c>
    </row>
    <row r="1020" spans="1:12" x14ac:dyDescent="0.25">
      <c r="A1020" s="123">
        <v>43068</v>
      </c>
      <c r="B1020" s="111" t="s">
        <v>187</v>
      </c>
      <c r="C1020" s="111" t="s">
        <v>85</v>
      </c>
      <c r="D1020" s="111" t="s">
        <v>60</v>
      </c>
      <c r="E1020" s="114"/>
      <c r="F1020" s="114">
        <v>30000</v>
      </c>
      <c r="G1020" s="130">
        <f t="shared" si="15"/>
        <v>33564683</v>
      </c>
      <c r="H1020" s="111" t="s">
        <v>61</v>
      </c>
      <c r="I1020" s="111">
        <v>14</v>
      </c>
      <c r="J1020" s="111" t="s">
        <v>32</v>
      </c>
      <c r="K1020" s="115" t="s">
        <v>56</v>
      </c>
      <c r="L1020" s="120" t="s">
        <v>57</v>
      </c>
    </row>
    <row r="1021" spans="1:12" x14ac:dyDescent="0.25">
      <c r="A1021" s="123">
        <v>43068</v>
      </c>
      <c r="B1021" s="111" t="s">
        <v>188</v>
      </c>
      <c r="C1021" s="111" t="s">
        <v>85</v>
      </c>
      <c r="D1021" s="111" t="s">
        <v>60</v>
      </c>
      <c r="E1021" s="114"/>
      <c r="F1021" s="114">
        <v>30000</v>
      </c>
      <c r="G1021" s="130">
        <f t="shared" si="15"/>
        <v>33534683</v>
      </c>
      <c r="H1021" s="111" t="s">
        <v>61</v>
      </c>
      <c r="I1021" s="111">
        <v>15</v>
      </c>
      <c r="J1021" s="111" t="s">
        <v>32</v>
      </c>
      <c r="K1021" s="115" t="s">
        <v>56</v>
      </c>
      <c r="L1021" s="120" t="s">
        <v>57</v>
      </c>
    </row>
    <row r="1022" spans="1:12" x14ac:dyDescent="0.25">
      <c r="A1022" s="123">
        <v>43068</v>
      </c>
      <c r="B1022" s="111" t="s">
        <v>189</v>
      </c>
      <c r="C1022" s="111" t="s">
        <v>85</v>
      </c>
      <c r="D1022" s="111" t="s">
        <v>60</v>
      </c>
      <c r="E1022" s="114"/>
      <c r="F1022" s="114">
        <v>30000</v>
      </c>
      <c r="G1022" s="130">
        <f t="shared" si="15"/>
        <v>33504683</v>
      </c>
      <c r="H1022" s="111" t="s">
        <v>61</v>
      </c>
      <c r="I1022" s="111">
        <v>17</v>
      </c>
      <c r="J1022" s="111" t="s">
        <v>32</v>
      </c>
      <c r="K1022" s="115" t="s">
        <v>56</v>
      </c>
      <c r="L1022" s="120" t="s">
        <v>57</v>
      </c>
    </row>
    <row r="1023" spans="1:12" x14ac:dyDescent="0.25">
      <c r="A1023" s="123">
        <v>43068</v>
      </c>
      <c r="B1023" s="111" t="s">
        <v>190</v>
      </c>
      <c r="C1023" s="111" t="s">
        <v>85</v>
      </c>
      <c r="D1023" s="111" t="s">
        <v>52</v>
      </c>
      <c r="E1023" s="114"/>
      <c r="F1023" s="114">
        <v>20000</v>
      </c>
      <c r="G1023" s="130">
        <f t="shared" si="15"/>
        <v>33484683</v>
      </c>
      <c r="H1023" s="111" t="s">
        <v>61</v>
      </c>
      <c r="I1023" s="111">
        <v>18</v>
      </c>
      <c r="J1023" s="115" t="s">
        <v>32</v>
      </c>
      <c r="K1023" s="115" t="s">
        <v>56</v>
      </c>
      <c r="L1023" s="120" t="s">
        <v>57</v>
      </c>
    </row>
    <row r="1024" spans="1:12" x14ac:dyDescent="0.25">
      <c r="A1024" s="109">
        <v>43068</v>
      </c>
      <c r="B1024" s="110" t="s">
        <v>324</v>
      </c>
      <c r="C1024" s="111" t="s">
        <v>193</v>
      </c>
      <c r="D1024" s="112" t="s">
        <v>51</v>
      </c>
      <c r="E1024" s="113"/>
      <c r="F1024" s="113">
        <v>1000</v>
      </c>
      <c r="G1024" s="130">
        <f t="shared" si="15"/>
        <v>33483683</v>
      </c>
      <c r="H1024" s="111" t="s">
        <v>62</v>
      </c>
      <c r="I1024" s="115" t="s">
        <v>72</v>
      </c>
      <c r="J1024" s="115" t="s">
        <v>32</v>
      </c>
      <c r="K1024" s="115" t="s">
        <v>56</v>
      </c>
      <c r="L1024" s="111" t="s">
        <v>73</v>
      </c>
    </row>
    <row r="1025" spans="1:12" x14ac:dyDescent="0.25">
      <c r="A1025" s="109">
        <v>43068</v>
      </c>
      <c r="B1025" s="110" t="s">
        <v>325</v>
      </c>
      <c r="C1025" s="111" t="s">
        <v>193</v>
      </c>
      <c r="D1025" s="112" t="s">
        <v>51</v>
      </c>
      <c r="E1025" s="113"/>
      <c r="F1025" s="113">
        <v>1000</v>
      </c>
      <c r="G1025" s="130">
        <f t="shared" si="15"/>
        <v>33482683</v>
      </c>
      <c r="H1025" s="111" t="s">
        <v>62</v>
      </c>
      <c r="I1025" s="115" t="s">
        <v>72</v>
      </c>
      <c r="J1025" s="115" t="s">
        <v>32</v>
      </c>
      <c r="K1025" s="115" t="s">
        <v>56</v>
      </c>
      <c r="L1025" s="111" t="s">
        <v>73</v>
      </c>
    </row>
    <row r="1026" spans="1:12" x14ac:dyDescent="0.25">
      <c r="A1026" s="109">
        <v>43068</v>
      </c>
      <c r="B1026" s="110" t="s">
        <v>326</v>
      </c>
      <c r="C1026" s="111" t="s">
        <v>193</v>
      </c>
      <c r="D1026" s="112" t="s">
        <v>51</v>
      </c>
      <c r="E1026" s="113"/>
      <c r="F1026" s="113">
        <v>1000</v>
      </c>
      <c r="G1026" s="130">
        <f t="shared" si="15"/>
        <v>33481683</v>
      </c>
      <c r="H1026" s="111" t="s">
        <v>62</v>
      </c>
      <c r="I1026" s="115" t="s">
        <v>72</v>
      </c>
      <c r="J1026" s="115" t="s">
        <v>32</v>
      </c>
      <c r="K1026" s="115" t="s">
        <v>56</v>
      </c>
      <c r="L1026" s="111" t="s">
        <v>73</v>
      </c>
    </row>
    <row r="1027" spans="1:12" x14ac:dyDescent="0.25">
      <c r="A1027" s="109">
        <v>43068</v>
      </c>
      <c r="B1027" s="110" t="s">
        <v>327</v>
      </c>
      <c r="C1027" s="111" t="s">
        <v>193</v>
      </c>
      <c r="D1027" s="112" t="s">
        <v>51</v>
      </c>
      <c r="E1027" s="113"/>
      <c r="F1027" s="113">
        <v>1000</v>
      </c>
      <c r="G1027" s="130">
        <f t="shared" si="15"/>
        <v>33480683</v>
      </c>
      <c r="H1027" s="111" t="s">
        <v>62</v>
      </c>
      <c r="I1027" s="115" t="s">
        <v>72</v>
      </c>
      <c r="J1027" s="115" t="s">
        <v>32</v>
      </c>
      <c r="K1027" s="115" t="s">
        <v>56</v>
      </c>
      <c r="L1027" s="111" t="s">
        <v>73</v>
      </c>
    </row>
    <row r="1028" spans="1:12" x14ac:dyDescent="0.25">
      <c r="A1028" s="109">
        <v>43068</v>
      </c>
      <c r="B1028" s="110" t="s">
        <v>328</v>
      </c>
      <c r="C1028" s="111" t="s">
        <v>193</v>
      </c>
      <c r="D1028" s="112" t="s">
        <v>51</v>
      </c>
      <c r="E1028" s="113"/>
      <c r="F1028" s="113">
        <v>1000</v>
      </c>
      <c r="G1028" s="130">
        <f t="shared" si="15"/>
        <v>33479683</v>
      </c>
      <c r="H1028" s="111" t="s">
        <v>62</v>
      </c>
      <c r="I1028" s="115" t="s">
        <v>72</v>
      </c>
      <c r="J1028" s="115" t="s">
        <v>32</v>
      </c>
      <c r="K1028" s="115" t="s">
        <v>56</v>
      </c>
      <c r="L1028" s="111" t="s">
        <v>73</v>
      </c>
    </row>
    <row r="1029" spans="1:12" x14ac:dyDescent="0.25">
      <c r="A1029" s="109">
        <v>43068</v>
      </c>
      <c r="B1029" s="110" t="s">
        <v>329</v>
      </c>
      <c r="C1029" s="111" t="s">
        <v>193</v>
      </c>
      <c r="D1029" s="112" t="s">
        <v>51</v>
      </c>
      <c r="E1029" s="113"/>
      <c r="F1029" s="113">
        <v>1000</v>
      </c>
      <c r="G1029" s="130">
        <f t="shared" si="15"/>
        <v>33478683</v>
      </c>
      <c r="H1029" s="111" t="s">
        <v>62</v>
      </c>
      <c r="I1029" s="115" t="s">
        <v>72</v>
      </c>
      <c r="J1029" s="115" t="s">
        <v>32</v>
      </c>
      <c r="K1029" s="115" t="s">
        <v>56</v>
      </c>
      <c r="L1029" s="111" t="s">
        <v>73</v>
      </c>
    </row>
    <row r="1030" spans="1:12" x14ac:dyDescent="0.25">
      <c r="A1030" s="109">
        <v>43068</v>
      </c>
      <c r="B1030" s="110" t="s">
        <v>330</v>
      </c>
      <c r="C1030" s="111" t="s">
        <v>193</v>
      </c>
      <c r="D1030" s="112" t="s">
        <v>51</v>
      </c>
      <c r="E1030" s="113"/>
      <c r="F1030" s="113">
        <v>1000</v>
      </c>
      <c r="G1030" s="130">
        <f t="shared" si="15"/>
        <v>33477683</v>
      </c>
      <c r="H1030" s="111" t="s">
        <v>62</v>
      </c>
      <c r="I1030" s="115" t="s">
        <v>72</v>
      </c>
      <c r="J1030" s="115" t="s">
        <v>32</v>
      </c>
      <c r="K1030" s="115" t="s">
        <v>56</v>
      </c>
      <c r="L1030" s="111" t="s">
        <v>73</v>
      </c>
    </row>
    <row r="1031" spans="1:12" x14ac:dyDescent="0.25">
      <c r="A1031" s="109">
        <v>43068</v>
      </c>
      <c r="B1031" s="115" t="s">
        <v>408</v>
      </c>
      <c r="C1031" s="111" t="s">
        <v>193</v>
      </c>
      <c r="D1031" s="112" t="s">
        <v>51</v>
      </c>
      <c r="E1031" s="113"/>
      <c r="F1031" s="113">
        <v>300</v>
      </c>
      <c r="G1031" s="130">
        <f t="shared" si="15"/>
        <v>33477383</v>
      </c>
      <c r="H1031" s="115" t="s">
        <v>167</v>
      </c>
      <c r="I1031" s="115" t="s">
        <v>72</v>
      </c>
      <c r="J1031" s="115" t="s">
        <v>32</v>
      </c>
      <c r="K1031" s="115" t="s">
        <v>56</v>
      </c>
      <c r="L1031" s="111" t="s">
        <v>73</v>
      </c>
    </row>
    <row r="1032" spans="1:12" x14ac:dyDescent="0.25">
      <c r="A1032" s="109">
        <v>43068</v>
      </c>
      <c r="B1032" s="115" t="s">
        <v>429</v>
      </c>
      <c r="C1032" s="111" t="s">
        <v>334</v>
      </c>
      <c r="D1032" s="112" t="s">
        <v>51</v>
      </c>
      <c r="E1032" s="113"/>
      <c r="F1032" s="113">
        <v>3000</v>
      </c>
      <c r="G1032" s="130">
        <f t="shared" si="15"/>
        <v>33474383</v>
      </c>
      <c r="H1032" s="115" t="s">
        <v>167</v>
      </c>
      <c r="I1032" s="115" t="s">
        <v>72</v>
      </c>
      <c r="J1032" s="115" t="s">
        <v>32</v>
      </c>
      <c r="K1032" s="115" t="s">
        <v>56</v>
      </c>
      <c r="L1032" s="111" t="s">
        <v>73</v>
      </c>
    </row>
    <row r="1033" spans="1:12" x14ac:dyDescent="0.25">
      <c r="A1033" s="109">
        <v>43068</v>
      </c>
      <c r="B1033" s="115" t="s">
        <v>409</v>
      </c>
      <c r="C1033" s="111" t="s">
        <v>193</v>
      </c>
      <c r="D1033" s="112" t="s">
        <v>51</v>
      </c>
      <c r="E1033" s="113"/>
      <c r="F1033" s="113">
        <v>300</v>
      </c>
      <c r="G1033" s="130">
        <f t="shared" si="15"/>
        <v>33474083</v>
      </c>
      <c r="H1033" s="115" t="s">
        <v>167</v>
      </c>
      <c r="I1033" s="115" t="s">
        <v>72</v>
      </c>
      <c r="J1033" s="115" t="s">
        <v>32</v>
      </c>
      <c r="K1033" s="115" t="s">
        <v>56</v>
      </c>
      <c r="L1033" s="111" t="s">
        <v>73</v>
      </c>
    </row>
    <row r="1034" spans="1:12" x14ac:dyDescent="0.25">
      <c r="A1034" s="117">
        <v>43068</v>
      </c>
      <c r="B1034" s="118" t="s">
        <v>482</v>
      </c>
      <c r="C1034" s="111" t="s">
        <v>193</v>
      </c>
      <c r="D1034" s="112" t="s">
        <v>51</v>
      </c>
      <c r="E1034" s="119"/>
      <c r="F1034" s="119">
        <v>300</v>
      </c>
      <c r="G1034" s="130">
        <f t="shared" si="15"/>
        <v>33473783</v>
      </c>
      <c r="H1034" s="118" t="s">
        <v>442</v>
      </c>
      <c r="I1034" s="115" t="s">
        <v>72</v>
      </c>
      <c r="J1034" s="115" t="s">
        <v>32</v>
      </c>
      <c r="K1034" s="115" t="s">
        <v>56</v>
      </c>
      <c r="L1034" s="111" t="s">
        <v>73</v>
      </c>
    </row>
    <row r="1035" spans="1:12" x14ac:dyDescent="0.25">
      <c r="A1035" s="117">
        <v>43068</v>
      </c>
      <c r="B1035" s="118" t="s">
        <v>493</v>
      </c>
      <c r="C1035" s="111" t="s">
        <v>193</v>
      </c>
      <c r="D1035" s="112" t="s">
        <v>51</v>
      </c>
      <c r="E1035" s="119"/>
      <c r="F1035" s="119">
        <v>300</v>
      </c>
      <c r="G1035" s="130">
        <f t="shared" si="15"/>
        <v>33473483</v>
      </c>
      <c r="H1035" s="118" t="s">
        <v>442</v>
      </c>
      <c r="I1035" s="115" t="s">
        <v>72</v>
      </c>
      <c r="J1035" s="115" t="s">
        <v>32</v>
      </c>
      <c r="K1035" s="115" t="s">
        <v>56</v>
      </c>
      <c r="L1035" s="111" t="s">
        <v>73</v>
      </c>
    </row>
    <row r="1036" spans="1:12" x14ac:dyDescent="0.25">
      <c r="A1036" s="117">
        <v>43068</v>
      </c>
      <c r="B1036" s="118" t="s">
        <v>494</v>
      </c>
      <c r="C1036" s="111" t="s">
        <v>193</v>
      </c>
      <c r="D1036" s="112" t="s">
        <v>51</v>
      </c>
      <c r="E1036" s="119"/>
      <c r="F1036" s="119">
        <v>300</v>
      </c>
      <c r="G1036" s="130">
        <f t="shared" si="15"/>
        <v>33473183</v>
      </c>
      <c r="H1036" s="118" t="s">
        <v>442</v>
      </c>
      <c r="I1036" s="115" t="s">
        <v>72</v>
      </c>
      <c r="J1036" s="115" t="s">
        <v>32</v>
      </c>
      <c r="K1036" s="115" t="s">
        <v>56</v>
      </c>
      <c r="L1036" s="111" t="s">
        <v>73</v>
      </c>
    </row>
    <row r="1037" spans="1:12" x14ac:dyDescent="0.25">
      <c r="A1037" s="117">
        <v>43068</v>
      </c>
      <c r="B1037" s="118" t="s">
        <v>495</v>
      </c>
      <c r="C1037" s="120" t="s">
        <v>226</v>
      </c>
      <c r="D1037" s="120" t="s">
        <v>49</v>
      </c>
      <c r="E1037" s="119"/>
      <c r="F1037" s="119">
        <v>7750</v>
      </c>
      <c r="G1037" s="130">
        <f t="shared" si="15"/>
        <v>33465433</v>
      </c>
      <c r="H1037" s="118" t="s">
        <v>442</v>
      </c>
      <c r="I1037" s="115">
        <v>10</v>
      </c>
      <c r="J1037" s="111" t="s">
        <v>32</v>
      </c>
      <c r="K1037" s="115" t="s">
        <v>56</v>
      </c>
      <c r="L1037" s="120" t="s">
        <v>57</v>
      </c>
    </row>
    <row r="1038" spans="1:12" x14ac:dyDescent="0.25">
      <c r="A1038" s="117">
        <v>43068</v>
      </c>
      <c r="B1038" s="118" t="s">
        <v>487</v>
      </c>
      <c r="C1038" s="111" t="s">
        <v>193</v>
      </c>
      <c r="D1038" s="112" t="s">
        <v>51</v>
      </c>
      <c r="E1038" s="119"/>
      <c r="F1038" s="119">
        <v>300</v>
      </c>
      <c r="G1038" s="130">
        <f t="shared" ref="G1038:G1087" si="16">+G1037+E1038-F1038</f>
        <v>33465133</v>
      </c>
      <c r="H1038" s="118" t="s">
        <v>442</v>
      </c>
      <c r="I1038" s="115" t="s">
        <v>72</v>
      </c>
      <c r="J1038" s="115" t="s">
        <v>32</v>
      </c>
      <c r="K1038" s="115" t="s">
        <v>56</v>
      </c>
      <c r="L1038" s="111" t="s">
        <v>73</v>
      </c>
    </row>
    <row r="1039" spans="1:12" x14ac:dyDescent="0.25">
      <c r="A1039" s="117">
        <v>43068</v>
      </c>
      <c r="B1039" s="118" t="s">
        <v>496</v>
      </c>
      <c r="C1039" s="111" t="s">
        <v>334</v>
      </c>
      <c r="D1039" s="112" t="s">
        <v>51</v>
      </c>
      <c r="E1039" s="119"/>
      <c r="F1039" s="119">
        <v>1000</v>
      </c>
      <c r="G1039" s="130">
        <f t="shared" si="16"/>
        <v>33464133</v>
      </c>
      <c r="H1039" s="118" t="s">
        <v>442</v>
      </c>
      <c r="I1039" s="115" t="s">
        <v>72</v>
      </c>
      <c r="J1039" s="115" t="s">
        <v>32</v>
      </c>
      <c r="K1039" s="115" t="s">
        <v>56</v>
      </c>
      <c r="L1039" s="111" t="s">
        <v>73</v>
      </c>
    </row>
    <row r="1040" spans="1:12" x14ac:dyDescent="0.25">
      <c r="A1040" s="109">
        <v>43068</v>
      </c>
      <c r="B1040" s="115" t="s">
        <v>664</v>
      </c>
      <c r="C1040" s="111" t="s">
        <v>193</v>
      </c>
      <c r="D1040" s="112" t="s">
        <v>51</v>
      </c>
      <c r="E1040" s="113"/>
      <c r="F1040" s="113">
        <v>500</v>
      </c>
      <c r="G1040" s="130">
        <f t="shared" si="16"/>
        <v>33463633</v>
      </c>
      <c r="H1040" s="115" t="s">
        <v>560</v>
      </c>
      <c r="I1040" s="115" t="s">
        <v>72</v>
      </c>
      <c r="J1040" s="115" t="s">
        <v>32</v>
      </c>
      <c r="K1040" s="115" t="s">
        <v>56</v>
      </c>
      <c r="L1040" s="111" t="s">
        <v>73</v>
      </c>
    </row>
    <row r="1041" spans="1:12" x14ac:dyDescent="0.25">
      <c r="A1041" s="109">
        <v>43068</v>
      </c>
      <c r="B1041" s="115" t="s">
        <v>665</v>
      </c>
      <c r="C1041" s="111" t="s">
        <v>334</v>
      </c>
      <c r="D1041" s="112" t="s">
        <v>51</v>
      </c>
      <c r="E1041" s="113"/>
      <c r="F1041" s="113">
        <v>4200</v>
      </c>
      <c r="G1041" s="130">
        <f t="shared" si="16"/>
        <v>33459433</v>
      </c>
      <c r="H1041" s="115" t="s">
        <v>560</v>
      </c>
      <c r="I1041" s="115" t="s">
        <v>72</v>
      </c>
      <c r="J1041" s="115" t="s">
        <v>32</v>
      </c>
      <c r="K1041" s="115" t="s">
        <v>56</v>
      </c>
      <c r="L1041" s="111" t="s">
        <v>73</v>
      </c>
    </row>
    <row r="1042" spans="1:12" x14ac:dyDescent="0.25">
      <c r="A1042" s="109">
        <v>43068</v>
      </c>
      <c r="B1042" s="115" t="s">
        <v>643</v>
      </c>
      <c r="C1042" s="111" t="s">
        <v>193</v>
      </c>
      <c r="D1042" s="112" t="s">
        <v>51</v>
      </c>
      <c r="E1042" s="113"/>
      <c r="F1042" s="113">
        <v>500</v>
      </c>
      <c r="G1042" s="130">
        <f t="shared" si="16"/>
        <v>33458933</v>
      </c>
      <c r="H1042" s="115" t="s">
        <v>560</v>
      </c>
      <c r="I1042" s="115" t="s">
        <v>72</v>
      </c>
      <c r="J1042" s="115" t="s">
        <v>32</v>
      </c>
      <c r="K1042" s="115" t="s">
        <v>56</v>
      </c>
      <c r="L1042" s="111" t="s">
        <v>73</v>
      </c>
    </row>
    <row r="1043" spans="1:12" x14ac:dyDescent="0.25">
      <c r="A1043" s="109">
        <v>43068</v>
      </c>
      <c r="B1043" s="115" t="s">
        <v>644</v>
      </c>
      <c r="C1043" s="111" t="s">
        <v>193</v>
      </c>
      <c r="D1043" s="112" t="s">
        <v>51</v>
      </c>
      <c r="E1043" s="113"/>
      <c r="F1043" s="113">
        <v>500</v>
      </c>
      <c r="G1043" s="130">
        <f t="shared" si="16"/>
        <v>33458433</v>
      </c>
      <c r="H1043" s="115" t="s">
        <v>560</v>
      </c>
      <c r="I1043" s="115" t="s">
        <v>72</v>
      </c>
      <c r="J1043" s="115" t="s">
        <v>32</v>
      </c>
      <c r="K1043" s="115" t="s">
        <v>56</v>
      </c>
      <c r="L1043" s="111" t="s">
        <v>73</v>
      </c>
    </row>
    <row r="1044" spans="1:12" x14ac:dyDescent="0.25">
      <c r="A1044" s="109">
        <v>43068</v>
      </c>
      <c r="B1044" s="115" t="s">
        <v>652</v>
      </c>
      <c r="C1044" s="111" t="s">
        <v>193</v>
      </c>
      <c r="D1044" s="112" t="s">
        <v>51</v>
      </c>
      <c r="E1044" s="113"/>
      <c r="F1044" s="113">
        <v>500</v>
      </c>
      <c r="G1044" s="130">
        <f t="shared" si="16"/>
        <v>33457933</v>
      </c>
      <c r="H1044" s="115" t="s">
        <v>560</v>
      </c>
      <c r="I1044" s="115" t="s">
        <v>72</v>
      </c>
      <c r="J1044" s="115" t="s">
        <v>32</v>
      </c>
      <c r="K1044" s="115" t="s">
        <v>56</v>
      </c>
      <c r="L1044" s="111" t="s">
        <v>73</v>
      </c>
    </row>
    <row r="1045" spans="1:12" x14ac:dyDescent="0.25">
      <c r="A1045" s="109">
        <v>43068</v>
      </c>
      <c r="B1045" s="115" t="s">
        <v>666</v>
      </c>
      <c r="C1045" s="111" t="s">
        <v>193</v>
      </c>
      <c r="D1045" s="112" t="s">
        <v>51</v>
      </c>
      <c r="E1045" s="113"/>
      <c r="F1045" s="113">
        <v>500</v>
      </c>
      <c r="G1045" s="130">
        <f t="shared" si="16"/>
        <v>33457433</v>
      </c>
      <c r="H1045" s="115" t="s">
        <v>560</v>
      </c>
      <c r="I1045" s="115" t="s">
        <v>72</v>
      </c>
      <c r="J1045" s="115" t="s">
        <v>32</v>
      </c>
      <c r="K1045" s="115" t="s">
        <v>56</v>
      </c>
      <c r="L1045" s="111" t="s">
        <v>73</v>
      </c>
    </row>
    <row r="1046" spans="1:12" x14ac:dyDescent="0.25">
      <c r="A1046" s="109">
        <v>43068</v>
      </c>
      <c r="B1046" s="115" t="s">
        <v>667</v>
      </c>
      <c r="C1046" s="120" t="s">
        <v>226</v>
      </c>
      <c r="D1046" s="120" t="s">
        <v>49</v>
      </c>
      <c r="E1046" s="113"/>
      <c r="F1046" s="113">
        <v>350</v>
      </c>
      <c r="G1046" s="130">
        <f t="shared" si="16"/>
        <v>33457083</v>
      </c>
      <c r="H1046" s="115" t="s">
        <v>560</v>
      </c>
      <c r="I1046" s="115">
        <v>25</v>
      </c>
      <c r="J1046" s="111" t="s">
        <v>32</v>
      </c>
      <c r="K1046" s="115" t="s">
        <v>56</v>
      </c>
      <c r="L1046" s="120" t="s">
        <v>57</v>
      </c>
    </row>
    <row r="1047" spans="1:12" x14ac:dyDescent="0.25">
      <c r="A1047" s="109">
        <v>43068</v>
      </c>
      <c r="B1047" s="115" t="s">
        <v>668</v>
      </c>
      <c r="C1047" s="111" t="s">
        <v>193</v>
      </c>
      <c r="D1047" s="112" t="s">
        <v>51</v>
      </c>
      <c r="E1047" s="113"/>
      <c r="F1047" s="113">
        <v>500</v>
      </c>
      <c r="G1047" s="130">
        <f t="shared" si="16"/>
        <v>33456583</v>
      </c>
      <c r="H1047" s="115" t="s">
        <v>560</v>
      </c>
      <c r="I1047" s="115" t="s">
        <v>72</v>
      </c>
      <c r="J1047" s="115" t="s">
        <v>32</v>
      </c>
      <c r="K1047" s="115" t="s">
        <v>56</v>
      </c>
      <c r="L1047" s="111" t="s">
        <v>73</v>
      </c>
    </row>
    <row r="1048" spans="1:12" x14ac:dyDescent="0.25">
      <c r="A1048" s="109">
        <v>43068</v>
      </c>
      <c r="B1048" s="115" t="s">
        <v>653</v>
      </c>
      <c r="C1048" s="111" t="s">
        <v>193</v>
      </c>
      <c r="D1048" s="112" t="s">
        <v>51</v>
      </c>
      <c r="E1048" s="113"/>
      <c r="F1048" s="113">
        <v>500</v>
      </c>
      <c r="G1048" s="130">
        <f t="shared" si="16"/>
        <v>33456083</v>
      </c>
      <c r="H1048" s="115" t="s">
        <v>560</v>
      </c>
      <c r="I1048" s="115" t="s">
        <v>72</v>
      </c>
      <c r="J1048" s="115" t="s">
        <v>32</v>
      </c>
      <c r="K1048" s="115" t="s">
        <v>56</v>
      </c>
      <c r="L1048" s="111" t="s">
        <v>73</v>
      </c>
    </row>
    <row r="1049" spans="1:12" x14ac:dyDescent="0.25">
      <c r="A1049" s="109">
        <v>43068</v>
      </c>
      <c r="B1049" s="115" t="s">
        <v>638</v>
      </c>
      <c r="C1049" s="111" t="s">
        <v>334</v>
      </c>
      <c r="D1049" s="112" t="s">
        <v>51</v>
      </c>
      <c r="E1049" s="113"/>
      <c r="F1049" s="113">
        <v>9700</v>
      </c>
      <c r="G1049" s="130">
        <f t="shared" si="16"/>
        <v>33446383</v>
      </c>
      <c r="H1049" s="115" t="s">
        <v>560</v>
      </c>
      <c r="I1049" s="115" t="s">
        <v>72</v>
      </c>
      <c r="J1049" s="115" t="s">
        <v>32</v>
      </c>
      <c r="K1049" s="115" t="s">
        <v>56</v>
      </c>
      <c r="L1049" s="111" t="s">
        <v>73</v>
      </c>
    </row>
    <row r="1050" spans="1:12" x14ac:dyDescent="0.25">
      <c r="A1050" s="109">
        <v>43068</v>
      </c>
      <c r="B1050" s="115" t="s">
        <v>669</v>
      </c>
      <c r="C1050" s="111" t="s">
        <v>193</v>
      </c>
      <c r="D1050" s="112" t="s">
        <v>51</v>
      </c>
      <c r="E1050" s="113"/>
      <c r="F1050" s="113">
        <v>500</v>
      </c>
      <c r="G1050" s="130">
        <f t="shared" si="16"/>
        <v>33445883</v>
      </c>
      <c r="H1050" s="115" t="s">
        <v>560</v>
      </c>
      <c r="I1050" s="115" t="s">
        <v>72</v>
      </c>
      <c r="J1050" s="115" t="s">
        <v>32</v>
      </c>
      <c r="K1050" s="115" t="s">
        <v>56</v>
      </c>
      <c r="L1050" s="111" t="s">
        <v>73</v>
      </c>
    </row>
    <row r="1051" spans="1:12" x14ac:dyDescent="0.25">
      <c r="A1051" s="109">
        <v>43068</v>
      </c>
      <c r="B1051" s="115" t="s">
        <v>670</v>
      </c>
      <c r="C1051" s="111" t="s">
        <v>193</v>
      </c>
      <c r="D1051" s="112" t="s">
        <v>51</v>
      </c>
      <c r="E1051" s="113"/>
      <c r="F1051" s="113">
        <v>500</v>
      </c>
      <c r="G1051" s="130">
        <f t="shared" si="16"/>
        <v>33445383</v>
      </c>
      <c r="H1051" s="115" t="s">
        <v>560</v>
      </c>
      <c r="I1051" s="115" t="s">
        <v>72</v>
      </c>
      <c r="J1051" s="115" t="s">
        <v>32</v>
      </c>
      <c r="K1051" s="115" t="s">
        <v>56</v>
      </c>
      <c r="L1051" s="111" t="s">
        <v>73</v>
      </c>
    </row>
    <row r="1052" spans="1:12" x14ac:dyDescent="0.25">
      <c r="A1052" s="109">
        <v>43068</v>
      </c>
      <c r="B1052" s="115" t="s">
        <v>671</v>
      </c>
      <c r="C1052" s="111" t="s">
        <v>193</v>
      </c>
      <c r="D1052" s="112" t="s">
        <v>51</v>
      </c>
      <c r="E1052" s="113"/>
      <c r="F1052" s="113">
        <v>500</v>
      </c>
      <c r="G1052" s="130">
        <f t="shared" si="16"/>
        <v>33444883</v>
      </c>
      <c r="H1052" s="115" t="s">
        <v>560</v>
      </c>
      <c r="I1052" s="115" t="s">
        <v>72</v>
      </c>
      <c r="J1052" s="115" t="s">
        <v>32</v>
      </c>
      <c r="K1052" s="115" t="s">
        <v>56</v>
      </c>
      <c r="L1052" s="111" t="s">
        <v>73</v>
      </c>
    </row>
    <row r="1053" spans="1:12" x14ac:dyDescent="0.25">
      <c r="A1053" s="109">
        <v>43068</v>
      </c>
      <c r="B1053" s="115" t="s">
        <v>642</v>
      </c>
      <c r="C1053" s="111" t="s">
        <v>193</v>
      </c>
      <c r="D1053" s="112" t="s">
        <v>51</v>
      </c>
      <c r="E1053" s="113"/>
      <c r="F1053" s="113">
        <v>1000</v>
      </c>
      <c r="G1053" s="130">
        <f t="shared" si="16"/>
        <v>33443883</v>
      </c>
      <c r="H1053" s="115" t="s">
        <v>560</v>
      </c>
      <c r="I1053" s="115" t="s">
        <v>72</v>
      </c>
      <c r="J1053" s="115" t="s">
        <v>32</v>
      </c>
      <c r="K1053" s="115" t="s">
        <v>56</v>
      </c>
      <c r="L1053" s="111" t="s">
        <v>73</v>
      </c>
    </row>
    <row r="1054" spans="1:12" x14ac:dyDescent="0.25">
      <c r="A1054" s="117">
        <v>43068</v>
      </c>
      <c r="B1054" s="118" t="s">
        <v>687</v>
      </c>
      <c r="C1054" s="111" t="s">
        <v>193</v>
      </c>
      <c r="D1054" s="111" t="s">
        <v>54</v>
      </c>
      <c r="E1054" s="129"/>
      <c r="F1054" s="129">
        <v>1000</v>
      </c>
      <c r="G1054" s="130">
        <f t="shared" si="16"/>
        <v>33442883</v>
      </c>
      <c r="H1054" s="120" t="s">
        <v>677</v>
      </c>
      <c r="I1054" s="115" t="s">
        <v>72</v>
      </c>
      <c r="J1054" s="128" t="s">
        <v>21</v>
      </c>
      <c r="K1054" s="115" t="s">
        <v>56</v>
      </c>
      <c r="L1054" s="115" t="s">
        <v>73</v>
      </c>
    </row>
    <row r="1055" spans="1:12" x14ac:dyDescent="0.25">
      <c r="A1055" s="117">
        <v>43068</v>
      </c>
      <c r="B1055" s="118" t="s">
        <v>1018</v>
      </c>
      <c r="C1055" s="115" t="s">
        <v>50</v>
      </c>
      <c r="D1055" s="111" t="s">
        <v>54</v>
      </c>
      <c r="E1055" s="129"/>
      <c r="F1055" s="129">
        <v>1300</v>
      </c>
      <c r="G1055" s="130">
        <f t="shared" si="16"/>
        <v>33441583</v>
      </c>
      <c r="H1055" s="120" t="s">
        <v>677</v>
      </c>
      <c r="I1055" s="115" t="s">
        <v>69</v>
      </c>
      <c r="J1055" s="128" t="s">
        <v>21</v>
      </c>
      <c r="K1055" s="115" t="s">
        <v>56</v>
      </c>
      <c r="L1055" s="120" t="s">
        <v>57</v>
      </c>
    </row>
    <row r="1056" spans="1:12" x14ac:dyDescent="0.25">
      <c r="A1056" s="109">
        <v>43068</v>
      </c>
      <c r="B1056" s="111" t="s">
        <v>736</v>
      </c>
      <c r="C1056" s="111" t="s">
        <v>193</v>
      </c>
      <c r="D1056" s="115" t="s">
        <v>52</v>
      </c>
      <c r="E1056" s="113"/>
      <c r="F1056" s="113">
        <v>1000</v>
      </c>
      <c r="G1056" s="130">
        <f t="shared" si="16"/>
        <v>33440583</v>
      </c>
      <c r="H1056" s="111" t="s">
        <v>109</v>
      </c>
      <c r="I1056" s="111" t="s">
        <v>72</v>
      </c>
      <c r="J1056" s="115" t="s">
        <v>32</v>
      </c>
      <c r="K1056" s="115" t="s">
        <v>56</v>
      </c>
      <c r="L1056" s="118" t="s">
        <v>73</v>
      </c>
    </row>
    <row r="1057" spans="1:12" x14ac:dyDescent="0.25">
      <c r="A1057" s="109">
        <v>43068</v>
      </c>
      <c r="B1057" s="111" t="s">
        <v>727</v>
      </c>
      <c r="C1057" s="111" t="s">
        <v>193</v>
      </c>
      <c r="D1057" s="115" t="s">
        <v>52</v>
      </c>
      <c r="E1057" s="113"/>
      <c r="F1057" s="113">
        <v>1000</v>
      </c>
      <c r="G1057" s="130">
        <f t="shared" si="16"/>
        <v>33439583</v>
      </c>
      <c r="H1057" s="111" t="s">
        <v>109</v>
      </c>
      <c r="I1057" s="111" t="s">
        <v>72</v>
      </c>
      <c r="J1057" s="115" t="s">
        <v>32</v>
      </c>
      <c r="K1057" s="115" t="s">
        <v>56</v>
      </c>
      <c r="L1057" s="118" t="s">
        <v>73</v>
      </c>
    </row>
    <row r="1058" spans="1:12" x14ac:dyDescent="0.25">
      <c r="A1058" s="136">
        <v>43068</v>
      </c>
      <c r="B1058" s="111" t="s">
        <v>775</v>
      </c>
      <c r="C1058" s="111" t="s">
        <v>193</v>
      </c>
      <c r="D1058" s="111" t="s">
        <v>53</v>
      </c>
      <c r="E1058" s="114"/>
      <c r="F1058" s="114">
        <v>1000</v>
      </c>
      <c r="G1058" s="130">
        <f t="shared" si="16"/>
        <v>33438583</v>
      </c>
      <c r="H1058" s="111" t="s">
        <v>83</v>
      </c>
      <c r="I1058" s="112" t="s">
        <v>72</v>
      </c>
      <c r="J1058" s="121" t="s">
        <v>28</v>
      </c>
      <c r="K1058" s="115" t="s">
        <v>56</v>
      </c>
      <c r="L1058" s="111" t="s">
        <v>73</v>
      </c>
    </row>
    <row r="1059" spans="1:12" x14ac:dyDescent="0.25">
      <c r="A1059" s="136">
        <v>43068</v>
      </c>
      <c r="B1059" s="111" t="s">
        <v>776</v>
      </c>
      <c r="C1059" s="111" t="s">
        <v>193</v>
      </c>
      <c r="D1059" s="111" t="s">
        <v>53</v>
      </c>
      <c r="E1059" s="114"/>
      <c r="F1059" s="114">
        <v>1000</v>
      </c>
      <c r="G1059" s="130">
        <f t="shared" si="16"/>
        <v>33437583</v>
      </c>
      <c r="H1059" s="111" t="s">
        <v>83</v>
      </c>
      <c r="I1059" s="112" t="s">
        <v>72</v>
      </c>
      <c r="J1059" s="121" t="s">
        <v>28</v>
      </c>
      <c r="K1059" s="115" t="s">
        <v>56</v>
      </c>
      <c r="L1059" s="111" t="s">
        <v>73</v>
      </c>
    </row>
    <row r="1060" spans="1:12" x14ac:dyDescent="0.25">
      <c r="A1060" s="136">
        <v>43068</v>
      </c>
      <c r="B1060" s="111" t="s">
        <v>777</v>
      </c>
      <c r="C1060" s="111" t="s">
        <v>193</v>
      </c>
      <c r="D1060" s="111" t="s">
        <v>53</v>
      </c>
      <c r="E1060" s="114"/>
      <c r="F1060" s="114">
        <v>3000</v>
      </c>
      <c r="G1060" s="130">
        <f t="shared" si="16"/>
        <v>33434583</v>
      </c>
      <c r="H1060" s="111" t="s">
        <v>83</v>
      </c>
      <c r="I1060" s="112" t="s">
        <v>72</v>
      </c>
      <c r="J1060" s="121" t="s">
        <v>28</v>
      </c>
      <c r="K1060" s="115" t="s">
        <v>56</v>
      </c>
      <c r="L1060" s="111" t="s">
        <v>73</v>
      </c>
    </row>
    <row r="1061" spans="1:12" x14ac:dyDescent="0.25">
      <c r="A1061" s="136">
        <v>43068</v>
      </c>
      <c r="B1061" s="111" t="s">
        <v>778</v>
      </c>
      <c r="C1061" s="111" t="s">
        <v>193</v>
      </c>
      <c r="D1061" s="111" t="s">
        <v>53</v>
      </c>
      <c r="E1061" s="114"/>
      <c r="F1061" s="114">
        <v>1500</v>
      </c>
      <c r="G1061" s="130">
        <f t="shared" si="16"/>
        <v>33433083</v>
      </c>
      <c r="H1061" s="111" t="s">
        <v>83</v>
      </c>
      <c r="I1061" s="112" t="s">
        <v>72</v>
      </c>
      <c r="J1061" s="121" t="s">
        <v>28</v>
      </c>
      <c r="K1061" s="115" t="s">
        <v>56</v>
      </c>
      <c r="L1061" s="111" t="s">
        <v>73</v>
      </c>
    </row>
    <row r="1062" spans="1:12" x14ac:dyDescent="0.25">
      <c r="A1062" s="132">
        <v>43068</v>
      </c>
      <c r="B1062" s="133" t="s">
        <v>901</v>
      </c>
      <c r="C1062" s="111" t="s">
        <v>193</v>
      </c>
      <c r="D1062" s="115" t="s">
        <v>53</v>
      </c>
      <c r="E1062" s="134"/>
      <c r="F1062" s="134">
        <v>2000</v>
      </c>
      <c r="G1062" s="130">
        <f t="shared" si="16"/>
        <v>33431083</v>
      </c>
      <c r="H1062" s="133" t="s">
        <v>857</v>
      </c>
      <c r="I1062" s="133" t="s">
        <v>72</v>
      </c>
      <c r="J1062" s="121" t="s">
        <v>28</v>
      </c>
      <c r="K1062" s="115" t="s">
        <v>56</v>
      </c>
      <c r="L1062" s="111" t="s">
        <v>73</v>
      </c>
    </row>
    <row r="1063" spans="1:12" x14ac:dyDescent="0.25">
      <c r="A1063" s="132">
        <v>43068</v>
      </c>
      <c r="B1063" s="133" t="s">
        <v>902</v>
      </c>
      <c r="C1063" s="111" t="s">
        <v>130</v>
      </c>
      <c r="D1063" s="115" t="s">
        <v>53</v>
      </c>
      <c r="E1063" s="134"/>
      <c r="F1063" s="134">
        <v>1000</v>
      </c>
      <c r="G1063" s="130">
        <f t="shared" si="16"/>
        <v>33430083</v>
      </c>
      <c r="H1063" s="133" t="s">
        <v>857</v>
      </c>
      <c r="I1063" s="133" t="s">
        <v>341</v>
      </c>
      <c r="J1063" s="121" t="s">
        <v>28</v>
      </c>
      <c r="K1063" s="115" t="s">
        <v>56</v>
      </c>
      <c r="L1063" s="120" t="s">
        <v>57</v>
      </c>
    </row>
    <row r="1064" spans="1:12" x14ac:dyDescent="0.25">
      <c r="A1064" s="132">
        <v>43068</v>
      </c>
      <c r="B1064" s="133" t="s">
        <v>903</v>
      </c>
      <c r="C1064" s="111" t="s">
        <v>193</v>
      </c>
      <c r="D1064" s="115" t="s">
        <v>53</v>
      </c>
      <c r="E1064" s="134"/>
      <c r="F1064" s="134">
        <v>1500</v>
      </c>
      <c r="G1064" s="130">
        <f t="shared" si="16"/>
        <v>33428583</v>
      </c>
      <c r="H1064" s="133" t="s">
        <v>857</v>
      </c>
      <c r="I1064" s="133" t="s">
        <v>72</v>
      </c>
      <c r="J1064" s="121" t="s">
        <v>28</v>
      </c>
      <c r="K1064" s="115" t="s">
        <v>56</v>
      </c>
      <c r="L1064" s="111" t="s">
        <v>73</v>
      </c>
    </row>
    <row r="1065" spans="1:12" x14ac:dyDescent="0.25">
      <c r="A1065" s="132">
        <v>43068</v>
      </c>
      <c r="B1065" s="133" t="s">
        <v>904</v>
      </c>
      <c r="C1065" s="111" t="s">
        <v>193</v>
      </c>
      <c r="D1065" s="115" t="s">
        <v>53</v>
      </c>
      <c r="E1065" s="134"/>
      <c r="F1065" s="134">
        <v>5000</v>
      </c>
      <c r="G1065" s="130">
        <f t="shared" si="16"/>
        <v>33423583</v>
      </c>
      <c r="H1065" s="133" t="s">
        <v>857</v>
      </c>
      <c r="I1065" s="133" t="s">
        <v>341</v>
      </c>
      <c r="J1065" s="121" t="s">
        <v>28</v>
      </c>
      <c r="K1065" s="115" t="s">
        <v>56</v>
      </c>
      <c r="L1065" s="120" t="s">
        <v>57</v>
      </c>
    </row>
    <row r="1066" spans="1:12" x14ac:dyDescent="0.25">
      <c r="A1066" s="132">
        <v>43068</v>
      </c>
      <c r="B1066" s="133" t="s">
        <v>905</v>
      </c>
      <c r="C1066" s="111" t="s">
        <v>193</v>
      </c>
      <c r="D1066" s="115" t="s">
        <v>53</v>
      </c>
      <c r="E1066" s="134"/>
      <c r="F1066" s="134">
        <v>1000</v>
      </c>
      <c r="G1066" s="130">
        <f t="shared" si="16"/>
        <v>33422583</v>
      </c>
      <c r="H1066" s="133" t="s">
        <v>857</v>
      </c>
      <c r="I1066" s="133" t="s">
        <v>72</v>
      </c>
      <c r="J1066" s="121" t="s">
        <v>28</v>
      </c>
      <c r="K1066" s="115" t="s">
        <v>56</v>
      </c>
      <c r="L1066" s="111" t="s">
        <v>73</v>
      </c>
    </row>
    <row r="1067" spans="1:12" x14ac:dyDescent="0.25">
      <c r="A1067" s="132">
        <v>43068</v>
      </c>
      <c r="B1067" s="133" t="s">
        <v>906</v>
      </c>
      <c r="C1067" s="118" t="s">
        <v>208</v>
      </c>
      <c r="D1067" s="115" t="s">
        <v>53</v>
      </c>
      <c r="E1067" s="134"/>
      <c r="F1067" s="134">
        <v>15000</v>
      </c>
      <c r="G1067" s="130">
        <f t="shared" si="16"/>
        <v>33407583</v>
      </c>
      <c r="H1067" s="133" t="s">
        <v>857</v>
      </c>
      <c r="I1067" s="133">
        <v>807</v>
      </c>
      <c r="J1067" s="121" t="s">
        <v>28</v>
      </c>
      <c r="K1067" s="115" t="s">
        <v>56</v>
      </c>
      <c r="L1067" s="120" t="s">
        <v>57</v>
      </c>
    </row>
    <row r="1068" spans="1:12" x14ac:dyDescent="0.25">
      <c r="A1068" s="123">
        <v>43069</v>
      </c>
      <c r="B1068" s="111" t="s">
        <v>46</v>
      </c>
      <c r="C1068" s="111" t="s">
        <v>48</v>
      </c>
      <c r="D1068" s="111" t="s">
        <v>49</v>
      </c>
      <c r="E1068" s="114"/>
      <c r="F1068" s="114">
        <v>6257</v>
      </c>
      <c r="G1068" s="130">
        <f t="shared" si="16"/>
        <v>33401326</v>
      </c>
      <c r="H1068" s="125" t="s">
        <v>47</v>
      </c>
      <c r="I1068" s="111" t="s">
        <v>19</v>
      </c>
      <c r="J1068" s="112" t="s">
        <v>21</v>
      </c>
      <c r="K1068" s="115" t="s">
        <v>56</v>
      </c>
      <c r="L1068" s="120" t="s">
        <v>57</v>
      </c>
    </row>
    <row r="1069" spans="1:12" x14ac:dyDescent="0.25">
      <c r="A1069" s="123">
        <v>43069</v>
      </c>
      <c r="B1069" s="111" t="s">
        <v>191</v>
      </c>
      <c r="C1069" s="111" t="s">
        <v>85</v>
      </c>
      <c r="D1069" s="111" t="s">
        <v>52</v>
      </c>
      <c r="E1069" s="114"/>
      <c r="F1069" s="114">
        <v>100000</v>
      </c>
      <c r="G1069" s="130">
        <f t="shared" si="16"/>
        <v>33301326</v>
      </c>
      <c r="H1069" s="111" t="s">
        <v>61</v>
      </c>
      <c r="I1069" s="111">
        <v>19</v>
      </c>
      <c r="J1069" s="115" t="s">
        <v>32</v>
      </c>
      <c r="K1069" s="115" t="s">
        <v>56</v>
      </c>
      <c r="L1069" s="120" t="s">
        <v>57</v>
      </c>
    </row>
    <row r="1070" spans="1:12" x14ac:dyDescent="0.25">
      <c r="A1070" s="109">
        <v>43069</v>
      </c>
      <c r="B1070" s="110" t="s">
        <v>331</v>
      </c>
      <c r="C1070" s="111" t="s">
        <v>193</v>
      </c>
      <c r="D1070" s="112" t="s">
        <v>51</v>
      </c>
      <c r="E1070" s="113"/>
      <c r="F1070" s="113">
        <v>1000</v>
      </c>
      <c r="G1070" s="130">
        <f t="shared" si="16"/>
        <v>33300326</v>
      </c>
      <c r="H1070" s="111" t="s">
        <v>62</v>
      </c>
      <c r="I1070" s="115" t="s">
        <v>72</v>
      </c>
      <c r="J1070" s="115" t="s">
        <v>32</v>
      </c>
      <c r="K1070" s="115" t="s">
        <v>56</v>
      </c>
      <c r="L1070" s="111" t="s">
        <v>73</v>
      </c>
    </row>
    <row r="1071" spans="1:12" x14ac:dyDescent="0.25">
      <c r="A1071" s="109">
        <v>43069</v>
      </c>
      <c r="B1071" s="110" t="s">
        <v>332</v>
      </c>
      <c r="C1071" s="111" t="s">
        <v>193</v>
      </c>
      <c r="D1071" s="112" t="s">
        <v>51</v>
      </c>
      <c r="E1071" s="113"/>
      <c r="F1071" s="113">
        <v>1000</v>
      </c>
      <c r="G1071" s="130">
        <f t="shared" si="16"/>
        <v>33299326</v>
      </c>
      <c r="H1071" s="111" t="s">
        <v>62</v>
      </c>
      <c r="I1071" s="115" t="s">
        <v>72</v>
      </c>
      <c r="J1071" s="115" t="s">
        <v>32</v>
      </c>
      <c r="K1071" s="115" t="s">
        <v>56</v>
      </c>
      <c r="L1071" s="111" t="s">
        <v>73</v>
      </c>
    </row>
    <row r="1072" spans="1:12" x14ac:dyDescent="0.25">
      <c r="A1072" s="109">
        <v>43069</v>
      </c>
      <c r="B1072" s="110" t="s">
        <v>321</v>
      </c>
      <c r="C1072" s="111" t="s">
        <v>193</v>
      </c>
      <c r="D1072" s="112" t="s">
        <v>51</v>
      </c>
      <c r="E1072" s="113"/>
      <c r="F1072" s="113">
        <v>1000</v>
      </c>
      <c r="G1072" s="130">
        <f t="shared" si="16"/>
        <v>33298326</v>
      </c>
      <c r="H1072" s="111" t="s">
        <v>62</v>
      </c>
      <c r="I1072" s="115" t="s">
        <v>72</v>
      </c>
      <c r="J1072" s="115" t="s">
        <v>32</v>
      </c>
      <c r="K1072" s="115" t="s">
        <v>56</v>
      </c>
      <c r="L1072" s="111" t="s">
        <v>73</v>
      </c>
    </row>
    <row r="1073" spans="1:12" x14ac:dyDescent="0.25">
      <c r="A1073" s="109">
        <v>43069</v>
      </c>
      <c r="B1073" s="115" t="s">
        <v>408</v>
      </c>
      <c r="C1073" s="111" t="s">
        <v>193</v>
      </c>
      <c r="D1073" s="112" t="s">
        <v>51</v>
      </c>
      <c r="E1073" s="113"/>
      <c r="F1073" s="113">
        <v>300</v>
      </c>
      <c r="G1073" s="130">
        <f t="shared" si="16"/>
        <v>33298026</v>
      </c>
      <c r="H1073" s="115" t="s">
        <v>167</v>
      </c>
      <c r="I1073" s="115" t="s">
        <v>72</v>
      </c>
      <c r="J1073" s="115" t="s">
        <v>32</v>
      </c>
      <c r="K1073" s="115" t="s">
        <v>56</v>
      </c>
      <c r="L1073" s="111" t="s">
        <v>73</v>
      </c>
    </row>
    <row r="1074" spans="1:12" x14ac:dyDescent="0.25">
      <c r="A1074" s="109">
        <v>43069</v>
      </c>
      <c r="B1074" s="115" t="s">
        <v>409</v>
      </c>
      <c r="C1074" s="111" t="s">
        <v>193</v>
      </c>
      <c r="D1074" s="112" t="s">
        <v>51</v>
      </c>
      <c r="E1074" s="113"/>
      <c r="F1074" s="113">
        <v>300</v>
      </c>
      <c r="G1074" s="130">
        <f t="shared" si="16"/>
        <v>33297726</v>
      </c>
      <c r="H1074" s="115" t="s">
        <v>167</v>
      </c>
      <c r="I1074" s="115" t="s">
        <v>72</v>
      </c>
      <c r="J1074" s="115" t="s">
        <v>32</v>
      </c>
      <c r="K1074" s="115" t="s">
        <v>56</v>
      </c>
      <c r="L1074" s="111" t="s">
        <v>73</v>
      </c>
    </row>
    <row r="1075" spans="1:12" x14ac:dyDescent="0.25">
      <c r="A1075" s="117">
        <v>43069</v>
      </c>
      <c r="B1075" s="118" t="s">
        <v>482</v>
      </c>
      <c r="C1075" s="111" t="s">
        <v>193</v>
      </c>
      <c r="D1075" s="112" t="s">
        <v>51</v>
      </c>
      <c r="E1075" s="119"/>
      <c r="F1075" s="119">
        <v>300</v>
      </c>
      <c r="G1075" s="130">
        <f t="shared" si="16"/>
        <v>33297426</v>
      </c>
      <c r="H1075" s="118" t="s">
        <v>442</v>
      </c>
      <c r="I1075" s="115" t="s">
        <v>72</v>
      </c>
      <c r="J1075" s="115" t="s">
        <v>32</v>
      </c>
      <c r="K1075" s="115" t="s">
        <v>56</v>
      </c>
      <c r="L1075" s="111" t="s">
        <v>73</v>
      </c>
    </row>
    <row r="1076" spans="1:12" x14ac:dyDescent="0.25">
      <c r="A1076" s="109">
        <v>43069</v>
      </c>
      <c r="B1076" s="115" t="s">
        <v>637</v>
      </c>
      <c r="C1076" s="111" t="s">
        <v>193</v>
      </c>
      <c r="D1076" s="112" t="s">
        <v>51</v>
      </c>
      <c r="E1076" s="113"/>
      <c r="F1076" s="113">
        <v>500</v>
      </c>
      <c r="G1076" s="130">
        <f t="shared" si="16"/>
        <v>33296926</v>
      </c>
      <c r="H1076" s="115" t="s">
        <v>560</v>
      </c>
      <c r="I1076" s="115" t="s">
        <v>72</v>
      </c>
      <c r="J1076" s="115" t="s">
        <v>32</v>
      </c>
      <c r="K1076" s="115" t="s">
        <v>56</v>
      </c>
      <c r="L1076" s="111" t="s">
        <v>73</v>
      </c>
    </row>
    <row r="1077" spans="1:12" x14ac:dyDescent="0.25">
      <c r="A1077" s="109">
        <v>43069</v>
      </c>
      <c r="B1077" s="115" t="s">
        <v>672</v>
      </c>
      <c r="C1077" s="111" t="s">
        <v>334</v>
      </c>
      <c r="D1077" s="112" t="s">
        <v>51</v>
      </c>
      <c r="E1077" s="113"/>
      <c r="F1077" s="113">
        <v>4200</v>
      </c>
      <c r="G1077" s="130">
        <f t="shared" si="16"/>
        <v>33292726</v>
      </c>
      <c r="H1077" s="115" t="s">
        <v>560</v>
      </c>
      <c r="I1077" s="115" t="s">
        <v>72</v>
      </c>
      <c r="J1077" s="115" t="s">
        <v>32</v>
      </c>
      <c r="K1077" s="115" t="s">
        <v>56</v>
      </c>
      <c r="L1077" s="111" t="s">
        <v>73</v>
      </c>
    </row>
    <row r="1078" spans="1:12" x14ac:dyDescent="0.25">
      <c r="A1078" s="109">
        <v>43069</v>
      </c>
      <c r="B1078" s="115" t="s">
        <v>673</v>
      </c>
      <c r="C1078" s="111" t="s">
        <v>193</v>
      </c>
      <c r="D1078" s="112" t="s">
        <v>51</v>
      </c>
      <c r="E1078" s="113"/>
      <c r="F1078" s="113">
        <v>500</v>
      </c>
      <c r="G1078" s="130">
        <f t="shared" si="16"/>
        <v>33292226</v>
      </c>
      <c r="H1078" s="115" t="s">
        <v>560</v>
      </c>
      <c r="I1078" s="115" t="s">
        <v>72</v>
      </c>
      <c r="J1078" s="115" t="s">
        <v>32</v>
      </c>
      <c r="K1078" s="115" t="s">
        <v>56</v>
      </c>
      <c r="L1078" s="111" t="s">
        <v>73</v>
      </c>
    </row>
    <row r="1079" spans="1:12" x14ac:dyDescent="0.25">
      <c r="A1079" s="109">
        <v>43069</v>
      </c>
      <c r="B1079" s="115" t="s">
        <v>642</v>
      </c>
      <c r="C1079" s="111" t="s">
        <v>193</v>
      </c>
      <c r="D1079" s="112" t="s">
        <v>51</v>
      </c>
      <c r="E1079" s="113"/>
      <c r="F1079" s="113">
        <v>1000</v>
      </c>
      <c r="G1079" s="130">
        <f t="shared" si="16"/>
        <v>33291226</v>
      </c>
      <c r="H1079" s="115" t="s">
        <v>560</v>
      </c>
      <c r="I1079" s="115" t="s">
        <v>72</v>
      </c>
      <c r="J1079" s="115" t="s">
        <v>32</v>
      </c>
      <c r="K1079" s="115" t="s">
        <v>56</v>
      </c>
      <c r="L1079" s="111" t="s">
        <v>73</v>
      </c>
    </row>
    <row r="1080" spans="1:12" x14ac:dyDescent="0.25">
      <c r="A1080" s="136">
        <v>43069</v>
      </c>
      <c r="B1080" s="111" t="s">
        <v>779</v>
      </c>
      <c r="C1080" s="111" t="s">
        <v>193</v>
      </c>
      <c r="D1080" s="111" t="s">
        <v>53</v>
      </c>
      <c r="E1080" s="114"/>
      <c r="F1080" s="114">
        <v>3000</v>
      </c>
      <c r="G1080" s="130">
        <f t="shared" si="16"/>
        <v>33288226</v>
      </c>
      <c r="H1080" s="111" t="s">
        <v>83</v>
      </c>
      <c r="I1080" s="112" t="s">
        <v>72</v>
      </c>
      <c r="J1080" s="121" t="s">
        <v>28</v>
      </c>
      <c r="K1080" s="115" t="s">
        <v>56</v>
      </c>
      <c r="L1080" s="111" t="s">
        <v>73</v>
      </c>
    </row>
    <row r="1081" spans="1:12" x14ac:dyDescent="0.25">
      <c r="A1081" s="136">
        <v>43069</v>
      </c>
      <c r="B1081" s="111" t="s">
        <v>780</v>
      </c>
      <c r="C1081" s="111" t="s">
        <v>744</v>
      </c>
      <c r="D1081" s="111" t="s">
        <v>53</v>
      </c>
      <c r="E1081" s="114"/>
      <c r="F1081" s="114">
        <v>3000</v>
      </c>
      <c r="G1081" s="130">
        <f t="shared" si="16"/>
        <v>33285226</v>
      </c>
      <c r="H1081" s="111" t="s">
        <v>83</v>
      </c>
      <c r="I1081" s="112" t="s">
        <v>72</v>
      </c>
      <c r="J1081" s="121" t="s">
        <v>28</v>
      </c>
      <c r="K1081" s="115" t="s">
        <v>56</v>
      </c>
      <c r="L1081" s="111" t="s">
        <v>73</v>
      </c>
    </row>
    <row r="1082" spans="1:12" x14ac:dyDescent="0.25">
      <c r="A1082" s="136">
        <v>43069</v>
      </c>
      <c r="B1082" s="111" t="s">
        <v>1051</v>
      </c>
      <c r="C1082" s="111" t="s">
        <v>744</v>
      </c>
      <c r="D1082" s="111" t="s">
        <v>53</v>
      </c>
      <c r="E1082" s="114"/>
      <c r="F1082" s="114">
        <v>3000</v>
      </c>
      <c r="G1082" s="130">
        <f t="shared" si="16"/>
        <v>33282226</v>
      </c>
      <c r="H1082" s="111" t="s">
        <v>83</v>
      </c>
      <c r="I1082" s="112" t="s">
        <v>72</v>
      </c>
      <c r="J1082" s="121" t="s">
        <v>28</v>
      </c>
      <c r="K1082" s="115" t="s">
        <v>56</v>
      </c>
      <c r="L1082" s="111" t="s">
        <v>73</v>
      </c>
    </row>
    <row r="1083" spans="1:12" x14ac:dyDescent="0.25">
      <c r="A1083" s="132">
        <v>43069</v>
      </c>
      <c r="B1083" s="133" t="s">
        <v>907</v>
      </c>
      <c r="C1083" s="111" t="s">
        <v>193</v>
      </c>
      <c r="D1083" s="115" t="s">
        <v>53</v>
      </c>
      <c r="E1083" s="134"/>
      <c r="F1083" s="134">
        <v>1000</v>
      </c>
      <c r="G1083" s="130">
        <f t="shared" si="16"/>
        <v>33281226</v>
      </c>
      <c r="H1083" s="133" t="s">
        <v>857</v>
      </c>
      <c r="I1083" s="133" t="s">
        <v>72</v>
      </c>
      <c r="J1083" s="121" t="s">
        <v>28</v>
      </c>
      <c r="K1083" s="115" t="s">
        <v>56</v>
      </c>
      <c r="L1083" s="111" t="s">
        <v>73</v>
      </c>
    </row>
    <row r="1084" spans="1:12" x14ac:dyDescent="0.25">
      <c r="A1084" s="132">
        <v>43069</v>
      </c>
      <c r="B1084" s="133" t="s">
        <v>908</v>
      </c>
      <c r="C1084" s="111" t="s">
        <v>193</v>
      </c>
      <c r="D1084" s="115" t="s">
        <v>53</v>
      </c>
      <c r="E1084" s="134"/>
      <c r="F1084" s="134">
        <v>8000</v>
      </c>
      <c r="G1084" s="130">
        <f t="shared" si="16"/>
        <v>33273226</v>
      </c>
      <c r="H1084" s="133" t="s">
        <v>857</v>
      </c>
      <c r="I1084" s="133" t="s">
        <v>72</v>
      </c>
      <c r="J1084" s="121" t="s">
        <v>28</v>
      </c>
      <c r="K1084" s="115" t="s">
        <v>56</v>
      </c>
      <c r="L1084" s="111" t="s">
        <v>73</v>
      </c>
    </row>
    <row r="1085" spans="1:12" x14ac:dyDescent="0.25">
      <c r="A1085" s="132">
        <v>43069</v>
      </c>
      <c r="B1085" s="133" t="s">
        <v>909</v>
      </c>
      <c r="C1085" s="111" t="s">
        <v>193</v>
      </c>
      <c r="D1085" s="115" t="s">
        <v>53</v>
      </c>
      <c r="E1085" s="134"/>
      <c r="F1085" s="134">
        <v>300</v>
      </c>
      <c r="G1085" s="130">
        <f t="shared" si="16"/>
        <v>33272926</v>
      </c>
      <c r="H1085" s="133" t="s">
        <v>857</v>
      </c>
      <c r="I1085" s="133" t="s">
        <v>72</v>
      </c>
      <c r="J1085" s="121" t="s">
        <v>28</v>
      </c>
      <c r="K1085" s="115" t="s">
        <v>56</v>
      </c>
      <c r="L1085" s="111" t="s">
        <v>73</v>
      </c>
    </row>
    <row r="1086" spans="1:12" x14ac:dyDescent="0.25">
      <c r="A1086" s="141">
        <v>43069</v>
      </c>
      <c r="B1086" s="142" t="s">
        <v>910</v>
      </c>
      <c r="C1086" s="111" t="s">
        <v>193</v>
      </c>
      <c r="D1086" s="111" t="s">
        <v>53</v>
      </c>
      <c r="E1086" s="143"/>
      <c r="F1086" s="143">
        <v>600</v>
      </c>
      <c r="G1086" s="130">
        <f t="shared" si="16"/>
        <v>33272326</v>
      </c>
      <c r="H1086" s="142" t="s">
        <v>857</v>
      </c>
      <c r="I1086" s="142" t="s">
        <v>72</v>
      </c>
      <c r="J1086" s="121" t="s">
        <v>28</v>
      </c>
      <c r="K1086" s="115" t="s">
        <v>56</v>
      </c>
      <c r="L1086" s="111" t="s">
        <v>73</v>
      </c>
    </row>
    <row r="1087" spans="1:12" x14ac:dyDescent="0.25">
      <c r="A1087" s="122">
        <v>43069</v>
      </c>
      <c r="B1087" s="118" t="s">
        <v>994</v>
      </c>
      <c r="C1087" s="111" t="s">
        <v>193</v>
      </c>
      <c r="D1087" s="112" t="s">
        <v>51</v>
      </c>
      <c r="E1087" s="119"/>
      <c r="F1087" s="119">
        <v>2000</v>
      </c>
      <c r="G1087" s="130">
        <f t="shared" si="16"/>
        <v>33270326</v>
      </c>
      <c r="H1087" s="118" t="s">
        <v>245</v>
      </c>
      <c r="I1087" s="118" t="s">
        <v>72</v>
      </c>
      <c r="J1087" s="115" t="s">
        <v>32</v>
      </c>
      <c r="K1087" s="115" t="s">
        <v>56</v>
      </c>
      <c r="L1087" s="120" t="s">
        <v>73</v>
      </c>
    </row>
    <row r="1088" spans="1:12" x14ac:dyDescent="0.25">
      <c r="A1088" s="29"/>
      <c r="B1088" s="29"/>
      <c r="C1088" s="29"/>
      <c r="D1088" s="29"/>
      <c r="E1088" s="30"/>
      <c r="F1088" s="30"/>
      <c r="G1088" s="29"/>
      <c r="H1088" s="29"/>
      <c r="I1088" s="29"/>
      <c r="J1088" s="29"/>
      <c r="K1088" s="29"/>
      <c r="L1088" s="29"/>
    </row>
  </sheetData>
  <autoFilter ref="A10:L1087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workbookViewId="0">
      <selection activeCell="I31" sqref="I31"/>
    </sheetView>
  </sheetViews>
  <sheetFormatPr baseColWidth="10" defaultColWidth="9.140625" defaultRowHeight="15" x14ac:dyDescent="0.25"/>
  <cols>
    <col min="1" max="1" width="10.140625" customWidth="1"/>
    <col min="2" max="2" width="18" customWidth="1"/>
    <col min="3" max="4" width="13.5703125" customWidth="1"/>
    <col min="5" max="5" width="13.7109375" customWidth="1"/>
    <col min="6" max="6" width="14.28515625" customWidth="1"/>
    <col min="7" max="15" width="11.7109375" customWidth="1"/>
    <col min="16" max="16" width="12.42578125" customWidth="1"/>
    <col min="17" max="17" width="12.7109375" customWidth="1"/>
    <col min="18" max="18" width="12.5703125" customWidth="1"/>
    <col min="20" max="20" width="12.42578125" customWidth="1"/>
    <col min="21" max="21" width="12.5703125" customWidth="1"/>
  </cols>
  <sheetData>
    <row r="1" spans="1:22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2" ht="18" x14ac:dyDescent="0.25">
      <c r="A2" s="154" t="s">
        <v>1015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58"/>
      <c r="T2" s="58"/>
      <c r="U2" s="59"/>
      <c r="V2" s="59"/>
    </row>
    <row r="3" spans="1:22" ht="16.5" x14ac:dyDescent="0.3">
      <c r="A3" s="60"/>
      <c r="B3" s="61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1"/>
      <c r="Q3" s="61"/>
      <c r="R3" s="61"/>
      <c r="S3" s="61"/>
      <c r="T3" s="61"/>
      <c r="U3" s="59"/>
      <c r="V3" s="59"/>
    </row>
    <row r="4" spans="1:22" ht="18" x14ac:dyDescent="0.25">
      <c r="A4" s="155" t="s">
        <v>996</v>
      </c>
      <c r="B4" s="157" t="s">
        <v>997</v>
      </c>
      <c r="C4" s="159" t="s">
        <v>1016</v>
      </c>
      <c r="D4" s="167" t="s">
        <v>998</v>
      </c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9"/>
      <c r="P4" s="161" t="s">
        <v>999</v>
      </c>
      <c r="Q4" s="163" t="s">
        <v>1000</v>
      </c>
      <c r="R4" s="165" t="s">
        <v>1017</v>
      </c>
      <c r="S4" s="63"/>
      <c r="T4" s="151" t="s">
        <v>1001</v>
      </c>
      <c r="U4" s="151"/>
      <c r="V4" s="151"/>
    </row>
    <row r="5" spans="1:22" ht="24.75" customHeight="1" x14ac:dyDescent="0.25">
      <c r="A5" s="156"/>
      <c r="B5" s="158"/>
      <c r="C5" s="160"/>
      <c r="D5" s="64" t="s">
        <v>32</v>
      </c>
      <c r="E5" s="64" t="s">
        <v>1028</v>
      </c>
      <c r="F5" s="65" t="s">
        <v>1029</v>
      </c>
      <c r="G5" s="64" t="s">
        <v>47</v>
      </c>
      <c r="H5" s="65" t="s">
        <v>61</v>
      </c>
      <c r="I5" s="64" t="s">
        <v>75</v>
      </c>
      <c r="J5" s="64" t="s">
        <v>104</v>
      </c>
      <c r="K5" s="64" t="s">
        <v>167</v>
      </c>
      <c r="L5" s="64" t="s">
        <v>62</v>
      </c>
      <c r="M5" s="64" t="s">
        <v>76</v>
      </c>
      <c r="N5" s="64" t="s">
        <v>103</v>
      </c>
      <c r="O5" s="65" t="s">
        <v>439</v>
      </c>
      <c r="P5" s="162"/>
      <c r="Q5" s="164"/>
      <c r="R5" s="166"/>
      <c r="S5" s="63"/>
      <c r="T5" s="66" t="s">
        <v>1002</v>
      </c>
      <c r="U5" s="67" t="s">
        <v>1003</v>
      </c>
      <c r="V5" s="66" t="s">
        <v>1004</v>
      </c>
    </row>
    <row r="6" spans="1:22" ht="16.5" x14ac:dyDescent="0.3">
      <c r="A6" s="68"/>
      <c r="B6" s="69" t="s">
        <v>1005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1"/>
      <c r="P6" s="71"/>
      <c r="Q6" s="72"/>
      <c r="R6" s="73"/>
      <c r="S6" s="74"/>
      <c r="T6" s="25"/>
      <c r="U6" s="75"/>
      <c r="V6" s="6"/>
    </row>
    <row r="7" spans="1:22" ht="16.5" x14ac:dyDescent="0.3">
      <c r="A7" s="76" t="s">
        <v>1027</v>
      </c>
      <c r="B7" s="77" t="s">
        <v>560</v>
      </c>
      <c r="C7" s="103">
        <v>12905</v>
      </c>
      <c r="D7" s="83"/>
      <c r="E7" s="83"/>
      <c r="F7" s="83"/>
      <c r="G7" s="79"/>
      <c r="H7" s="79">
        <v>872800</v>
      </c>
      <c r="I7" s="79"/>
      <c r="J7" s="79"/>
      <c r="K7" s="79"/>
      <c r="L7" s="79"/>
      <c r="M7" s="79"/>
      <c r="N7" s="79"/>
      <c r="O7" s="80"/>
      <c r="P7" s="81"/>
      <c r="Q7" s="82">
        <v>699475</v>
      </c>
      <c r="R7" s="83">
        <f>+C7+G7+H7+I7+J7+K7+L7+M7+N7+O7-P7-Q7</f>
        <v>186230</v>
      </c>
      <c r="S7" s="74"/>
      <c r="T7" s="84">
        <v>186230</v>
      </c>
      <c r="U7" s="25">
        <f>+R7-T7</f>
        <v>0</v>
      </c>
      <c r="V7" s="6" t="s">
        <v>1006</v>
      </c>
    </row>
    <row r="8" spans="1:22" ht="16.5" x14ac:dyDescent="0.3">
      <c r="A8" s="76" t="s">
        <v>1027</v>
      </c>
      <c r="B8" s="85" t="s">
        <v>62</v>
      </c>
      <c r="C8" s="103">
        <v>102775</v>
      </c>
      <c r="D8" s="83"/>
      <c r="E8" s="83"/>
      <c r="F8" s="83"/>
      <c r="G8" s="79"/>
      <c r="H8" s="79">
        <v>1273500</v>
      </c>
      <c r="I8" s="79"/>
      <c r="J8" s="79">
        <v>200000</v>
      </c>
      <c r="K8" s="79"/>
      <c r="L8" s="79"/>
      <c r="M8" s="79"/>
      <c r="N8" s="79"/>
      <c r="O8" s="80"/>
      <c r="P8" s="81">
        <v>452500</v>
      </c>
      <c r="Q8" s="82">
        <v>988800</v>
      </c>
      <c r="R8" s="83">
        <f>+C8+G8+H8+I8+J8+K8+L8+M8+N8+O8-P8-Q8</f>
        <v>134975</v>
      </c>
      <c r="S8" s="74"/>
      <c r="T8" s="84">
        <v>134975</v>
      </c>
      <c r="U8" s="25">
        <f>+R8-T8</f>
        <v>0</v>
      </c>
      <c r="V8" s="6" t="s">
        <v>1006</v>
      </c>
    </row>
    <row r="9" spans="1:22" ht="18" customHeight="1" x14ac:dyDescent="0.3">
      <c r="A9" s="76" t="s">
        <v>1027</v>
      </c>
      <c r="B9" s="85" t="s">
        <v>167</v>
      </c>
      <c r="C9" s="103">
        <v>95625</v>
      </c>
      <c r="D9" s="83"/>
      <c r="E9" s="83"/>
      <c r="F9" s="83"/>
      <c r="G9" s="79"/>
      <c r="H9" s="79">
        <v>265000</v>
      </c>
      <c r="I9" s="79"/>
      <c r="J9" s="79">
        <v>200000</v>
      </c>
      <c r="K9" s="79"/>
      <c r="L9" s="79">
        <v>73500</v>
      </c>
      <c r="M9" s="79">
        <v>170000</v>
      </c>
      <c r="N9" s="79"/>
      <c r="O9" s="80"/>
      <c r="P9" s="81">
        <v>40000</v>
      </c>
      <c r="Q9" s="82">
        <v>481150</v>
      </c>
      <c r="R9" s="83">
        <f t="shared" ref="R9:R20" si="0">+C9+G9+H9+I9+J9+K9+L9+M9+N9+O9-P9-Q9</f>
        <v>282975</v>
      </c>
      <c r="S9" s="74"/>
      <c r="T9" s="84">
        <v>282975</v>
      </c>
      <c r="U9" s="25">
        <f t="shared" ref="U9:U20" si="1">+R9-T9</f>
        <v>0</v>
      </c>
      <c r="V9" s="6" t="s">
        <v>1006</v>
      </c>
    </row>
    <row r="10" spans="1:22" ht="16.5" x14ac:dyDescent="0.3">
      <c r="A10" s="76" t="s">
        <v>1027</v>
      </c>
      <c r="B10" s="86" t="s">
        <v>1007</v>
      </c>
      <c r="C10" s="103">
        <v>-5145</v>
      </c>
      <c r="D10" s="103"/>
      <c r="E10" s="103"/>
      <c r="F10" s="103"/>
      <c r="G10" s="78"/>
      <c r="H10" s="78">
        <v>150000</v>
      </c>
      <c r="I10" s="78">
        <v>100000</v>
      </c>
      <c r="J10" s="78"/>
      <c r="K10" s="78"/>
      <c r="L10" s="78"/>
      <c r="M10" s="78"/>
      <c r="N10" s="78"/>
      <c r="O10" s="87"/>
      <c r="P10" s="87"/>
      <c r="Q10" s="87">
        <v>242200</v>
      </c>
      <c r="R10" s="83">
        <f t="shared" si="0"/>
        <v>2655</v>
      </c>
      <c r="S10" s="74"/>
      <c r="T10" s="84">
        <v>2655</v>
      </c>
      <c r="U10" s="25">
        <f t="shared" si="1"/>
        <v>0</v>
      </c>
      <c r="V10" s="6" t="s">
        <v>1006</v>
      </c>
    </row>
    <row r="11" spans="1:22" ht="16.5" x14ac:dyDescent="0.3">
      <c r="A11" s="76" t="s">
        <v>1027</v>
      </c>
      <c r="B11" s="86" t="s">
        <v>439</v>
      </c>
      <c r="C11" s="103">
        <v>121500</v>
      </c>
      <c r="D11" s="103"/>
      <c r="E11" s="103"/>
      <c r="F11" s="103"/>
      <c r="G11" s="78"/>
      <c r="H11" s="78"/>
      <c r="I11" s="78"/>
      <c r="J11" s="78"/>
      <c r="K11" s="78"/>
      <c r="L11" s="78"/>
      <c r="M11" s="78"/>
      <c r="N11" s="78"/>
      <c r="O11" s="87"/>
      <c r="P11" s="87">
        <v>50000</v>
      </c>
      <c r="Q11" s="87">
        <v>30000</v>
      </c>
      <c r="R11" s="83">
        <f t="shared" si="0"/>
        <v>41500</v>
      </c>
      <c r="S11" s="74"/>
      <c r="T11" s="84">
        <v>41500</v>
      </c>
      <c r="U11" s="25">
        <f t="shared" si="1"/>
        <v>0</v>
      </c>
      <c r="V11" s="6" t="s">
        <v>1006</v>
      </c>
    </row>
    <row r="12" spans="1:22" ht="16.5" x14ac:dyDescent="0.3">
      <c r="A12" s="76" t="s">
        <v>1027</v>
      </c>
      <c r="B12" s="86" t="s">
        <v>1008</v>
      </c>
      <c r="C12" s="103">
        <v>83509</v>
      </c>
      <c r="D12" s="103"/>
      <c r="E12" s="103"/>
      <c r="F12" s="103"/>
      <c r="G12" s="78"/>
      <c r="H12" s="78">
        <v>570000</v>
      </c>
      <c r="I12" s="78">
        <v>190000</v>
      </c>
      <c r="J12" s="78"/>
      <c r="K12" s="78"/>
      <c r="L12" s="78">
        <v>379000</v>
      </c>
      <c r="M12" s="78"/>
      <c r="N12" s="78"/>
      <c r="O12" s="87"/>
      <c r="P12" s="87">
        <v>400000</v>
      </c>
      <c r="Q12" s="88">
        <v>803400</v>
      </c>
      <c r="R12" s="83">
        <f t="shared" si="0"/>
        <v>19109</v>
      </c>
      <c r="S12" s="74"/>
      <c r="T12" s="84">
        <v>19109</v>
      </c>
      <c r="U12" s="25">
        <f t="shared" si="1"/>
        <v>0</v>
      </c>
      <c r="V12" s="6" t="s">
        <v>1006</v>
      </c>
    </row>
    <row r="13" spans="1:22" ht="16.5" x14ac:dyDescent="0.3">
      <c r="A13" s="76" t="s">
        <v>1027</v>
      </c>
      <c r="B13" s="86" t="s">
        <v>83</v>
      </c>
      <c r="C13" s="103">
        <v>226805</v>
      </c>
      <c r="D13" s="103"/>
      <c r="E13" s="103"/>
      <c r="F13" s="103"/>
      <c r="G13" s="78"/>
      <c r="H13" s="78">
        <v>230000</v>
      </c>
      <c r="I13" s="78"/>
      <c r="J13" s="78"/>
      <c r="K13" s="78"/>
      <c r="L13" s="78"/>
      <c r="M13" s="78"/>
      <c r="N13" s="78">
        <v>40000</v>
      </c>
      <c r="O13" s="87"/>
      <c r="P13" s="87"/>
      <c r="Q13" s="88">
        <v>361500</v>
      </c>
      <c r="R13" s="83">
        <f t="shared" si="0"/>
        <v>135305</v>
      </c>
      <c r="S13" s="74"/>
      <c r="T13" s="84">
        <v>135305</v>
      </c>
      <c r="U13" s="25">
        <f t="shared" si="1"/>
        <v>0</v>
      </c>
      <c r="V13" s="6" t="s">
        <v>1006</v>
      </c>
    </row>
    <row r="14" spans="1:22" ht="16.5" x14ac:dyDescent="0.3">
      <c r="A14" s="76" t="s">
        <v>1027</v>
      </c>
      <c r="B14" s="86" t="s">
        <v>76</v>
      </c>
      <c r="C14" s="103">
        <v>139852</v>
      </c>
      <c r="D14" s="103"/>
      <c r="E14" s="103"/>
      <c r="F14" s="103"/>
      <c r="G14" s="78"/>
      <c r="H14" s="78">
        <v>1243000</v>
      </c>
      <c r="I14" s="78"/>
      <c r="J14" s="101"/>
      <c r="K14" s="101">
        <v>40000</v>
      </c>
      <c r="L14" s="101"/>
      <c r="M14" s="101"/>
      <c r="N14" s="101"/>
      <c r="O14" s="89"/>
      <c r="P14" s="87">
        <v>570000</v>
      </c>
      <c r="Q14" s="90">
        <v>688443</v>
      </c>
      <c r="R14" s="83">
        <f t="shared" si="0"/>
        <v>164409</v>
      </c>
      <c r="S14" s="74"/>
      <c r="T14" s="84">
        <v>164409</v>
      </c>
      <c r="U14" s="25">
        <f t="shared" si="1"/>
        <v>0</v>
      </c>
      <c r="V14" s="6" t="s">
        <v>1006</v>
      </c>
    </row>
    <row r="15" spans="1:22" ht="16.5" x14ac:dyDescent="0.3">
      <c r="A15" s="76" t="s">
        <v>1027</v>
      </c>
      <c r="B15" s="86" t="s">
        <v>1009</v>
      </c>
      <c r="C15" s="103">
        <v>100500</v>
      </c>
      <c r="D15" s="103"/>
      <c r="E15" s="103"/>
      <c r="F15" s="103"/>
      <c r="G15" s="78"/>
      <c r="H15" s="78"/>
      <c r="I15" s="78"/>
      <c r="J15" s="78"/>
      <c r="K15" s="78"/>
      <c r="L15" s="78"/>
      <c r="M15" s="78"/>
      <c r="N15" s="78"/>
      <c r="O15" s="87"/>
      <c r="P15" s="87"/>
      <c r="Q15" s="88"/>
      <c r="R15" s="83">
        <f t="shared" si="0"/>
        <v>100500</v>
      </c>
      <c r="S15" s="74"/>
      <c r="T15" s="84">
        <v>100500</v>
      </c>
      <c r="U15" s="25">
        <f t="shared" si="1"/>
        <v>0</v>
      </c>
      <c r="V15" s="6" t="s">
        <v>1006</v>
      </c>
    </row>
    <row r="16" spans="1:22" ht="16.5" x14ac:dyDescent="0.3">
      <c r="A16" s="76" t="s">
        <v>1027</v>
      </c>
      <c r="B16" s="86" t="s">
        <v>103</v>
      </c>
      <c r="C16" s="103">
        <v>151851</v>
      </c>
      <c r="D16" s="103"/>
      <c r="E16" s="103"/>
      <c r="F16" s="103"/>
      <c r="G16" s="78"/>
      <c r="H16" s="78">
        <v>515000</v>
      </c>
      <c r="I16" s="78"/>
      <c r="J16" s="78"/>
      <c r="K16" s="78"/>
      <c r="L16" s="78"/>
      <c r="M16" s="78"/>
      <c r="N16" s="78"/>
      <c r="O16" s="87"/>
      <c r="P16" s="87">
        <v>40000</v>
      </c>
      <c r="Q16" s="88">
        <v>429300</v>
      </c>
      <c r="R16" s="83">
        <f t="shared" si="0"/>
        <v>197551</v>
      </c>
      <c r="S16" s="74"/>
      <c r="T16" s="84">
        <v>197551</v>
      </c>
      <c r="U16" s="25">
        <f t="shared" si="1"/>
        <v>0</v>
      </c>
      <c r="V16" s="6" t="s">
        <v>1006</v>
      </c>
    </row>
    <row r="17" spans="1:22" ht="16.5" x14ac:dyDescent="0.3">
      <c r="A17" s="76" t="s">
        <v>1027</v>
      </c>
      <c r="B17" s="86" t="s">
        <v>81</v>
      </c>
      <c r="C17" s="103">
        <v>287320</v>
      </c>
      <c r="D17" s="103"/>
      <c r="E17" s="103"/>
      <c r="F17" s="103"/>
      <c r="G17" s="78"/>
      <c r="H17" s="78">
        <v>645000</v>
      </c>
      <c r="I17" s="78"/>
      <c r="J17" s="78"/>
      <c r="K17" s="78"/>
      <c r="L17" s="78"/>
      <c r="M17" s="78"/>
      <c r="N17" s="78"/>
      <c r="O17" s="87"/>
      <c r="P17" s="87"/>
      <c r="Q17" s="88">
        <v>372950</v>
      </c>
      <c r="R17" s="83">
        <f t="shared" si="0"/>
        <v>559370</v>
      </c>
      <c r="S17" s="74"/>
      <c r="T17" s="84">
        <v>559370</v>
      </c>
      <c r="U17" s="25">
        <f t="shared" si="1"/>
        <v>0</v>
      </c>
      <c r="V17" s="6" t="s">
        <v>1006</v>
      </c>
    </row>
    <row r="18" spans="1:22" ht="16.5" x14ac:dyDescent="0.3">
      <c r="A18" s="76" t="s">
        <v>1027</v>
      </c>
      <c r="B18" s="91" t="s">
        <v>1010</v>
      </c>
      <c r="C18" s="103">
        <v>1616438</v>
      </c>
      <c r="D18" s="103"/>
      <c r="E18" s="103"/>
      <c r="F18" s="103"/>
      <c r="G18" s="78">
        <v>9600000</v>
      </c>
      <c r="H18" s="78"/>
      <c r="I18" s="78"/>
      <c r="J18" s="102"/>
      <c r="K18" s="102"/>
      <c r="L18" s="102"/>
      <c r="M18" s="102">
        <v>400000</v>
      </c>
      <c r="N18" s="102"/>
      <c r="O18" s="92">
        <v>50000</v>
      </c>
      <c r="P18" s="92">
        <v>6344900</v>
      </c>
      <c r="Q18" s="93">
        <v>3608487</v>
      </c>
      <c r="R18" s="83">
        <f t="shared" si="0"/>
        <v>1713051</v>
      </c>
      <c r="S18" s="74"/>
      <c r="T18" s="84">
        <v>1713051</v>
      </c>
      <c r="U18" s="25">
        <f t="shared" si="1"/>
        <v>0</v>
      </c>
      <c r="V18" s="6" t="s">
        <v>1006</v>
      </c>
    </row>
    <row r="19" spans="1:22" ht="16.5" x14ac:dyDescent="0.3">
      <c r="A19" s="76" t="s">
        <v>1027</v>
      </c>
      <c r="B19" s="86" t="s">
        <v>1011</v>
      </c>
      <c r="C19" s="103">
        <v>40550</v>
      </c>
      <c r="D19" s="103"/>
      <c r="E19" s="103"/>
      <c r="F19" s="103"/>
      <c r="G19" s="78"/>
      <c r="H19" s="78">
        <v>480600</v>
      </c>
      <c r="I19" s="94"/>
      <c r="J19" s="94"/>
      <c r="K19" s="94"/>
      <c r="L19" s="94"/>
      <c r="M19" s="94"/>
      <c r="N19" s="94"/>
      <c r="O19" s="78"/>
      <c r="P19" s="87"/>
      <c r="Q19" s="88">
        <v>437800</v>
      </c>
      <c r="R19" s="83">
        <f t="shared" si="0"/>
        <v>83350</v>
      </c>
      <c r="S19" s="74"/>
      <c r="T19" s="84">
        <v>83350</v>
      </c>
      <c r="U19" s="25">
        <f t="shared" si="1"/>
        <v>0</v>
      </c>
      <c r="V19" s="6" t="s">
        <v>1006</v>
      </c>
    </row>
    <row r="20" spans="1:22" ht="16.5" x14ac:dyDescent="0.3">
      <c r="A20" s="76" t="s">
        <v>1027</v>
      </c>
      <c r="B20" s="86" t="s">
        <v>1012</v>
      </c>
      <c r="C20" s="103">
        <v>466838</v>
      </c>
      <c r="D20" s="103"/>
      <c r="E20" s="103"/>
      <c r="F20" s="103"/>
      <c r="G20" s="78"/>
      <c r="H20" s="78">
        <v>100000</v>
      </c>
      <c r="I20" s="78"/>
      <c r="J20" s="78"/>
      <c r="K20" s="78"/>
      <c r="L20" s="78"/>
      <c r="M20" s="78"/>
      <c r="N20" s="78"/>
      <c r="O20" s="87"/>
      <c r="P20" s="87">
        <v>290000</v>
      </c>
      <c r="Q20" s="88">
        <v>133800</v>
      </c>
      <c r="R20" s="83">
        <f t="shared" si="0"/>
        <v>143038</v>
      </c>
      <c r="S20" s="74"/>
      <c r="T20" s="84">
        <v>143038</v>
      </c>
      <c r="U20" s="25">
        <f t="shared" si="1"/>
        <v>0</v>
      </c>
      <c r="V20" s="6" t="s">
        <v>1006</v>
      </c>
    </row>
    <row r="21" spans="1:22" ht="16.5" x14ac:dyDescent="0.3">
      <c r="A21" s="68"/>
      <c r="B21" s="69" t="s">
        <v>1050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1"/>
      <c r="P21" s="71"/>
      <c r="Q21" s="72"/>
      <c r="R21" s="72"/>
      <c r="S21" s="74"/>
      <c r="T21" s="95"/>
      <c r="U21" s="96"/>
      <c r="V21" s="6"/>
    </row>
    <row r="22" spans="1:22" ht="16.5" x14ac:dyDescent="0.3">
      <c r="A22" s="76" t="s">
        <v>1027</v>
      </c>
      <c r="B22" s="97" t="s">
        <v>1013</v>
      </c>
      <c r="C22" s="103">
        <v>666424</v>
      </c>
      <c r="D22" s="78">
        <v>22188256</v>
      </c>
      <c r="E22" s="78">
        <v>10826530</v>
      </c>
      <c r="F22" s="78">
        <v>10916680</v>
      </c>
      <c r="G22" s="78"/>
      <c r="H22" s="78"/>
      <c r="I22" s="78"/>
      <c r="J22" s="78"/>
      <c r="K22" s="78"/>
      <c r="L22" s="78"/>
      <c r="M22" s="78"/>
      <c r="N22" s="78"/>
      <c r="O22" s="87"/>
      <c r="P22" s="87">
        <v>9600000</v>
      </c>
      <c r="Q22" s="88">
        <v>1383835</v>
      </c>
      <c r="R22" s="83">
        <f>+D22+E22+F22+C22+G22+H22+I22+J22+K22+L22+M22+N22+O22-P22-Q22</f>
        <v>33614055</v>
      </c>
      <c r="S22" s="74"/>
      <c r="T22" s="84">
        <v>33614055</v>
      </c>
      <c r="U22" s="75">
        <f>+R22-T22</f>
        <v>0</v>
      </c>
      <c r="V22" s="6" t="s">
        <v>1006</v>
      </c>
    </row>
    <row r="23" spans="1:22" ht="16.5" x14ac:dyDescent="0.3">
      <c r="A23" s="152" t="s">
        <v>1014</v>
      </c>
      <c r="B23" s="153"/>
      <c r="C23" s="10">
        <f>SUM(C7:C22)</f>
        <v>4107747</v>
      </c>
      <c r="D23" s="10">
        <f>+D7+D8+D10+D11+D12+D13+D14+D15+D16+D17+D18+D19+D20+D22</f>
        <v>22188256</v>
      </c>
      <c r="E23" s="10">
        <f>+E7+E8+E10+E11+E12+E13+E14+E15+E16+E17+E18+E19+E20+E22</f>
        <v>10826530</v>
      </c>
      <c r="F23" s="10">
        <f>+F7+F8+F10+F11+F12+F13+F14+F15+F16+F17+F18+F19+F20+F22</f>
        <v>10916680</v>
      </c>
      <c r="G23" s="10">
        <f t="shared" ref="G23:N23" si="2">+G7+G8+G10+G11+G12+G13+G14+G15+G16+G17+G18+G19+G20+G22</f>
        <v>9600000</v>
      </c>
      <c r="H23" s="10">
        <f t="shared" si="2"/>
        <v>6079900</v>
      </c>
      <c r="I23" s="10">
        <f t="shared" si="2"/>
        <v>290000</v>
      </c>
      <c r="J23" s="10">
        <f t="shared" si="2"/>
        <v>200000</v>
      </c>
      <c r="K23" s="10">
        <f t="shared" si="2"/>
        <v>40000</v>
      </c>
      <c r="L23" s="10">
        <f t="shared" si="2"/>
        <v>379000</v>
      </c>
      <c r="M23" s="10">
        <f t="shared" si="2"/>
        <v>400000</v>
      </c>
      <c r="N23" s="10">
        <f t="shared" si="2"/>
        <v>40000</v>
      </c>
      <c r="O23" s="10">
        <f>SUM(O7:O22)</f>
        <v>50000</v>
      </c>
      <c r="P23" s="10">
        <f>SUM(P7:P22)</f>
        <v>17787400</v>
      </c>
      <c r="Q23" s="10">
        <f>SUM(Q7:Q22)</f>
        <v>10661140</v>
      </c>
      <c r="R23" s="10">
        <f>SUM(R7:R22)</f>
        <v>37378073</v>
      </c>
      <c r="S23" s="98"/>
      <c r="T23" s="10">
        <f>+SUM(T7:T22)</f>
        <v>37378073</v>
      </c>
      <c r="U23" s="99"/>
      <c r="V23" s="6"/>
    </row>
    <row r="24" spans="1:22" ht="16.5" x14ac:dyDescent="0.3">
      <c r="A24" s="61"/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1"/>
      <c r="Q24" s="61"/>
      <c r="R24" s="100"/>
      <c r="S24" s="100"/>
      <c r="T24" s="100"/>
      <c r="U24" s="24"/>
      <c r="V24" s="24"/>
    </row>
    <row r="26" spans="1:22" ht="17.25" thickBot="1" x14ac:dyDescent="0.35">
      <c r="B26" s="61" t="s">
        <v>1030</v>
      </c>
      <c r="C26" s="62"/>
      <c r="D26" s="62"/>
      <c r="E26" s="62"/>
      <c r="F26" s="62"/>
      <c r="G26" s="62"/>
    </row>
    <row r="27" spans="1:22" ht="17.25" thickBot="1" x14ac:dyDescent="0.35">
      <c r="B27" s="104">
        <f>+C23</f>
        <v>4107747</v>
      </c>
      <c r="C27" s="105">
        <f>+D23+E23+F23</f>
        <v>43931466</v>
      </c>
      <c r="D27" s="106">
        <f>+Q23</f>
        <v>10661140</v>
      </c>
      <c r="E27" s="104"/>
      <c r="F27" s="107">
        <f>B27+C27-D27</f>
        <v>37378073</v>
      </c>
    </row>
    <row r="30" spans="1:22" x14ac:dyDescent="0.25">
      <c r="A30" s="148" t="s">
        <v>1056</v>
      </c>
    </row>
  </sheetData>
  <mergeCells count="10">
    <mergeCell ref="T4:V4"/>
    <mergeCell ref="A23:B23"/>
    <mergeCell ref="A2:R2"/>
    <mergeCell ref="A4:A5"/>
    <mergeCell ref="B4:B5"/>
    <mergeCell ref="C4:C5"/>
    <mergeCell ref="P4:P5"/>
    <mergeCell ref="Q4:Q5"/>
    <mergeCell ref="R4:R5"/>
    <mergeCell ref="D4:O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Fichier Brut</vt:lpstr>
      <vt:lpstr>Tableau</vt:lpstr>
      <vt:lpstr>Activistes and bank</vt:lpstr>
      <vt:lpstr>Datas</vt:lpstr>
      <vt:lpstr>Balance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2018-03-05T09:54:06Z</dcterms:modified>
</cp:coreProperties>
</file>