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1"/>
  </bookViews>
  <sheets>
    <sheet name="Brut" sheetId="1" state="hidden" r:id="rId1"/>
    <sheet name="Tableau" sheetId="6" r:id="rId2"/>
    <sheet name="Activistes and banks" sheetId="5" r:id="rId3"/>
    <sheet name="Datas" sheetId="3" r:id="rId4"/>
    <sheet name="Balance" sheetId="2" r:id="rId5"/>
  </sheets>
  <definedNames>
    <definedName name="_xlnm._FilterDatabase" localSheetId="0" hidden="1">Brut!$A$10:$IV$1045</definedName>
    <definedName name="_xlnm._FilterDatabase" localSheetId="3" hidden="1">Datas!$A$10:$L$913</definedName>
  </definedNames>
  <calcPr calcId="145621"/>
  <pivotCaches>
    <pivotCache cacheId="44" r:id="rId6"/>
  </pivotCaches>
</workbook>
</file>

<file path=xl/calcChain.xml><?xml version="1.0" encoding="utf-8"?>
<calcChain xmlns="http://schemas.openxmlformats.org/spreadsheetml/2006/main">
  <c r="M12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3" i="2"/>
  <c r="J24" i="2"/>
  <c r="C5" i="3"/>
  <c r="C4" i="3"/>
  <c r="C6" i="3" l="1"/>
  <c r="C5" i="1" l="1"/>
  <c r="C4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M10" i="2" l="1"/>
  <c r="M17" i="2"/>
  <c r="M24" i="2"/>
  <c r="J8" i="2"/>
  <c r="M8" i="2" s="1"/>
  <c r="J7" i="2"/>
  <c r="M7" i="2" s="1"/>
  <c r="I25" i="2"/>
  <c r="D29" i="2" s="1"/>
  <c r="H25" i="2"/>
  <c r="G25" i="2"/>
  <c r="F25" i="2"/>
  <c r="E25" i="2"/>
  <c r="D25" i="2"/>
  <c r="C25" i="2"/>
  <c r="B29" i="2" s="1"/>
  <c r="C29" i="2"/>
  <c r="L25" i="2"/>
  <c r="M23" i="2"/>
  <c r="M21" i="2"/>
  <c r="M20" i="2"/>
  <c r="M18" i="2"/>
  <c r="M16" i="2"/>
  <c r="M15" i="2"/>
  <c r="M14" i="2"/>
  <c r="M13" i="2"/>
  <c r="M11" i="2"/>
  <c r="M9" i="2"/>
  <c r="J25" i="2" l="1"/>
  <c r="M19" i="2"/>
  <c r="F29" i="2"/>
  <c r="C6" i="1" l="1"/>
</calcChain>
</file>

<file path=xl/sharedStrings.xml><?xml version="1.0" encoding="utf-8"?>
<sst xmlns="http://schemas.openxmlformats.org/spreadsheetml/2006/main" count="15238" uniqueCount="913">
  <si>
    <t>Rubriques</t>
  </si>
  <si>
    <t>Montant en FCFA Centrale</t>
  </si>
  <si>
    <t>Total montant reçu</t>
  </si>
  <si>
    <t>Total montant dépensé</t>
  </si>
  <si>
    <t>Solde</t>
  </si>
  <si>
    <t>Comptabilité tenue en FCFA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</si>
  <si>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</si>
  <si>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</si>
  <si>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</si>
  <si>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</si>
  <si>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</si>
  <si>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</si>
  <si>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</si>
  <si>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</si>
  <si>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</si>
  <si>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</si>
  <si>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Country</t>
  </si>
  <si>
    <t>Contrôle</t>
  </si>
  <si>
    <t>COMPTABILITE PALF- Octobre 2017</t>
  </si>
  <si>
    <t>Relevé</t>
  </si>
  <si>
    <t>FRAIS RET.DEPLACE Chq n° 03592827</t>
  </si>
  <si>
    <t>EAGLE-USFWS</t>
  </si>
  <si>
    <t>Mavy, RETRAIT ESPECES CHEQUE N° 03592827 pour appro caisse PALF</t>
  </si>
  <si>
    <t>AGIOS DU 31/08/17 AU 31/09/17</t>
  </si>
  <si>
    <t>FRAIS RET.DEPLACE Chq n° 03592828</t>
  </si>
  <si>
    <t>Mavy, RETRAIT ESPECES CHEQUE N° 03592828 pour appro caisse PALF</t>
  </si>
  <si>
    <t>COTISATION WEB BANK</t>
  </si>
  <si>
    <t>FRAIS RET.DEPLACE Chq n° 03592831</t>
  </si>
  <si>
    <t>Mavy, RETRAIT ESPECES CHEQUE N° 03592831 pour appro caisse PALF</t>
  </si>
  <si>
    <t>FRAIS RET.DEPLACE Chq n° 03592830</t>
  </si>
  <si>
    <t>Mavy, RETRAIT ESPECES CHEQUE N° 03592830 pour appro caisse PALF</t>
  </si>
  <si>
    <t>Règlement CNSS 3eme trimestre 2017-Legal</t>
  </si>
  <si>
    <t xml:space="preserve">EAGLE-AVAAZ </t>
  </si>
  <si>
    <t>Règlement CNSS 3eme trimestre 2017-Media</t>
  </si>
  <si>
    <t>Règlement CNSS 3eme trimestre 2017-Management</t>
  </si>
  <si>
    <t>Règlement CNSS 3eme trimestre 2017-Investigations</t>
  </si>
  <si>
    <t>FRAIS VIRT PERMANENT</t>
  </si>
  <si>
    <t>Ordre de virement</t>
  </si>
  <si>
    <t xml:space="preserve">V.P. EMIS MR KOUKA PASCAL pour le paiement du loyer de PNR-Octobre 2017 </t>
  </si>
  <si>
    <t>Virement salaire Octobre 2017-Mésange</t>
  </si>
  <si>
    <t>Virement salaire Octobre 2017-Evariste</t>
  </si>
  <si>
    <t>Virement salaire Octobre 2017-i73x</t>
  </si>
  <si>
    <t>Virement salaire Octobre 2017-Herick</t>
  </si>
  <si>
    <t>Virement salaire Octobre 2017-Mavy</t>
  </si>
  <si>
    <t>FRAIS S/VIRT EMIS</t>
  </si>
  <si>
    <t>BCI</t>
  </si>
  <si>
    <t>CONGO</t>
  </si>
  <si>
    <t>Bank fees</t>
  </si>
  <si>
    <t>Office</t>
  </si>
  <si>
    <t>Legal</t>
  </si>
  <si>
    <t>Media</t>
  </si>
  <si>
    <t>Management</t>
  </si>
  <si>
    <t>Investigations</t>
  </si>
  <si>
    <t>Frais de tenue de compte Octobre 2017</t>
  </si>
  <si>
    <t>UBA</t>
  </si>
  <si>
    <t>Mavy</t>
  </si>
  <si>
    <t>Transfert</t>
  </si>
  <si>
    <t>AE16</t>
  </si>
  <si>
    <t>Oui</t>
  </si>
  <si>
    <t>Taxi Bureau-Restaurant la pirogue-investigations</t>
  </si>
  <si>
    <t>Transport</t>
  </si>
  <si>
    <t>Décharge</t>
  </si>
  <si>
    <t>Taxi Restaurant la pirogue-Marché OUENZE pour investigations</t>
  </si>
  <si>
    <t>Taxi Marché OUENZE-Marché Talangai pour investigations</t>
  </si>
  <si>
    <t>Taxi Marché Talangai-Bureau pour investigations</t>
  </si>
  <si>
    <t>Taxi Bureau-Marché Total pour investigations</t>
  </si>
  <si>
    <t>Taxi Marché Total-Aeroport pour investigations</t>
  </si>
  <si>
    <t>Taxi Aeroport-Marché Mikalou pour investigations</t>
  </si>
  <si>
    <t>Taxi Marché Mikalou-Marché Moukondo pour  investigations</t>
  </si>
  <si>
    <t>Taxi Marché Moukondo-Bureau pour investigations</t>
  </si>
  <si>
    <t>Taxi à Dolisie-marché pour acheter le dejeuner des prevenus</t>
  </si>
  <si>
    <t>Bley</t>
  </si>
  <si>
    <t>ɣ</t>
  </si>
  <si>
    <t>Taxi à Dolisie Marché-Maison d'arrêt pour donner le dejeuner aux prevenus</t>
  </si>
  <si>
    <t>Ration des prevenus à Dolisie</t>
  </si>
  <si>
    <t>Jail visit</t>
  </si>
  <si>
    <t xml:space="preserve">Taxi à Dolisie Maison d'arrêt - DDEF pour voir le chef Faune </t>
  </si>
  <si>
    <t xml:space="preserve">Taxi à Dolisie DDEF-TGI pour retirer la requisition </t>
  </si>
  <si>
    <t>Taxi à Dolisie TGI-agence Charden Farell pour le retrait des especes</t>
  </si>
  <si>
    <t>Taxi à Dolisie agence Charden Farell-TGI</t>
  </si>
  <si>
    <t>Taxi à Dolisie TGI-Agence Océan du Nord pour acheter le billet Dolisie -Pointe-Noire</t>
  </si>
  <si>
    <t xml:space="preserve">Taxi à Dolisie Agence de Océan du Nord-Hôtel </t>
  </si>
  <si>
    <t xml:space="preserve">Mavy </t>
  </si>
  <si>
    <t>o</t>
  </si>
  <si>
    <t>Frais d'Hôtel à Dolisie pour huit (8) nuitées  du 25/09/ au 03/10/2017</t>
  </si>
  <si>
    <t xml:space="preserve">Travel subsistence </t>
  </si>
  <si>
    <t>Taxi à Dolisie Hôtel-Gare Routière</t>
  </si>
  <si>
    <t>Bus Dolisie-Pointe Noire</t>
  </si>
  <si>
    <t>Taxi à Pointe-Noire de gare routière à l'aéroport</t>
  </si>
  <si>
    <t>Achat Billet d'avion Pointe Noire-Brazzaville</t>
  </si>
  <si>
    <t>Flight</t>
  </si>
  <si>
    <t>Taxi à Pointe-Noire, Aéroport-Domicile</t>
  </si>
  <si>
    <t>Taxi domicile-Aéroport embarquement</t>
  </si>
  <si>
    <t>Taxi à Brazzaville, Aéroport-Domicile</t>
  </si>
  <si>
    <t xml:space="preserve">Food allowance à Dolisie  du 21 septembre au 03 Octobre 2017 </t>
  </si>
  <si>
    <t>Travel subsistence</t>
  </si>
  <si>
    <t>Taxi à Brazzaville Domicile- Bureau</t>
  </si>
  <si>
    <t>Taxi Bureau-Domicile</t>
  </si>
  <si>
    <t>Food allowance au bureau pendant la pause</t>
  </si>
  <si>
    <t>Personnel</t>
  </si>
  <si>
    <t>Taxi Domicile-Bureau</t>
  </si>
  <si>
    <t>n</t>
  </si>
  <si>
    <t>Taxi Bureau -Domicile</t>
  </si>
  <si>
    <t xml:space="preserve">Achat Timbre pour le billet d'Avion </t>
  </si>
  <si>
    <t xml:space="preserve">Taxi à Dolisie, Aéroport-hôtel </t>
  </si>
  <si>
    <t>Taxi à Dolisie, Hôtel -DDP</t>
  </si>
  <si>
    <t xml:space="preserve">Taxi à  Dolisie DDP-Hôtel </t>
  </si>
  <si>
    <t>Taxi à Dolisie Hôtel -Maison D'arrêt</t>
  </si>
  <si>
    <t>Taxi à Dolisie DDEF-hôtel pour prendre nos bagages</t>
  </si>
  <si>
    <t xml:space="preserve">Taxi à dolisie DDEF-Hôtel </t>
  </si>
  <si>
    <t>Paiement frais d'hôtel nuitée à dolisie du 20 au 21 octobre 2017</t>
  </si>
  <si>
    <t>Taxi à Dolisie Hôtel -DDP pour la visite geole</t>
  </si>
  <si>
    <t>Ration du prevenu à Dolisie</t>
  </si>
  <si>
    <t>Taxi à Dolisie DDP-Hôtel</t>
  </si>
  <si>
    <t xml:space="preserve">Taxi à Dolisie Hôtel-Maison d'arrêt </t>
  </si>
  <si>
    <t>Taxi à Dolisie Maison D'arrêt-Parquet</t>
  </si>
  <si>
    <t>Frais d'expédition du jugement Copie de jeu TGI</t>
  </si>
  <si>
    <t>Court fees</t>
  </si>
  <si>
    <t>Taxi à Dolisie Parquet-DDP</t>
  </si>
  <si>
    <t>Ration du prévenu à la DDP</t>
  </si>
  <si>
    <t>Taxi à Dolisie DDP-DDEF</t>
  </si>
  <si>
    <t>Taxi à Dolisie DDEF-Gendarmerie</t>
  </si>
  <si>
    <t>04/GCF</t>
  </si>
  <si>
    <t xml:space="preserve">Taxi à Dolisie Maison D'arrêt-TGI </t>
  </si>
  <si>
    <t>Taxi à Dolisie TGI-DDP</t>
  </si>
  <si>
    <t>Taxi à Dolisie DDP-Gendarmerie</t>
  </si>
  <si>
    <t>Taxi à Dolisie Gendarmerie-DDEF pour rejoindre Jack Bénisson</t>
  </si>
  <si>
    <t xml:space="preserve">Taxi à Dolisie Direction MTN-Agence Océan du Nord </t>
  </si>
  <si>
    <t>Photocopies des requisitions Copie de jeu TGI</t>
  </si>
  <si>
    <t>Office materials</t>
  </si>
  <si>
    <t xml:space="preserve">Taxi à Dolisie Agence Océan du Nord-Hôtel </t>
  </si>
  <si>
    <t>Food allowance à Dolisie pour 06 jours</t>
  </si>
  <si>
    <t>Frais d'Hôtel à Dolisie 4 nuitées  du 21 au 25 octobre 2017</t>
  </si>
  <si>
    <t>Taxi à Pointe noire-Gare Routière-Aéroport</t>
  </si>
  <si>
    <t>Achat Billet d'avion Pointe-Noire-Brazzaville</t>
  </si>
  <si>
    <t>Taxi à Brazzaville Aéroport-Domicile</t>
  </si>
  <si>
    <t>Taxi-Domicile-Bureau</t>
  </si>
  <si>
    <t>Perrine</t>
  </si>
  <si>
    <t xml:space="preserve">Taxi à ouesso Hôtel   </t>
  </si>
  <si>
    <t>Taxi à ouesso Restaurant-Hôtel pour le reperage des lieux</t>
  </si>
  <si>
    <t>Taxi à ouesso hôtel -TGI</t>
  </si>
  <si>
    <t xml:space="preserve">Taxi à Ouesso Hôtel - rejoindre Perrine et Crepin </t>
  </si>
  <si>
    <t xml:space="preserve">Taxi à ouesso Hôtel -DDEF </t>
  </si>
  <si>
    <t>Taxi à ouesso DDP-Ecobank pour extraire l'indic</t>
  </si>
  <si>
    <t>Taxi à ouesso Ecobank-l'ancienne piste de l'Aeroport de ouesso</t>
  </si>
  <si>
    <t>Taxi à oueso ancienne piste de l'aéroport- Aéroport de ouesso</t>
  </si>
  <si>
    <t xml:space="preserve">Taxi à ouesso DDP-Hôtel </t>
  </si>
  <si>
    <t>Taxi moto:Hotel-Parquet</t>
  </si>
  <si>
    <t>Crépin</t>
  </si>
  <si>
    <t>Taxi moto:Parquet-Maison d'arrêt</t>
  </si>
  <si>
    <t>Taxi moto:Maison d'arrêt-Hôtel</t>
  </si>
  <si>
    <t>Taxi moto:hôtel-Marché</t>
  </si>
  <si>
    <t>Taxi moto:Marché-Commissariat</t>
  </si>
  <si>
    <t>Taxi moto:Commissariat-maison d'arrêt</t>
  </si>
  <si>
    <t>Taxi moto:Maison d'arrêt-A.O.N</t>
  </si>
  <si>
    <t>Taxi Moto:A.O.N Owando-Hôtel</t>
  </si>
  <si>
    <t>Taxi moto:Hôtel-Maison d'arrêt</t>
  </si>
  <si>
    <t>Taxi moto:Maison d'arrêt-parquet</t>
  </si>
  <si>
    <t>Taxi moto:Parquet-Hôpital</t>
  </si>
  <si>
    <t>Taxi moto:Hôpital-Parquet</t>
  </si>
  <si>
    <t>Taxi moto:Parquet-DDEF</t>
  </si>
  <si>
    <t>Taxi moto:DDEF- agence Charden Farell pour le retrait des especes</t>
  </si>
  <si>
    <t>116/GCF</t>
  </si>
  <si>
    <t>Taxi moto: agence Charden Farell-Hôtel</t>
  </si>
  <si>
    <t>Taxi moto:Hôtel-A.O.N</t>
  </si>
  <si>
    <t>Taxi:Gare routière-Bureau</t>
  </si>
  <si>
    <t>Taxi:Bureau-Domicile</t>
  </si>
  <si>
    <t>Achat billet Owando-Brazzaville</t>
  </si>
  <si>
    <t>Frais d'hôtel 14 Nuitées:Du 20/09/17 au 04/10/17 à OWANDO</t>
  </si>
  <si>
    <t>Food Allowance mission Owando du 20/09/17 au 04/10/17</t>
  </si>
  <si>
    <t>Taxi:Domicile-Bureau</t>
  </si>
  <si>
    <t>Food Allowance au bureau pendant la pause</t>
  </si>
  <si>
    <t>Taxi: Bureau-Domicile</t>
  </si>
  <si>
    <t>Taxi:Bureau-A.O.N</t>
  </si>
  <si>
    <t>Achat billet:Brazza-Owando pour Crépin IBOUILI</t>
  </si>
  <si>
    <t>111006008282--18</t>
  </si>
  <si>
    <t>Taxi:A.O.N-Bureau</t>
  </si>
  <si>
    <t>Ration des Prévenus à Brazzaville</t>
  </si>
  <si>
    <t>Taxi:Bureau-Cabinet d'Avocat</t>
  </si>
  <si>
    <t>Taxi:Cabinet d'Avocat-Bureau</t>
  </si>
  <si>
    <t xml:space="preserve">Taxi Domicile-agence Océan du Nord </t>
  </si>
  <si>
    <t>Taxi moto Agence Océan du Nord Owando-Hôtel</t>
  </si>
  <si>
    <t>Taxi moto Hôtel-DDEF</t>
  </si>
  <si>
    <t xml:space="preserve">Taxi moto Tribunal-Agence Océan du Nord </t>
  </si>
  <si>
    <t>Achat Billet Owando-Brazzaville</t>
  </si>
  <si>
    <t xml:space="preserve">Taxi moto Hôtel-Agence Océan du Nord </t>
  </si>
  <si>
    <t>Taxi Agence Océan du Nord-Bureau</t>
  </si>
  <si>
    <t xml:space="preserve">Transport </t>
  </si>
  <si>
    <t>Food allowance en mission à Makoua du 11 au 13 octobre 2017</t>
  </si>
  <si>
    <t xml:space="preserve">Taxi Bureau-Domicile </t>
  </si>
  <si>
    <t>Taxi:Bureau-TGI de BRAZZAVILLE</t>
  </si>
  <si>
    <t>Taxi: TGI-Ministère de la justice</t>
  </si>
  <si>
    <t>Taxi:Ministère de la Justice-TGI</t>
  </si>
  <si>
    <t>Taxi:TGI-Bureau</t>
  </si>
  <si>
    <t>Taxi Bureau-TGI de Brazzaville</t>
  </si>
  <si>
    <t>Taxi:TGI-Cabinet du Batonnier</t>
  </si>
  <si>
    <t>Taxi:Cabinet du batonnier-Ministère de la justice</t>
  </si>
  <si>
    <t>Taxi:Ministère-TGI (le conseiller du D.C.E)</t>
  </si>
  <si>
    <t>Taxi:Retour du conseiller du D.C.E</t>
  </si>
  <si>
    <t>Taxi:Bureau-Cabinet batonnier</t>
  </si>
  <si>
    <t>Taxi:Cabinet Batonnier-Bureau</t>
  </si>
  <si>
    <t xml:space="preserve">Taxi Domicile-Bureau </t>
  </si>
  <si>
    <t>Taxi à ouesso Hôtel pour le reperage des lieux avant l'opération</t>
  </si>
  <si>
    <t>OUI</t>
  </si>
  <si>
    <t xml:space="preserve">Taxi à ouesso Hôtel-apres reperage des lieux </t>
  </si>
  <si>
    <t xml:space="preserve">Taxi à ouesso Hôtel -Gendarmerie </t>
  </si>
  <si>
    <t>Taxi à ouesso Gendarmerie-DDEF</t>
  </si>
  <si>
    <t xml:space="preserve">Taxi à ouesso DDP-Station total </t>
  </si>
  <si>
    <t xml:space="preserve">Taxi à ouesso Station total-Aéroport </t>
  </si>
  <si>
    <t>Taxi à ouesso Aéroport-DDP</t>
  </si>
  <si>
    <t>Ration des prevenus à ouesso</t>
  </si>
  <si>
    <t>Taxi à ouesso restaurant-commissariat</t>
  </si>
  <si>
    <t xml:space="preserve">Taxi à ouesso Commissariat 2-commissariat 1 pour la viste geole </t>
  </si>
  <si>
    <t>E4</t>
  </si>
  <si>
    <t>Frais d'hôtel à OUESSO NUItée du 26 au 27 octobre 2017</t>
  </si>
  <si>
    <t>Frais d'hôtel à POKOLA Nuitée du 27 au 28 octobre 2017</t>
  </si>
  <si>
    <t>i23c</t>
  </si>
  <si>
    <t>Frais d'hôtel à OUESSO Nuitées du 28 au 30 octobre 2017</t>
  </si>
  <si>
    <t>Frais d'hôtel à OUESSO Nuitée du 30 au 31 octobre 2017</t>
  </si>
  <si>
    <t>Frais d'hôtel à OLLOMBO, Nuitée du 31 au 01 Novembre 2017</t>
  </si>
  <si>
    <t xml:space="preserve">Legal </t>
  </si>
  <si>
    <t>Jack-Bénisson</t>
  </si>
  <si>
    <t>Taxi Bureau-Aéroport</t>
  </si>
  <si>
    <t>Achat timbre à l'aéroport de Maya-Maya</t>
  </si>
  <si>
    <t>Taxi Aéroport Ngot Nzoungou de Dolisie-Hôtel</t>
  </si>
  <si>
    <t>Taxi Hôtel-Maison d'arrêt de Dolisie</t>
  </si>
  <si>
    <t>Ration pour 4 personnes en détention préventive</t>
  </si>
  <si>
    <t>Taxi Maison d'arrêt de Dolisie-Hôtel</t>
  </si>
  <si>
    <t>Taxi Maison d'arrêt de Dolisie-TGI de Dolisie</t>
  </si>
  <si>
    <t>Taxi TGI de Dolisie-DDEF-NI</t>
  </si>
  <si>
    <t>Taxi DDEF-NI-Hôtel</t>
  </si>
  <si>
    <t>Taxi Hôtel-DDEF-NI</t>
  </si>
  <si>
    <t>Taxi DDEF-NI-TGI</t>
  </si>
  <si>
    <t>Taxi TGI-Aéroport</t>
  </si>
  <si>
    <t>Taxi Gare routière nationale-Hôtel</t>
  </si>
  <si>
    <t>Taxi Maison d'arrêt de Dolisie-Cour d'Appel de Dolisie</t>
  </si>
  <si>
    <t>Taxi Cour d'Appel de Dolisie-Hôtel</t>
  </si>
  <si>
    <t>Taxi Hôtel-Cour d'Appel de Dolisie</t>
  </si>
  <si>
    <t>Taxi TGI de Dolisie-Maison d'arrêt de Dolisie</t>
  </si>
  <si>
    <t>Taxi Hôtel- agence Charden Farell pour le retrait des especes</t>
  </si>
  <si>
    <t>125/GCF</t>
  </si>
  <si>
    <t>Taxi Charden Farell-Hôtel</t>
  </si>
  <si>
    <t>Taxi Hôtel-Bureautique</t>
  </si>
  <si>
    <t>Taxi Bureautique-Hôtel</t>
  </si>
  <si>
    <t>Taxi Maison d'arrêt de Dolisie-DDEF-NI</t>
  </si>
  <si>
    <t>Taxi Cour d'Appel de Dolisie-DDEF-NI</t>
  </si>
  <si>
    <t>Taxi DDEF-NI-Maison d'arrêt</t>
  </si>
  <si>
    <t xml:space="preserve">Ration pour 2 personnes en détention préventive </t>
  </si>
  <si>
    <t>Taxi Maison d'arrêt-Hôtel</t>
  </si>
  <si>
    <t>Taxi Hôtel-Agence Charden Farell pour le retrait des especes</t>
  </si>
  <si>
    <t>149/GCF</t>
  </si>
  <si>
    <t>Taxi Agence Charden Farell-Hôtel</t>
  </si>
  <si>
    <t>Taxi Hôtel-Agence Océan du Nord Dolisie</t>
  </si>
  <si>
    <t>Taxi Agence Océan du Nord Dolisie-Hôtel</t>
  </si>
  <si>
    <t>Achat 2 billets Dolisie-Pointe-Noire</t>
  </si>
  <si>
    <t>Frais d'hôtel mission 10 nuitées à Dolisie du 04 au 14 Octobre 2017</t>
  </si>
  <si>
    <t>Taxi TGI-Hôtel</t>
  </si>
  <si>
    <t>Taxi Agence Océan du Nord Pointe-Noire-Aéroport Agostino Neto</t>
  </si>
  <si>
    <t>Achat billet d'avion à la compagnie aérienne Canadian Airways Pointe-Noire - Brazzaville</t>
  </si>
  <si>
    <t>Achat timbre billet PNR-BZV</t>
  </si>
  <si>
    <t>Taxi Aéroport Maya-Maya-Domicile</t>
  </si>
  <si>
    <t>Food allowance  à Dolisie du 04  au 14 Octobre 2017</t>
  </si>
  <si>
    <t>Taxi Domicile-Galerie Marché Moungali</t>
  </si>
  <si>
    <t>Achat et remplacement écran blinder pour téléphone Hotwav</t>
  </si>
  <si>
    <t xml:space="preserve">Taxi Bureau-Aéroport </t>
  </si>
  <si>
    <t>Taxi Aéroport-Bureau</t>
  </si>
  <si>
    <t xml:space="preserve">Taxi Domicile-Aéroport </t>
  </si>
  <si>
    <t>Achat  billet Brazzaville-Dolisie pour Jack Bénisson</t>
  </si>
  <si>
    <t>Achat timbre billet BZV-Dolisie</t>
  </si>
  <si>
    <t>Frais d'hôtel mission 01 nuitée à Dolisie du 20  au 21 Octobre 2017</t>
  </si>
  <si>
    <t>Food allowance à Dolisie du 20  au 21 Octobre 2017</t>
  </si>
  <si>
    <t>Taxi Hôtel-DDEF-NI (Rencontre Chauffeur pour achat carburant)</t>
  </si>
  <si>
    <t>Achat carburant pour BJ DDEF-NI en vue du voyage sur MAKABANA (50L de Gasoil) Aller</t>
  </si>
  <si>
    <t>Taxi Hôtel-DDEF-NI (départ pour MAKABANA)</t>
  </si>
  <si>
    <t>14/GCF</t>
  </si>
  <si>
    <t xml:space="preserve">Frais d'hôtel mission 03 nuitées à MAKABANA du 21  au 24 Octobre 2017 agent des EF en mission Chef faune </t>
  </si>
  <si>
    <t>Frais d'hôtel mission 03 nuitées à MAKABANA du 21  au 24 Octobre 2017 agent des EF en mission Chauffeur</t>
  </si>
  <si>
    <t>Ration mission  à MAKABANA du 21  au 24 Octobre 2017 pour deux agents des EF en mission (Chef faune et le Chauffeur)</t>
  </si>
  <si>
    <t xml:space="preserve">Frais d'hôtel mission 03 nuitées à MAKABANA du 21  au 24 Octobre 2017 </t>
  </si>
  <si>
    <t>Achat carburant pour BJ DDEF-NI en vue du voyage sur MAKABANA (25L de Gasoil) Retour</t>
  </si>
  <si>
    <t>Taxi Hôtel-Direction Airtel</t>
  </si>
  <si>
    <t>Taxi Direction Airtel-Direction MTN</t>
  </si>
  <si>
    <t>Taxi Direction MTN-Hôtel</t>
  </si>
  <si>
    <t>Food allowance  à MAKABANA du 22  au 24 Octobre 2017</t>
  </si>
  <si>
    <t>Taxi Maison d'arrêt de Dolisie-Gendarmerie</t>
  </si>
  <si>
    <t>Taxi Gendarmerie-DDP</t>
  </si>
  <si>
    <t>Taxi DDP-Marché</t>
  </si>
  <si>
    <t>Ration pour 01 personne en détention préventive</t>
  </si>
  <si>
    <t>Taxi Marché-DDP</t>
  </si>
  <si>
    <t>Taxi DDP-DDEF-NI</t>
  </si>
  <si>
    <t>Taxi DDEF-NI-Gare routière Océan du Nord (Réservation billet de Maitre KIANGUILA)</t>
  </si>
  <si>
    <t>Taxi Gare routière Océan du Nord-Hôtel</t>
  </si>
  <si>
    <t>Frais d'hôtel mission 01 nuitée à Dolisie du 24 au 25 Octobre 2017</t>
  </si>
  <si>
    <t>Taxi Maison d'arrêt de Dolisie-Marché</t>
  </si>
  <si>
    <t>Taxi DDP-Hôtel</t>
  </si>
  <si>
    <t>Taxi Hôtel- Agence Charden Farell</t>
  </si>
  <si>
    <t>63/GCF</t>
  </si>
  <si>
    <t>Taxi Hôtel-Agence Charden Farell</t>
  </si>
  <si>
    <t>109/GCF</t>
  </si>
  <si>
    <t>Taxi Hôtel-TGI de Dolisie</t>
  </si>
  <si>
    <t>Frais dossier d'appel affaire Goma Lunghanu et Mavoungou Bernes (Greffe Correctionnel)</t>
  </si>
  <si>
    <t>Frais dossier d'appel affaire Nzaou et consorts (Greffe Correctionnel)</t>
  </si>
  <si>
    <t>Taxi TGI de Dolisie-DDP</t>
  </si>
  <si>
    <t>Frais d'hôtel mission 02 nuitée à Dolisie du 25  au 27 Octobre 2017</t>
  </si>
  <si>
    <t>Taxi Maison d'arrêt de Dolisie-DDP</t>
  </si>
  <si>
    <t>Frais d'hôtel mission 01 nuitée à Dolisie du 27 au 28 Octobre 2017</t>
  </si>
  <si>
    <t>Taxi TGI de Dolisie-Agence Airtel</t>
  </si>
  <si>
    <t>Taxi Agence MTN-DDEF</t>
  </si>
  <si>
    <t>Taxi DDEF-Agence MTN</t>
  </si>
  <si>
    <t>Taxi Agence MTN-Agence Airtel</t>
  </si>
  <si>
    <t>Taxi TGI Agence Airtel-Hôtel</t>
  </si>
  <si>
    <t>Frais d'hôtel mission 05 nuitées à Dolisie du 27 Octobre au 1er Novembre 2017</t>
  </si>
  <si>
    <t>Taxi TGI de Dolisie-gendarmerie</t>
  </si>
  <si>
    <t>Taxi Gendarmerie-Aéroport Ngot Ngounzou de Dolisie</t>
  </si>
  <si>
    <t>Taxi Aéroport Ngot Ngounzou de Dolisie-Agence Océan du Nord</t>
  </si>
  <si>
    <t>Achat billet Dolisie-Pointe-Noire</t>
  </si>
  <si>
    <t>Taxi Agence Océan du Nord-Hôtel</t>
  </si>
  <si>
    <t>137/GCF</t>
  </si>
  <si>
    <t>Frais de transfert à Bley/Dolisie</t>
  </si>
  <si>
    <t>Transfer fees</t>
  </si>
  <si>
    <t>Achat billet d'avion BZV-Dolisie/Jack Bénisson</t>
  </si>
  <si>
    <t>Achat billet d'avion BZV-Dolisie/Maitre Cloud</t>
  </si>
  <si>
    <t>Achat billet d'avion BZV-IMPFONDO/Hérick</t>
  </si>
  <si>
    <t>Achat billet d'avion BZV-IMPFONDO/Maitre MALONGA</t>
  </si>
  <si>
    <t>Taxi Bureau-Aeroport/Achat billets d'avion</t>
  </si>
  <si>
    <t>Taxi Bureau-Aeroport/Modification apportées sur l'un des billets d'avion</t>
  </si>
  <si>
    <t>Bonus Opération OWANDO-Hérick TCHICAYA</t>
  </si>
  <si>
    <t>Bonus</t>
  </si>
  <si>
    <t>Bonus Opération Dolisie-Hérick TCHICAYA</t>
  </si>
  <si>
    <t>Maitre MALONGA/Budget Mission IMPFONDO du 04 au 07/10/2017</t>
  </si>
  <si>
    <t>Maitre KIANGUILA/Budget Mission Dolisie du 04 au 07/10/2017</t>
  </si>
  <si>
    <t>Ouverture du dossier- contrat d'engagement d'avocat du 03/10/2017-Maitre KIANGUILA</t>
  </si>
  <si>
    <t>Lawyer fees</t>
  </si>
  <si>
    <t>Hérick</t>
  </si>
  <si>
    <t>Jack Bénisson</t>
  </si>
  <si>
    <t>Frais d'inscription formation i23c</t>
  </si>
  <si>
    <t>Team Building</t>
  </si>
  <si>
    <t>Taxi Bureau-ONEMO-UBA-BCI-Bureau</t>
  </si>
  <si>
    <t>140/GCF</t>
  </si>
  <si>
    <t>Frais de transfert à Crépin/Owando</t>
  </si>
  <si>
    <t>i73x</t>
  </si>
  <si>
    <t>it87</t>
  </si>
  <si>
    <t>i55s</t>
  </si>
  <si>
    <t>Reglement facture bonus médias portant sur l'annonce des audiences des présumés trafiquants de faune à Brazzaville, IMPFONDO et Dolisie</t>
  </si>
  <si>
    <t>Recharge crédit Aitel</t>
  </si>
  <si>
    <t>Telephone</t>
  </si>
  <si>
    <t>Recharge credit MTN</t>
  </si>
  <si>
    <t>Evariste</t>
  </si>
  <si>
    <t>Bonus septembre 2017-Crépin</t>
  </si>
  <si>
    <t>Bonus pour suivi juridique à OWANDO-Crépin</t>
  </si>
  <si>
    <t>Bonus septembre 2017-Evariste</t>
  </si>
  <si>
    <t>Bonus septembre 2017-Brel</t>
  </si>
  <si>
    <t>Bonus septembre 2017-IT87</t>
  </si>
  <si>
    <t>Bonus septembre 2017-Bley</t>
  </si>
  <si>
    <t>Bonus pour suivi juridique à Dolisie-Bley</t>
  </si>
  <si>
    <t>Bonus septembre 2017-Mavy MALELA</t>
  </si>
  <si>
    <t>Taxi Bureau-Direction MTN</t>
  </si>
  <si>
    <t>Bonus septembre 2017-i23c</t>
  </si>
  <si>
    <t>Bonus de responsabilité septembre 2017-i23c</t>
  </si>
  <si>
    <t>Maitre MOUYETI-Contrat d'engagement d'avocats du 09/10/2017</t>
  </si>
  <si>
    <t>Frais de formation 2eme tranche-i23c</t>
  </si>
  <si>
    <t>Mésange-Bonus septemebre 2017</t>
  </si>
  <si>
    <t>Mésange-Bonus de Responsabilité septemebre 2017</t>
  </si>
  <si>
    <t>18/GCF</t>
  </si>
  <si>
    <t>Frais de transfert à i55s/MAKOUA</t>
  </si>
  <si>
    <t>199/GCF</t>
  </si>
  <si>
    <t>Frais de transfert à i73x/SOUANKE</t>
  </si>
  <si>
    <t>Taxi Bureau -Aeroport/Achat billet d'avion</t>
  </si>
  <si>
    <t>Taxi Bureau -Aeroport/pour modification date du voyage</t>
  </si>
  <si>
    <t>Achat billet d'avion BZV-PNR/Hérick</t>
  </si>
  <si>
    <t>Achat billet d'avion BZV-PNR/Maitre MALONGA</t>
  </si>
  <si>
    <t>Achat billet d'avion BZV-PNR/Maitre KIANGUILA</t>
  </si>
  <si>
    <t>IT87</t>
  </si>
  <si>
    <t>102/GCF</t>
  </si>
  <si>
    <t>Frais de transfert à IT87/POKOLA</t>
  </si>
  <si>
    <t>Frais de transfert à Jack Bénisson/Dolisie</t>
  </si>
  <si>
    <t>Budget de Mission Maitre MALONGA Audrey</t>
  </si>
  <si>
    <t>Transport Bureau-UBA-BCI</t>
  </si>
  <si>
    <t>Transport Stirve MOUANGA-Domicile-UBA/Retrait relevé bancaire</t>
  </si>
  <si>
    <t>i55s-Bonus septembre 2017</t>
  </si>
  <si>
    <t>Maitre KIANGUILA-Budget Mission Dolisie du 12 au 14 Octobre 2017</t>
  </si>
  <si>
    <t>155/GCF</t>
  </si>
  <si>
    <t>156/GCF</t>
  </si>
  <si>
    <t>Frais de transfert à Crépin/OWANDO</t>
  </si>
  <si>
    <t>157/GCF</t>
  </si>
  <si>
    <t>Frais de transfert à Hérick/PNR</t>
  </si>
  <si>
    <t>Annulation tranfert à Crépin/Remboursement</t>
  </si>
  <si>
    <t>Frais du passeport de Mavy MALELA</t>
  </si>
  <si>
    <t>Taxi Bureau -UBA/Dépôt lettre de fermeture de compte</t>
  </si>
  <si>
    <t>Taxi Bureau -CNSS/Reglement charges sociales 3eme trimestre</t>
  </si>
  <si>
    <t>Pour solde facture bonus médias portant sur l'annonce des présumés trafiquants de faune à OWANDO et PNR</t>
  </si>
  <si>
    <t>Recharge credit Airtel</t>
  </si>
  <si>
    <t>Taxi Bureau-Aeroport-Centre Ville agence Air Cote d'ivoire-Bureau</t>
  </si>
  <si>
    <t>Achat billet d'avion BZV-Cote d'Ivoire-i55s</t>
  </si>
  <si>
    <t>Taxi Bureau-agence Air Cote d'ivoire-Bureau</t>
  </si>
  <si>
    <t>Bonus septembre 2017-Hérick</t>
  </si>
  <si>
    <t>Brel</t>
  </si>
  <si>
    <t>Mésange</t>
  </si>
  <si>
    <t>Prime de fin d'année 2016 au prorta temporis-i73x</t>
  </si>
  <si>
    <t>Prime de fin d'année 2016 au prorata temporis-Hérick</t>
  </si>
  <si>
    <t>Prime de fin d'année 2016 au prorata temporis-Evariste</t>
  </si>
  <si>
    <t>143/GCF</t>
  </si>
  <si>
    <t>Frais de transfert à IT87/PNR</t>
  </si>
  <si>
    <t>144/GCF</t>
  </si>
  <si>
    <t>Frais de transfert à i23c/NKAYI</t>
  </si>
  <si>
    <t>Frais légalisation lettre d'invitation à la DGST de E4</t>
  </si>
  <si>
    <t>Frais de transfert à Brel/PNR</t>
  </si>
  <si>
    <t>Courses taxi pour le transport des Matelas-Mr Ismael</t>
  </si>
  <si>
    <t>Contrat d'engagement d'avocat du 23 Octobre 2017/Maitre KIANGUILA</t>
  </si>
  <si>
    <t>Taxi Bureau-Uniners voyage/Renseignement billet de E4</t>
  </si>
  <si>
    <t>Taxi Bureau -BCI</t>
  </si>
  <si>
    <t>Taxi Bureau-Agence Univers voyage/Achat billet d'avion de E4</t>
  </si>
  <si>
    <t>Achat billet d'avion E4-Nairobi-BZV/Aller-retour</t>
  </si>
  <si>
    <t>Taxi Bureau-Aeroport</t>
  </si>
  <si>
    <t>186/GCF</t>
  </si>
  <si>
    <t>Frais de transfert à Jack Bénisson/Makabana</t>
  </si>
  <si>
    <t>187/GCF</t>
  </si>
  <si>
    <t>188/GCF</t>
  </si>
  <si>
    <t>Frais de transfert à i73x/OUESSO</t>
  </si>
  <si>
    <t>Taxi Bureau-Agence de location de vehicule-Mohamed</t>
  </si>
  <si>
    <t>Maitre MALONGA Audrey-Mission PNR du 25 au 28 Octobre 2017</t>
  </si>
  <si>
    <t>Food allowance E4 du 25 octobre au 03 novembre 2017</t>
  </si>
  <si>
    <t xml:space="preserve">Remboursement 45% des frais de médicament-Mavy MALELA </t>
  </si>
  <si>
    <t xml:space="preserve">Recharge téléphonique MTN </t>
  </si>
  <si>
    <t>Taxi domicile-Aeroport-Bureau</t>
  </si>
  <si>
    <t>Achat billet d'avion Maitre KIANGUILA/BZV-PNR</t>
  </si>
  <si>
    <t>Maitre KIANGUILA-Budget Mission Dolisie du 26 au 28 octobre 2017</t>
  </si>
  <si>
    <t>Taxi Bureau-BCI/dépôt ordre de virement de salaire</t>
  </si>
  <si>
    <t>115/GCF</t>
  </si>
  <si>
    <t>Taxi domicile-Bureau/Aller retour</t>
  </si>
  <si>
    <t>Frais de transfert à i23c/OUESSO</t>
  </si>
  <si>
    <t>Recharge MTN</t>
  </si>
  <si>
    <t>Carburant mission Ouesso-Aller</t>
  </si>
  <si>
    <t>Bonus médias portant sur l'annonce du verdict du 27 octobre 2017 à Dolisie des trafiquants de peaux de panthere</t>
  </si>
  <si>
    <t>IT87-Honoraires de consultation octobre 2017</t>
  </si>
  <si>
    <t>.10/17</t>
  </si>
  <si>
    <t>Brel Roger KIBA-Salaire octobre 2017</t>
  </si>
  <si>
    <t>Peage poste d'odziba/Retour Mission Ousso-chauffeur Mohamed</t>
  </si>
  <si>
    <t>Peage poste de Djiri/Retour Mission Ousso-chauffeur Mohamed</t>
  </si>
  <si>
    <t>Carburant mission Ouesso-Retour</t>
  </si>
  <si>
    <t>Taxi:bureau-siege UE/ siege-Délégation pour reunion avec Lucile et Perrine</t>
  </si>
  <si>
    <t>Taxi:Délégation UE-bureau</t>
  </si>
  <si>
    <t>Taxi:bureau-Ministere des Affaire Etrangère pour dépôt de la lettre de légalisation</t>
  </si>
  <si>
    <t>Taxi: Ministere des Affaires Etrangères- Mairie de Bacongo pour retrait AP</t>
  </si>
  <si>
    <t>Taxi:mairie Bacongo-bureau</t>
  </si>
  <si>
    <t>Frais payés pour la lettre d'invitation E4</t>
  </si>
  <si>
    <t>Taxi:bureau-restaurant Mamati pour entretien des enqueteurs</t>
  </si>
  <si>
    <t>Taxi:Domicile- Ministere des Affaire Etrangère pour retrait lettre d'invitation E4/ affaire etrangère-bureau</t>
  </si>
  <si>
    <t>Taxi:bureau-maison d'arrêt pour visite geôle/ aller-retour</t>
  </si>
  <si>
    <t>Taxi à Brazzaville Bureau-Parquet pour assister à l'audience de l'affaire Bodzenga Rock et autres</t>
  </si>
  <si>
    <t>Brel KIBA</t>
  </si>
  <si>
    <t>Taxi à Brazzaville Parquet-DDEF Brazzaville pour rencontrer le DD aux fins de rédaction de la demande de restitution des scellés</t>
  </si>
  <si>
    <t>Taxi à Brazzaville DDEF Brazzaville-Bureau</t>
  </si>
  <si>
    <t>Taxi à Brazzaville Bureau-DDEF Brazzaville pour rencontrer le DD aux fins de vérification des scellés au parquet avec son chef faune</t>
  </si>
  <si>
    <t>Taxi à Brazzaville DDEF Brazzaville-Parquet pour la vérification des scellés avec le chef faune</t>
  </si>
  <si>
    <t>Taxi à Brazzaville Parquet-Bureau</t>
  </si>
  <si>
    <t>Achat papier hygienique pour bureau PALF</t>
  </si>
  <si>
    <t>Taxi à Brazzaville Bureau-Cabinet de Maître KIANGUILA-Bureau pour le retrait des factures et décharges</t>
  </si>
  <si>
    <t>Taxi à Brazzaville Bureau-Maison pour la visite geôle</t>
  </si>
  <si>
    <t>Taxi à Brazzaville Parquet-Minitère de la Justice pour le suivi de la demande entre la coordination PALF et le DirCab</t>
  </si>
  <si>
    <t>Taxi à Brazzaville Ministère de la justice-Bureau</t>
  </si>
  <si>
    <t>Taxi à Brazzaville Domicile-Bureau pour le départ à la mission de Pointe-Noire</t>
  </si>
  <si>
    <t>Taxi à Brazzaville Bureau-Aéroport pour le départ à la mission de Pointe-Noire</t>
  </si>
  <si>
    <t>Achat de timbre à l'aéroport Maya-Maya</t>
  </si>
  <si>
    <t>Taxi à Pointe-Noire Aéroport A. A. Neto-Case de passage PALF</t>
  </si>
  <si>
    <t>Taxi à Pointe-Noire Case de passage PALF-Restaurant-Case de passage-PALF</t>
  </si>
  <si>
    <t>Taxi à Pointe-Noire Case de passage PALF-TGI pour le suivi du dossier Bopoma au greffe</t>
  </si>
  <si>
    <t>Taxi à Pointe-Noire TGI-Cabinet de Maitre Kimpolo-TGI</t>
  </si>
  <si>
    <t>Acompte honoraires Maître Laurent Kimpolo</t>
  </si>
  <si>
    <t>Taxi à Pointe-Noire TGI-Cour d'appel pour rencontrer le vice-président de la Cour d'appel</t>
  </si>
  <si>
    <t>Taxi à Pointe-Noire Cour d'appel-Case PALF</t>
  </si>
  <si>
    <t>Taxi à Pointe-Noire Case PALF-DDEF-Case PALF pour rencontrer le DD</t>
  </si>
  <si>
    <t>Taxi à Pointe-Noire Case PALF-Restaurant-Case PALF</t>
  </si>
  <si>
    <t>Taxi à Pointe-Noire Case PALF-Cour d'appel pour rencontrer le PG</t>
  </si>
  <si>
    <t>Taxi à Pointe-Noire Cour d'appel-TGI pour rencontrer Maître Welcome</t>
  </si>
  <si>
    <t>Taxi à Pointe-Noire TGI-Gendarmerie du KM4 pour rencontrer le Lieutenant Sognele</t>
  </si>
  <si>
    <t>Taxi à Pointe-Noire Gendarmerie du KM4-Case PALF</t>
  </si>
  <si>
    <t>Taxi à Pointe-Noire Case PALF-Agence Charden Farell pour le retrait des fonds envoyés par Mavy</t>
  </si>
  <si>
    <t>Taxi à Pointe-Noire Aéroport A. A. Neto-Restaurant après l'achat du billet</t>
  </si>
  <si>
    <t>Taxi à Pointe-Noire Restaurant-Case PALF</t>
  </si>
  <si>
    <t>Taxi à Pointe-Noire Case PALF-Aéroport A. A. Neto pour le départ à Brazzaville</t>
  </si>
  <si>
    <t>Food allowance à Pointe-Noire du 16 au 20 Octobre 2017</t>
  </si>
  <si>
    <t>Achat de timbre PNR-BZV</t>
  </si>
  <si>
    <t>Taxi à Brazzaville Aéroport Maya-Maya-Domicile de retour de la mission de Pointe-Noire</t>
  </si>
  <si>
    <t>Taxi à Brazzaville Bureau-Super Marché Géant Casino pour acheter les oreillers</t>
  </si>
  <si>
    <t>Achat oreillers pour case de passage PALF</t>
  </si>
  <si>
    <t>Taxi à Brazzaville Casino-Agence ECOBANK de la Coupole</t>
  </si>
  <si>
    <t>Taxi à Brazzaville Agence ECOBANK de la Coupole-Bureau</t>
  </si>
  <si>
    <t>Taxi à Brazzaville Bureau-Aéroport-Bureau pour l'achat des billets pour la mission à Pointe-Noire</t>
  </si>
  <si>
    <t>Achat billet d'avion Brazzaville-Pointe-Noire Brel Roger KIBA</t>
  </si>
  <si>
    <t>Achat billet d'avion Brazzaville-Pointe-Noire pour Maitre MALONGA</t>
  </si>
  <si>
    <t>Taxi à Brazzaville Domicile-Aéroport Maya-Maya pour la mission à Pointe-Noire</t>
  </si>
  <si>
    <t>Achat de timbre à l'aéroport</t>
  </si>
  <si>
    <t>Taxi à Pointe-Noire Aéroport A. A. Néto-Case PALF</t>
  </si>
  <si>
    <t>Taxi à Pointe-Noire Case PALF-DDEF pour rencontrer le Chef faune Pointe-Noire</t>
  </si>
  <si>
    <t>Taxi à Pointe-Noire DDEF-Tribunal pour le suivi du dossier Bopoma</t>
  </si>
  <si>
    <t>Taxi à Pointe-Noire Tribunal-Case PALF</t>
  </si>
  <si>
    <t>Taxi à Pointe-Noire Case PALF-TGI-Case PALF pour l'audience affaire Diaby et le suivi du dossier Bopoma</t>
  </si>
  <si>
    <t>Taxi à Pointe-Noire Agence Charden farell-TGI pour les citations des prévenus affaire Diaby</t>
  </si>
  <si>
    <t>Taxi à Pointe-Noire TGI-Aéroport pour l'achat du billet d'avion retour sur Brazzaville</t>
  </si>
  <si>
    <t>ETKT 223 5763321932</t>
  </si>
  <si>
    <t>Taxi à Pointe-Noire Aéroport A. A. Néto-Restaurant</t>
  </si>
  <si>
    <t>Taxi à Pointe-Noire Case PALF-DDEF-Case PALF pour rencontrer le DD Pointe-Noire</t>
  </si>
  <si>
    <t>Food allowance à Pointe-Noire du 25 au 28 Octobre 2017</t>
  </si>
  <si>
    <t>Taxi à Brazzaville Domicile-DDEF Brazza rencontrer le DD pour l'audience affaire Bodzenga Rock</t>
  </si>
  <si>
    <t>Taxi à Brazzaville DDEF-Parquet pour suivre l'audience affaire Bodzenga Rock</t>
  </si>
  <si>
    <t>Taxi à Brazzaville Parquet-Bureau après l'audience</t>
  </si>
  <si>
    <t>Taxi à Brazzaville Bureau-Aéroport-Bureau pour se renseigner sur le programme des vols sur Ouesso</t>
  </si>
  <si>
    <t>Taxi de Office &gt; WCS &gt; MINEF &gt; MIN JUSTICE &gt; WWF &gt; Office</t>
  </si>
  <si>
    <t>management</t>
  </si>
  <si>
    <t>Perrine Odier</t>
  </si>
  <si>
    <t xml:space="preserve">Taxi de Office &gt; MEFDDE &gt; Office réunion protocole d'accord </t>
  </si>
  <si>
    <t xml:space="preserve">Taxi de Office &gt; WCS &gt; UE &gt; WCS &gt; Office </t>
  </si>
  <si>
    <t xml:space="preserve">Taxi de Office &gt; WCS &gt; Office </t>
  </si>
  <si>
    <t xml:space="preserve">Paiement carburant groupe éléctrogène pour bureau PALF Brazzaville </t>
  </si>
  <si>
    <t>Rent &amp; Utilities</t>
  </si>
  <si>
    <t xml:space="preserve">Taxi de MAMATY (ENTRETIENS RECRUTEMENT) à Office </t>
  </si>
  <si>
    <t xml:space="preserve">management </t>
  </si>
  <si>
    <t xml:space="preserve">oui </t>
  </si>
  <si>
    <t xml:space="preserve">Paiement renouvellement passeport Mésange Cignas </t>
  </si>
  <si>
    <t xml:space="preserve">Management </t>
  </si>
  <si>
    <t xml:space="preserve">Achat matelas lit bureau PALF- Equipement Chambre des visiteurs </t>
  </si>
  <si>
    <t xml:space="preserve">Paiement Péage Djiri </t>
  </si>
  <si>
    <t xml:space="preserve">Travel expenses </t>
  </si>
  <si>
    <t>Paiement Péage Odziba</t>
  </si>
  <si>
    <t xml:space="preserve">Paiement carburant véhicule loué pour aller à Ouesso </t>
  </si>
  <si>
    <t xml:space="preserve">Paiment carburant véhicule loué pour aller à Ouesso </t>
  </si>
  <si>
    <t xml:space="preserve">Paiement location voiture Mohamed Yousefa Mission Nord Ouesso </t>
  </si>
  <si>
    <t xml:space="preserve">Bonus opération Agents des Eaux-et-forets faux ivoire 4 éléments </t>
  </si>
  <si>
    <t>Bonus opération Policiers 6 éléments + carburant opération faux-ivoire</t>
  </si>
  <si>
    <t>Taxi Hôtel-Ouesso &gt; DDEF Ouesso (Les 3 juristes et moi)</t>
  </si>
  <si>
    <t xml:space="preserve">Taxi DDPN &gt; DDEF &gt; HOTEL &gt; Aeroport &gt; DDPN </t>
  </si>
  <si>
    <t>Paiement Billet avion OUESSO-BZV</t>
  </si>
  <si>
    <t>Achat timbre pour billet OUESSO-BZV</t>
  </si>
  <si>
    <t>Taxi à BZV: bureau-maison  d'arrêt-bureau pour remettre l'extrait du jugement de l'évasion de Samuel à Djambala au greffier de la maison d'arrêt</t>
  </si>
  <si>
    <t>Herick</t>
  </si>
  <si>
    <t>Taxi à BZV: Domicile-aéroport pour aller à Impfondo</t>
  </si>
  <si>
    <t xml:space="preserve">Timbre à l'aéroport en partant à Impfondo sur le billet acheté par le comptable </t>
  </si>
  <si>
    <t>Taxi à Impfondo: aéroport-hôtel</t>
  </si>
  <si>
    <t>Taxi à Impfondo: Hôtel-DDEF-Tribunal-Hôtel avec l'avocat MALONGA pour rencontrer le DD et les juges au sujet de l'audience de Hyppolite et consorts</t>
  </si>
  <si>
    <t>Achat Billet d'avion retour sur BZV (se référer au reçu billet canadian)</t>
  </si>
  <si>
    <t>Taxi à Impfondo: H-DDEF-(Maison d'arrêt)Tribunal pour assister à l'audience de Hyppolite</t>
  </si>
  <si>
    <t xml:space="preserve">Taxi à Impfondo: Tribunal-Sécrétariat bureautique-Maison d'arrêt pour photocopier le certificat médical </t>
  </si>
  <si>
    <t>Photocopie du certicat médical de Babos</t>
  </si>
  <si>
    <t>Taxi à Impfondo: Maison d'arrêt-hôpital-Hôtel pour voir le médecin ayant établi le certificat de Babos</t>
  </si>
  <si>
    <t>Taxi à Impfondo: Hôtel-Air Congo-Hôtel pour changer les billets d'avion de retour sur BZV</t>
  </si>
  <si>
    <t>Taxi à Impfondo: Hôtel-tribunal pour rencontrer le substitut et discuter du mandat d'amener contre Erold</t>
  </si>
  <si>
    <t>Taxi à Imfpondo: Tribunal-Hôtel-aéroport-hôtel pour accompagner maître MALONGA rentrant à BZV</t>
  </si>
  <si>
    <t>Taxi à Impfondo: Hôtel-maison d'arrêt-hôtel visite geôle</t>
  </si>
  <si>
    <t>Ration du prevenu Hyppolite à la mainson d'arrêt d'Impfondo</t>
  </si>
  <si>
    <t>Food allowance à Impfondo du 04 au 10 octobre 2017</t>
  </si>
  <si>
    <t>Taxi à Impfondo: Hôtel-maison d'arrêt; visite geôle</t>
  </si>
  <si>
    <t>Taxi à Imfondoi: Maison d'arrêt-marché-hôtel pour charger le téléphone pour manque d'électricité à l'hôtel</t>
  </si>
  <si>
    <t>Taxi à Imfondoi: Maison d'arrêt-marché-hôtel pour charger le second téléphone airtel pour manque d'électricité à l'hôtel</t>
  </si>
  <si>
    <t>Frais d'hôtel Nuitée à Impfondo du 09 au 10 octobre 2017 après rallonge de la date de départ par la coordinatrice suite au problème de billet et la coïncidence avec leur de l'audience</t>
  </si>
  <si>
    <t>Taxi à Impfondo: Hôtel aéroport pour aller à BZV</t>
  </si>
  <si>
    <t>Taxi à BZV: Aéroport-bureau en rentrant d'Impfondo</t>
  </si>
  <si>
    <t>Taxi à BZV: Domicile-aéroport pour aller à PNR</t>
  </si>
  <si>
    <t>Taxi à PNR: Aéroport-case de passage PALF</t>
  </si>
  <si>
    <t>Taxi à PNR: case de passage PALF-DDEF pour rencontrer le DD</t>
  </si>
  <si>
    <t>Taxi à PNR: DDEF-TGI pour vérifier le dossier BOPOMA au greffe</t>
  </si>
  <si>
    <t>Taxi à PNR: case de passage PALF-CA pour suivre l'audience du cas MASSOUEME</t>
  </si>
  <si>
    <t>Taxi à PNR: CA -TGI pour vérifier le dossier BOPOMA au greffe</t>
  </si>
  <si>
    <t>Taxi à PNR: TGI - DDEF pour faire le rapport de l'afffaire MASSOUEME au DD</t>
  </si>
  <si>
    <t xml:space="preserve">Taxi à PNR: DDEF- TGI pour rejoindre maître MALONGA après l'audience du cas OUMAR et consorts </t>
  </si>
  <si>
    <t xml:space="preserve">Taxi à PNR: TGI- Charden Farell en vue de percevoir les fonds envoyés par Mavy (agence fermée, il était déjà 16h)  </t>
  </si>
  <si>
    <t>Taxi à PNR: Charden Farell- Case de passage PALF</t>
  </si>
  <si>
    <t>Taxi à PNR:  Case de passage PALF-TGI pour encore véfier le dossier BOPOMA (toutes les fois, le greffier en charge dudit dossier était absent au bureau)</t>
  </si>
  <si>
    <t>Taxi à PNR: TGI- Charden Farrel pour enfin retirer les fonds envoyés par Mavy</t>
  </si>
  <si>
    <t>61/GCF</t>
  </si>
  <si>
    <t>Taxi à PNR: Charden Farell- DDEF pour rencontrer maitre MALONGA qui devait faire OUMAR au DD</t>
  </si>
  <si>
    <t>Taxi à PNR: DDEF- Agence de voyage-Case de passage PALF  pour acheter le billet retour sur BZV</t>
  </si>
  <si>
    <t xml:space="preserve">Achat Billet d'avion retour sur BZV </t>
  </si>
  <si>
    <t xml:space="preserve">Food allowance à PNR du 11 au 14 Octobre </t>
  </si>
  <si>
    <t xml:space="preserve">Taxi à PNR: Case de passage PALF-Aéroport pour rentrer à BZV </t>
  </si>
  <si>
    <t>Taxi à BZV: Aéroport-Domicile après la mission de PNR</t>
  </si>
  <si>
    <t>Taxi à BZV: Bureau-DGEF-DGFAP-Bureau pour vérifier les couriers des cas de PNR, Dolisie…</t>
  </si>
  <si>
    <t>Remboursement 45% des produits de verts achetés (sur accord de la coordinatrice) suite à une intoxication alimentaire ayant entrainé vomissements et diharée</t>
  </si>
  <si>
    <t>Team building</t>
  </si>
  <si>
    <t>Taxi à BZV: Domicile-bureau pour aller à Ouesso</t>
  </si>
  <si>
    <t>Taxi à Ouesso: Hôtel-hôtel de Perrine pour aller rencontrer le DD au sujet de l'opération</t>
  </si>
  <si>
    <t>Taxi à Ouesso: Hôtel-hôtel de Perrine pour préparer l'opération</t>
  </si>
  <si>
    <t>Taxi à Ouesso le soir: Hôtel de Perrine-Hôtel après l'opération</t>
  </si>
  <si>
    <t>Taxi Bureau PALF-ES TV</t>
  </si>
  <si>
    <t>Taxi ES TV Radio Rurale</t>
  </si>
  <si>
    <t>Taxi Radio Rurale-TOP TV</t>
  </si>
  <si>
    <t>Taxi Top Tv -Radio Liberté</t>
  </si>
  <si>
    <t>Taxi Radio liberté-Bureau PALF</t>
  </si>
  <si>
    <t>Taxi Bureau-MN TV</t>
  </si>
  <si>
    <t>Taxi MN TV-Bureau PALF</t>
  </si>
  <si>
    <t>Taxi ES TV -Vox.cg</t>
  </si>
  <si>
    <t>Taxi vox.cg-Radio Rurale</t>
  </si>
  <si>
    <t>Taxi Radio Rurale-MN TV</t>
  </si>
  <si>
    <t>Taxi MN TV-Top Tv</t>
  </si>
  <si>
    <t>Taxi TOP TV-Radio Liberté</t>
  </si>
  <si>
    <t>Taxi Radio Liberté-Journal Le Patriote</t>
  </si>
  <si>
    <t>Taxi Journal Le Patriote-Groupecongomédias</t>
  </si>
  <si>
    <t>Taxi Groupecongomédias-Bureau PALF</t>
  </si>
  <si>
    <t>Taxi Bureau PALF-MN TV</t>
  </si>
  <si>
    <t>Taxi MN TV-Radio Liberté</t>
  </si>
  <si>
    <t>Taxi Radio Liberté-ES TV</t>
  </si>
  <si>
    <t>Taxi TOP TV-Bureau PALF</t>
  </si>
  <si>
    <t>Taxi ES TV-Radio Rurale</t>
  </si>
  <si>
    <t>Taxi Radio Liberté-TOP TV</t>
  </si>
  <si>
    <t>Taxi MN TV-Vox.cg</t>
  </si>
  <si>
    <t>Taxi Vox.cg-Radio Liberté</t>
  </si>
  <si>
    <t>Taxi Radio Liberté-Congo Site</t>
  </si>
  <si>
    <t>Taxi Congo Site-TOP TV</t>
  </si>
  <si>
    <t>Taxi TOP TV-Groupecongomedias</t>
  </si>
  <si>
    <t>Taxi Groupecongomedias-242Infosnet</t>
  </si>
  <si>
    <t>Taxi Bureau PALF-Ministère de l'Economie Forestière</t>
  </si>
  <si>
    <t>Taxi Ministère de l'Economie Forestière-Bureau PALF</t>
  </si>
  <si>
    <t xml:space="preserve">Taxi Bureau PALF-Agence de Voyage Kenya Air ways </t>
  </si>
  <si>
    <t>Taxi Agence de voyage kenya air ways-Bureau PALF</t>
  </si>
  <si>
    <t>Taxi Bureau PALF-ACFAP</t>
  </si>
  <si>
    <t>Taxi ACFAP-Ministère de l'Economie Forestière</t>
  </si>
  <si>
    <t>Taxi Ministère de l'Economie Forestière-MN TV</t>
  </si>
  <si>
    <t>Taxi TOP TV-Radio Rurale</t>
  </si>
  <si>
    <t>Taxi Radio Rurale-Bureau  PALF</t>
  </si>
  <si>
    <t>Taxi Bureau PALF-Radio Rurale</t>
  </si>
  <si>
    <t>Taxi Radio Rarule-MN TV</t>
  </si>
  <si>
    <t>Taxi Bureau PALF-Bureau Accord de Lusaka</t>
  </si>
  <si>
    <t>Taxi Bureau Accord de Lusaka-MN TV</t>
  </si>
  <si>
    <t>Taxi MN TV-Radio Rurale</t>
  </si>
  <si>
    <t>Taxi Radio Rurale-242infosnet</t>
  </si>
  <si>
    <t>Taxi Infosnet-Vox.cg</t>
  </si>
  <si>
    <t>Taxi Vox.cg-TOP TV</t>
  </si>
  <si>
    <t>Taxi TOP TV-Congo site</t>
  </si>
  <si>
    <t>Taxi Congo-Radio Liberté</t>
  </si>
  <si>
    <t>Taxi Radio liberté-Groupecongomédias</t>
  </si>
  <si>
    <t>Taxi Bureau Accord de Lusaka-Bureau PALF</t>
  </si>
  <si>
    <t>Taxi Bureau-Gare routière MM-Bureau (Achat billet pour Nkayi)</t>
  </si>
  <si>
    <t>Achat billet Brazzaville-Nkayi (Mission pour Nkayi)</t>
  </si>
  <si>
    <t>oui</t>
  </si>
  <si>
    <t>Taxi Ouenze-Gare routière (Départ pour Nkayi)</t>
  </si>
  <si>
    <t>Taxi Gare routière Nkayi-Hôtel (recherche de l'hôtel stratégique)</t>
  </si>
  <si>
    <t>Taxi Hôtel-Marché Madibou-Grand marché-Hôtel (première prospection)</t>
  </si>
  <si>
    <t>Taxi hôtel-Gare sibiti-Marché (Investigations sur terrain)</t>
  </si>
  <si>
    <t>Taxi Marché-Gare Nkayi-Hôtel (suite des investigations)</t>
  </si>
  <si>
    <t>Taxi Hôtel-Derrière marché-Hôtel (rencontre avec la cible )</t>
  </si>
  <si>
    <t>Achat boisson avec la cible</t>
  </si>
  <si>
    <t>Trust building</t>
  </si>
  <si>
    <t>Taxi hôtel-Gare Mindouli-Marché Nkayi-Gare Sibiti (prospection)</t>
  </si>
  <si>
    <t>Taxi Gare Sibiti-Gare Madingou- Agence Charden Farell-Hotel (retrait d'argent)</t>
  </si>
  <si>
    <t>Taxi Hôtel-Bistro-Derrière marché-Hôtel (rencontre avec la cible Yves)</t>
  </si>
  <si>
    <t>Achat boisson + transport pour la Cible</t>
  </si>
  <si>
    <t>Taxi hôtel-Grand marché-Marché Hôpital (Rencontre avec Hervé et prospection)</t>
  </si>
  <si>
    <t>Taxi Marché hôpital-Marché Carrefour-Hôtel (retour pour travailler sur la couverture de E4)</t>
  </si>
  <si>
    <t>Taxi Hôtel-Gare Sibiti-Grand marché-Hôtel (investigations sur terrain)</t>
  </si>
  <si>
    <t>Taxi hôtel-Rond point Nkayi-Hôtel (rencontre avec Yves)</t>
  </si>
  <si>
    <t>Taxi hôtel-Carrefour-Hôtel (chez la cible Matiti voir les produits)</t>
  </si>
  <si>
    <t>Taxi hôtel-Marché-Chez Yves-Gare sibiti (rencontre avec deux cibles Yves et Matiti)</t>
  </si>
  <si>
    <t>Achat boisson + envoie crédit communication à la cible</t>
  </si>
  <si>
    <t>Taxi Gare Sibiti-Marché Mabomo-Hôtel (retrait d'argent)</t>
  </si>
  <si>
    <t>Taxi Nkayi-Loudima-Gare Nkayi-Hôtel (prospection à Loudima pour voir l'emplacement de la ville)</t>
  </si>
  <si>
    <t>Taxi Hôtel-Dépôt de Gaz-Grand marché (rencontre avec Yves afin d'avoir la suite de la cible Robert de bébé Chimpanzé)</t>
  </si>
  <si>
    <t>Taxi Grand marché-Marché Mabomo-Hôtel (dernière rencontre avec les cibles)</t>
  </si>
  <si>
    <t>Taxi hôtel-Gare Océan du nord-Hôtel (achat billet pour Brazzaville)</t>
  </si>
  <si>
    <t>Achat billet Nkayi-Brazzaville (départ pour Brazzaville)</t>
  </si>
  <si>
    <t>Taxi Hôtel-Gare Océan du nord (départ pour BZV)</t>
  </si>
  <si>
    <t>Food allowance mission Nkayi-Madingou du 17 au 23/10/2017</t>
  </si>
  <si>
    <t>Taxi Gare Océan du Nord-Ouenze (arrivé à BZV)</t>
  </si>
  <si>
    <t>Taxi Ouenze-Gare Trans Afrique Mikalou (départ pour Ouesso)</t>
  </si>
  <si>
    <t>Taxi Gare Ouesso-Hôtel (arrivé à Ouesso)</t>
  </si>
  <si>
    <t>Paiement hôtel une nuitée du 26 au 27/10/2017</t>
  </si>
  <si>
    <t>Location Véhicule Toyota VX Ouesso - Pokola du 27 au 28/10 (mission Pokola)</t>
  </si>
  <si>
    <t>Paiement Bac CIB (Traversé du vehicule)</t>
  </si>
  <si>
    <t>Taxi hôtel-Gare Pokola -Hôtel (rencontre avec la cible Malu)</t>
  </si>
  <si>
    <t>Achat boisson avec la cible Malu</t>
  </si>
  <si>
    <t>Taxi hôtel-Chez Malu-Hôtel (voir les produits)</t>
  </si>
  <si>
    <t>Achat boisson + repas pour les cibles</t>
  </si>
  <si>
    <t>Taxi Hôtel-Chez petit Malu-Hôtel (voir deuxième partie des produits)</t>
  </si>
  <si>
    <t>Food Allowance Chauffeur (mission Pokola)</t>
  </si>
  <si>
    <t>Paiement hôtel nuitée du 27 au 28/10/2017</t>
  </si>
  <si>
    <t>Paiement hôtel nuitée du Chauffeur du 27 au 28/10/2017</t>
  </si>
  <si>
    <t>Paiement Bac  CIB (Traversé du vehicule) retour Ouesso</t>
  </si>
  <si>
    <t>38/GCF</t>
  </si>
  <si>
    <t>Taxi pour changement d'hôtel</t>
  </si>
  <si>
    <t>Paiement hôtel 2 nuitées du 28 au 30/10/2017</t>
  </si>
  <si>
    <t>Achat repas et transport pour les cibles</t>
  </si>
  <si>
    <t>Taxi Gare océan-Chez Micho-Rond point Ouesso (voir les produits)</t>
  </si>
  <si>
    <t>Taxi rond point Ouesso-Hôtel (retour à l'hôtel)</t>
  </si>
  <si>
    <t>Achat boisson et repas (Dernière rencontre avec les cibles MALU, Micho et Chris avant l'opération)</t>
  </si>
  <si>
    <t>Paiement hôtel nuitée du 30 au 31/10/2017</t>
  </si>
  <si>
    <t>Taxi hôtel-Ecobank-Hôtel (déposer E4 et retour à l'hôtel)</t>
  </si>
  <si>
    <t>Achat Boisson reception des cibles à l'hôtel avec les produits pour l'opération</t>
  </si>
  <si>
    <t>Paiement hôtel une nuitée du 31/10 au 01/11/2017 à Ollombo</t>
  </si>
  <si>
    <t>Paiement hôtel une nuitée du Chauffeur du 31/10 au 01/11/2017 à Ollombo</t>
  </si>
  <si>
    <t xml:space="preserve">Taxi bureau Palf - Mikalou gare trans express pour achat billet mission makoua </t>
  </si>
  <si>
    <t xml:space="preserve">Achat billet Brazzaville -Makoua pour mission d’investigation à Makoua </t>
  </si>
  <si>
    <t>078164_077324_11</t>
  </si>
  <si>
    <t xml:space="preserve">MAVY </t>
  </si>
  <si>
    <t xml:space="preserve">Taxi Domicile- gare Makoua pour la mission du 5 au 09 Octobre 2017 </t>
  </si>
  <si>
    <t xml:space="preserve">Taxi Hôtel -quartier Orade - gare Routiere Makoua - Hôtel propsection pour la mission makoua </t>
  </si>
  <si>
    <t xml:space="preserve">Achat Boisson et Nourriture pour cible à Makoua </t>
  </si>
  <si>
    <t>Trust Building</t>
  </si>
  <si>
    <t>Taxi Moto hôtel -chez la cible à l’hôtel Mbomo- port fluviale - Hôtel pour investigation</t>
  </si>
  <si>
    <t>Taxi Moto Hôtel -Quartier Mbataka- Hôtel pour investigation</t>
  </si>
  <si>
    <t xml:space="preserve">Frais d'hôtel nuitées du 05 au 09 Octobre 2017 </t>
  </si>
  <si>
    <t xml:space="preserve">Achat Billet Makoua - Brazzaville retour de mission du 05 au 09 Octobre 2017 </t>
  </si>
  <si>
    <t>Food allowance Mission du 05 au 09 septembre 2017 à Makoua</t>
  </si>
  <si>
    <t>12/GCF</t>
  </si>
  <si>
    <t xml:space="preserve">Taxi gare Trans Afrique Brazzaville -domicile retour de mission du 05 au 09 Octobre 2017 de Makoua </t>
  </si>
  <si>
    <t>Taxi Domicile - Gare routière Mikalou</t>
  </si>
  <si>
    <t>I73X</t>
  </si>
  <si>
    <t>Decharge</t>
  </si>
  <si>
    <t>Achat Téléphone HUAWEI pour IT87</t>
  </si>
  <si>
    <t>Taxi Gare routière Ouesso- Hôtel</t>
  </si>
  <si>
    <t xml:space="preserve">Taxi Hotêl -Gare routière </t>
  </si>
  <si>
    <t>Achat Billet Ouesso -Souanke</t>
  </si>
  <si>
    <t>Taxi moto Gare Routière -Hôtel</t>
  </si>
  <si>
    <t>Taxi moto Hôtel- quartier Bam 1</t>
  </si>
  <si>
    <t>Taxi moto quartiers Bam 1- Bam 2</t>
  </si>
  <si>
    <t>Taxi moto quartier Bam 2 -Hôtel</t>
  </si>
  <si>
    <t xml:space="preserve">Taxi moto Hôtel -Bam 1 et quartier poto-poto </t>
  </si>
  <si>
    <t>Repa et Boisson pour la cible Garcia</t>
  </si>
  <si>
    <t>Taxi moto Quartier Poto-poto-Hôtel</t>
  </si>
  <si>
    <t>Repas et Boisson pour la cible Bienvenue</t>
  </si>
  <si>
    <t>Taxi moto -Hôtel- quartier Bam 1</t>
  </si>
  <si>
    <t>Taxi moto -Camp Sofyd</t>
  </si>
  <si>
    <t>Repas et Boisson pour la cible Arafat</t>
  </si>
  <si>
    <t>Taxi moto Camp Sofyd -Hôtel</t>
  </si>
  <si>
    <t>06/GCF</t>
  </si>
  <si>
    <t>Taxi Hôtel -Gare routière Souanke</t>
  </si>
  <si>
    <t>Achat Billet Souanke- Ouesso</t>
  </si>
  <si>
    <t xml:space="preserve">Taxi Gare routière Ouesso -Hôtel  </t>
  </si>
  <si>
    <t>Taxi Hôtel -Gare routière Ouesso</t>
  </si>
  <si>
    <t>Achat billet Ouesso-Brazzaville</t>
  </si>
  <si>
    <t>211_1_16</t>
  </si>
  <si>
    <t>Taxi Gare routière Mikalou - Domicile</t>
  </si>
  <si>
    <t xml:space="preserve">Reluire document  PALF </t>
  </si>
  <si>
    <t>Reliure 3 documents PALF</t>
  </si>
  <si>
    <t>Taxi Bureau Palf- DGST/légalisation lettre d'initation E4</t>
  </si>
  <si>
    <t>Taxi Bureau- DGST/légalisation lettre d'initation E4</t>
  </si>
  <si>
    <t>Taxi Bureau Palf - DGST/retrait de la lettre d'invitation</t>
  </si>
  <si>
    <t>Envoie du credit MTN  à la cible Tresor pour communication</t>
  </si>
  <si>
    <t>Taxi Bureau Palf-Gare routière Mikalou-Bureau</t>
  </si>
  <si>
    <t>Achat Billet Brazzaville - Ouesso</t>
  </si>
  <si>
    <t>078262_077314_18</t>
  </si>
  <si>
    <t xml:space="preserve">Taxi Domicile -Gare routière de Mikalou </t>
  </si>
  <si>
    <t xml:space="preserve">Taxi Gare routière Ouesso- Hôtel </t>
  </si>
  <si>
    <t>Envoie du crédit MTN à la cible Balack pour communication</t>
  </si>
  <si>
    <t>Envoie du crédit MTN à la cible petit frere de Balack pour communication</t>
  </si>
  <si>
    <t>decharge</t>
  </si>
  <si>
    <t>Taxi hôtel - Marché Ouesso</t>
  </si>
  <si>
    <t>56/GCF</t>
  </si>
  <si>
    <t>Taxi marché Ouesso - Port de Ouesso</t>
  </si>
  <si>
    <t xml:space="preserve"> Taxi port de Ouesso-Hôtel </t>
  </si>
  <si>
    <t>Taxi hôtel -Gare routière Ouesso</t>
  </si>
  <si>
    <t>Achat billet Trans Afrique Express Ouesso-Brazzaville</t>
  </si>
  <si>
    <t>221_1_15</t>
  </si>
  <si>
    <t>Taxi Gare routière Mikalou-Domicile</t>
  </si>
  <si>
    <t>Taxi Bureau -Mikalou- Bureau</t>
  </si>
  <si>
    <t>Achat de Billet Trans Afrique  BZV-Ouesso pour i23c</t>
  </si>
  <si>
    <t>Achat de Billet Trans Afrique  BZV-Ouesso pour E4</t>
  </si>
  <si>
    <t>078274_077314_10</t>
  </si>
  <si>
    <t>investigations</t>
  </si>
  <si>
    <t>Taxi Bureau-Marché Total- Bureau</t>
  </si>
  <si>
    <t>Achat power Bank pour Crepin</t>
  </si>
  <si>
    <t>Taxi Bureau -PARK N SHOP-Bureau</t>
  </si>
  <si>
    <t>Achat billet trans afrique express BZV-Ouesso</t>
  </si>
  <si>
    <t>078163_077314_6</t>
  </si>
  <si>
    <t>Taxi bureau - Marché total pour achat téléphone Huawei</t>
  </si>
  <si>
    <t>Taxi Marché total - Bureau</t>
  </si>
  <si>
    <t>Taxi Domicile - Gare routière Trans Afrique Express</t>
  </si>
  <si>
    <t>Taxi Hôtel - Port de Ouesso</t>
  </si>
  <si>
    <t>Billet pirogue pour la traversée de la sangha</t>
  </si>
  <si>
    <t>Taxi port - Pokola</t>
  </si>
  <si>
    <t>Taxi moto Gare routière - Hôtel</t>
  </si>
  <si>
    <t>Taxi moto Hôtel - Quartier Pete pour rendez-vous avec la cible</t>
  </si>
  <si>
    <t>Achat boison pour cible</t>
  </si>
  <si>
    <t>Taxi moto Quartier Pete - Hôtel</t>
  </si>
  <si>
    <t>Taxi moto Hôtel - Quartier Mévileg pour rencontrer une cible</t>
  </si>
  <si>
    <t>Taxi moto Mévileg - Hôtel</t>
  </si>
  <si>
    <t>Taxi moto Hôtel - rue Amboulou Emmanuel</t>
  </si>
  <si>
    <t>Taxi moto Rue Souanké - Marché</t>
  </si>
  <si>
    <t>Taxi moto Marché - Qtier Ngbala</t>
  </si>
  <si>
    <t>Taxi moto Qtier Ngbala - Hôtel</t>
  </si>
  <si>
    <t>Taxi moto Hôtel - Qtier Pete (Socitété CIB) pour rencontre avec une cible</t>
  </si>
  <si>
    <t>Taxi moto Société CIB - Hôtel</t>
  </si>
  <si>
    <t xml:space="preserve">Taxi moto Hôtel - Grand stade </t>
  </si>
  <si>
    <t>Taxi moto Stade - Marché pour rencontre avec la cible</t>
  </si>
  <si>
    <t>Taxi moto Marché  - Qtier Pete pour voir la cible</t>
  </si>
  <si>
    <t>Taxi moto Qtier Pete - Hôtel</t>
  </si>
  <si>
    <t>Taxi moto Hôtel - Qtier Pete (Socitété CIB) pour rencontrer la cible</t>
  </si>
  <si>
    <t>Taxi moto Pete - Agence Charden Farell</t>
  </si>
  <si>
    <t>27/GCF</t>
  </si>
  <si>
    <t>Taxi moto Agence Charden Farell - Hôtel</t>
  </si>
  <si>
    <t>Taxi moto Hôtel - Société CIB pour rendez vous avec une cible</t>
  </si>
  <si>
    <t>Taxi moto Hôtel - gare routière</t>
  </si>
  <si>
    <t>Achat billet Pokola - Ouesso</t>
  </si>
  <si>
    <t xml:space="preserve">Taxi Port - Hôtel  </t>
  </si>
  <si>
    <t>Taxi Hôtel - Gare routière océan du nord</t>
  </si>
  <si>
    <t>Achat billet Ouesso - Brazzaville</t>
  </si>
  <si>
    <t>121005006565--44</t>
  </si>
  <si>
    <t>Taxi Gare routière - Hôtel</t>
  </si>
  <si>
    <t>Taxi Gare routière Talangaî - Domicile</t>
  </si>
  <si>
    <t>Taxi Bureau - MTN pour achat cartes SIM</t>
  </si>
  <si>
    <t>Achat de 2 SIMS MTN</t>
  </si>
  <si>
    <t>Taxi MTN - Bureau</t>
  </si>
  <si>
    <t>Taxi Bureau - Aéroport pour achat billet Brazzaville/PNR</t>
  </si>
  <si>
    <t>Achat billet d'avion Brazzaville-Pointe-Noire</t>
  </si>
  <si>
    <t>Taxi Aéroport - Bureau</t>
  </si>
  <si>
    <t>Taxi Domicile - Aéroport Maya maya</t>
  </si>
  <si>
    <t>Achat timbre billet d'avion Brazzaville-Pointe-Noire-Canadian</t>
  </si>
  <si>
    <t>Taxi Aéroport Pointe Noire - Bureau</t>
  </si>
  <si>
    <t>Taxi Bureau - SNE Centre ville pour paiement facture</t>
  </si>
  <si>
    <t>Taxi SNE - Grand Marché pour prospection</t>
  </si>
  <si>
    <t xml:space="preserve">Taxi Grand Marché - Marché Oui pour prospection </t>
  </si>
  <si>
    <t xml:space="preserve">Taxi Marché Oui - Bureau </t>
  </si>
  <si>
    <t>Taxi Bureau - Marché Thystère pour prospection</t>
  </si>
  <si>
    <t>Taxi Marché Thystère - Marché Fond tié-tié pour prospection</t>
  </si>
  <si>
    <t>Taxi Marché Fond tié-tié - Agence Charden Farell aéroport</t>
  </si>
  <si>
    <t>Taxi Agence Charden Farell- Bureau</t>
  </si>
  <si>
    <t>Taxi Bureau - Grand Marché pour rendez-vous avec la cible</t>
  </si>
  <si>
    <t>Taxi Grand Marché - Cote sauvage pour investigation</t>
  </si>
  <si>
    <t>Taxi Cote sauvage - Genin (port des pécheurs) pour prospection</t>
  </si>
  <si>
    <t>Taxi Port des pécheurs - Bureau</t>
  </si>
  <si>
    <t>Achat à manger pour les cibles au restaurant Senegalais</t>
  </si>
  <si>
    <t>Taxi Bureau - Nzasi - Bureau pour investigation</t>
  </si>
  <si>
    <t>Bureau - Grand marché pour rendez-vous avec la cible</t>
  </si>
  <si>
    <t>Taxi Grand marché - Rond point pour prospection</t>
  </si>
  <si>
    <t>Taxi Rond point - Bureau</t>
  </si>
  <si>
    <t>Taxi Bureau - Centre ville pour rendez-vous avec une cible</t>
  </si>
  <si>
    <t>Taxi Centre ville - Aéroport pour achat billet d'avion Pointe Noire/Brazzaville</t>
  </si>
  <si>
    <t>Achat billet d'avion TAC Pointe Noire/Brazzaville</t>
  </si>
  <si>
    <t>Taxi Aéroport de Pointe Noire - Bureau</t>
  </si>
  <si>
    <t>Taxi Bureau - Aéroport de PNR</t>
  </si>
  <si>
    <t>Taxi Aéroport Maya Maya - Domicile</t>
  </si>
  <si>
    <t>Taxi Bureau - Marché Moungali pour coupure de la carte sim</t>
  </si>
  <si>
    <t>Taxi Marché Moungali -Bureau</t>
  </si>
  <si>
    <t xml:space="preserve">Perrine </t>
  </si>
  <si>
    <t xml:space="preserve">Crépin </t>
  </si>
  <si>
    <t>Taxi Bureau-Marché Total -Bureau</t>
  </si>
  <si>
    <t>Achat Billet Trans Afrique/Brazzaville-Ouesso</t>
  </si>
  <si>
    <t>078164_077314_10</t>
  </si>
  <si>
    <t>Impression en couleur des cartes de visite des juristes, impression NB des notes de service et 4 papiers Bristol</t>
  </si>
  <si>
    <t>Office Materials</t>
  </si>
  <si>
    <t>40/LS/17</t>
  </si>
  <si>
    <t>Impression Copie de la reservation d'une place d'avion pour E4</t>
  </si>
  <si>
    <t>Impression et réliure rapport PALF 3ème trimestre 2017</t>
  </si>
  <si>
    <t>045/LS/17</t>
  </si>
  <si>
    <t>Photocopie et Réliure du kit juridique destiné aux OPJ de Ouesso</t>
  </si>
  <si>
    <t xml:space="preserve">Jack Bénisson </t>
  </si>
  <si>
    <t>Operations</t>
  </si>
  <si>
    <t>Bonus Annuel 2016- au prorata temporis-i23c</t>
  </si>
  <si>
    <t>Ration du prévenu Hyppolite à la mainson d'arrêt d'Impfondo</t>
  </si>
  <si>
    <t>Ration du prévenu Hyppolite à la maison d'arrêt d'Impfondo</t>
  </si>
  <si>
    <t>Coupure de la carte sim MTN</t>
  </si>
  <si>
    <t>Equipment</t>
  </si>
  <si>
    <t>Services</t>
  </si>
  <si>
    <t>Mois</t>
  </si>
  <si>
    <t>Noms &amp; prénoms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</si>
  <si>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</si>
  <si>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</si>
  <si>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</si>
  <si>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</si>
  <si>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</si>
  <si>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</si>
  <si>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</si>
  <si>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</si>
  <si>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</si>
  <si>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Evariste LELOUSSI</t>
  </si>
  <si>
    <t>Hérick TCHICAYA</t>
  </si>
  <si>
    <t>Mavy MALELA</t>
  </si>
  <si>
    <t>Mésange CIGNAS*</t>
  </si>
  <si>
    <t>Perrine ODIER</t>
  </si>
  <si>
    <t>Banques</t>
  </si>
  <si>
    <t>UBA-PALF</t>
  </si>
  <si>
    <t>BCI-PALF</t>
  </si>
  <si>
    <t>TOTAUX</t>
  </si>
  <si>
    <t>BALANCE CAISSES ET BANQUES AU 31 OCTOBRE 2017</t>
  </si>
  <si>
    <t>Balance au 31 Octobre 2017</t>
  </si>
  <si>
    <t>Balance au          01 Octobre 2017</t>
  </si>
  <si>
    <t>AE</t>
  </si>
  <si>
    <t>Octobre</t>
  </si>
  <si>
    <t>Balance au 1er Octobre + montant reçu en Octobre - dépenses faites en Octobre- transferts extérieurs = Balance au 31 Octobre 2017</t>
  </si>
  <si>
    <t>Frais d'hôtel à Impfondo du 04 au 09 octobre 2017</t>
  </si>
  <si>
    <t>Achat billet BZV-OWANDO/Maitre MOUYETI Scrutin</t>
  </si>
  <si>
    <t>Frais d'hôtel à OWANDO-MOUYETI Scrutin du 11 au 13 octobre 2017</t>
  </si>
  <si>
    <t>Achat billet retour OWANDO-BZV-Maitre MOUYETI</t>
  </si>
  <si>
    <t>Food allowance Maitre MOUYETI/Mission OWANDO du 11 au 13 octobre 2017</t>
  </si>
  <si>
    <t>Transport local Maitre MOUYETI-Mission OWANDO du 11 au 13 octobre 2017</t>
  </si>
  <si>
    <t>Frais d'hôtel Nuitée de I73X à Ouesso/ cf mission Souanke du 05 au 06 octobre 2017</t>
  </si>
  <si>
    <t>Frais d'hôtel-Nuitées de I73X en mission à Souanke du 06 au 10 octobre 2017</t>
  </si>
  <si>
    <t>Frais d'hôtel Nuitée de I73X à Ouesso / cf Mission Souanke du 10 au 11 octobre 2017</t>
  </si>
  <si>
    <t>Paiement frais d'hôtel à POKOLA pour 04 nuitées du 07 au 11 octobre 2017</t>
  </si>
  <si>
    <t>Paiement frais d'hôtel à OUESSO pour une nuitée du 11 au 12 octobre 2017</t>
  </si>
  <si>
    <t xml:space="preserve"> Frais d'hôtel 2 nuitées à OWANDO du 11 au 13 octobre 2017</t>
  </si>
  <si>
    <t>Achat du Billet d'avion pour Brel Roger KIBA BZV-PNR</t>
  </si>
  <si>
    <t>Food Allowance de I73x pour 7 Jours en mission à Souanke du 05 au 11 octobre 2017</t>
  </si>
  <si>
    <t>Food allowance de I73X -4 Jours mission Ouesso du 06 au 10 octobre 2017</t>
  </si>
  <si>
    <t>Food allowance mission du 06 au 12 octobre 2017-Mission POKOLA</t>
  </si>
  <si>
    <t>Food allowance mission du 18 au 24 octobre 2017/Mission PNR</t>
  </si>
  <si>
    <t>Paiement frais d'hôtel à OUESSO pour une nuitée du 06 au 07 octobre 2017</t>
  </si>
  <si>
    <t xml:space="preserve">Achat billet Brazzaville-Dolisie pour Bley </t>
  </si>
  <si>
    <t>Paiement Hôtel 6 nuitées du 18 au 23/10/2017 (mission Nkayi)</t>
  </si>
  <si>
    <t>Frais d'hôtel pour 03-nuitées de I73X en mission à Ouesso du 20 au 24 octobre 2017</t>
  </si>
  <si>
    <t>Achat d'un sac pour mettre les oreillers-visiteurs case de passage</t>
  </si>
  <si>
    <t>Ration des Prévenus à OWANDO</t>
  </si>
  <si>
    <t>Envoyé au CDM de MAKABANA pour l'enquête sur Saboukoulou/Transfert par chargen farell</t>
  </si>
  <si>
    <t>Photocopies de 9 pages du relevé téléphonique  sur l'affaire NZAOU et Consorts</t>
  </si>
  <si>
    <t>Photocopies de 6 pages de la décision du TGI de Dolisie</t>
  </si>
  <si>
    <t>Réparation 04 Climatisateurs bureau PALF</t>
  </si>
  <si>
    <t>Frais sur envoie au CDM de MAKABANA pour l'enquête sur Saboukoulou/Transfert par charden farell</t>
  </si>
  <si>
    <t>Paiement facture SNE loyer PNR-pour la période de septembre à Octobre 2017</t>
  </si>
  <si>
    <t>Étiquettes de lignes</t>
  </si>
  <si>
    <t>Total général</t>
  </si>
  <si>
    <t>Somme de Spent</t>
  </si>
  <si>
    <t>Somme de Received</t>
  </si>
  <si>
    <t>Sommaire Grant-Dépenses  Caisses &amp; banques PALF-OCTOBRE 2017</t>
  </si>
  <si>
    <t>Étiquettes de colonnes</t>
  </si>
  <si>
    <t>RAPPORT FINANCIER PALF-OCTOBRE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</si>
</sst>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FF0000"/>
      <name val="Arial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2"/>
      <color rgb="FF00B050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rgb="FF00B050"/>
      <name val="Arial Narrow"/>
      <family val="2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sz val="11"/>
      <color rgb="FF0070C0"/>
      <name val="Calibri"/>
      <family val="2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FF0000"/>
      <name val="Calibri"/>
      <family val="2"/>
    </font>
    <font>
      <sz val="10"/>
      <color rgb="FF00B050"/>
      <name val="Arial Narrow"/>
      <family val="2"/>
    </font>
    <font>
      <b/>
      <sz val="10"/>
      <color rgb="FF00B050"/>
      <name val="Arial Narrow"/>
      <family val="2"/>
    </font>
    <font>
      <sz val="11"/>
      <color rgb="FF00B050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mediumGray">
        <bgColor theme="3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67">
    <xf numFmtId="0" fontId="0" fillId="0" borderId="0" xfId="0"/>
    <xf numFmtId="0" fontId="2" fillId="2" borderId="0" xfId="0" applyFont="1" applyFill="1" applyAlignment="1">
      <alignment horizontal="left" indent="35"/>
    </xf>
    <xf numFmtId="0" fontId="3" fillId="3" borderId="0" xfId="0" applyFont="1" applyFill="1" applyBorder="1" applyAlignment="1"/>
    <xf numFmtId="164" fontId="3" fillId="3" borderId="0" xfId="1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1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4" fontId="5" fillId="0" borderId="1" xfId="1" applyNumberFormat="1" applyFont="1" applyFill="1" applyBorder="1"/>
    <xf numFmtId="3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 indent="60"/>
    </xf>
    <xf numFmtId="0" fontId="4" fillId="0" borderId="0" xfId="0" applyFont="1"/>
    <xf numFmtId="164" fontId="6" fillId="0" borderId="0" xfId="1" applyNumberFormat="1" applyFont="1" applyFill="1" applyBorder="1" applyAlignment="1"/>
    <xf numFmtId="165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64" fontId="5" fillId="3" borderId="0" xfId="1" applyNumberFormat="1" applyFont="1" applyFill="1" applyBorder="1"/>
    <xf numFmtId="0" fontId="9" fillId="0" borderId="0" xfId="0" applyFont="1" applyFill="1" applyBorder="1" applyAlignment="1">
      <alignment horizontal="left"/>
    </xf>
    <xf numFmtId="164" fontId="11" fillId="0" borderId="0" xfId="0" applyNumberFormat="1" applyFont="1" applyAlignment="1">
      <alignment horizontal="left"/>
    </xf>
    <xf numFmtId="164" fontId="0" fillId="0" borderId="0" xfId="1" applyNumberFormat="1" applyFont="1"/>
    <xf numFmtId="0" fontId="9" fillId="0" borderId="0" xfId="0" applyFont="1" applyFill="1" applyBorder="1"/>
    <xf numFmtId="0" fontId="11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 applyAlignment="1"/>
    <xf numFmtId="164" fontId="9" fillId="0" borderId="0" xfId="1" applyNumberFormat="1" applyFont="1" applyFill="1" applyBorder="1"/>
    <xf numFmtId="0" fontId="13" fillId="0" borderId="0" xfId="0" applyFont="1" applyAlignment="1"/>
    <xf numFmtId="0" fontId="0" fillId="0" borderId="0" xfId="0" applyAlignment="1">
      <alignment vertical="center"/>
    </xf>
    <xf numFmtId="0" fontId="0" fillId="0" borderId="0" xfId="0" applyFont="1"/>
    <xf numFmtId="0" fontId="11" fillId="0" borderId="0" xfId="0" applyFont="1" applyAlignment="1"/>
    <xf numFmtId="0" fontId="4" fillId="0" borderId="0" xfId="0" applyFont="1" applyFill="1"/>
    <xf numFmtId="0" fontId="14" fillId="0" borderId="0" xfId="0" applyFont="1" applyFill="1"/>
    <xf numFmtId="164" fontId="11" fillId="0" borderId="0" xfId="0" applyNumberFormat="1" applyFont="1"/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4" fillId="0" borderId="0" xfId="1" applyNumberFormat="1" applyFont="1" applyFill="1"/>
    <xf numFmtId="164" fontId="9" fillId="0" borderId="0" xfId="1" applyNumberFormat="1" applyFont="1" applyFill="1" applyBorder="1" applyAlignment="1" applyProtection="1"/>
    <xf numFmtId="164" fontId="9" fillId="0" borderId="0" xfId="1" applyNumberFormat="1" applyFont="1" applyFill="1" applyBorder="1" applyAlignment="1"/>
    <xf numFmtId="164" fontId="9" fillId="0" borderId="0" xfId="0" applyNumberFormat="1" applyFont="1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/>
    <xf numFmtId="0" fontId="16" fillId="0" borderId="0" xfId="0" applyFont="1"/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Fill="1"/>
    <xf numFmtId="15" fontId="9" fillId="0" borderId="0" xfId="0" applyNumberFormat="1" applyFont="1" applyFill="1" applyBorder="1" applyAlignment="1">
      <alignment horizontal="right"/>
    </xf>
    <xf numFmtId="0" fontId="0" fillId="4" borderId="0" xfId="0" applyFill="1"/>
    <xf numFmtId="164" fontId="0" fillId="4" borderId="0" xfId="1" applyNumberFormat="1" applyFont="1" applyFill="1"/>
    <xf numFmtId="0" fontId="19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164" fontId="20" fillId="0" borderId="8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164" fontId="4" fillId="8" borderId="5" xfId="1" applyNumberFormat="1" applyFont="1" applyFill="1" applyBorder="1" applyAlignment="1">
      <alignment horizontal="center" vertical="center"/>
    </xf>
    <xf numFmtId="0" fontId="6" fillId="8" borderId="6" xfId="0" applyFont="1" applyFill="1" applyBorder="1"/>
    <xf numFmtId="164" fontId="11" fillId="8" borderId="6" xfId="1" applyNumberFormat="1" applyFont="1" applyFill="1" applyBorder="1"/>
    <xf numFmtId="164" fontId="4" fillId="8" borderId="6" xfId="1" applyNumberFormat="1" applyFont="1" applyFill="1" applyBorder="1"/>
    <xf numFmtId="164" fontId="11" fillId="8" borderId="6" xfId="0" applyNumberFormat="1" applyFont="1" applyFill="1" applyBorder="1"/>
    <xf numFmtId="164" fontId="4" fillId="8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left" vertical="center"/>
    </xf>
    <xf numFmtId="164" fontId="11" fillId="0" borderId="1" xfId="1" applyNumberFormat="1" applyFont="1" applyBorder="1"/>
    <xf numFmtId="164" fontId="11" fillId="0" borderId="8" xfId="1" applyNumberFormat="1" applyFont="1" applyBorder="1"/>
    <xf numFmtId="164" fontId="4" fillId="0" borderId="8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4" fontId="21" fillId="5" borderId="0" xfId="0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/>
    <xf numFmtId="164" fontId="4" fillId="0" borderId="1" xfId="1" applyNumberFormat="1" applyFont="1" applyFill="1" applyBorder="1"/>
    <xf numFmtId="164" fontId="11" fillId="0" borderId="1" xfId="0" applyNumberFormat="1" applyFont="1" applyBorder="1"/>
    <xf numFmtId="164" fontId="4" fillId="0" borderId="2" xfId="1" applyNumberFormat="1" applyFont="1" applyFill="1" applyBorder="1"/>
    <xf numFmtId="0" fontId="4" fillId="0" borderId="10" xfId="0" applyFont="1" applyFill="1" applyBorder="1"/>
    <xf numFmtId="164" fontId="4" fillId="0" borderId="4" xfId="1" applyNumberFormat="1" applyFont="1" applyFill="1" applyBorder="1"/>
    <xf numFmtId="164" fontId="11" fillId="0" borderId="11" xfId="0" applyNumberFormat="1" applyFont="1" applyBorder="1"/>
    <xf numFmtId="164" fontId="2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0" fontId="5" fillId="0" borderId="9" xfId="0" applyFont="1" applyFill="1" applyBorder="1"/>
    <xf numFmtId="164" fontId="4" fillId="0" borderId="8" xfId="1" applyNumberFormat="1" applyFont="1" applyFill="1" applyBorder="1"/>
    <xf numFmtId="164" fontId="0" fillId="0" borderId="1" xfId="1" applyNumberFormat="1" applyFont="1" applyBorder="1"/>
    <xf numFmtId="0" fontId="5" fillId="0" borderId="7" xfId="0" applyFont="1" applyFill="1" applyBorder="1"/>
    <xf numFmtId="164" fontId="5" fillId="0" borderId="3" xfId="1" applyNumberFormat="1" applyFont="1" applyFill="1" applyBorder="1"/>
    <xf numFmtId="164" fontId="4" fillId="0" borderId="0" xfId="0" applyNumberFormat="1" applyFont="1" applyFill="1"/>
    <xf numFmtId="17" fontId="4" fillId="0" borderId="0" xfId="0" applyNumberFormat="1" applyFont="1" applyFill="1" applyBorder="1"/>
    <xf numFmtId="164" fontId="5" fillId="0" borderId="12" xfId="0" applyNumberFormat="1" applyFont="1" applyFill="1" applyBorder="1"/>
    <xf numFmtId="164" fontId="5" fillId="0" borderId="13" xfId="1" applyNumberFormat="1" applyFont="1" applyFill="1" applyBorder="1"/>
    <xf numFmtId="164" fontId="5" fillId="0" borderId="14" xfId="1" applyNumberFormat="1" applyFont="1" applyFill="1" applyBorder="1"/>
    <xf numFmtId="164" fontId="5" fillId="0" borderId="13" xfId="0" applyNumberFormat="1" applyFont="1" applyFill="1" applyBorder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Fill="1"/>
    <xf numFmtId="0" fontId="12" fillId="0" borderId="0" xfId="0" applyFont="1" applyAlignment="1">
      <alignment vertical="center"/>
    </xf>
    <xf numFmtId="0" fontId="26" fillId="0" borderId="0" xfId="0" applyFont="1" applyFill="1"/>
    <xf numFmtId="0" fontId="11" fillId="0" borderId="0" xfId="0" applyFont="1" applyAlignment="1">
      <alignment vertical="center"/>
    </xf>
    <xf numFmtId="164" fontId="9" fillId="0" borderId="0" xfId="1" applyNumberFormat="1" applyFont="1" applyFill="1" applyBorder="1" applyAlignment="1">
      <alignment horizontal="center"/>
    </xf>
    <xf numFmtId="164" fontId="27" fillId="0" borderId="0" xfId="1" applyNumberFormat="1" applyFont="1" applyFill="1" applyBorder="1"/>
    <xf numFmtId="0" fontId="9" fillId="0" borderId="0" xfId="0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28" fillId="0" borderId="0" xfId="0" applyFont="1" applyAlignment="1"/>
    <xf numFmtId="9" fontId="9" fillId="0" borderId="0" xfId="0" applyNumberFormat="1" applyFont="1" applyFill="1" applyBorder="1" applyAlignment="1"/>
    <xf numFmtId="17" fontId="9" fillId="0" borderId="0" xfId="0" applyNumberFormat="1" applyFont="1" applyFill="1" applyBorder="1"/>
    <xf numFmtId="15" fontId="29" fillId="0" borderId="0" xfId="0" applyNumberFormat="1" applyFont="1" applyFill="1" applyBorder="1" applyAlignment="1">
      <alignment horizontal="right"/>
    </xf>
    <xf numFmtId="11" fontId="29" fillId="0" borderId="0" xfId="0" applyNumberFormat="1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left"/>
    </xf>
    <xf numFmtId="164" fontId="29" fillId="0" borderId="0" xfId="1" applyNumberFormat="1" applyFont="1" applyFill="1" applyBorder="1"/>
    <xf numFmtId="164" fontId="29" fillId="0" borderId="0" xfId="1" applyNumberFormat="1" applyFont="1" applyFill="1" applyBorder="1" applyAlignment="1">
      <alignment horizontal="center"/>
    </xf>
    <xf numFmtId="164" fontId="30" fillId="0" borderId="0" xfId="1" applyNumberFormat="1" applyFont="1" applyFill="1" applyBorder="1"/>
    <xf numFmtId="0" fontId="29" fillId="0" borderId="0" xfId="0" applyFont="1" applyFill="1" applyBorder="1" applyAlignment="1"/>
    <xf numFmtId="164" fontId="29" fillId="0" borderId="0" xfId="1" applyNumberFormat="1" applyFont="1" applyFill="1" applyBorder="1" applyAlignment="1" applyProtection="1"/>
    <xf numFmtId="164" fontId="29" fillId="0" borderId="0" xfId="1" applyNumberFormat="1" applyFont="1" applyFill="1" applyBorder="1" applyAlignment="1"/>
    <xf numFmtId="0" fontId="29" fillId="0" borderId="0" xfId="0" applyFont="1" applyFill="1" applyBorder="1" applyAlignment="1">
      <alignment vertical="center"/>
    </xf>
    <xf numFmtId="164" fontId="29" fillId="0" borderId="0" xfId="1" applyNumberFormat="1" applyFont="1" applyFill="1" applyBorder="1" applyAlignment="1">
      <alignment vertical="center"/>
    </xf>
    <xf numFmtId="164" fontId="16" fillId="0" borderId="0" xfId="1" applyNumberFormat="1" applyFont="1"/>
    <xf numFmtId="0" fontId="31" fillId="0" borderId="0" xfId="0" applyFont="1" applyFill="1" applyBorder="1"/>
    <xf numFmtId="0" fontId="16" fillId="0" borderId="0" xfId="0" applyFont="1" applyAlignment="1"/>
    <xf numFmtId="0" fontId="0" fillId="0" borderId="15" xfId="0" pivotButton="1" applyBorder="1"/>
    <xf numFmtId="0" fontId="0" fillId="0" borderId="15" xfId="0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164" fontId="0" fillId="0" borderId="0" xfId="0" applyNumberFormat="1"/>
    <xf numFmtId="164" fontId="0" fillId="0" borderId="15" xfId="0" applyNumberFormat="1" applyBorder="1"/>
    <xf numFmtId="164" fontId="0" fillId="0" borderId="2" xfId="0" applyNumberFormat="1" applyBorder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0" fontId="0" fillId="9" borderId="8" xfId="0" applyFill="1" applyBorder="1" applyAlignment="1">
      <alignment horizontal="left"/>
    </xf>
    <xf numFmtId="0" fontId="0" fillId="9" borderId="8" xfId="0" applyNumberFormat="1" applyFill="1" applyBorder="1"/>
    <xf numFmtId="164" fontId="0" fillId="9" borderId="8" xfId="0" applyNumberFormat="1" applyFill="1" applyBorder="1"/>
    <xf numFmtId="164" fontId="0" fillId="9" borderId="0" xfId="0" applyNumberFormat="1" applyFill="1" applyAlignment="1">
      <alignment horizontal="left"/>
    </xf>
    <xf numFmtId="164" fontId="0" fillId="9" borderId="0" xfId="0" applyNumberFormat="1" applyFill="1"/>
    <xf numFmtId="164" fontId="33" fillId="10" borderId="0" xfId="1" applyNumberFormat="1" applyFont="1" applyFill="1" applyAlignment="1">
      <alignment horizontal="center"/>
    </xf>
    <xf numFmtId="164" fontId="32" fillId="9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17" fontId="5" fillId="0" borderId="5" xfId="0" applyNumberFormat="1" applyFont="1" applyFill="1" applyBorder="1" applyAlignment="1">
      <alignment horizontal="center"/>
    </xf>
    <xf numFmtId="17" fontId="5" fillId="0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5" fontId="20" fillId="0" borderId="4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4" fontId="20" fillId="0" borderId="4" xfId="1" applyNumberFormat="1" applyFont="1" applyFill="1" applyBorder="1" applyAlignment="1">
      <alignment horizontal="center" vertical="center" wrapText="1"/>
    </xf>
    <xf numFmtId="164" fontId="20" fillId="0" borderId="8" xfId="1" applyNumberFormat="1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3">
    <cellStyle name="Excel Built-in Normal" xfId="2"/>
    <cellStyle name="Milliers" xfId="1" builtinId="3"/>
    <cellStyle name="Normal" xfId="0" builtinId="0"/>
  </cellStyles>
  <dxfs count="8"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060.638152893516" createdVersion="4" refreshedVersion="4" minRefreshableVersion="3" recordCount="903">
  <cacheSource type="worksheet">
    <worksheetSource ref="A10:L913" sheet="Datas"/>
  </cacheSource>
  <cacheFields count="12">
    <cacheField name="Date" numFmtId="15">
      <sharedItems containsSemiMixedTypes="0" containsNonDate="0" containsDate="1" containsString="0" minDate="2017-10-02T00:00:00" maxDate="2017-11-01T00:00:00"/>
    </cacheField>
    <cacheField name="Details" numFmtId="0">
      <sharedItems/>
    </cacheField>
    <cacheField name="Type de dépenses" numFmtId="0">
      <sharedItems count="19">
        <s v="Transport"/>
        <s v="Jail visit"/>
        <s v="Travel subsistence "/>
        <s v="Transfer fees"/>
        <s v="Flight"/>
        <s v="Travel expenses "/>
        <s v="Lawyer fees"/>
        <s v="Bank fees"/>
        <s v="Bonus"/>
        <s v="Personnel"/>
        <s v="Office Materials"/>
        <s v="Telephone"/>
        <s v="Equipment"/>
        <s v="Trust Building"/>
        <s v="Rent &amp; Utilities"/>
        <s v="Court fees"/>
        <s v="Services"/>
        <s v="Transport " u="1"/>
        <s v="Travel subsistence" u="1"/>
      </sharedItems>
    </cacheField>
    <cacheField name="Departement" numFmtId="0">
      <sharedItems count="9">
        <s v="Legal"/>
        <s v="Office"/>
        <s v="Management"/>
        <s v="Media"/>
        <s v="Team Building"/>
        <s v="Investigations"/>
        <s v="Operations"/>
        <s v="management " u="1"/>
        <s v="Legal " u="1"/>
      </sharedItems>
    </cacheField>
    <cacheField name="Received" numFmtId="164">
      <sharedItems containsNonDate="0" containsString="0" containsBlank="1"/>
    </cacheField>
    <cacheField name="Spent" numFmtId="164">
      <sharedItems containsString="0" containsBlank="1" containsNumber="1" minValue="100" maxValue="906661"/>
    </cacheField>
    <cacheField name="Balance" numFmtId="164">
      <sharedItems containsSemiMixedTypes="0" containsString="0" containsNumber="1" minValue="-13236272.75" maxValue="42000"/>
    </cacheField>
    <cacheField name="Name" numFmtId="0">
      <sharedItems count="17">
        <s v="Bley"/>
        <s v="Crépin"/>
        <s v="Mavy"/>
        <s v="Jack-Bénisson"/>
        <s v="Brel KIBA"/>
        <s v="Evariste"/>
        <s v="BCI"/>
        <s v="Perrine Odier"/>
        <s v="Herick"/>
        <s v="i55s"/>
        <s v="IT87"/>
        <s v="I73X"/>
        <s v="Mésange"/>
        <s v="i23c"/>
        <s v="AE16"/>
        <s v="E4"/>
        <s v="UBA"/>
      </sharedItems>
    </cacheField>
    <cacheField name="Receipt" numFmtId="0">
      <sharedItems containsMixedTypes="1" containsNumber="1" containsInteger="1" minValue="1" maxValue="1110060082"/>
    </cacheField>
    <cacheField name="Donor" numFmtId="0">
      <sharedItems count="2">
        <s v="EAGLE-USFWS"/>
        <s v="EAGLE-AVAAZ 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3">
  <r>
    <d v="2017-10-02T00:00:00"/>
    <s v="Taxi à Dolisie-marché pour acheter le dejeuner des prevenus"/>
    <x v="0"/>
    <x v="0"/>
    <m/>
    <n v="700"/>
    <n v="-700"/>
    <x v="0"/>
    <s v="Décharge"/>
    <x v="0"/>
    <s v="CONGO"/>
    <s v="ɣ"/>
  </r>
  <r>
    <d v="2017-10-02T00:00:00"/>
    <s v="Taxi à Dolisie Marché-Maison d'arrêt pour donner le dejeuner aux prevenus"/>
    <x v="0"/>
    <x v="0"/>
    <m/>
    <n v="700"/>
    <n v="-1400"/>
    <x v="0"/>
    <s v="Décharge"/>
    <x v="0"/>
    <s v="CONGO"/>
    <s v="ɣ"/>
  </r>
  <r>
    <d v="2017-10-02T00:00:00"/>
    <s v="Ration des prevenus à Dolisie"/>
    <x v="1"/>
    <x v="0"/>
    <m/>
    <n v="3000"/>
    <n v="-4400"/>
    <x v="0"/>
    <s v="Décharge"/>
    <x v="0"/>
    <s v="CONGO"/>
    <s v="ɣ"/>
  </r>
  <r>
    <d v="2017-10-02T00:00:00"/>
    <s v="Taxi à Dolisie Maison d'arrêt - DDEF pour voir le chef Faune "/>
    <x v="0"/>
    <x v="0"/>
    <m/>
    <n v="700"/>
    <n v="-5100"/>
    <x v="0"/>
    <s v="Décharge"/>
    <x v="0"/>
    <s v="CONGO"/>
    <s v="ɣ"/>
  </r>
  <r>
    <d v="2017-10-02T00:00:00"/>
    <s v="Taxi à Dolisie DDEF-TGI pour retirer la requisition "/>
    <x v="0"/>
    <x v="0"/>
    <m/>
    <n v="500"/>
    <n v="-5600"/>
    <x v="0"/>
    <s v="Décharge"/>
    <x v="0"/>
    <s v="CONGO"/>
    <s v="ɣ"/>
  </r>
  <r>
    <d v="2017-10-02T00:00:00"/>
    <s v="Taxi à Dolisie TGI-agence Charden Farell pour le retrait des especes"/>
    <x v="0"/>
    <x v="0"/>
    <m/>
    <n v="500"/>
    <n v="-6100"/>
    <x v="0"/>
    <s v="Décharge"/>
    <x v="0"/>
    <s v="CONGO"/>
    <s v="ɣ"/>
  </r>
  <r>
    <d v="2017-10-02T00:00:00"/>
    <s v="Taxi à Dolisie agence Charden Farell-TGI"/>
    <x v="0"/>
    <x v="0"/>
    <m/>
    <n v="500"/>
    <n v="-6600"/>
    <x v="0"/>
    <s v="Décharge"/>
    <x v="0"/>
    <s v="CONGO"/>
    <s v="ɣ"/>
  </r>
  <r>
    <d v="2017-10-02T00:00:00"/>
    <s v="Taxi à Dolisie TGI-Agence Océan du Nord pour acheter le billet Dolisie -Pointe-Noire"/>
    <x v="0"/>
    <x v="0"/>
    <m/>
    <n v="700"/>
    <n v="-7300"/>
    <x v="0"/>
    <s v="Décharge"/>
    <x v="0"/>
    <s v="CONGO"/>
    <s v="ɣ"/>
  </r>
  <r>
    <d v="2017-10-02T00:00:00"/>
    <s v="Taxi à Dolisie Agence de Océan du Nord-Hôtel "/>
    <x v="0"/>
    <x v="0"/>
    <m/>
    <n v="700"/>
    <n v="-8000"/>
    <x v="0"/>
    <s v="Décharge"/>
    <x v="0"/>
    <s v="CONGO"/>
    <s v="ɣ"/>
  </r>
  <r>
    <d v="2017-10-02T00:00:00"/>
    <s v="Frais d'Hôtel à Dolisie pour huit (8) nuitées  du 25/09/ au 03/10/2017"/>
    <x v="2"/>
    <x v="0"/>
    <m/>
    <n v="120000"/>
    <n v="42000"/>
    <x v="0"/>
    <n v="19"/>
    <x v="0"/>
    <s v="CONGO"/>
    <s v="o"/>
  </r>
  <r>
    <d v="2017-10-02T00:00:00"/>
    <s v="Taxi moto:Hotel-Parquet"/>
    <x v="0"/>
    <x v="0"/>
    <m/>
    <n v="300"/>
    <n v="41700"/>
    <x v="1"/>
    <s v="Décharge"/>
    <x v="0"/>
    <s v="CONGO"/>
    <s v="ɣ"/>
  </r>
  <r>
    <d v="2017-10-02T00:00:00"/>
    <s v="Taxi moto:Parquet-Maison d'arrêt"/>
    <x v="0"/>
    <x v="0"/>
    <m/>
    <n v="300"/>
    <n v="41400"/>
    <x v="1"/>
    <s v="Décharge"/>
    <x v="0"/>
    <s v="CONGO"/>
    <s v="ɣ"/>
  </r>
  <r>
    <d v="2017-10-02T00:00:00"/>
    <s v="Taxi moto:Maison d'arrêt-Hôtel"/>
    <x v="0"/>
    <x v="0"/>
    <m/>
    <n v="300"/>
    <n v="41100"/>
    <x v="1"/>
    <s v="Décharge"/>
    <x v="0"/>
    <s v="CONGO"/>
    <s v="ɣ"/>
  </r>
  <r>
    <d v="2017-10-02T00:00:00"/>
    <s v="Taxi moto:hôtel-Marché"/>
    <x v="0"/>
    <x v="0"/>
    <m/>
    <n v="300"/>
    <n v="40800"/>
    <x v="1"/>
    <s v="Décharge"/>
    <x v="0"/>
    <s v="CONGO"/>
    <s v="ɣ"/>
  </r>
  <r>
    <d v="2017-10-02T00:00:00"/>
    <s v="Ration des Prévenus à OWANDO"/>
    <x v="1"/>
    <x v="0"/>
    <m/>
    <n v="3400"/>
    <n v="37400"/>
    <x v="1"/>
    <s v="Décharge"/>
    <x v="0"/>
    <s v="CONGO"/>
    <s v="ɣ"/>
  </r>
  <r>
    <d v="2017-10-02T00:00:00"/>
    <s v="Taxi moto:Marché-Commissariat"/>
    <x v="0"/>
    <x v="0"/>
    <m/>
    <n v="300"/>
    <n v="37100"/>
    <x v="1"/>
    <s v="Décharge"/>
    <x v="0"/>
    <s v="CONGO"/>
    <s v="ɣ"/>
  </r>
  <r>
    <d v="2017-10-02T00:00:00"/>
    <s v="Taxi moto:Commissariat-maison d'arrêt"/>
    <x v="0"/>
    <x v="0"/>
    <m/>
    <n v="300"/>
    <n v="36800"/>
    <x v="1"/>
    <s v="Décharge"/>
    <x v="0"/>
    <s v="CONGO"/>
    <s v="ɣ"/>
  </r>
  <r>
    <d v="2017-10-02T00:00:00"/>
    <s v="Taxi moto:Maison d'arrêt-A.O.N"/>
    <x v="0"/>
    <x v="0"/>
    <m/>
    <n v="300"/>
    <n v="36500"/>
    <x v="1"/>
    <s v="Décharge"/>
    <x v="0"/>
    <s v="CONGO"/>
    <s v="ɣ"/>
  </r>
  <r>
    <d v="2017-10-02T00:00:00"/>
    <s v="Taxi Moto:A.O.N Owando-Hôtel"/>
    <x v="0"/>
    <x v="0"/>
    <m/>
    <n v="300"/>
    <n v="36200"/>
    <x v="1"/>
    <s v="Décharge"/>
    <x v="0"/>
    <s v="CONGO"/>
    <s v="ɣ"/>
  </r>
  <r>
    <d v="2017-10-02T00:00:00"/>
    <s v="Frais de transfert à Bley/Dolisie"/>
    <x v="3"/>
    <x v="1"/>
    <m/>
    <n v="6800"/>
    <n v="-140600"/>
    <x v="2"/>
    <s v="137/GCF"/>
    <x v="0"/>
    <s v="CONGO"/>
    <s v="o"/>
  </r>
  <r>
    <d v="2017-10-02T00:00:00"/>
    <s v="Achat billet d'avion BZV-Dolisie/Jack Bénisson"/>
    <x v="4"/>
    <x v="0"/>
    <m/>
    <n v="30000"/>
    <n v="-170600"/>
    <x v="2"/>
    <s v="Oui"/>
    <x v="0"/>
    <s v="CONGO"/>
    <s v="o"/>
  </r>
  <r>
    <d v="2017-10-02T00:00:00"/>
    <s v="Achat timbre à l'aéroport de Maya-Maya"/>
    <x v="5"/>
    <x v="0"/>
    <m/>
    <n v="1000"/>
    <n v="-171600"/>
    <x v="3"/>
    <s v="Oui"/>
    <x v="0"/>
    <s v="CONGO"/>
    <s v="o"/>
  </r>
  <r>
    <d v="2017-10-02T00:00:00"/>
    <s v="Achat billet d'avion BZV-Dolisie/Maitre Cloud"/>
    <x v="6"/>
    <x v="0"/>
    <m/>
    <n v="30000"/>
    <n v="-201600"/>
    <x v="2"/>
    <n v="15465"/>
    <x v="0"/>
    <s v="CONGO"/>
    <s v="o"/>
  </r>
  <r>
    <d v="2017-10-02T00:00:00"/>
    <s v="Achat billet d'avion BZV-IMPFONDO/Hérick"/>
    <x v="4"/>
    <x v="0"/>
    <m/>
    <n v="65000"/>
    <n v="-266600"/>
    <x v="2"/>
    <s v="Oui"/>
    <x v="0"/>
    <s v="CONGO"/>
    <s v="o"/>
  </r>
  <r>
    <d v="2017-10-02T00:00:00"/>
    <s v="Achat billet d'avion BZV-IMPFONDO/Maitre MALONGA"/>
    <x v="6"/>
    <x v="0"/>
    <m/>
    <n v="65000"/>
    <n v="-331600"/>
    <x v="2"/>
    <s v="Oui"/>
    <x v="0"/>
    <s v="CONGO"/>
    <s v="o"/>
  </r>
  <r>
    <d v="2017-10-02T00:00:00"/>
    <s v="Taxi Bureau-Aeroport/Achat billets d'avion"/>
    <x v="0"/>
    <x v="2"/>
    <m/>
    <n v="1400"/>
    <n v="-333000"/>
    <x v="2"/>
    <s v="Décharge"/>
    <x v="1"/>
    <s v="CONGO"/>
    <s v="ɣ"/>
  </r>
  <r>
    <d v="2017-10-02T00:00:00"/>
    <s v="Taxi Bureau-Aeroport/Modification apportées sur l'un des billets d'avion"/>
    <x v="0"/>
    <x v="2"/>
    <m/>
    <n v="1400"/>
    <n v="-334400"/>
    <x v="2"/>
    <s v="Décharge"/>
    <x v="1"/>
    <s v="CONGO"/>
    <s v="ɣ"/>
  </r>
  <r>
    <d v="2017-10-02T00:00:00"/>
    <s v="Taxi à Brazzaville Bureau-Parquet pour assister à l'audience de l'affaire Bodzenga Rock et autres"/>
    <x v="0"/>
    <x v="0"/>
    <m/>
    <n v="1000"/>
    <n v="-335400"/>
    <x v="4"/>
    <s v="Décharge"/>
    <x v="0"/>
    <s v="CONGO"/>
    <s v="ɣ"/>
  </r>
  <r>
    <d v="2017-10-02T00:00:00"/>
    <s v="Taxi à Brazzaville Parquet-DDEF Brazzaville pour rencontrer le DD aux fins de rédaction de la demande de restitution des scellés"/>
    <x v="0"/>
    <x v="0"/>
    <m/>
    <n v="1000"/>
    <n v="-336400"/>
    <x v="4"/>
    <s v="Décharge"/>
    <x v="0"/>
    <s v="CONGO"/>
    <s v="ɣ"/>
  </r>
  <r>
    <d v="2017-10-02T00:00:00"/>
    <s v="Taxi à Brazzaville DDEF Brazzaville-Bureau"/>
    <x v="0"/>
    <x v="0"/>
    <m/>
    <n v="1000"/>
    <n v="-337400"/>
    <x v="4"/>
    <s v="Décharge"/>
    <x v="0"/>
    <s v="CONGO"/>
    <s v="ɣ"/>
  </r>
  <r>
    <d v="2017-10-02T00:00:00"/>
    <s v="Taxi Bureau PALF-ES TV"/>
    <x v="0"/>
    <x v="3"/>
    <m/>
    <n v="1000"/>
    <n v="-338400"/>
    <x v="5"/>
    <s v="Décharge"/>
    <x v="1"/>
    <s v="CONGO"/>
    <s v="ɣ"/>
  </r>
  <r>
    <d v="2017-10-02T00:00:00"/>
    <s v="Taxi ES TV Radio Rurale"/>
    <x v="0"/>
    <x v="3"/>
    <m/>
    <n v="1000"/>
    <n v="-339400"/>
    <x v="5"/>
    <s v="Décharge"/>
    <x v="1"/>
    <s v="CONGO"/>
    <s v="ɣ"/>
  </r>
  <r>
    <d v="2017-10-02T00:00:00"/>
    <s v="Taxi Radio Rurale-TOP TV"/>
    <x v="0"/>
    <x v="3"/>
    <m/>
    <n v="1000"/>
    <n v="-340400"/>
    <x v="5"/>
    <s v="Décharge"/>
    <x v="1"/>
    <s v="CONGO"/>
    <s v="ɣ"/>
  </r>
  <r>
    <d v="2017-10-02T00:00:00"/>
    <s v="Taxi Top Tv -Radio Liberté"/>
    <x v="0"/>
    <x v="3"/>
    <m/>
    <n v="1000"/>
    <n v="-341400"/>
    <x v="5"/>
    <s v="Décharge"/>
    <x v="1"/>
    <s v="CONGO"/>
    <s v="ɣ"/>
  </r>
  <r>
    <d v="2017-10-02T00:00:00"/>
    <s v="Taxi Radio liberté-Bureau PALF"/>
    <x v="0"/>
    <x v="3"/>
    <m/>
    <n v="1000"/>
    <n v="-342400"/>
    <x v="5"/>
    <s v="Décharge"/>
    <x v="1"/>
    <s v="CONGO"/>
    <s v="ɣ"/>
  </r>
  <r>
    <d v="2017-10-03T00:00:00"/>
    <s v="FRAIS RET.DEPLACE Chq n° 03592827"/>
    <x v="7"/>
    <x v="1"/>
    <m/>
    <n v="3265"/>
    <n v="-345665"/>
    <x v="6"/>
    <s v="Relevé"/>
    <x v="0"/>
    <s v="CONGO"/>
    <s v="o"/>
  </r>
  <r>
    <d v="2017-10-03T00:00:00"/>
    <s v="Taxi à Dolisie Hôtel-Gare Routière"/>
    <x v="0"/>
    <x v="0"/>
    <m/>
    <n v="1000"/>
    <n v="-3346665"/>
    <x v="0"/>
    <s v="Décharge"/>
    <x v="0"/>
    <s v="CONGO"/>
    <s v="ɣ"/>
  </r>
  <r>
    <d v="2017-10-03T00:00:00"/>
    <s v="Bus Dolisie-Pointe Noire"/>
    <x v="0"/>
    <x v="0"/>
    <m/>
    <n v="5000"/>
    <n v="-3351665"/>
    <x v="0"/>
    <s v="Décharge"/>
    <x v="0"/>
    <s v="CONGO"/>
    <s v="ɣ"/>
  </r>
  <r>
    <d v="2017-10-03T00:00:00"/>
    <s v="Taxi à Pointe-Noire de gare routière à l'aéroport"/>
    <x v="0"/>
    <x v="0"/>
    <m/>
    <n v="1000"/>
    <n v="-3352665"/>
    <x v="0"/>
    <s v="Décharge"/>
    <x v="0"/>
    <s v="CONGO"/>
    <s v="ɣ"/>
  </r>
  <r>
    <d v="2017-10-03T00:00:00"/>
    <s v="Achat Billet d'avion Pointe Noire-Brazzaville"/>
    <x v="4"/>
    <x v="0"/>
    <m/>
    <n v="38000"/>
    <n v="-3390665"/>
    <x v="0"/>
    <n v="92632"/>
    <x v="0"/>
    <s v="CONGO"/>
    <s v="o"/>
  </r>
  <r>
    <d v="2017-10-03T00:00:00"/>
    <s v="Taxi à Pointe-Noire, Aéroport-Domicile"/>
    <x v="0"/>
    <x v="0"/>
    <m/>
    <n v="1000"/>
    <n v="-3391665"/>
    <x v="0"/>
    <s v="Décharge"/>
    <x v="0"/>
    <s v="CONGO"/>
    <s v="ɣ"/>
  </r>
  <r>
    <d v="2017-10-03T00:00:00"/>
    <s v="Taxi domicile-Aéroport embarquement"/>
    <x v="0"/>
    <x v="0"/>
    <m/>
    <n v="1000"/>
    <n v="-3392665"/>
    <x v="0"/>
    <s v="Décharge"/>
    <x v="0"/>
    <s v="CONGO"/>
    <s v="ɣ"/>
  </r>
  <r>
    <d v="2017-10-03T00:00:00"/>
    <s v="Taxi à Brazzaville, Aéroport-Domicile"/>
    <x v="0"/>
    <x v="0"/>
    <m/>
    <n v="1000"/>
    <n v="-3393665"/>
    <x v="0"/>
    <s v="Décharge"/>
    <x v="0"/>
    <s v="CONGO"/>
    <s v="ɣ"/>
  </r>
  <r>
    <d v="2017-10-03T00:00:00"/>
    <s v="Food allowance à Dolisie  du 21 septembre au 03 Octobre 2017 "/>
    <x v="2"/>
    <x v="0"/>
    <m/>
    <n v="130000"/>
    <n v="-3523665"/>
    <x v="0"/>
    <s v="Décharge"/>
    <x v="0"/>
    <s v="CONGO"/>
    <s v="ɣ"/>
  </r>
  <r>
    <d v="2017-10-03T00:00:00"/>
    <s v="Taxi moto:Hôtel-Maison d'arrêt"/>
    <x v="0"/>
    <x v="0"/>
    <m/>
    <n v="300"/>
    <n v="-3523965"/>
    <x v="1"/>
    <s v="Décharge"/>
    <x v="0"/>
    <s v="CONGO"/>
    <s v="ɣ"/>
  </r>
  <r>
    <d v="2017-10-03T00:00:00"/>
    <s v="Taxi moto:Maison d'arrêt-parquet"/>
    <x v="0"/>
    <x v="0"/>
    <m/>
    <n v="300"/>
    <n v="-3524265"/>
    <x v="1"/>
    <s v="Décharge"/>
    <x v="0"/>
    <s v="CONGO"/>
    <s v="ɣ"/>
  </r>
  <r>
    <d v="2017-10-03T00:00:00"/>
    <s v="Taxi moto:Parquet-Hôpital"/>
    <x v="0"/>
    <x v="0"/>
    <m/>
    <n v="300"/>
    <n v="-3524565"/>
    <x v="1"/>
    <s v="Décharge"/>
    <x v="0"/>
    <s v="CONGO"/>
    <s v="ɣ"/>
  </r>
  <r>
    <d v="2017-10-03T00:00:00"/>
    <s v="Taxi moto:Hôpital-Parquet"/>
    <x v="0"/>
    <x v="0"/>
    <m/>
    <n v="300"/>
    <n v="-3524865"/>
    <x v="1"/>
    <s v="Décharge"/>
    <x v="0"/>
    <s v="CONGO"/>
    <s v="ɣ"/>
  </r>
  <r>
    <d v="2017-10-03T00:00:00"/>
    <s v="Taxi moto:Parquet-DDEF"/>
    <x v="0"/>
    <x v="0"/>
    <m/>
    <n v="300"/>
    <n v="-3525165"/>
    <x v="1"/>
    <s v="Décharge"/>
    <x v="0"/>
    <s v="CONGO"/>
    <s v="ɣ"/>
  </r>
  <r>
    <d v="2017-10-03T00:00:00"/>
    <s v="Taxi moto:DDEF- agence Charden Farell pour le retrait des especes"/>
    <x v="0"/>
    <x v="0"/>
    <m/>
    <n v="300"/>
    <n v="-3525465"/>
    <x v="1"/>
    <s v="Décharge"/>
    <x v="0"/>
    <s v="CONGO"/>
    <s v="ɣ"/>
  </r>
  <r>
    <d v="2017-10-03T00:00:00"/>
    <s v="Taxi moto: agence Charden Farell-Hôtel"/>
    <x v="0"/>
    <x v="0"/>
    <m/>
    <n v="300"/>
    <n v="-3475765"/>
    <x v="1"/>
    <s v="Décharge"/>
    <x v="0"/>
    <s v="CONGO"/>
    <s v="ɣ"/>
  </r>
  <r>
    <d v="2017-10-03T00:00:00"/>
    <s v="Taxi moto:hôtel-Marché"/>
    <x v="0"/>
    <x v="0"/>
    <m/>
    <n v="300"/>
    <n v="-3476065"/>
    <x v="1"/>
    <s v="Décharge"/>
    <x v="0"/>
    <s v="CONGO"/>
    <s v="ɣ"/>
  </r>
  <r>
    <d v="2017-10-03T00:00:00"/>
    <s v="Ration des Prévenus à OWANDO"/>
    <x v="1"/>
    <x v="0"/>
    <m/>
    <n v="2200"/>
    <n v="-3478265"/>
    <x v="1"/>
    <s v="Décharge"/>
    <x v="0"/>
    <s v="CONGO"/>
    <s v="ɣ"/>
  </r>
  <r>
    <d v="2017-10-03T00:00:00"/>
    <s v="Taxi moto:Marché-Commissariat"/>
    <x v="0"/>
    <x v="0"/>
    <m/>
    <n v="300"/>
    <n v="-3478565"/>
    <x v="1"/>
    <s v="Décharge"/>
    <x v="0"/>
    <s v="CONGO"/>
    <s v="ɣ"/>
  </r>
  <r>
    <d v="2017-10-03T00:00:00"/>
    <s v="Taxi moto:Commissariat-maison d'arrêt"/>
    <x v="0"/>
    <x v="0"/>
    <m/>
    <n v="300"/>
    <n v="-3478865"/>
    <x v="1"/>
    <s v="Décharge"/>
    <x v="0"/>
    <s v="CONGO"/>
    <s v="ɣ"/>
  </r>
  <r>
    <d v="2017-10-03T00:00:00"/>
    <s v="Taxi moto:Maison d'arrêt-Hôtel"/>
    <x v="0"/>
    <x v="0"/>
    <m/>
    <n v="300"/>
    <n v="-3479165"/>
    <x v="1"/>
    <s v="Décharge"/>
    <x v="0"/>
    <s v="CONGO"/>
    <s v="ɣ"/>
  </r>
  <r>
    <d v="2017-10-03T00:00:00"/>
    <s v="Bonus Opération OWANDO-Hérick TCHICAYA"/>
    <x v="8"/>
    <x v="0"/>
    <m/>
    <n v="20000"/>
    <n v="-3349165"/>
    <x v="2"/>
    <n v="20"/>
    <x v="0"/>
    <s v="CONGO"/>
    <s v="o"/>
  </r>
  <r>
    <d v="2017-10-03T00:00:00"/>
    <s v="Bonus Opération Dolisie-Hérick TCHICAYA"/>
    <x v="8"/>
    <x v="0"/>
    <m/>
    <n v="20000"/>
    <n v="-369165"/>
    <x v="2"/>
    <n v="21"/>
    <x v="0"/>
    <s v="CONGO"/>
    <s v="o"/>
  </r>
  <r>
    <d v="2017-10-03T00:00:00"/>
    <s v="Maitre MALONGA/Budget Mission IMPFONDO du 04 au 07/10/2017"/>
    <x v="6"/>
    <x v="0"/>
    <m/>
    <n v="156000"/>
    <n v="-525165"/>
    <x v="2"/>
    <n v="22"/>
    <x v="0"/>
    <s v="CONGO"/>
    <s v="o"/>
  </r>
  <r>
    <d v="2017-10-03T00:00:00"/>
    <s v="Maitre KIANGUILA/Budget Mission Dolisie du 04 au 07/10/2017"/>
    <x v="6"/>
    <x v="0"/>
    <m/>
    <n v="142000"/>
    <n v="-667165"/>
    <x v="2"/>
    <n v="23"/>
    <x v="0"/>
    <s v="CONGO"/>
    <s v="o"/>
  </r>
  <r>
    <d v="2017-10-03T00:00:00"/>
    <s v="Ouverture du dossier- contrat d'engagement d'avocat du 03/10/2017-Maitre KIANGUILA"/>
    <x v="6"/>
    <x v="0"/>
    <m/>
    <n v="100000"/>
    <n v="-767165"/>
    <x v="2"/>
    <n v="24"/>
    <x v="0"/>
    <s v="CONGO"/>
    <s v="o"/>
  </r>
  <r>
    <d v="2017-10-03T00:00:00"/>
    <s v="Frais d'inscription formation i23c"/>
    <x v="9"/>
    <x v="4"/>
    <m/>
    <n v="70000"/>
    <n v="-1087165"/>
    <x v="2"/>
    <n v="27"/>
    <x v="1"/>
    <s v="CONGO"/>
    <s v="o"/>
  </r>
  <r>
    <d v="2017-10-03T00:00:00"/>
    <s v="Taxi Bureau-ONEMO-UBA-BCI-Bureau"/>
    <x v="0"/>
    <x v="2"/>
    <m/>
    <n v="4000"/>
    <n v="-1091165"/>
    <x v="2"/>
    <s v="Décharge"/>
    <x v="1"/>
    <s v="CONGO"/>
    <s v="ɣ"/>
  </r>
  <r>
    <d v="2017-10-03T00:00:00"/>
    <s v="Frais de transfert à Crépin/Owando"/>
    <x v="3"/>
    <x v="1"/>
    <m/>
    <n v="2000"/>
    <n v="-1143165"/>
    <x v="2"/>
    <s v="140/GCF"/>
    <x v="0"/>
    <s v="CONGO"/>
    <s v="o"/>
  </r>
  <r>
    <d v="2017-10-03T00:00:00"/>
    <s v="Taxi à Brazzaville Bureau-DDEF Brazzaville pour rencontrer le DD aux fins de vérification des scellés au parquet avec son chef faune"/>
    <x v="0"/>
    <x v="0"/>
    <m/>
    <n v="1000"/>
    <n v="-1144165"/>
    <x v="4"/>
    <s v="Décharge"/>
    <x v="0"/>
    <s v="CONGO"/>
    <s v="ɣ"/>
  </r>
  <r>
    <d v="2017-10-03T00:00:00"/>
    <s v="Taxi à Brazzaville DDEF Brazzaville-Parquet pour la vérification des scellés avec le chef faune"/>
    <x v="0"/>
    <x v="0"/>
    <m/>
    <n v="1000"/>
    <n v="-1145165"/>
    <x v="4"/>
    <s v="Décharge"/>
    <x v="0"/>
    <s v="CONGO"/>
    <s v="ɣ"/>
  </r>
  <r>
    <d v="2017-10-03T00:00:00"/>
    <s v="Taxi à Brazzaville Parquet-Bureau"/>
    <x v="0"/>
    <x v="0"/>
    <m/>
    <n v="1000"/>
    <n v="-1146165"/>
    <x v="4"/>
    <s v="Décharge"/>
    <x v="0"/>
    <s v="CONGO"/>
    <s v="ɣ"/>
  </r>
  <r>
    <d v="2017-10-03T00:00:00"/>
    <s v="Taxi de Office &gt; WCS &gt; MINEF &gt; MIN JUSTICE &gt; WWF &gt; Office"/>
    <x v="0"/>
    <x v="2"/>
    <m/>
    <n v="4500"/>
    <n v="-1150665"/>
    <x v="7"/>
    <s v="Décharge"/>
    <x v="1"/>
    <s v="CONGO"/>
    <s v="ɣ"/>
  </r>
  <r>
    <d v="2017-10-03T00:00:00"/>
    <s v="Taxi à BZV: bureau-maison  d'arrêt-bureau pour remettre l'extrait du jugement de l'évasion de Samuel à Djambala au greffier de la maison d'arrêt"/>
    <x v="0"/>
    <x v="0"/>
    <m/>
    <n v="2000"/>
    <n v="-1152665"/>
    <x v="8"/>
    <s v="Décharge"/>
    <x v="0"/>
    <s v="CONGO"/>
    <s v="ɣ"/>
  </r>
  <r>
    <d v="2017-10-03T00:00:00"/>
    <s v="Impression en couleur des cartes de visite des juristes, impression NB des notes de service et 4 papiers Bristol"/>
    <x v="10"/>
    <x v="1"/>
    <m/>
    <n v="4800"/>
    <n v="-1057465"/>
    <x v="5"/>
    <s v="40/LS/17"/>
    <x v="0"/>
    <s v="CONGO"/>
    <s v="o"/>
  </r>
  <r>
    <d v="2017-10-03T00:00:00"/>
    <s v="Taxi Bureau-MN TV"/>
    <x v="0"/>
    <x v="3"/>
    <m/>
    <n v="1000"/>
    <n v="-1058465"/>
    <x v="5"/>
    <s v="Décharge"/>
    <x v="1"/>
    <s v="CONGO"/>
    <s v="ɣ"/>
  </r>
  <r>
    <d v="2017-10-03T00:00:00"/>
    <s v="Taxi MN TV-Bureau PALF"/>
    <x v="0"/>
    <x v="3"/>
    <m/>
    <n v="1000"/>
    <n v="-1059465"/>
    <x v="5"/>
    <s v="Décharge"/>
    <x v="1"/>
    <s v="CONGO"/>
    <s v="ɣ"/>
  </r>
  <r>
    <d v="2017-10-04T00:00:00"/>
    <s v="Frais d'hôtel 14 Nuitées:Du 20/09/17 au 04/10/17 à OWANDO"/>
    <x v="2"/>
    <x v="0"/>
    <m/>
    <n v="210000"/>
    <n v="-1269465"/>
    <x v="1"/>
    <n v="104"/>
    <x v="0"/>
    <s v="CONGO"/>
    <s v="o"/>
  </r>
  <r>
    <d v="2017-10-04T00:00:00"/>
    <s v="AGIOS DU 31/08/17 AU 31/09/17"/>
    <x v="7"/>
    <x v="1"/>
    <m/>
    <n v="6687"/>
    <n v="-1276152"/>
    <x v="6"/>
    <s v="Relevé"/>
    <x v="0"/>
    <s v="CONGO"/>
    <s v="o"/>
  </r>
  <r>
    <d v="2017-10-04T00:00:00"/>
    <s v="Taxi moto:Hôtel-A.O.N"/>
    <x v="0"/>
    <x v="0"/>
    <m/>
    <n v="300"/>
    <n v="-1276452"/>
    <x v="1"/>
    <s v="Décharge"/>
    <x v="0"/>
    <s v="CONGO"/>
    <s v="ɣ"/>
  </r>
  <r>
    <d v="2017-10-04T00:00:00"/>
    <s v="Taxi:Gare routière-Bureau"/>
    <x v="0"/>
    <x v="0"/>
    <m/>
    <n v="1000"/>
    <n v="-1277452"/>
    <x v="1"/>
    <s v="Décharge"/>
    <x v="0"/>
    <s v="CONGO"/>
    <s v="ɣ"/>
  </r>
  <r>
    <d v="2017-10-04T00:00:00"/>
    <s v="Taxi:Bureau-Domicile"/>
    <x v="0"/>
    <x v="0"/>
    <m/>
    <n v="1000"/>
    <n v="-1278452"/>
    <x v="1"/>
    <s v="Décharge"/>
    <x v="0"/>
    <s v="CONGO"/>
    <s v="ɣ"/>
  </r>
  <r>
    <d v="2017-10-04T00:00:00"/>
    <s v="Achat billet Owando-Brazzaville"/>
    <x v="0"/>
    <x v="0"/>
    <m/>
    <n v="10000"/>
    <n v="-1288452"/>
    <x v="1"/>
    <n v="66"/>
    <x v="0"/>
    <s v="CONGO"/>
    <s v="o"/>
  </r>
  <r>
    <d v="2017-10-04T00:00:00"/>
    <s v="Food Allowance mission Owando du 20/09/17 au 04/10/17"/>
    <x v="2"/>
    <x v="0"/>
    <m/>
    <n v="150000"/>
    <n v="-1438452"/>
    <x v="1"/>
    <s v="Décharge"/>
    <x v="0"/>
    <s v="CONGO"/>
    <s v="ɣ"/>
  </r>
  <r>
    <d v="2017-10-04T00:00:00"/>
    <s v="Taxi Domicile-Bureau"/>
    <x v="0"/>
    <x v="0"/>
    <m/>
    <n v="1000"/>
    <n v="-1439452"/>
    <x v="3"/>
    <s v="Décharge"/>
    <x v="0"/>
    <s v="CONGO"/>
    <s v="ɣ"/>
  </r>
  <r>
    <d v="2017-10-04T00:00:00"/>
    <s v="Taxi Bureau-Aéroport"/>
    <x v="0"/>
    <x v="0"/>
    <m/>
    <n v="1000"/>
    <n v="-1440452"/>
    <x v="3"/>
    <s v="Décharge"/>
    <x v="0"/>
    <s v="CONGO"/>
    <s v="ɣ"/>
  </r>
  <r>
    <d v="2017-10-04T00:00:00"/>
    <s v="Taxi Aéroport Ngot Nzoungou de Dolisie-Hôtel"/>
    <x v="0"/>
    <x v="0"/>
    <m/>
    <n v="1000"/>
    <n v="-1441452"/>
    <x v="3"/>
    <s v="Décharge"/>
    <x v="0"/>
    <s v="CONGO"/>
    <s v="ɣ"/>
  </r>
  <r>
    <d v="2017-10-04T00:00:00"/>
    <s v="Taxi Hôtel-Maison d'arrêt de Dolisie"/>
    <x v="0"/>
    <x v="0"/>
    <m/>
    <n v="700"/>
    <n v="-1442152"/>
    <x v="3"/>
    <s v="Décharge"/>
    <x v="0"/>
    <s v="CONGO"/>
    <s v="ɣ"/>
  </r>
  <r>
    <d v="2017-10-04T00:00:00"/>
    <s v="Ration pour 4 personnes en détention préventive"/>
    <x v="1"/>
    <x v="0"/>
    <m/>
    <n v="4000"/>
    <n v="-1446152"/>
    <x v="3"/>
    <s v="Décharge"/>
    <x v="0"/>
    <s v="CONGO"/>
    <s v="ɣ"/>
  </r>
  <r>
    <d v="2017-10-04T00:00:00"/>
    <s v="Taxi Maison d'arrêt de Dolisie-Hôtel"/>
    <x v="0"/>
    <x v="0"/>
    <m/>
    <n v="700"/>
    <n v="-1446852"/>
    <x v="3"/>
    <s v="Décharge"/>
    <x v="0"/>
    <s v="CONGO"/>
    <s v="ɣ"/>
  </r>
  <r>
    <d v="2017-10-04T00:00:00"/>
    <s v="Reglement facture bonus médias portant sur l'annonce des audiences des présumés trafiquants de faune à Brazzaville, IMPFONDO et Dolisie"/>
    <x v="8"/>
    <x v="3"/>
    <m/>
    <n v="320000"/>
    <n v="-2161852"/>
    <x v="2"/>
    <n v="33"/>
    <x v="1"/>
    <s v="CONGO"/>
    <s v="o"/>
  </r>
  <r>
    <d v="2017-10-04T00:00:00"/>
    <s v="Recharge crédit Aitel"/>
    <x v="11"/>
    <x v="1"/>
    <m/>
    <n v="75000"/>
    <n v="-2236852"/>
    <x v="2"/>
    <s v="Oui"/>
    <x v="0"/>
    <s v="CONGO"/>
    <s v="o"/>
  </r>
  <r>
    <d v="2017-10-04T00:00:00"/>
    <s v="Recharge credit MTN"/>
    <x v="11"/>
    <x v="1"/>
    <m/>
    <n v="50000"/>
    <n v="-2286852"/>
    <x v="2"/>
    <s v="Oui"/>
    <x v="0"/>
    <s v="CONGO"/>
    <s v="o"/>
  </r>
  <r>
    <d v="2017-10-04T00:00:00"/>
    <s v="Taxi à BZV: Domicile-aéroport pour aller à Impfondo"/>
    <x v="0"/>
    <x v="0"/>
    <m/>
    <n v="1000"/>
    <n v="-2287852"/>
    <x v="8"/>
    <s v="Décharge"/>
    <x v="0"/>
    <s v="CONGO"/>
    <s v="ɣ"/>
  </r>
  <r>
    <d v="2017-10-04T00:00:00"/>
    <s v="Timbre à l'aéroport en partant à Impfondo sur le billet acheté par le comptable "/>
    <x v="0"/>
    <x v="0"/>
    <m/>
    <n v="1000"/>
    <n v="-2288852"/>
    <x v="8"/>
    <s v="Décharge"/>
    <x v="0"/>
    <s v="CONGO"/>
    <s v="ɣ"/>
  </r>
  <r>
    <d v="2017-10-04T00:00:00"/>
    <s v="Taxi à Impfondo: aéroport-hôtel"/>
    <x v="0"/>
    <x v="0"/>
    <m/>
    <n v="500"/>
    <n v="-2289352"/>
    <x v="8"/>
    <s v="Décharge"/>
    <x v="0"/>
    <s v="CONGO"/>
    <s v="ɣ"/>
  </r>
  <r>
    <d v="2017-10-04T00:00:00"/>
    <s v="Taxi à Impfondo: Hôtel-DDEF-Tribunal-Hôtel avec l'avocat MALONGA pour rencontrer le DD et les juges au sujet de l'audience de Hyppolite et consorts"/>
    <x v="0"/>
    <x v="0"/>
    <m/>
    <n v="1500"/>
    <n v="-2290852"/>
    <x v="8"/>
    <s v="Décharge"/>
    <x v="0"/>
    <s v="CONGO"/>
    <s v="ɣ"/>
  </r>
  <r>
    <d v="2017-10-04T00:00:00"/>
    <s v="Taxi bureau Palf - Mikalou gare trans express pour achat billet mission makoua "/>
    <x v="0"/>
    <x v="5"/>
    <m/>
    <n v="3000"/>
    <n v="-2293852"/>
    <x v="9"/>
    <s v="Décharge"/>
    <x v="1"/>
    <s v="CONGO"/>
    <s v="ɣ"/>
  </r>
  <r>
    <d v="2017-10-04T00:00:00"/>
    <s v="Achat billet Brazzaville -Makoua pour mission d’investigation à Makoua "/>
    <x v="0"/>
    <x v="5"/>
    <m/>
    <n v="15000"/>
    <n v="-2308852"/>
    <x v="9"/>
    <s v="078164_077324_11"/>
    <x v="1"/>
    <s v="CONGO"/>
    <s v="o"/>
  </r>
  <r>
    <d v="2017-10-04T00:00:00"/>
    <s v="Achat billet trans afrique express BZV-Ouesso"/>
    <x v="0"/>
    <x v="5"/>
    <m/>
    <n v="20000"/>
    <n v="-2108852"/>
    <x v="10"/>
    <s v="078163_077314_6"/>
    <x v="1"/>
    <s v="CONGO"/>
    <s v="o"/>
  </r>
  <r>
    <d v="2017-10-04T00:00:00"/>
    <s v="Taxi Bureau-Marché Total -Bureau"/>
    <x v="0"/>
    <x v="5"/>
    <m/>
    <n v="2000"/>
    <n v="-2110852"/>
    <x v="11"/>
    <s v="Decharge"/>
    <x v="1"/>
    <s v="CONGO"/>
    <s v="ɣ"/>
  </r>
  <r>
    <d v="2017-10-04T00:00:00"/>
    <s v="Achat Billet Trans Afrique/Brazzaville-Ouesso"/>
    <x v="0"/>
    <x v="5"/>
    <m/>
    <n v="20000"/>
    <n v="-1955852"/>
    <x v="11"/>
    <s v="078164_077314_10"/>
    <x v="1"/>
    <s v="CONGO"/>
    <s v="o"/>
  </r>
  <r>
    <d v="2017-10-05T00:00:00"/>
    <s v="Taxi à Brazzaville Domicile- Bureau"/>
    <x v="0"/>
    <x v="0"/>
    <m/>
    <m/>
    <n v="-1955852"/>
    <x v="0"/>
    <s v="Décharge"/>
    <x v="0"/>
    <s v="CONGO"/>
    <s v="ɣ"/>
  </r>
  <r>
    <d v="2017-10-05T00:00:00"/>
    <s v="Taxi Bureau-Domicile"/>
    <x v="0"/>
    <x v="0"/>
    <m/>
    <n v="1000"/>
    <n v="-1916852"/>
    <x v="0"/>
    <s v="Décharge"/>
    <x v="0"/>
    <s v="CONGO"/>
    <s v="ɣ"/>
  </r>
  <r>
    <d v="2017-10-05T00:00:00"/>
    <s v="Food allowance au bureau pendant la pause"/>
    <x v="9"/>
    <x v="0"/>
    <m/>
    <n v="1000"/>
    <n v="-1917852"/>
    <x v="0"/>
    <s v="Décharge"/>
    <x v="0"/>
    <s v="CONGO"/>
    <s v="ɣ"/>
  </r>
  <r>
    <d v="2017-10-05T00:00:00"/>
    <s v="Taxi Bureau-Domicile"/>
    <x v="0"/>
    <x v="0"/>
    <m/>
    <n v="1000"/>
    <n v="-1918852"/>
    <x v="0"/>
    <s v="Décharge"/>
    <x v="0"/>
    <s v="CONGO"/>
    <s v="ɣ"/>
  </r>
  <r>
    <d v="2017-10-05T00:00:00"/>
    <s v="Taxi:Domicile-Bureau"/>
    <x v="0"/>
    <x v="0"/>
    <m/>
    <n v="1000"/>
    <n v="-1919852"/>
    <x v="1"/>
    <s v="Décharge"/>
    <x v="0"/>
    <s v="CONGO"/>
    <s v="ɣ"/>
  </r>
  <r>
    <d v="2017-10-05T00:00:00"/>
    <s v="Taxi:Bureau-Domicile"/>
    <x v="0"/>
    <x v="0"/>
    <m/>
    <n v="1000"/>
    <n v="-1920852"/>
    <x v="1"/>
    <s v="Décharge"/>
    <x v="0"/>
    <s v="CONGO"/>
    <s v="ɣ"/>
  </r>
  <r>
    <d v="2017-10-05T00:00:00"/>
    <s v="Food Allowance au bureau pendant la pause"/>
    <x v="9"/>
    <x v="0"/>
    <m/>
    <n v="1000"/>
    <n v="-1921852"/>
    <x v="1"/>
    <s v="Décharge"/>
    <x v="0"/>
    <s v="CONGO"/>
    <s v="ɣ"/>
  </r>
  <r>
    <d v="2017-10-05T00:00:00"/>
    <s v="Taxi Hôtel-Maison d'arrêt de Dolisie"/>
    <x v="0"/>
    <x v="0"/>
    <m/>
    <n v="700"/>
    <n v="-1922552"/>
    <x v="3"/>
    <s v="Décharge"/>
    <x v="0"/>
    <s v="CONGO"/>
    <s v="ɣ"/>
  </r>
  <r>
    <d v="2017-10-05T00:00:00"/>
    <s v="Ration pour 4 personnes en détention préventive"/>
    <x v="1"/>
    <x v="0"/>
    <m/>
    <n v="4000"/>
    <n v="-1926552"/>
    <x v="3"/>
    <s v="Décharge"/>
    <x v="0"/>
    <s v="CONGO"/>
    <s v="ɣ"/>
  </r>
  <r>
    <d v="2017-10-05T00:00:00"/>
    <s v="Taxi Maison d'arrêt de Dolisie-TGI de Dolisie"/>
    <x v="0"/>
    <x v="0"/>
    <m/>
    <n v="700"/>
    <n v="-1927252"/>
    <x v="3"/>
    <s v="Décharge"/>
    <x v="0"/>
    <s v="CONGO"/>
    <s v="ɣ"/>
  </r>
  <r>
    <d v="2017-10-05T00:00:00"/>
    <s v="Taxi TGI de Dolisie-DDEF-NI"/>
    <x v="0"/>
    <x v="0"/>
    <m/>
    <n v="700"/>
    <n v="-1927952"/>
    <x v="3"/>
    <s v="Décharge"/>
    <x v="0"/>
    <s v="CONGO"/>
    <s v="ɣ"/>
  </r>
  <r>
    <d v="2017-10-05T00:00:00"/>
    <s v="Taxi DDEF-NI-Hôtel"/>
    <x v="0"/>
    <x v="0"/>
    <m/>
    <n v="700"/>
    <n v="-1928652"/>
    <x v="3"/>
    <s v="Décharge"/>
    <x v="0"/>
    <s v="CONGO"/>
    <s v="ɣ"/>
  </r>
  <r>
    <d v="2017-10-05T00:00:00"/>
    <s v="Taxi Hôtel-Maison d'arrêt de Dolisie"/>
    <x v="0"/>
    <x v="0"/>
    <m/>
    <n v="700"/>
    <n v="-1929352"/>
    <x v="3"/>
    <s v="Décharge"/>
    <x v="0"/>
    <s v="CONGO"/>
    <s v="ɣ"/>
  </r>
  <r>
    <d v="2017-10-05T00:00:00"/>
    <s v="Ration pour 4 personnes en détention préventive"/>
    <x v="1"/>
    <x v="0"/>
    <m/>
    <n v="4000"/>
    <n v="-1933352"/>
    <x v="3"/>
    <s v="Décharge"/>
    <x v="0"/>
    <s v="CONGO"/>
    <s v="ɣ"/>
  </r>
  <r>
    <d v="2017-10-05T00:00:00"/>
    <s v="Taxi Maison d'arrêt de Dolisie-Hôtel"/>
    <x v="0"/>
    <x v="0"/>
    <m/>
    <n v="700"/>
    <n v="-1934052"/>
    <x v="3"/>
    <s v="Décharge"/>
    <x v="0"/>
    <s v="CONGO"/>
    <s v="ɣ"/>
  </r>
  <r>
    <d v="2017-10-05T00:00:00"/>
    <s v="Bonus septembre 2017-Crépin"/>
    <x v="8"/>
    <x v="0"/>
    <m/>
    <n v="10000"/>
    <n v="-2004052"/>
    <x v="2"/>
    <n v="37"/>
    <x v="0"/>
    <s v="CONGO"/>
    <s v="o"/>
  </r>
  <r>
    <d v="2017-10-05T00:00:00"/>
    <s v="Bonus pour suivi juridique à OWANDO-Crépin"/>
    <x v="8"/>
    <x v="0"/>
    <m/>
    <n v="10000"/>
    <n v="-2014052"/>
    <x v="2"/>
    <n v="38"/>
    <x v="0"/>
    <s v="CONGO"/>
    <s v="o"/>
  </r>
  <r>
    <d v="2017-10-05T00:00:00"/>
    <s v="Bonus septembre 2017-Evariste"/>
    <x v="8"/>
    <x v="3"/>
    <m/>
    <n v="10000"/>
    <n v="-2024052"/>
    <x v="2"/>
    <n v="39"/>
    <x v="1"/>
    <s v="CONGO"/>
    <s v="o"/>
  </r>
  <r>
    <d v="2017-10-05T00:00:00"/>
    <s v="Bonus septembre 2017-Brel"/>
    <x v="8"/>
    <x v="0"/>
    <m/>
    <n v="10000"/>
    <n v="-2034052"/>
    <x v="2"/>
    <n v="40"/>
    <x v="0"/>
    <s v="CONGO"/>
    <s v="o"/>
  </r>
  <r>
    <d v="2017-10-05T00:00:00"/>
    <s v="Bonus septembre 2017-IT87"/>
    <x v="8"/>
    <x v="5"/>
    <m/>
    <n v="15000"/>
    <n v="-2049052"/>
    <x v="2"/>
    <n v="41"/>
    <x v="1"/>
    <s v="CONGO"/>
    <s v="o"/>
  </r>
  <r>
    <d v="2017-10-05T00:00:00"/>
    <s v="Bonus septembre 2017-Bley"/>
    <x v="8"/>
    <x v="0"/>
    <m/>
    <n v="10000"/>
    <n v="-2059052"/>
    <x v="2"/>
    <n v="42"/>
    <x v="0"/>
    <s v="CONGO"/>
    <s v="o"/>
  </r>
  <r>
    <d v="2017-10-05T00:00:00"/>
    <s v="Bonus pour suivi juridique à Dolisie-Bley"/>
    <x v="8"/>
    <x v="0"/>
    <m/>
    <n v="10000"/>
    <n v="-2069052"/>
    <x v="2"/>
    <n v="43"/>
    <x v="0"/>
    <s v="CONGO"/>
    <s v="o"/>
  </r>
  <r>
    <d v="2017-10-05T00:00:00"/>
    <s v="Bonus septembre 2017-Mavy MALELA"/>
    <x v="8"/>
    <x v="2"/>
    <m/>
    <n v="17000"/>
    <n v="-2086052"/>
    <x v="2"/>
    <n v="44"/>
    <x v="1"/>
    <s v="CONGO"/>
    <s v="o"/>
  </r>
  <r>
    <d v="2017-10-05T00:00:00"/>
    <s v="Taxi à Impfondo: H-DDEF-(Maison d'arrêt)Tribunal pour assister à l'audience de Hyppolite"/>
    <x v="0"/>
    <x v="0"/>
    <m/>
    <n v="1000"/>
    <n v="-2087052"/>
    <x v="8"/>
    <s v="Décharge"/>
    <x v="0"/>
    <s v="CONGO"/>
    <s v="ɣ"/>
  </r>
  <r>
    <d v="2017-10-05T00:00:00"/>
    <s v="Ration du prévenu Hyppolite à la maison d'arrêt d'Impfondo"/>
    <x v="1"/>
    <x v="0"/>
    <m/>
    <n v="1000"/>
    <n v="-2088052"/>
    <x v="8"/>
    <s v="Décharge"/>
    <x v="0"/>
    <s v="CONGO"/>
    <s v="ɣ"/>
  </r>
  <r>
    <d v="2017-10-05T00:00:00"/>
    <s v="Taxi à Impfondo: Tribunal-Sécrétariat bureautique-Maison d'arrêt pour photocopier le certificat médical "/>
    <x v="0"/>
    <x v="0"/>
    <m/>
    <n v="1000"/>
    <n v="-2089052"/>
    <x v="8"/>
    <s v="Décharge"/>
    <x v="0"/>
    <s v="CONGO"/>
    <s v="ɣ"/>
  </r>
  <r>
    <d v="2017-10-05T00:00:00"/>
    <s v="Photocopie du certicat médical de Babos"/>
    <x v="10"/>
    <x v="1"/>
    <m/>
    <n v="100"/>
    <n v="-2089152"/>
    <x v="8"/>
    <s v="Décharge"/>
    <x v="0"/>
    <s v="CONGO"/>
    <s v="ɣ"/>
  </r>
  <r>
    <d v="2017-10-05T00:00:00"/>
    <s v="Taxi à Impfondo: Maison d'arrêt-hôpital-Hôtel pour voir le médecin ayant établi le certificat de Babos"/>
    <x v="0"/>
    <x v="0"/>
    <m/>
    <n v="750"/>
    <n v="-2089902"/>
    <x v="8"/>
    <s v="Décharge"/>
    <x v="0"/>
    <s v="CONGO"/>
    <s v="ɣ"/>
  </r>
  <r>
    <d v="2017-10-05T00:00:00"/>
    <s v="Taxi à Impfondo: Hôtel-Air Congo-Hôtel pour changer les billets d'avion de retour sur BZV"/>
    <x v="0"/>
    <x v="0"/>
    <m/>
    <n v="1000"/>
    <n v="-2090902"/>
    <x v="8"/>
    <s v="Décharge"/>
    <x v="0"/>
    <s v="CONGO"/>
    <s v="ɣ"/>
  </r>
  <r>
    <d v="2017-10-05T00:00:00"/>
    <s v="Taxi Domicile- gare Makoua pour la mission du 5 au 09 Octobre 2017 "/>
    <x v="0"/>
    <x v="5"/>
    <m/>
    <n v="2000"/>
    <n v="-2092902"/>
    <x v="9"/>
    <s v="Décharge"/>
    <x v="1"/>
    <s v="CONGO"/>
    <s v="ɣ"/>
  </r>
  <r>
    <d v="2017-10-05T00:00:00"/>
    <s v="Taxi Domicile - Gare routière Mikalou"/>
    <x v="0"/>
    <x v="5"/>
    <m/>
    <n v="3000"/>
    <n v="-2095902"/>
    <x v="11"/>
    <s v="Decharge"/>
    <x v="1"/>
    <s v="CONGO"/>
    <s v="ɣ"/>
  </r>
  <r>
    <d v="2017-10-05T00:00:00"/>
    <s v="Achat Téléphone HUAWEI pour IT87"/>
    <x v="12"/>
    <x v="5"/>
    <m/>
    <n v="38900"/>
    <n v="-2134802"/>
    <x v="11"/>
    <s v="Oui"/>
    <x v="1"/>
    <s v="CONGO"/>
    <s v="o"/>
  </r>
  <r>
    <d v="2017-10-05T00:00:00"/>
    <s v="Taxi Gare routière Ouesso- Hôtel"/>
    <x v="0"/>
    <x v="5"/>
    <m/>
    <n v="500"/>
    <n v="-2135302"/>
    <x v="11"/>
    <s v="Decharge"/>
    <x v="1"/>
    <s v="CONGO"/>
    <s v="ɣ"/>
  </r>
  <r>
    <d v="2017-10-05T00:00:00"/>
    <s v="Frais d'hôtel Nuitée de I73X à Ouesso/ cf mission Souanke du 05 au 06 octobre 2017"/>
    <x v="2"/>
    <x v="5"/>
    <m/>
    <n v="15000"/>
    <n v="-2150302"/>
    <x v="11"/>
    <s v="Décharge"/>
    <x v="1"/>
    <s v="CONGO"/>
    <s v="ɣ"/>
  </r>
  <r>
    <d v="2017-10-05T00:00:00"/>
    <s v="Taxi bureau - Marché total pour achat téléphone Huawei"/>
    <x v="0"/>
    <x v="5"/>
    <m/>
    <n v="1000"/>
    <n v="-2151302"/>
    <x v="10"/>
    <s v="Décharge"/>
    <x v="1"/>
    <s v="CONGO"/>
    <s v="ɣ"/>
  </r>
  <r>
    <d v="2017-10-05T00:00:00"/>
    <s v="Taxi Marché total - Bureau"/>
    <x v="0"/>
    <x v="5"/>
    <m/>
    <n v="1000"/>
    <n v="-2152302"/>
    <x v="10"/>
    <s v="Décharge"/>
    <x v="1"/>
    <s v="CONGO"/>
    <s v="ɣ"/>
  </r>
  <r>
    <d v="2017-10-05T00:00:00"/>
    <s v="Taxi ES TV -Vox.cg"/>
    <x v="0"/>
    <x v="3"/>
    <m/>
    <n v="1000"/>
    <n v="-2133302"/>
    <x v="5"/>
    <s v="Décharge"/>
    <x v="1"/>
    <s v="CONGO"/>
    <s v="ɣ"/>
  </r>
  <r>
    <d v="2017-10-05T00:00:00"/>
    <s v="Taxi vox.cg-Radio Rurale"/>
    <x v="0"/>
    <x v="3"/>
    <m/>
    <n v="1000"/>
    <n v="-2134302"/>
    <x v="5"/>
    <s v="Décharge"/>
    <x v="1"/>
    <s v="CONGO"/>
    <s v="ɣ"/>
  </r>
  <r>
    <d v="2017-10-05T00:00:00"/>
    <s v="Taxi Radio Rurale-MN TV"/>
    <x v="0"/>
    <x v="3"/>
    <m/>
    <n v="1000"/>
    <n v="-2135302"/>
    <x v="5"/>
    <s v="Décharge"/>
    <x v="1"/>
    <s v="CONGO"/>
    <s v="ɣ"/>
  </r>
  <r>
    <d v="2017-10-05T00:00:00"/>
    <s v="Taxi MN TV-Top Tv"/>
    <x v="0"/>
    <x v="3"/>
    <m/>
    <n v="1000"/>
    <n v="-2136302"/>
    <x v="5"/>
    <s v="Décharge"/>
    <x v="1"/>
    <s v="CONGO"/>
    <s v="ɣ"/>
  </r>
  <r>
    <d v="2017-10-05T00:00:00"/>
    <s v="Taxi TOP TV-Radio Liberté"/>
    <x v="0"/>
    <x v="3"/>
    <m/>
    <n v="1000"/>
    <n v="-2137302"/>
    <x v="5"/>
    <s v="Décharge"/>
    <x v="1"/>
    <s v="CONGO"/>
    <s v="ɣ"/>
  </r>
  <r>
    <d v="2017-10-05T00:00:00"/>
    <s v="Taxi Radio Liberté-Journal Le Patriote"/>
    <x v="0"/>
    <x v="3"/>
    <m/>
    <n v="1000"/>
    <n v="-2138302"/>
    <x v="5"/>
    <s v="Décharge"/>
    <x v="1"/>
    <s v="CONGO"/>
    <s v="ɣ"/>
  </r>
  <r>
    <d v="2017-10-05T00:00:00"/>
    <s v="Taxi Journal Le Patriote-Groupecongomédias"/>
    <x v="0"/>
    <x v="3"/>
    <m/>
    <n v="1000"/>
    <n v="-2139302"/>
    <x v="5"/>
    <s v="Décharge"/>
    <x v="1"/>
    <s v="CONGO"/>
    <s v="ɣ"/>
  </r>
  <r>
    <d v="2017-10-05T00:00:00"/>
    <s v="Taxi Groupecongomédias-Bureau PALF"/>
    <x v="0"/>
    <x v="3"/>
    <m/>
    <n v="1000"/>
    <n v="-2140302"/>
    <x v="5"/>
    <s v="Décharge"/>
    <x v="1"/>
    <s v="CONGO"/>
    <s v="ɣ"/>
  </r>
  <r>
    <d v="2017-10-06T00:00:00"/>
    <s v="Taxi Hôtel-DDEF-NI"/>
    <x v="0"/>
    <x v="0"/>
    <m/>
    <n v="700"/>
    <n v="-2141002"/>
    <x v="3"/>
    <s v="Décharge"/>
    <x v="0"/>
    <s v="CONGO"/>
    <s v="ɣ"/>
  </r>
  <r>
    <d v="2017-10-06T00:00:00"/>
    <s v="Taxi DDEF-NI-TGI"/>
    <x v="0"/>
    <x v="0"/>
    <m/>
    <n v="700"/>
    <n v="-2141702"/>
    <x v="3"/>
    <s v="Décharge"/>
    <x v="0"/>
    <s v="CONGO"/>
    <s v="ɣ"/>
  </r>
  <r>
    <d v="2017-10-06T00:00:00"/>
    <s v="Taxi TGI-Aéroport"/>
    <x v="0"/>
    <x v="0"/>
    <m/>
    <n v="700"/>
    <n v="-2142402"/>
    <x v="3"/>
    <s v="Décharge"/>
    <x v="0"/>
    <s v="CONGO"/>
    <s v="ɣ"/>
  </r>
  <r>
    <d v="2017-10-06T00:00:00"/>
    <s v="Taxi Bureau-Direction MTN"/>
    <x v="0"/>
    <x v="2"/>
    <m/>
    <n v="2000"/>
    <n v="-2144402"/>
    <x v="2"/>
    <s v="Décharge"/>
    <x v="1"/>
    <s v="CONGO"/>
    <s v="ɣ"/>
  </r>
  <r>
    <d v="2017-10-06T00:00:00"/>
    <s v="Bonus septembre 2017-i23c"/>
    <x v="8"/>
    <x v="5"/>
    <m/>
    <n v="15000"/>
    <n v="-2159402"/>
    <x v="2"/>
    <n v="45"/>
    <x v="1"/>
    <s v="CONGO"/>
    <s v="o"/>
  </r>
  <r>
    <d v="2017-10-06T00:00:00"/>
    <s v="Bonus de responsabilité septembre 2017-i23c"/>
    <x v="8"/>
    <x v="5"/>
    <m/>
    <n v="10000"/>
    <n v="-2169402"/>
    <x v="2"/>
    <n v="46"/>
    <x v="1"/>
    <s v="CONGO"/>
    <s v="o"/>
  </r>
  <r>
    <d v="2017-10-06T00:00:00"/>
    <s v="Achat papier hygienique pour bureau PALF"/>
    <x v="10"/>
    <x v="1"/>
    <m/>
    <n v="4500"/>
    <n v="-2173902"/>
    <x v="4"/>
    <s v="Décharge"/>
    <x v="0"/>
    <s v="CONGO"/>
    <s v="ɣ"/>
  </r>
  <r>
    <d v="2017-10-06T00:00:00"/>
    <s v="Taxi de Office &gt; MEFDDE &gt; Office réunion protocole d'accord "/>
    <x v="0"/>
    <x v="2"/>
    <m/>
    <n v="2000"/>
    <n v="-2175902"/>
    <x v="7"/>
    <s v="Décharge"/>
    <x v="1"/>
    <s v="CONGO"/>
    <s v="ɣ"/>
  </r>
  <r>
    <d v="2017-10-06T00:00:00"/>
    <s v="Taxi à Impfondo: Hôtel-tribunal pour rencontrer le substitut et discuter du mandat d'amener contre Erold"/>
    <x v="0"/>
    <x v="0"/>
    <m/>
    <n v="500"/>
    <n v="-2176402"/>
    <x v="8"/>
    <s v="Décharge"/>
    <x v="0"/>
    <s v="CONGO"/>
    <s v="ɣ"/>
  </r>
  <r>
    <d v="2017-10-06T00:00:00"/>
    <s v="Taxi à Imfpondo: Tribunal-Hôtel-aéroport-hôtel pour accompagner maître MALONGA rentrant à BZV"/>
    <x v="0"/>
    <x v="0"/>
    <m/>
    <n v="1500"/>
    <n v="-2177902"/>
    <x v="8"/>
    <s v="Décharge"/>
    <x v="0"/>
    <s v="CONGO"/>
    <s v="ɣ"/>
  </r>
  <r>
    <d v="2017-10-06T00:00:00"/>
    <s v="Taxi Hôtel -quartier Orade - gare Routiere Makoua - Hôtel propsection pour la mission makoua "/>
    <x v="0"/>
    <x v="5"/>
    <m/>
    <n v="1500"/>
    <n v="-2179402"/>
    <x v="9"/>
    <s v="Décharge"/>
    <x v="1"/>
    <s v="CONGO"/>
    <s v="ɣ"/>
  </r>
  <r>
    <d v="2017-10-06T00:00:00"/>
    <s v="Achat Boisson et Nourriture pour cible à Makoua "/>
    <x v="13"/>
    <x v="5"/>
    <m/>
    <n v="5000"/>
    <n v="-2184402"/>
    <x v="9"/>
    <s v="Décharge"/>
    <x v="1"/>
    <s v="CONGO"/>
    <s v="ɣ"/>
  </r>
  <r>
    <d v="2017-10-06T00:00:00"/>
    <s v="Taxi Hotêl -Gare routière "/>
    <x v="0"/>
    <x v="5"/>
    <m/>
    <n v="500"/>
    <n v="-2184902"/>
    <x v="11"/>
    <s v="Decharge"/>
    <x v="1"/>
    <s v="CONGO"/>
    <s v="ɣ"/>
  </r>
  <r>
    <d v="2017-10-06T00:00:00"/>
    <s v="Achat Billet Ouesso -Souanke"/>
    <x v="0"/>
    <x v="5"/>
    <m/>
    <n v="10000"/>
    <n v="-2194902"/>
    <x v="11"/>
    <s v="OUI"/>
    <x v="1"/>
    <s v="CONGO"/>
    <s v="o"/>
  </r>
  <r>
    <d v="2017-10-06T00:00:00"/>
    <s v="Taxi moto Gare Routière -Hôtel"/>
    <x v="0"/>
    <x v="5"/>
    <m/>
    <n v="500"/>
    <n v="-2195402"/>
    <x v="11"/>
    <s v="Decharge"/>
    <x v="1"/>
    <s v="CONGO"/>
    <s v="ɣ"/>
  </r>
  <r>
    <d v="2017-10-06T00:00:00"/>
    <s v="Taxi Domicile - Gare routière Trans Afrique Express"/>
    <x v="0"/>
    <x v="5"/>
    <m/>
    <n v="1000"/>
    <n v="-2196402"/>
    <x v="10"/>
    <s v="Décharge"/>
    <x v="1"/>
    <s v="CONGO"/>
    <s v="ɣ"/>
  </r>
  <r>
    <d v="2017-10-06T00:00:00"/>
    <s v="Paiement frais d'hôtel à OUESSO pour une nuitée du 06 au 07 octobre 2017"/>
    <x v="2"/>
    <x v="5"/>
    <m/>
    <n v="15000"/>
    <n v="-2211402"/>
    <x v="10"/>
    <n v="85"/>
    <x v="1"/>
    <s v="CONGO"/>
    <s v="o"/>
  </r>
  <r>
    <d v="2017-10-07T00:00:00"/>
    <s v="Taxi Gare routière nationale-Hôtel"/>
    <x v="0"/>
    <x v="0"/>
    <m/>
    <n v="700"/>
    <n v="-2212102"/>
    <x v="3"/>
    <s v="Décharge"/>
    <x v="0"/>
    <s v="CONGO"/>
    <s v="ɣ"/>
  </r>
  <r>
    <d v="2017-10-07T00:00:00"/>
    <s v="Taxi Hôtel-Maison d'arrêt de Dolisie"/>
    <x v="0"/>
    <x v="0"/>
    <m/>
    <n v="700"/>
    <n v="-2212802"/>
    <x v="3"/>
    <s v="Décharge"/>
    <x v="0"/>
    <s v="CONGO"/>
    <s v="ɣ"/>
  </r>
  <r>
    <d v="2017-10-07T00:00:00"/>
    <s v="Ration pour 4 personnes en détention préventive"/>
    <x v="1"/>
    <x v="0"/>
    <m/>
    <n v="4000"/>
    <n v="-2216802"/>
    <x v="3"/>
    <s v="Décharge"/>
    <x v="0"/>
    <s v="CONGO"/>
    <s v="ɣ"/>
  </r>
  <r>
    <d v="2017-10-07T00:00:00"/>
    <s v="Taxi Maison d'arrêt de Dolisie-Cour d'Appel de Dolisie"/>
    <x v="0"/>
    <x v="0"/>
    <m/>
    <n v="700"/>
    <n v="-2217502"/>
    <x v="3"/>
    <s v="Décharge"/>
    <x v="0"/>
    <s v="CONGO"/>
    <s v="ɣ"/>
  </r>
  <r>
    <d v="2017-10-07T00:00:00"/>
    <s v="Taxi Cour d'Appel de Dolisie-Hôtel"/>
    <x v="0"/>
    <x v="0"/>
    <m/>
    <n v="700"/>
    <n v="-2218202"/>
    <x v="3"/>
    <s v="Décharge"/>
    <x v="0"/>
    <s v="CONGO"/>
    <s v="ɣ"/>
  </r>
  <r>
    <d v="2017-10-07T00:00:00"/>
    <s v="Taxi Hôtel-Maison d'arrêt de Dolisie"/>
    <x v="0"/>
    <x v="0"/>
    <m/>
    <n v="700"/>
    <n v="-2218902"/>
    <x v="3"/>
    <s v="Décharge"/>
    <x v="0"/>
    <s v="CONGO"/>
    <s v="ɣ"/>
  </r>
  <r>
    <d v="2017-10-07T00:00:00"/>
    <s v="Ration pour 4 personnes en détention préventive"/>
    <x v="1"/>
    <x v="0"/>
    <m/>
    <n v="4000"/>
    <n v="-2222902"/>
    <x v="3"/>
    <s v="Décharge"/>
    <x v="0"/>
    <s v="CONGO"/>
    <s v="ɣ"/>
  </r>
  <r>
    <d v="2017-10-07T00:00:00"/>
    <s v="Taxi Maison d'arrêt de Dolisie-Hôtel"/>
    <x v="0"/>
    <x v="0"/>
    <m/>
    <n v="700"/>
    <n v="-2223602"/>
    <x v="3"/>
    <s v="Décharge"/>
    <x v="0"/>
    <s v="CONGO"/>
    <s v="ɣ"/>
  </r>
  <r>
    <d v="2017-10-07T00:00:00"/>
    <s v="Taxi à Impfondo: Hôtel-maison d'arrêt-hôtel visite geôle"/>
    <x v="0"/>
    <x v="0"/>
    <m/>
    <n v="1000"/>
    <n v="-2224602"/>
    <x v="8"/>
    <s v="Décharge"/>
    <x v="0"/>
    <s v="CONGO"/>
    <s v="ɣ"/>
  </r>
  <r>
    <d v="2017-10-07T00:00:00"/>
    <s v="Ration du prevenu Hyppolite à la mainson d'arrêt d'Impfondo"/>
    <x v="1"/>
    <x v="0"/>
    <m/>
    <n v="1000"/>
    <n v="-2225602"/>
    <x v="8"/>
    <s v="Décharge"/>
    <x v="0"/>
    <s v="CONGO"/>
    <s v="ɣ"/>
  </r>
  <r>
    <d v="2017-10-06T00:00:00"/>
    <s v="Frais d'hôtel à Impfondo du 04 au 09 octobre 2017"/>
    <x v="2"/>
    <x v="0"/>
    <m/>
    <n v="75000"/>
    <n v="-2300602"/>
    <x v="8"/>
    <s v="Oui"/>
    <x v="0"/>
    <s v="CONGO"/>
    <s v="o"/>
  </r>
  <r>
    <d v="2017-10-07T00:00:00"/>
    <s v="Food allowance à Impfondo du 04 au 10 octobre 2017"/>
    <x v="2"/>
    <x v="0"/>
    <m/>
    <n v="70000"/>
    <n v="-2370602"/>
    <x v="8"/>
    <s v="Décharge"/>
    <x v="0"/>
    <s v="CONGO"/>
    <s v="ɣ"/>
  </r>
  <r>
    <d v="2017-10-07T00:00:00"/>
    <s v="Taxi Moto hôtel -chez la cible à l’hôtel Mbomo- port fluviale - Hôtel pour investigation"/>
    <x v="0"/>
    <x v="5"/>
    <m/>
    <n v="1500"/>
    <n v="-2372102"/>
    <x v="9"/>
    <s v="Décharge"/>
    <x v="1"/>
    <s v="CONGO"/>
    <s v="ɣ"/>
  </r>
  <r>
    <d v="2017-10-07T00:00:00"/>
    <s v="Taxi Moto Hôtel -Quartier Mbataka- Hôtel pour investigation"/>
    <x v="0"/>
    <x v="5"/>
    <m/>
    <n v="1000"/>
    <n v="-2373102"/>
    <x v="9"/>
    <s v="Décharge"/>
    <x v="1"/>
    <s v="CONGO"/>
    <s v="ɣ"/>
  </r>
  <r>
    <d v="2017-10-07T00:00:00"/>
    <s v="Taxi moto Hôtel- quartier Bam 1"/>
    <x v="0"/>
    <x v="5"/>
    <m/>
    <n v="500"/>
    <n v="-2373602"/>
    <x v="11"/>
    <s v="Decharge"/>
    <x v="1"/>
    <s v="CONGO"/>
    <s v="ɣ"/>
  </r>
  <r>
    <d v="2017-10-07T00:00:00"/>
    <s v="Taxi moto quartiers Bam 1- Bam 2"/>
    <x v="0"/>
    <x v="5"/>
    <m/>
    <n v="500"/>
    <n v="-2374102"/>
    <x v="11"/>
    <s v="Decharge"/>
    <x v="1"/>
    <s v="CONGO"/>
    <s v="ɣ"/>
  </r>
  <r>
    <d v="2017-10-07T00:00:00"/>
    <s v="Taxi moto quartier Bam 2 -Hôtel"/>
    <x v="0"/>
    <x v="5"/>
    <m/>
    <n v="500"/>
    <n v="-2374602"/>
    <x v="11"/>
    <s v="Decharge"/>
    <x v="1"/>
    <s v="CONGO"/>
    <s v="ɣ"/>
  </r>
  <r>
    <d v="2017-10-07T00:00:00"/>
    <s v="Taxi Hôtel - Port de Ouesso"/>
    <x v="0"/>
    <x v="5"/>
    <m/>
    <n v="700"/>
    <n v="-2375302"/>
    <x v="10"/>
    <s v="Décharge"/>
    <x v="1"/>
    <s v="CONGO"/>
    <s v="ɣ"/>
  </r>
  <r>
    <d v="2017-10-07T00:00:00"/>
    <s v="Billet pirogue pour la traversée de la sangha"/>
    <x v="0"/>
    <x v="5"/>
    <m/>
    <n v="1000"/>
    <n v="-2376302"/>
    <x v="10"/>
    <s v="Décharge"/>
    <x v="1"/>
    <s v="CONGO"/>
    <s v="ɣ"/>
  </r>
  <r>
    <d v="2017-10-07T00:00:00"/>
    <s v="Taxi port - Pokola"/>
    <x v="0"/>
    <x v="5"/>
    <m/>
    <n v="2500"/>
    <n v="-2378802"/>
    <x v="10"/>
    <s v="Décharge"/>
    <x v="1"/>
    <s v="CONGO"/>
    <s v="ɣ"/>
  </r>
  <r>
    <d v="2017-10-07T00:00:00"/>
    <s v="Taxi moto Gare routière - Hôtel"/>
    <x v="0"/>
    <x v="5"/>
    <m/>
    <n v="1000"/>
    <n v="-2379802"/>
    <x v="10"/>
    <s v="Décharge"/>
    <x v="1"/>
    <s v="CONGO"/>
    <s v="ɣ"/>
  </r>
  <r>
    <d v="2017-10-07T00:00:00"/>
    <s v="Taxi moto Hôtel - Quartier Pete pour rendez-vous avec la cible"/>
    <x v="0"/>
    <x v="5"/>
    <m/>
    <n v="1000"/>
    <n v="-2380802"/>
    <x v="10"/>
    <s v="Décharge"/>
    <x v="1"/>
    <s v="CONGO"/>
    <s v="ɣ"/>
  </r>
  <r>
    <d v="2017-10-07T00:00:00"/>
    <s v="Achat boison pour cible"/>
    <x v="13"/>
    <x v="5"/>
    <m/>
    <n v="4000"/>
    <n v="-2384802"/>
    <x v="10"/>
    <s v="Décharge"/>
    <x v="1"/>
    <s v="CONGO"/>
    <s v="ɣ"/>
  </r>
  <r>
    <d v="2017-10-07T00:00:00"/>
    <s v="Taxi moto Quartier Pete - Hôtel"/>
    <x v="0"/>
    <x v="5"/>
    <m/>
    <n v="1000"/>
    <n v="-2385802"/>
    <x v="10"/>
    <s v="Décharge"/>
    <x v="1"/>
    <s v="CONGO"/>
    <s v="ɣ"/>
  </r>
  <r>
    <d v="2017-10-07T00:00:00"/>
    <s v="Taxi moto Hôtel - Quartier Mévileg pour rencontrer une cible"/>
    <x v="0"/>
    <x v="5"/>
    <m/>
    <n v="500"/>
    <n v="-2386302"/>
    <x v="10"/>
    <s v="Décharge"/>
    <x v="1"/>
    <s v="CONGO"/>
    <s v="ɣ"/>
  </r>
  <r>
    <d v="2017-10-07T00:00:00"/>
    <s v="Achat boison pour cible"/>
    <x v="13"/>
    <x v="5"/>
    <m/>
    <n v="1600"/>
    <n v="-2387902"/>
    <x v="10"/>
    <s v="Décharge"/>
    <x v="1"/>
    <s v="CONGO"/>
    <s v="ɣ"/>
  </r>
  <r>
    <d v="2017-10-07T00:00:00"/>
    <s v="Taxi moto Mévileg - Hôtel"/>
    <x v="0"/>
    <x v="5"/>
    <m/>
    <n v="500"/>
    <n v="-2388402"/>
    <x v="10"/>
    <s v="Décharge"/>
    <x v="1"/>
    <s v="CONGO"/>
    <s v="ɣ"/>
  </r>
  <r>
    <d v="2017-10-08T00:00:00"/>
    <s v="Taxi Hôtel-Maison d'arrêt de Dolisie"/>
    <x v="0"/>
    <x v="0"/>
    <m/>
    <n v="700"/>
    <n v="-2389102"/>
    <x v="3"/>
    <s v="Décharge"/>
    <x v="0"/>
    <s v="CONGO"/>
    <s v="ɣ"/>
  </r>
  <r>
    <d v="2017-10-08T00:00:00"/>
    <s v="Ration pour 4 personnes en détention préventive"/>
    <x v="1"/>
    <x v="0"/>
    <m/>
    <n v="4000"/>
    <n v="-2393102"/>
    <x v="3"/>
    <s v="Décharge"/>
    <x v="0"/>
    <s v="CONGO"/>
    <s v="ɣ"/>
  </r>
  <r>
    <d v="2017-10-08T00:00:00"/>
    <s v="Taxi Maison d'arrêt de Dolisie-Hôtel"/>
    <x v="0"/>
    <x v="0"/>
    <m/>
    <n v="700"/>
    <n v="-2393802"/>
    <x v="3"/>
    <s v="Décharge"/>
    <x v="0"/>
    <s v="CONGO"/>
    <s v="ɣ"/>
  </r>
  <r>
    <d v="2017-10-08T00:00:00"/>
    <s v="Taxi à Impfondo: Hôtel-maison d'arrêt; visite geôle"/>
    <x v="0"/>
    <x v="0"/>
    <m/>
    <n v="500"/>
    <n v="-2394302"/>
    <x v="8"/>
    <s v="Décharge"/>
    <x v="0"/>
    <s v="CONGO"/>
    <s v="ɣ"/>
  </r>
  <r>
    <d v="2017-10-08T00:00:00"/>
    <s v="Ration du prevenu Hyppolite à la mainson d'arrêt d'Impfondo"/>
    <x v="1"/>
    <x v="0"/>
    <m/>
    <n v="1000"/>
    <n v="-2395302"/>
    <x v="8"/>
    <s v="Décharge"/>
    <x v="0"/>
    <s v="CONGO"/>
    <s v="ɣ"/>
  </r>
  <r>
    <d v="2017-10-08T00:00:00"/>
    <s v="Taxi à Imfondoi: Maison d'arrêt-marché-hôtel pour charger le téléphone pour manque d'électricité à l'hôtel"/>
    <x v="0"/>
    <x v="0"/>
    <m/>
    <n v="1000"/>
    <n v="-2396302"/>
    <x v="8"/>
    <s v="Décharge"/>
    <x v="0"/>
    <s v="CONGO"/>
    <s v="ɣ"/>
  </r>
  <r>
    <d v="2017-10-08T00:00:00"/>
    <s v="Taxi moto Hôtel -Bam 1 et quartier poto-poto "/>
    <x v="0"/>
    <x v="5"/>
    <m/>
    <n v="1000"/>
    <n v="-2397302"/>
    <x v="11"/>
    <s v="Decharge"/>
    <x v="1"/>
    <s v="CONGO"/>
    <s v="ɣ"/>
  </r>
  <r>
    <d v="2017-10-08T00:00:00"/>
    <s v="Repa et Boisson pour la cible Garcia"/>
    <x v="13"/>
    <x v="5"/>
    <m/>
    <n v="3500"/>
    <n v="-2400802"/>
    <x v="11"/>
    <s v="Decharge"/>
    <x v="1"/>
    <s v="CONGO"/>
    <s v="ɣ"/>
  </r>
  <r>
    <d v="2017-10-08T00:00:00"/>
    <s v="Taxi moto Quartier Poto-poto-Hôtel"/>
    <x v="0"/>
    <x v="5"/>
    <m/>
    <n v="500"/>
    <n v="-2401302"/>
    <x v="11"/>
    <s v="Decharge"/>
    <x v="1"/>
    <s v="CONGO"/>
    <s v="ɣ"/>
  </r>
  <r>
    <d v="2017-10-08T00:00:00"/>
    <s v="Repas et Boisson pour la cible Bienvenue"/>
    <x v="13"/>
    <x v="5"/>
    <m/>
    <n v="3500"/>
    <n v="-2404802"/>
    <x v="11"/>
    <s v="Decharge"/>
    <x v="1"/>
    <s v="CONGO"/>
    <s v="ɣ"/>
  </r>
  <r>
    <d v="2017-10-08T00:00:00"/>
    <s v="Taxi moto Hôtel - rue Amboulou Emmanuel"/>
    <x v="0"/>
    <x v="5"/>
    <m/>
    <n v="500"/>
    <n v="-2405302"/>
    <x v="10"/>
    <s v="Décharge"/>
    <x v="1"/>
    <s v="CONGO"/>
    <s v="ɣ"/>
  </r>
  <r>
    <d v="2017-10-08T00:00:00"/>
    <s v="Taxi moto Rue Souanké - Marché"/>
    <x v="0"/>
    <x v="5"/>
    <m/>
    <n v="500"/>
    <n v="-2405802"/>
    <x v="10"/>
    <s v="Décharge"/>
    <x v="1"/>
    <s v="CONGO"/>
    <s v="ɣ"/>
  </r>
  <r>
    <d v="2017-10-08T00:00:00"/>
    <s v="Taxi moto Marché - Qtier Ngbala"/>
    <x v="0"/>
    <x v="5"/>
    <m/>
    <n v="500"/>
    <n v="-2406302"/>
    <x v="10"/>
    <s v="Décharge"/>
    <x v="1"/>
    <s v="CONGO"/>
    <s v="ɣ"/>
  </r>
  <r>
    <d v="2017-10-08T00:00:00"/>
    <s v="Taxi moto Qtier Ngbala - Hôtel"/>
    <x v="0"/>
    <x v="5"/>
    <m/>
    <n v="500"/>
    <n v="-2406802"/>
    <x v="10"/>
    <s v="Décharge"/>
    <x v="1"/>
    <s v="CONGO"/>
    <s v="ɣ"/>
  </r>
  <r>
    <d v="2017-10-08T00:00:00"/>
    <s v="Taxi moto Hôtel - Qtier Pete (Socitété CIB) pour rencontre avec une cible"/>
    <x v="0"/>
    <x v="5"/>
    <m/>
    <n v="500"/>
    <n v="-2407302"/>
    <x v="10"/>
    <s v="Décharge"/>
    <x v="1"/>
    <s v="CONGO"/>
    <s v="ɣ"/>
  </r>
  <r>
    <d v="2017-10-08T00:00:00"/>
    <s v="Taxi moto Société CIB - Hôtel"/>
    <x v="0"/>
    <x v="5"/>
    <m/>
    <n v="500"/>
    <n v="-2407802"/>
    <x v="10"/>
    <s v="Décharge"/>
    <x v="1"/>
    <s v="CONGO"/>
    <s v="ɣ"/>
  </r>
  <r>
    <d v="2017-10-09T00:00:00"/>
    <s v="Taxi Domicile-Bureau"/>
    <x v="0"/>
    <x v="0"/>
    <m/>
    <n v="1000"/>
    <n v="-2408802"/>
    <x v="0"/>
    <s v="Décharge"/>
    <x v="0"/>
    <s v="CONGO"/>
    <s v="ɣ"/>
  </r>
  <r>
    <d v="2017-10-09T00:00:00"/>
    <s v="Food allowance au bureau pendant la pause"/>
    <x v="9"/>
    <x v="0"/>
    <m/>
    <n v="1000"/>
    <n v="-2409802"/>
    <x v="0"/>
    <s v="Décharge"/>
    <x v="0"/>
    <s v="CONGO"/>
    <s v="ɣ"/>
  </r>
  <r>
    <d v="2017-10-09T00:00:00"/>
    <s v="Taxi Bureau-Domicile"/>
    <x v="0"/>
    <x v="0"/>
    <m/>
    <n v="1000"/>
    <n v="-2410802"/>
    <x v="0"/>
    <s v="Décharge"/>
    <x v="0"/>
    <s v="CONGO"/>
    <s v="ɣ"/>
  </r>
  <r>
    <d v="2017-10-09T00:00:00"/>
    <s v="Taxi:Domicile-Bureau"/>
    <x v="0"/>
    <x v="0"/>
    <m/>
    <n v="1000"/>
    <n v="-2411802"/>
    <x v="1"/>
    <s v="Décharge"/>
    <x v="0"/>
    <s v="CONGO"/>
    <s v="ɣ"/>
  </r>
  <r>
    <d v="2017-10-09T00:00:00"/>
    <s v="Food Allowance au bureau pendant la pause"/>
    <x v="9"/>
    <x v="0"/>
    <m/>
    <n v="1000"/>
    <n v="-2412802"/>
    <x v="1"/>
    <s v="Décharge"/>
    <x v="0"/>
    <s v="CONGO"/>
    <s v="ɣ"/>
  </r>
  <r>
    <d v="2017-10-09T00:00:00"/>
    <s v="Taxi: Bureau-Domicile"/>
    <x v="0"/>
    <x v="0"/>
    <m/>
    <n v="1000"/>
    <n v="-2413802"/>
    <x v="1"/>
    <s v="Décharge"/>
    <x v="0"/>
    <s v="CONGO"/>
    <s v="ɣ"/>
  </r>
  <r>
    <d v="2017-10-09T00:00:00"/>
    <s v="Taxi Hôtel-Maison d'arrêt de Dolisie"/>
    <x v="0"/>
    <x v="0"/>
    <m/>
    <n v="700"/>
    <n v="-2389502"/>
    <x v="3"/>
    <s v="Décharge"/>
    <x v="0"/>
    <s v="CONGO"/>
    <s v="ɣ"/>
  </r>
  <r>
    <d v="2017-10-09T00:00:00"/>
    <s v="Ration pour 4 personnes en détention préventive"/>
    <x v="1"/>
    <x v="0"/>
    <m/>
    <n v="5500"/>
    <n v="-2395002"/>
    <x v="3"/>
    <s v="Décharge"/>
    <x v="0"/>
    <s v="CONGO"/>
    <s v="ɣ"/>
  </r>
  <r>
    <d v="2017-10-09T00:00:00"/>
    <s v="Taxi Maison d'arrêt de Dolisie-Cour d'Appel de Dolisie"/>
    <x v="0"/>
    <x v="0"/>
    <m/>
    <n v="700"/>
    <n v="-2395702"/>
    <x v="3"/>
    <s v="Décharge"/>
    <x v="0"/>
    <s v="CONGO"/>
    <s v="ɣ"/>
  </r>
  <r>
    <d v="2017-10-09T00:00:00"/>
    <s v="Taxi Cour d'Appel de Dolisie-Hôtel"/>
    <x v="0"/>
    <x v="0"/>
    <m/>
    <n v="700"/>
    <n v="-2396402"/>
    <x v="3"/>
    <s v="Décharge"/>
    <x v="0"/>
    <s v="CONGO"/>
    <s v="ɣ"/>
  </r>
  <r>
    <d v="2017-10-09T00:00:00"/>
    <s v="Maitre MOUYETI-Contrat d'engagement d'avocats du 09/10/2017"/>
    <x v="6"/>
    <x v="0"/>
    <m/>
    <n v="100000"/>
    <n v="-2496402"/>
    <x v="2"/>
    <n v="48"/>
    <x v="0"/>
    <s v="CONGO"/>
    <s v="o"/>
  </r>
  <r>
    <d v="2017-10-09T00:00:00"/>
    <s v="Frais de formation 2eme tranche-i23c"/>
    <x v="9"/>
    <x v="4"/>
    <m/>
    <n v="70000"/>
    <n v="-2566402"/>
    <x v="2"/>
    <n v="49"/>
    <x v="1"/>
    <s v="CONGO"/>
    <s v="o"/>
  </r>
  <r>
    <d v="2017-10-09T00:00:00"/>
    <s v="Mésange-Bonus septemebre 2017"/>
    <x v="8"/>
    <x v="0"/>
    <m/>
    <n v="15000"/>
    <n v="-2581402"/>
    <x v="2"/>
    <n v="50"/>
    <x v="0"/>
    <s v="CONGO"/>
    <s v="o"/>
  </r>
  <r>
    <d v="2017-10-09T00:00:00"/>
    <s v="Mésange-Bonus de Responsabilité septemebre 2017"/>
    <x v="8"/>
    <x v="0"/>
    <m/>
    <n v="20000"/>
    <n v="-2601402"/>
    <x v="2"/>
    <n v="1"/>
    <x v="0"/>
    <s v="CONGO"/>
    <s v="o"/>
  </r>
  <r>
    <d v="2017-10-09T00:00:00"/>
    <s v="Frais de transfert à i55s/MAKOUA"/>
    <x v="3"/>
    <x v="1"/>
    <m/>
    <n v="2800"/>
    <n v="-2699202"/>
    <x v="2"/>
    <s v="18/GCF"/>
    <x v="0"/>
    <s v="CONGO"/>
    <s v="o"/>
  </r>
  <r>
    <d v="2017-10-09T00:00:00"/>
    <s v="Frais de transfert à i73x/SOUANKE"/>
    <x v="3"/>
    <x v="1"/>
    <m/>
    <n v="5480"/>
    <n v="-2841682"/>
    <x v="2"/>
    <s v="199/GCF"/>
    <x v="0"/>
    <s v="CONGO"/>
    <s v="o"/>
  </r>
  <r>
    <d v="2017-10-09T00:00:00"/>
    <s v="Taxi:bureau-siege UE/ siege-Délégation pour reunion avec Lucile et Perrine"/>
    <x v="0"/>
    <x v="0"/>
    <m/>
    <n v="2000"/>
    <n v="-2843682"/>
    <x v="12"/>
    <s v="Décharge"/>
    <x v="0"/>
    <s v="CONGO"/>
    <s v="ɣ"/>
  </r>
  <r>
    <d v="2017-10-09T00:00:00"/>
    <s v="Taxi:Délégation UE-bureau"/>
    <x v="0"/>
    <x v="0"/>
    <m/>
    <n v="1000"/>
    <n v="-2844682"/>
    <x v="12"/>
    <s v="Décharge"/>
    <x v="0"/>
    <s v="CONGO"/>
    <s v="ɣ"/>
  </r>
  <r>
    <d v="2017-10-09T00:00:00"/>
    <s v="Taxi à Brazzaville Bureau-Cabinet de Maître KIANGUILA-Bureau pour le retrait des factures et décharges"/>
    <x v="0"/>
    <x v="0"/>
    <m/>
    <n v="2000"/>
    <n v="-2846682"/>
    <x v="4"/>
    <s v="Décharge"/>
    <x v="0"/>
    <s v="CONGO"/>
    <s v="ɣ"/>
  </r>
  <r>
    <d v="2017-10-09T00:00:00"/>
    <s v="Taxi de Office &gt; WCS &gt; UE &gt; WCS &gt; Office "/>
    <x v="0"/>
    <x v="2"/>
    <m/>
    <n v="4000"/>
    <n v="-2850682"/>
    <x v="7"/>
    <s v="Décharge"/>
    <x v="1"/>
    <s v="CONGO"/>
    <s v="ɣ"/>
  </r>
  <r>
    <d v="2017-10-09T00:00:00"/>
    <s v="Achat Billet d'avion retour sur BZV (se référer au reçu billet canadian)"/>
    <x v="4"/>
    <x v="0"/>
    <m/>
    <n v="65000"/>
    <n v="-2915682"/>
    <x v="8"/>
    <n v="35"/>
    <x v="0"/>
    <s v="CONGO"/>
    <s v="o"/>
  </r>
  <r>
    <d v="2017-10-09T00:00:00"/>
    <s v="Taxi à Impfondo: Hôtel-maison d'arrêt; visite geôle"/>
    <x v="0"/>
    <x v="0"/>
    <m/>
    <n v="500"/>
    <n v="-2916182"/>
    <x v="8"/>
    <s v="Décharge"/>
    <x v="0"/>
    <s v="CONGO"/>
    <s v="ɣ"/>
  </r>
  <r>
    <d v="2017-10-09T00:00:00"/>
    <s v="Ration du prévenu Hyppolite à la mainson d'arrêt d'Impfondo"/>
    <x v="1"/>
    <x v="0"/>
    <m/>
    <n v="1000"/>
    <n v="-2917182"/>
    <x v="8"/>
    <s v="Décharge"/>
    <x v="0"/>
    <s v="CONGO"/>
    <s v="ɣ"/>
  </r>
  <r>
    <d v="2017-10-09T00:00:00"/>
    <s v="Taxi à Imfondoi: Maison d'arrêt-marché-hôtel pour charger le second téléphone airtel pour manque d'électricité à l'hôtel"/>
    <x v="0"/>
    <x v="0"/>
    <m/>
    <n v="1000"/>
    <n v="-2918182"/>
    <x v="8"/>
    <s v="Décharge"/>
    <x v="0"/>
    <s v="CONGO"/>
    <s v="ɣ"/>
  </r>
  <r>
    <d v="2017-10-09T00:00:00"/>
    <s v="Frais d'hôtel Nuitée à Impfondo du 09 au 10 octobre 2017 après rallonge de la date de départ par la coordinatrice suite au problème de billet et la coïncidence avec leur de l'audience"/>
    <x v="2"/>
    <x v="0"/>
    <m/>
    <n v="15000"/>
    <n v="-2933182"/>
    <x v="8"/>
    <n v="129"/>
    <x v="0"/>
    <s v="CONGO"/>
    <s v="o"/>
  </r>
  <r>
    <d v="2017-10-09T00:00:00"/>
    <s v="Frais d'hôtel nuitées du 05 au 09 Octobre 2017 "/>
    <x v="2"/>
    <x v="5"/>
    <m/>
    <n v="60000"/>
    <n v="-2993182"/>
    <x v="9"/>
    <n v="2"/>
    <x v="1"/>
    <s v="CONGO"/>
    <s v="o"/>
  </r>
  <r>
    <d v="2017-10-09T00:00:00"/>
    <s v="Achat Billet Makoua - Brazzaville retour de mission du 05 au 09 Octobre 2017 "/>
    <x v="0"/>
    <x v="5"/>
    <m/>
    <n v="15000"/>
    <n v="-3008182"/>
    <x v="9"/>
    <s v="Décharge"/>
    <x v="1"/>
    <s v="CONGO"/>
    <s v="ɣ"/>
  </r>
  <r>
    <d v="2017-10-09T00:00:00"/>
    <s v="Food allowance Mission du 05 au 09 septembre 2017 à Makoua"/>
    <x v="2"/>
    <x v="5"/>
    <m/>
    <n v="50000"/>
    <n v="-3058182"/>
    <x v="9"/>
    <s v="Décharge"/>
    <x v="1"/>
    <s v="CONGO"/>
    <s v="ɣ"/>
  </r>
  <r>
    <d v="2017-10-09T00:00:00"/>
    <s v="Taxi gare Trans Afrique Brazzaville -domicile retour de mission du 05 au 09 Octobre 2017 de Makoua "/>
    <x v="0"/>
    <x v="5"/>
    <m/>
    <n v="2000"/>
    <n v="-2990182"/>
    <x v="9"/>
    <s v="Décharge"/>
    <x v="1"/>
    <s v="CONGO"/>
    <s v="ɣ"/>
  </r>
  <r>
    <d v="2017-10-09T00:00:00"/>
    <s v="Taxi moto -Hôtel- quartier Bam 1"/>
    <x v="0"/>
    <x v="5"/>
    <m/>
    <n v="500"/>
    <n v="-2990682"/>
    <x v="11"/>
    <s v="Decharge"/>
    <x v="1"/>
    <s v="CONGO"/>
    <s v="ɣ"/>
  </r>
  <r>
    <d v="2017-10-09T00:00:00"/>
    <s v="Taxi moto -Camp Sofyd"/>
    <x v="0"/>
    <x v="5"/>
    <m/>
    <n v="500"/>
    <n v="-2991182"/>
    <x v="11"/>
    <s v="Decharge"/>
    <x v="1"/>
    <s v="CONGO"/>
    <s v="ɣ"/>
  </r>
  <r>
    <d v="2017-10-09T00:00:00"/>
    <s v="Repas et Boisson pour la cible Arafat"/>
    <x v="13"/>
    <x v="5"/>
    <m/>
    <n v="3500"/>
    <n v="-2994682"/>
    <x v="11"/>
    <s v="Decharge"/>
    <x v="1"/>
    <s v="CONGO"/>
    <s v="ɣ"/>
  </r>
  <r>
    <d v="2017-10-09T00:00:00"/>
    <s v="Taxi moto Camp Sofyd -Hôtel"/>
    <x v="0"/>
    <x v="5"/>
    <m/>
    <n v="500"/>
    <n v="-2995182"/>
    <x v="11"/>
    <s v="Decharge"/>
    <x v="1"/>
    <s v="CONGO"/>
    <s v="ɣ"/>
  </r>
  <r>
    <d v="2017-10-09T00:00:00"/>
    <s v="Taxi moto Hôtel - Grand stade "/>
    <x v="0"/>
    <x v="5"/>
    <m/>
    <n v="500"/>
    <n v="-2858682"/>
    <x v="10"/>
    <s v="Décharge"/>
    <x v="1"/>
    <s v="CONGO"/>
    <s v="ɣ"/>
  </r>
  <r>
    <d v="2017-10-09T00:00:00"/>
    <s v="Taxi moto Stade - Marché pour rencontre avec la cible"/>
    <x v="0"/>
    <x v="5"/>
    <m/>
    <n v="500"/>
    <n v="-2859182"/>
    <x v="10"/>
    <s v="Décharge"/>
    <x v="1"/>
    <s v="CONGO"/>
    <s v="ɣ"/>
  </r>
  <r>
    <d v="2017-10-09T00:00:00"/>
    <s v="Taxi moto Marché  - Qtier Pete pour voir la cible"/>
    <x v="0"/>
    <x v="5"/>
    <m/>
    <n v="500"/>
    <n v="-2859682"/>
    <x v="10"/>
    <s v="Décharge"/>
    <x v="1"/>
    <s v="CONGO"/>
    <s v="ɣ"/>
  </r>
  <r>
    <d v="2017-10-09T00:00:00"/>
    <s v="Taxi moto Qtier Pete - Hôtel"/>
    <x v="0"/>
    <x v="5"/>
    <m/>
    <n v="500"/>
    <n v="-2860182"/>
    <x v="10"/>
    <s v="Décharge"/>
    <x v="1"/>
    <s v="CONGO"/>
    <s v="ɣ"/>
  </r>
  <r>
    <d v="2017-10-10T00:00:00"/>
    <s v="Taxi Domicile-Bureau"/>
    <x v="0"/>
    <x v="0"/>
    <m/>
    <n v="1000"/>
    <n v="-2861182"/>
    <x v="0"/>
    <s v="Décharge"/>
    <x v="0"/>
    <s v="CONGO"/>
    <s v="ɣ"/>
  </r>
  <r>
    <d v="2017-10-10T00:00:00"/>
    <s v="Food allowance au bureau pendant la pause"/>
    <x v="9"/>
    <x v="0"/>
    <m/>
    <n v="1000"/>
    <n v="-2862182"/>
    <x v="0"/>
    <s v="Décharge"/>
    <x v="0"/>
    <s v="CONGO"/>
    <s v="ɣ"/>
  </r>
  <r>
    <d v="2017-10-10T00:00:00"/>
    <s v="Taxi Bureau-Domicile"/>
    <x v="0"/>
    <x v="0"/>
    <m/>
    <n v="1000"/>
    <n v="-2863182"/>
    <x v="0"/>
    <s v="Décharge"/>
    <x v="0"/>
    <s v="CONGO"/>
    <s v="ɣ"/>
  </r>
  <r>
    <d v="2017-10-10T00:00:00"/>
    <s v="Taxi:Domicile-Bureau"/>
    <x v="0"/>
    <x v="0"/>
    <m/>
    <n v="1000"/>
    <n v="-2864182"/>
    <x v="1"/>
    <s v="Décharge"/>
    <x v="0"/>
    <s v="CONGO"/>
    <s v="ɣ"/>
  </r>
  <r>
    <d v="2017-10-10T00:00:00"/>
    <s v="Taxi:Bureau-A.O.N"/>
    <x v="0"/>
    <x v="0"/>
    <m/>
    <n v="1000"/>
    <n v="-2865182"/>
    <x v="1"/>
    <s v="Décharge"/>
    <x v="0"/>
    <s v="CONGO"/>
    <s v="ɣ"/>
  </r>
  <r>
    <d v="2017-10-10T00:00:00"/>
    <s v="Taxi:A.O.N-Bureau"/>
    <x v="0"/>
    <x v="0"/>
    <m/>
    <n v="1000"/>
    <n v="-2846182"/>
    <x v="1"/>
    <s v="Décharge"/>
    <x v="0"/>
    <s v="CONGO"/>
    <s v="ɣ"/>
  </r>
  <r>
    <d v="2017-10-10T00:00:00"/>
    <s v="Food Allowance au bureau pendant la pause"/>
    <x v="9"/>
    <x v="0"/>
    <m/>
    <n v="1000"/>
    <n v="-2847182"/>
    <x v="1"/>
    <s v="Décharge"/>
    <x v="0"/>
    <s v="CONGO"/>
    <s v="ɣ"/>
  </r>
  <r>
    <d v="2017-10-10T00:00:00"/>
    <s v="Ration des Prévenus à Brazzaville"/>
    <x v="1"/>
    <x v="0"/>
    <m/>
    <n v="7000"/>
    <n v="-2854182"/>
    <x v="1"/>
    <s v="Décharge"/>
    <x v="0"/>
    <s v="CONGO"/>
    <s v="ɣ"/>
  </r>
  <r>
    <d v="2017-10-10T00:00:00"/>
    <s v="Taxi:Bureau-Cabinet d'Avocat"/>
    <x v="0"/>
    <x v="0"/>
    <m/>
    <n v="1000"/>
    <n v="-2771182"/>
    <x v="1"/>
    <s v="Décharge"/>
    <x v="0"/>
    <s v="CONGO"/>
    <s v="ɣ"/>
  </r>
  <r>
    <d v="2017-10-10T00:00:00"/>
    <s v="Taxi:Cabinet d'Avocat-Bureau"/>
    <x v="0"/>
    <x v="0"/>
    <m/>
    <n v="1000"/>
    <n v="-2772182"/>
    <x v="1"/>
    <s v="Décharge"/>
    <x v="0"/>
    <s v="CONGO"/>
    <s v="ɣ"/>
  </r>
  <r>
    <d v="2017-10-10T00:00:00"/>
    <s v="Taxi Bureau-Domicile"/>
    <x v="0"/>
    <x v="0"/>
    <m/>
    <n v="1000"/>
    <n v="-2708182"/>
    <x v="1"/>
    <s v="Décharge"/>
    <x v="0"/>
    <s v="CONGO"/>
    <s v="ɣ"/>
  </r>
  <r>
    <d v="2017-10-10T00:00:00"/>
    <s v="Taxi Hôtel-Cour d'Appel de Dolisie"/>
    <x v="0"/>
    <x v="0"/>
    <m/>
    <n v="700"/>
    <n v="-2708882"/>
    <x v="3"/>
    <s v="Décharge"/>
    <x v="0"/>
    <s v="CONGO"/>
    <s v="ɣ"/>
  </r>
  <r>
    <d v="2017-10-10T00:00:00"/>
    <s v="Taxi TGI de Dolisie-Maison d'arrêt de Dolisie"/>
    <x v="0"/>
    <x v="0"/>
    <m/>
    <n v="700"/>
    <n v="-2709582"/>
    <x v="3"/>
    <s v="Décharge"/>
    <x v="0"/>
    <s v="CONGO"/>
    <s v="ɣ"/>
  </r>
  <r>
    <d v="2017-10-10T00:00:00"/>
    <s v="Ration pour 4 personnes en détention préventive"/>
    <x v="1"/>
    <x v="0"/>
    <m/>
    <n v="4000"/>
    <n v="-2713582"/>
    <x v="3"/>
    <s v="Décharge"/>
    <x v="0"/>
    <s v="CONGO"/>
    <s v="ɣ"/>
  </r>
  <r>
    <d v="2017-10-10T00:00:00"/>
    <s v="Taxi Maison d'arrêt de Dolisie-Hôtel"/>
    <x v="0"/>
    <x v="0"/>
    <m/>
    <n v="700"/>
    <n v="-2714282"/>
    <x v="3"/>
    <s v="Décharge"/>
    <x v="0"/>
    <s v="CONGO"/>
    <s v="ɣ"/>
  </r>
  <r>
    <d v="2017-10-10T00:00:00"/>
    <s v="Taxi Hôtel- agence Charden Farell pour le retrait des especes"/>
    <x v="0"/>
    <x v="0"/>
    <m/>
    <n v="700"/>
    <n v="-2714982"/>
    <x v="3"/>
    <s v="Décharge"/>
    <x v="0"/>
    <s v="CONGO"/>
    <s v="ɣ"/>
  </r>
  <r>
    <d v="2017-10-10T00:00:00"/>
    <s v="Taxi Charden Farell-Hôtel"/>
    <x v="0"/>
    <x v="0"/>
    <m/>
    <n v="700"/>
    <n v="-2565682"/>
    <x v="3"/>
    <s v="Décharge"/>
    <x v="0"/>
    <s v="CONGO"/>
    <s v="ɣ"/>
  </r>
  <r>
    <d v="2017-10-10T00:00:00"/>
    <s v="Taxi Hôtel-Bureautique"/>
    <x v="0"/>
    <x v="0"/>
    <m/>
    <n v="700"/>
    <n v="-2566382"/>
    <x v="3"/>
    <s v="Décharge"/>
    <x v="0"/>
    <s v="CONGO"/>
    <s v="ɣ"/>
  </r>
  <r>
    <d v="2017-10-10T00:00:00"/>
    <s v="Photocopies de 9 pages du relevé téléphonique  sur l'affaire NZAOU et Consorts"/>
    <x v="10"/>
    <x v="1"/>
    <m/>
    <n v="225"/>
    <n v="-2566607"/>
    <x v="3"/>
    <s v="Décharge"/>
    <x v="0"/>
    <s v="CONGO"/>
    <s v="ɣ"/>
  </r>
  <r>
    <d v="2017-10-10T00:00:00"/>
    <s v="Taxi Bureautique-Hôtel"/>
    <x v="0"/>
    <x v="0"/>
    <m/>
    <n v="700"/>
    <n v="-2567307"/>
    <x v="3"/>
    <s v="Décharge"/>
    <x v="0"/>
    <s v="CONGO"/>
    <s v="ɣ"/>
  </r>
  <r>
    <d v="2017-10-10T00:00:00"/>
    <s v="Taxi Bureau -Aeroport/Achat billet d'avion"/>
    <x v="0"/>
    <x v="2"/>
    <m/>
    <n v="1400"/>
    <n v="-2588707"/>
    <x v="2"/>
    <s v="Décharge"/>
    <x v="1"/>
    <s v="CONGO"/>
    <s v="ɣ"/>
  </r>
  <r>
    <d v="2017-10-10T00:00:00"/>
    <s v="Taxi Bureau -Aeroport/pour modification date du voyage"/>
    <x v="0"/>
    <x v="2"/>
    <m/>
    <n v="1400"/>
    <n v="-2590107"/>
    <x v="2"/>
    <s v="Décharge"/>
    <x v="1"/>
    <s v="CONGO"/>
    <s v="ɣ"/>
  </r>
  <r>
    <d v="2017-10-10T00:00:00"/>
    <s v="Achat billet d'avion BZV-PNR/Hérick"/>
    <x v="4"/>
    <x v="0"/>
    <m/>
    <n v="38000"/>
    <n v="-2628107"/>
    <x v="2"/>
    <s v="Oui"/>
    <x v="0"/>
    <s v="CONGO"/>
    <s v="o"/>
  </r>
  <r>
    <d v="2017-10-10T00:00:00"/>
    <s v="Achat billet d'avion BZV-PNR/Maitre MALONGA"/>
    <x v="6"/>
    <x v="0"/>
    <m/>
    <n v="38000"/>
    <n v="-2666107"/>
    <x v="2"/>
    <s v="Oui"/>
    <x v="0"/>
    <s v="CONGO"/>
    <s v="o"/>
  </r>
  <r>
    <d v="2017-10-10T00:00:00"/>
    <s v="Achat billet d'avion BZV-PNR/Maitre KIANGUILA"/>
    <x v="6"/>
    <x v="0"/>
    <m/>
    <n v="38000"/>
    <n v="-2704107"/>
    <x v="2"/>
    <n v="94437"/>
    <x v="0"/>
    <s v="CONGO"/>
    <s v="o"/>
  </r>
  <r>
    <d v="2017-10-10T00:00:00"/>
    <s v="Frais de transfert à IT87/POKOLA"/>
    <x v="3"/>
    <x v="1"/>
    <m/>
    <n v="5200"/>
    <n v="-2839307"/>
    <x v="2"/>
    <s v="102/GCF"/>
    <x v="0"/>
    <s v="CONGO"/>
    <s v="o"/>
  </r>
  <r>
    <d v="2017-10-10T00:00:00"/>
    <s v="Frais de transfert à Jack Bénisson/Dolisie"/>
    <x v="3"/>
    <x v="1"/>
    <m/>
    <n v="6000"/>
    <n v="-2995307"/>
    <x v="2"/>
    <s v="Oui"/>
    <x v="0"/>
    <s v="CONGO"/>
    <s v="o"/>
  </r>
  <r>
    <d v="2017-10-10T00:00:00"/>
    <s v="Budget de Mission Maitre MALONGA Audrey"/>
    <x v="6"/>
    <x v="0"/>
    <m/>
    <n v="108000"/>
    <n v="-3252307"/>
    <x v="2"/>
    <n v="6"/>
    <x v="0"/>
    <s v="CONGO"/>
    <s v="o"/>
  </r>
  <r>
    <d v="2017-10-10T00:00:00"/>
    <s v="Taxi à Brazzaville Bureau-Maison pour la visite geôle"/>
    <x v="0"/>
    <x v="0"/>
    <m/>
    <n v="1000"/>
    <n v="-3423307"/>
    <x v="4"/>
    <s v="Décharge"/>
    <x v="0"/>
    <s v="CONGO"/>
    <s v="ɣ"/>
  </r>
  <r>
    <d v="2017-10-10T00:00:00"/>
    <s v="Taxi à Brazzaville Parquet-Minitère de la Justice pour le suivi de la demande entre la coordination PALF et le DirCab"/>
    <x v="0"/>
    <x v="0"/>
    <m/>
    <n v="1000"/>
    <n v="-3424307"/>
    <x v="4"/>
    <s v="Décharge"/>
    <x v="0"/>
    <s v="CONGO"/>
    <s v="ɣ"/>
  </r>
  <r>
    <d v="2017-10-10T00:00:00"/>
    <s v="Taxi à Brazzaville Ministère de la justice-Bureau"/>
    <x v="0"/>
    <x v="0"/>
    <m/>
    <n v="1000"/>
    <n v="-3425307"/>
    <x v="4"/>
    <s v="Décharge"/>
    <x v="0"/>
    <s v="CONGO"/>
    <s v="ɣ"/>
  </r>
  <r>
    <d v="2017-10-10T00:00:00"/>
    <s v="Taxi de Office &gt; WCS &gt; Office "/>
    <x v="0"/>
    <x v="2"/>
    <m/>
    <n v="2000"/>
    <n v="-3427307"/>
    <x v="7"/>
    <s v="Décharge"/>
    <x v="1"/>
    <s v="CONGO"/>
    <s v="ɣ"/>
  </r>
  <r>
    <d v="2017-10-10T00:00:00"/>
    <s v="Taxi à Impfondo: Hôtel aéroport pour aller à BZV"/>
    <x v="0"/>
    <x v="0"/>
    <m/>
    <n v="500"/>
    <n v="-3427807"/>
    <x v="8"/>
    <s v="Décharge"/>
    <x v="0"/>
    <s v="CONGO"/>
    <s v="ɣ"/>
  </r>
  <r>
    <d v="2017-10-10T00:00:00"/>
    <s v="Taxi à BZV: Aéroport-bureau en rentrant d'Impfondo"/>
    <x v="0"/>
    <x v="0"/>
    <m/>
    <n v="500"/>
    <n v="-3258307"/>
    <x v="8"/>
    <s v="Décharge"/>
    <x v="0"/>
    <s v="CONGO"/>
    <s v="ɣ"/>
  </r>
  <r>
    <d v="2017-10-10T00:00:00"/>
    <s v="Frais d'hôtel-Nuitées de I73X en mission à Souanke du 06 au 10 octobre 2017"/>
    <x v="2"/>
    <x v="5"/>
    <m/>
    <n v="40000"/>
    <n v="-3298307"/>
    <x v="11"/>
    <n v="42"/>
    <x v="1"/>
    <s v="CONGO"/>
    <s v="o"/>
  </r>
  <r>
    <d v="2017-10-10T00:00:00"/>
    <s v="Taxi Hôtel -Gare routière Souanke"/>
    <x v="0"/>
    <x v="5"/>
    <m/>
    <n v="500"/>
    <n v="-3298807"/>
    <x v="11"/>
    <s v="Decharge"/>
    <x v="1"/>
    <s v="CONGO"/>
    <s v="ɣ"/>
  </r>
  <r>
    <d v="2017-10-10T00:00:00"/>
    <s v="Achat Billet Souanke- Ouesso"/>
    <x v="0"/>
    <x v="5"/>
    <m/>
    <n v="10000"/>
    <n v="-3308807"/>
    <x v="11"/>
    <n v="23241"/>
    <x v="1"/>
    <s v="CONGO"/>
    <s v="o"/>
  </r>
  <r>
    <d v="2017-10-10T00:00:00"/>
    <s v="Taxi Gare routière Ouesso -Hôtel  "/>
    <x v="0"/>
    <x v="5"/>
    <m/>
    <n v="500"/>
    <n v="-3309307"/>
    <x v="11"/>
    <s v="Decharge"/>
    <x v="1"/>
    <s v="CONGO"/>
    <s v="ɣ"/>
  </r>
  <r>
    <d v="2017-10-10T00:00:00"/>
    <s v="Taxi moto Hôtel - Qtier Pete (Socitété CIB) pour rencontrer la cible"/>
    <x v="0"/>
    <x v="5"/>
    <m/>
    <n v="500"/>
    <n v="-3309807"/>
    <x v="10"/>
    <s v="Décharge"/>
    <x v="1"/>
    <s v="CONGO"/>
    <s v="ɣ"/>
  </r>
  <r>
    <d v="2017-10-10T00:00:00"/>
    <s v="Taxi moto Pete - Agence Charden Farell"/>
    <x v="0"/>
    <x v="5"/>
    <m/>
    <n v="500"/>
    <n v="-3310307"/>
    <x v="10"/>
    <s v="Décharge"/>
    <x v="1"/>
    <s v="CONGO"/>
    <s v="ɣ"/>
  </r>
  <r>
    <d v="2017-10-10T00:00:00"/>
    <s v="Taxi moto Agence Charden Farell - Hôtel"/>
    <x v="0"/>
    <x v="5"/>
    <m/>
    <n v="500"/>
    <n v="-3180807"/>
    <x v="10"/>
    <s v="Décharge"/>
    <x v="1"/>
    <s v="CONGO"/>
    <s v="ɣ"/>
  </r>
  <r>
    <d v="2017-10-10T00:00:00"/>
    <s v="Taxi moto Hôtel - Société CIB pour rendez vous avec une cible"/>
    <x v="0"/>
    <x v="5"/>
    <m/>
    <n v="500"/>
    <n v="-3181307"/>
    <x v="10"/>
    <s v="Décharge"/>
    <x v="1"/>
    <s v="CONGO"/>
    <s v="ɣ"/>
  </r>
  <r>
    <d v="2017-10-10T00:00:00"/>
    <s v="Taxi moto Société CIB - Hôtel"/>
    <x v="0"/>
    <x v="5"/>
    <m/>
    <n v="500"/>
    <n v="-3181807"/>
    <x v="10"/>
    <s v="Décharge"/>
    <x v="1"/>
    <s v="CONGO"/>
    <s v="ɣ"/>
  </r>
  <r>
    <d v="2017-10-10T00:00:00"/>
    <s v="Paiement frais d'hôtel à POKOLA pour 04 nuitées du 07 au 11 octobre 2017"/>
    <x v="2"/>
    <x v="5"/>
    <m/>
    <n v="60000"/>
    <n v="-3241807"/>
    <x v="10"/>
    <n v="37"/>
    <x v="1"/>
    <s v="CONGO"/>
    <s v="o"/>
  </r>
  <r>
    <d v="2017-10-10T00:00:00"/>
    <s v="Food allowance mission du 06 au 12 octobre 2017-Mission POKOLA"/>
    <x v="2"/>
    <x v="5"/>
    <m/>
    <n v="70000"/>
    <n v="-3311807"/>
    <x v="10"/>
    <s v="Décharge"/>
    <x v="1"/>
    <s v="CONGO"/>
    <s v="ɣ"/>
  </r>
  <r>
    <d v="2017-10-10T00:00:00"/>
    <s v="Taxi Bureau PALF-MN TV"/>
    <x v="0"/>
    <x v="3"/>
    <m/>
    <n v="1000"/>
    <n v="-3312807"/>
    <x v="5"/>
    <s v="Décharge"/>
    <x v="1"/>
    <s v="CONGO"/>
    <s v="ɣ"/>
  </r>
  <r>
    <d v="2017-10-10T00:00:00"/>
    <s v="Taxi MN TV-Radio Liberté"/>
    <x v="0"/>
    <x v="3"/>
    <m/>
    <n v="1000"/>
    <n v="-3313807"/>
    <x v="5"/>
    <s v="Décharge"/>
    <x v="1"/>
    <s v="CONGO"/>
    <s v="ɣ"/>
  </r>
  <r>
    <d v="2017-10-10T00:00:00"/>
    <s v="Taxi Radio Liberté-ES TV"/>
    <x v="0"/>
    <x v="3"/>
    <m/>
    <n v="1000"/>
    <n v="-3314807"/>
    <x v="5"/>
    <s v="Décharge"/>
    <x v="1"/>
    <s v="CONGO"/>
    <s v="ɣ"/>
  </r>
  <r>
    <d v="2017-10-10T00:00:00"/>
    <s v="Taxi ES TV Radio Rurale"/>
    <x v="0"/>
    <x v="3"/>
    <m/>
    <n v="1000"/>
    <n v="-3315807"/>
    <x v="5"/>
    <s v="Décharge"/>
    <x v="1"/>
    <s v="CONGO"/>
    <s v="ɣ"/>
  </r>
  <r>
    <d v="2017-10-10T00:00:00"/>
    <s v="Taxi Radio Rurale-TOP TV"/>
    <x v="0"/>
    <x v="3"/>
    <m/>
    <n v="1000"/>
    <n v="-3316807"/>
    <x v="5"/>
    <s v="Décharge"/>
    <x v="1"/>
    <s v="CONGO"/>
    <s v="ɣ"/>
  </r>
  <r>
    <d v="2017-10-10T00:00:00"/>
    <s v="Taxi TOP TV-Bureau PALF"/>
    <x v="0"/>
    <x v="3"/>
    <m/>
    <n v="1000"/>
    <n v="-3317807"/>
    <x v="5"/>
    <s v="Décharge"/>
    <x v="1"/>
    <s v="CONGO"/>
    <s v="ɣ"/>
  </r>
  <r>
    <d v="2017-10-11T00:00:00"/>
    <s v="Achat billet BZV-OWANDO/Maitre MOUYETI Scrutin"/>
    <x v="6"/>
    <x v="0"/>
    <m/>
    <n v="10000"/>
    <n v="-3327807"/>
    <x v="1"/>
    <n v="1110060082"/>
    <x v="0"/>
    <s v="CONGO"/>
    <s v="o"/>
  </r>
  <r>
    <d v="2017-10-11T00:00:00"/>
    <s v="FRAIS RET.DEPLACE Chq n° 03592828"/>
    <x v="7"/>
    <x v="1"/>
    <m/>
    <n v="3265"/>
    <n v="-3331072"/>
    <x v="6"/>
    <s v="Relevé"/>
    <x v="0"/>
    <s v="CONGO"/>
    <s v="o"/>
  </r>
  <r>
    <d v="2017-10-11T00:00:00"/>
    <s v="Taxi Domicile-Bureau"/>
    <x v="0"/>
    <x v="0"/>
    <m/>
    <n v="1000"/>
    <n v="-6332072"/>
    <x v="0"/>
    <s v="Décharge"/>
    <x v="0"/>
    <s v="CONGO"/>
    <s v="ɣ"/>
  </r>
  <r>
    <d v="2017-10-11T00:00:00"/>
    <s v="Food allowance au bureau pendant la pause"/>
    <x v="9"/>
    <x v="0"/>
    <m/>
    <n v="1000"/>
    <n v="-6333072"/>
    <x v="0"/>
    <s v="Décharge"/>
    <x v="0"/>
    <s v="CONGO"/>
    <s v="ɣ"/>
  </r>
  <r>
    <d v="2017-10-11T00:00:00"/>
    <s v="Taxi Bureau-Domicile"/>
    <x v="0"/>
    <x v="0"/>
    <m/>
    <n v="1000"/>
    <n v="-6334072"/>
    <x v="0"/>
    <s v="Décharge"/>
    <x v="0"/>
    <s v="CONGO"/>
    <s v="ɣ"/>
  </r>
  <r>
    <d v="2017-10-11T00:00:00"/>
    <s v="Achat billet:Brazza-Owando pour Crépin IBOUILI"/>
    <x v="0"/>
    <x v="0"/>
    <m/>
    <n v="10000"/>
    <n v="-6344072"/>
    <x v="1"/>
    <s v="111006008282--18"/>
    <x v="0"/>
    <s v="CONGO"/>
    <s v="o"/>
  </r>
  <r>
    <d v="2017-10-11T00:00:00"/>
    <s v="Taxi Domicile-agence Océan du Nord "/>
    <x v="0"/>
    <x v="0"/>
    <m/>
    <n v="1000"/>
    <n v="-6345072"/>
    <x v="1"/>
    <s v="Décharge"/>
    <x v="0"/>
    <s v="CONGO"/>
    <s v="ɣ"/>
  </r>
  <r>
    <d v="2017-10-11T00:00:00"/>
    <s v="Taxi moto Agence Océan du Nord Owando-Hôtel"/>
    <x v="0"/>
    <x v="0"/>
    <m/>
    <n v="300"/>
    <n v="-6345372"/>
    <x v="1"/>
    <s v="Décharge"/>
    <x v="0"/>
    <s v="CONGO"/>
    <s v="ɣ"/>
  </r>
  <r>
    <d v="2017-10-11T00:00:00"/>
    <s v="Taxi Hôtel-Maison d'arrêt de Dolisie"/>
    <x v="0"/>
    <x v="0"/>
    <m/>
    <n v="700"/>
    <n v="-6346072"/>
    <x v="3"/>
    <s v="Décharge"/>
    <x v="0"/>
    <s v="CONGO"/>
    <s v="ɣ"/>
  </r>
  <r>
    <d v="2017-10-11T00:00:00"/>
    <s v="Ration pour 4 personnes en détention préventive"/>
    <x v="1"/>
    <x v="0"/>
    <m/>
    <n v="4000"/>
    <n v="-6350072"/>
    <x v="3"/>
    <s v="Décharge"/>
    <x v="0"/>
    <s v="CONGO"/>
    <s v="ɣ"/>
  </r>
  <r>
    <d v="2017-10-11T00:00:00"/>
    <s v="Taxi Maison d'arrêt de Dolisie-DDEF-NI"/>
    <x v="0"/>
    <x v="0"/>
    <m/>
    <n v="700"/>
    <n v="-6350772"/>
    <x v="3"/>
    <s v="Décharge"/>
    <x v="0"/>
    <s v="CONGO"/>
    <s v="ɣ"/>
  </r>
  <r>
    <d v="2017-10-11T00:00:00"/>
    <s v="Taxi DDEF-NI-Hôtel"/>
    <x v="0"/>
    <x v="0"/>
    <m/>
    <n v="700"/>
    <n v="-6351472"/>
    <x v="3"/>
    <s v="Décharge"/>
    <x v="0"/>
    <s v="CONGO"/>
    <s v="ɣ"/>
  </r>
  <r>
    <d v="2017-10-11T00:00:00"/>
    <s v="Transport Bureau-UBA-BCI"/>
    <x v="0"/>
    <x v="2"/>
    <m/>
    <n v="3000"/>
    <n v="-6354472"/>
    <x v="2"/>
    <s v="Décharge"/>
    <x v="1"/>
    <s v="CONGO"/>
    <s v="ɣ"/>
  </r>
  <r>
    <d v="2017-10-11T00:00:00"/>
    <s v="Transport Stirve MOUANGA-Domicile-UBA/Retrait relevé bancaire"/>
    <x v="0"/>
    <x v="2"/>
    <m/>
    <n v="3000"/>
    <n v="-6357472"/>
    <x v="2"/>
    <s v="Décharge"/>
    <x v="1"/>
    <s v="CONGO"/>
    <s v="ɣ"/>
  </r>
  <r>
    <d v="2017-10-11T00:00:00"/>
    <s v="i55s-Bonus septembre 2017"/>
    <x v="8"/>
    <x v="5"/>
    <m/>
    <n v="15000"/>
    <n v="-3372472"/>
    <x v="2"/>
    <n v="9"/>
    <x v="1"/>
    <s v="CONGO"/>
    <s v="o"/>
  </r>
  <r>
    <d v="2017-10-11T00:00:00"/>
    <s v="Maitre KIANGUILA-Budget Mission Dolisie du 12 au 14 Octobre 2017"/>
    <x v="6"/>
    <x v="0"/>
    <m/>
    <n v="114000"/>
    <n v="-3486472"/>
    <x v="2"/>
    <n v="10"/>
    <x v="0"/>
    <s v="CONGO"/>
    <s v="o"/>
  </r>
  <r>
    <d v="2017-10-11T00:00:00"/>
    <s v="Taxi de Office &gt; WCS &gt; Office "/>
    <x v="0"/>
    <x v="2"/>
    <m/>
    <n v="2000"/>
    <n v="-3488472"/>
    <x v="7"/>
    <s v="Décharge"/>
    <x v="1"/>
    <s v="CONGO"/>
    <s v="ɣ"/>
  </r>
  <r>
    <d v="2017-10-11T00:00:00"/>
    <s v="Taxi à BZV: Domicile-aéroport pour aller à PNR"/>
    <x v="0"/>
    <x v="0"/>
    <m/>
    <n v="1000"/>
    <n v="-3489472"/>
    <x v="8"/>
    <s v="Décharge"/>
    <x v="0"/>
    <s v="CONGO"/>
    <s v="ɣ"/>
  </r>
  <r>
    <d v="2017-10-11T00:00:00"/>
    <s v="Taxi à PNR: Aéroport-case de passage PALF"/>
    <x v="0"/>
    <x v="0"/>
    <m/>
    <n v="1000"/>
    <n v="-3490472"/>
    <x v="8"/>
    <s v="Décharge"/>
    <x v="0"/>
    <s v="CONGO"/>
    <s v="ɣ"/>
  </r>
  <r>
    <d v="2017-10-11T00:00:00"/>
    <s v="Taxi à PNR: case de passage PALF-DDEF pour rencontrer le DD"/>
    <x v="0"/>
    <x v="0"/>
    <m/>
    <n v="1000"/>
    <n v="-3491472"/>
    <x v="8"/>
    <s v="Décharge"/>
    <x v="0"/>
    <s v="CONGO"/>
    <s v="ɣ"/>
  </r>
  <r>
    <d v="2017-10-11T00:00:00"/>
    <s v="Taxi à PNR: DDEF-TGI pour vérifier le dossier BOPOMA au greffe"/>
    <x v="0"/>
    <x v="0"/>
    <m/>
    <n v="700"/>
    <n v="-3492172"/>
    <x v="8"/>
    <s v="Décharge"/>
    <x v="0"/>
    <s v="CONGO"/>
    <s v="ɣ"/>
  </r>
  <r>
    <d v="2017-10-11T00:00:00"/>
    <s v="Frais d'hôtel Nuitée de I73X à Ouesso / cf Mission Souanke du 10 au 11 octobre 2017"/>
    <x v="2"/>
    <x v="5"/>
    <m/>
    <n v="10000"/>
    <n v="-3502172"/>
    <x v="11"/>
    <s v="OUI"/>
    <x v="1"/>
    <s v="CONGO"/>
    <s v="o"/>
  </r>
  <r>
    <d v="2017-10-11T00:00:00"/>
    <s v="Taxi Hôtel -Gare routière Ouesso"/>
    <x v="0"/>
    <x v="5"/>
    <m/>
    <n v="500"/>
    <n v="-3502672"/>
    <x v="11"/>
    <s v="Decharge"/>
    <x v="1"/>
    <s v="CONGO"/>
    <s v="ɣ"/>
  </r>
  <r>
    <d v="2017-10-11T00:00:00"/>
    <s v="Achat billet Ouesso-Brazzaville"/>
    <x v="0"/>
    <x v="5"/>
    <m/>
    <n v="20000"/>
    <n v="-3522672"/>
    <x v="11"/>
    <s v="211_1_16"/>
    <x v="1"/>
    <s v="CONGO"/>
    <s v="o"/>
  </r>
  <r>
    <d v="2017-10-11T00:00:00"/>
    <s v="Food Allowance de I73x pour 7 Jours en mission à Souanke du 05 au 11 octobre 2017"/>
    <x v="2"/>
    <x v="5"/>
    <m/>
    <n v="70000"/>
    <n v="-3592672"/>
    <x v="11"/>
    <s v="Decharge"/>
    <x v="1"/>
    <s v="CONGO"/>
    <s v="ɣ"/>
  </r>
  <r>
    <d v="2017-10-11T00:00:00"/>
    <s v="Taxi Gare routière Mikalou - Domicile"/>
    <x v="0"/>
    <x v="5"/>
    <m/>
    <n v="3000"/>
    <n v="-3595672"/>
    <x v="11"/>
    <s v="Decharge"/>
    <x v="1"/>
    <s v="CONGO"/>
    <s v="ɣ"/>
  </r>
  <r>
    <d v="2017-10-11T00:00:00"/>
    <s v="Paiement frais d'hôtel à OUESSO pour une nuitée du 11 au 12 octobre 2017"/>
    <x v="2"/>
    <x v="5"/>
    <m/>
    <n v="15000"/>
    <n v="-3610672"/>
    <x v="10"/>
    <n v="30"/>
    <x v="1"/>
    <s v="CONGO"/>
    <s v="o"/>
  </r>
  <r>
    <d v="2017-10-11T00:00:00"/>
    <s v="Taxi moto Hôtel - gare routière"/>
    <x v="0"/>
    <x v="5"/>
    <m/>
    <n v="500"/>
    <n v="-3611172"/>
    <x v="10"/>
    <s v="Décharge"/>
    <x v="1"/>
    <s v="CONGO"/>
    <s v="ɣ"/>
  </r>
  <r>
    <d v="2017-10-11T00:00:00"/>
    <s v="Achat billet Pokola - Ouesso"/>
    <x v="0"/>
    <x v="5"/>
    <m/>
    <n v="2500"/>
    <n v="-3613672"/>
    <x v="10"/>
    <s v="Décharge"/>
    <x v="1"/>
    <s v="CONGO"/>
    <s v="ɣ"/>
  </r>
  <r>
    <d v="2017-10-11T00:00:00"/>
    <s v="Billet pirogue pour la traversée de la sangha"/>
    <x v="0"/>
    <x v="5"/>
    <m/>
    <n v="1000"/>
    <n v="-3614672"/>
    <x v="10"/>
    <s v="Décharge"/>
    <x v="1"/>
    <s v="CONGO"/>
    <s v="ɣ"/>
  </r>
  <r>
    <d v="2017-10-11T00:00:00"/>
    <s v="Taxi Port - Hôtel  "/>
    <x v="0"/>
    <x v="5"/>
    <m/>
    <n v="500"/>
    <n v="-3615172"/>
    <x v="10"/>
    <s v="Décharge"/>
    <x v="1"/>
    <s v="CONGO"/>
    <s v="ɣ"/>
  </r>
  <r>
    <d v="2017-10-11T00:00:00"/>
    <s v="Taxi Hôtel - Gare routière océan du nord"/>
    <x v="0"/>
    <x v="5"/>
    <m/>
    <n v="500"/>
    <n v="-3615672"/>
    <x v="10"/>
    <s v="Décharge"/>
    <x v="1"/>
    <s v="CONGO"/>
    <s v="ɣ"/>
  </r>
  <r>
    <d v="2017-10-11T00:00:00"/>
    <s v="Taxi Gare routière - Hôtel"/>
    <x v="0"/>
    <x v="5"/>
    <m/>
    <n v="500"/>
    <n v="-3616172"/>
    <x v="10"/>
    <s v="Décharge"/>
    <x v="1"/>
    <s v="CONGO"/>
    <s v="ɣ"/>
  </r>
  <r>
    <d v="2017-10-12T00:00:00"/>
    <s v="Frais d'hôtel à OWANDO-MOUYETI Scrutin du 11 au 13 octobre 2017"/>
    <x v="2"/>
    <x v="0"/>
    <m/>
    <n v="30000"/>
    <n v="-3646172"/>
    <x v="1"/>
    <n v="109"/>
    <x v="0"/>
    <s v="CONGO"/>
    <s v="o"/>
  </r>
  <r>
    <d v="2017-10-12T00:00:00"/>
    <s v="Taxi Domicile-Bureau"/>
    <x v="0"/>
    <x v="0"/>
    <m/>
    <n v="1000"/>
    <n v="-3647172"/>
    <x v="0"/>
    <s v="Décharge"/>
    <x v="0"/>
    <s v="CONGO"/>
    <s v="ɣ"/>
  </r>
  <r>
    <d v="2017-10-12T00:00:00"/>
    <s v="Food allowance au bureau pendant la pause"/>
    <x v="9"/>
    <x v="0"/>
    <m/>
    <n v="1000"/>
    <n v="-3623172"/>
    <x v="0"/>
    <s v="Décharge"/>
    <x v="0"/>
    <s v="CONGO"/>
    <s v="ɣ"/>
  </r>
  <r>
    <d v="2017-10-12T00:00:00"/>
    <s v="Taxi Bureau-Domicile"/>
    <x v="0"/>
    <x v="0"/>
    <m/>
    <n v="1000"/>
    <n v="-3624172"/>
    <x v="0"/>
    <s v="Décharge"/>
    <x v="0"/>
    <s v="CONGO"/>
    <s v="ɣ"/>
  </r>
  <r>
    <d v="2017-10-12T00:00:00"/>
    <s v="Taxi moto Hôtel-DDEF"/>
    <x v="0"/>
    <x v="0"/>
    <m/>
    <n v="300"/>
    <n v="-3624472"/>
    <x v="1"/>
    <s v="Décharge"/>
    <x v="0"/>
    <s v="CONGO"/>
    <s v="ɣ"/>
  </r>
  <r>
    <d v="2017-10-12T00:00:00"/>
    <s v="Taxi moto Tribunal-Agence Océan du Nord "/>
    <x v="0"/>
    <x v="0"/>
    <m/>
    <n v="300"/>
    <n v="-3624772"/>
    <x v="1"/>
    <s v="Décharge"/>
    <x v="0"/>
    <s v="CONGO"/>
    <s v="ɣ"/>
  </r>
  <r>
    <d v="2017-10-12T00:00:00"/>
    <s v=" Frais d'hôtel 2 nuitées à OWANDO du 11 au 13 octobre 2017"/>
    <x v="2"/>
    <x v="0"/>
    <m/>
    <n v="30000"/>
    <n v="-3654772"/>
    <x v="1"/>
    <n v="110"/>
    <x v="0"/>
    <s v="CONGO"/>
    <s v="o"/>
  </r>
  <r>
    <d v="2017-10-12T00:00:00"/>
    <s v="Taxi moto Agence Océan du Nord Owando-Hôtel"/>
    <x v="0"/>
    <x v="0"/>
    <m/>
    <n v="300"/>
    <n v="-3655072"/>
    <x v="1"/>
    <s v="Décharge"/>
    <x v="0"/>
    <s v="CONGO"/>
    <s v="ɣ"/>
  </r>
  <r>
    <d v="2017-10-12T00:00:00"/>
    <s v="Taxi Hôtel-Cour d'Appel de Dolisie"/>
    <x v="0"/>
    <x v="0"/>
    <m/>
    <n v="700"/>
    <n v="-3655772"/>
    <x v="3"/>
    <s v="Décharge"/>
    <x v="0"/>
    <s v="CONGO"/>
    <s v="ɣ"/>
  </r>
  <r>
    <d v="2017-10-12T00:00:00"/>
    <s v="Taxi Cour d'Appel de Dolisie-DDEF-NI"/>
    <x v="0"/>
    <x v="0"/>
    <m/>
    <n v="700"/>
    <n v="-3656472"/>
    <x v="3"/>
    <s v="Décharge"/>
    <x v="0"/>
    <s v="CONGO"/>
    <s v="ɣ"/>
  </r>
  <r>
    <d v="2017-10-12T00:00:00"/>
    <s v="Taxi DDEF-NI-Maison d'arrêt"/>
    <x v="0"/>
    <x v="0"/>
    <m/>
    <n v="700"/>
    <n v="-3657172"/>
    <x v="3"/>
    <s v="Décharge"/>
    <x v="0"/>
    <s v="CONGO"/>
    <s v="ɣ"/>
  </r>
  <r>
    <d v="2017-10-12T00:00:00"/>
    <s v="Ration pour 2 personnes en détention préventive "/>
    <x v="1"/>
    <x v="0"/>
    <m/>
    <n v="2500"/>
    <n v="-3659672"/>
    <x v="3"/>
    <s v="Décharge"/>
    <x v="0"/>
    <s v="CONGO"/>
    <s v="ɣ"/>
  </r>
  <r>
    <d v="2017-10-12T00:00:00"/>
    <s v="Taxi Maison d'arrêt-Hôtel"/>
    <x v="0"/>
    <x v="0"/>
    <m/>
    <n v="700"/>
    <n v="-3660372"/>
    <x v="3"/>
    <s v="Décharge"/>
    <x v="0"/>
    <s v="CONGO"/>
    <s v="ɣ"/>
  </r>
  <r>
    <d v="2017-10-12T00:00:00"/>
    <s v="Taxi Hôtel-Agence Charden Farell pour le retrait des especes"/>
    <x v="0"/>
    <x v="0"/>
    <m/>
    <n v="700"/>
    <n v="-3661072"/>
    <x v="3"/>
    <s v="Décharge"/>
    <x v="0"/>
    <s v="CONGO"/>
    <s v="ɣ"/>
  </r>
  <r>
    <d v="2017-10-12T00:00:00"/>
    <s v="Taxi Agence Charden Farell-Hôtel"/>
    <x v="0"/>
    <x v="0"/>
    <m/>
    <n v="700"/>
    <n v="-3551772"/>
    <x v="3"/>
    <s v="Décharge"/>
    <x v="0"/>
    <s v="CONGO"/>
    <s v="ɣ"/>
  </r>
  <r>
    <d v="2017-10-12T00:00:00"/>
    <s v="Taxi Hôtel-Agence Océan du Nord Dolisie"/>
    <x v="0"/>
    <x v="0"/>
    <m/>
    <n v="700"/>
    <n v="-3552472"/>
    <x v="3"/>
    <s v="Décharge"/>
    <x v="0"/>
    <s v="CONGO"/>
    <s v="ɣ"/>
  </r>
  <r>
    <d v="2017-10-12T00:00:00"/>
    <s v="Taxi Agence Océan du Nord Dolisie-Hôtel"/>
    <x v="0"/>
    <x v="0"/>
    <m/>
    <n v="700"/>
    <n v="-3553172"/>
    <x v="3"/>
    <s v="Décharge"/>
    <x v="0"/>
    <s v="CONGO"/>
    <s v="ɣ"/>
  </r>
  <r>
    <d v="2017-10-12T00:00:00"/>
    <s v="Taxi Hôtel-Agence Océan du Nord Dolisie"/>
    <x v="0"/>
    <x v="0"/>
    <m/>
    <n v="700"/>
    <n v="-3553872"/>
    <x v="3"/>
    <s v="Décharge"/>
    <x v="0"/>
    <s v="CONGO"/>
    <s v="ɣ"/>
  </r>
  <r>
    <d v="2017-10-12T00:00:00"/>
    <s v="Achat 2 billets Dolisie-Pointe-Noire"/>
    <x v="0"/>
    <x v="0"/>
    <m/>
    <n v="10000"/>
    <n v="-3563872"/>
    <x v="3"/>
    <s v="Décharge"/>
    <x v="0"/>
    <s v="CONGO"/>
    <s v="ɣ"/>
  </r>
  <r>
    <d v="2017-10-12T00:00:00"/>
    <s v="Taxi Agence Océan du Nord Dolisie-Hôtel"/>
    <x v="0"/>
    <x v="0"/>
    <m/>
    <n v="700"/>
    <n v="-3564572"/>
    <x v="3"/>
    <s v="Décharge"/>
    <x v="0"/>
    <s v="CONGO"/>
    <s v="ɣ"/>
  </r>
  <r>
    <d v="2017-10-12T00:00:00"/>
    <s v="Frais d'hôtel mission 10 nuitées à Dolisie du 04 au 14 Octobre 2017"/>
    <x v="2"/>
    <x v="0"/>
    <m/>
    <n v="150000"/>
    <n v="-3714572"/>
    <x v="3"/>
    <n v="68"/>
    <x v="0"/>
    <s v="CONGO"/>
    <s v="o"/>
  </r>
  <r>
    <d v="2017-10-12T00:00:00"/>
    <s v="Frais de transfert à Jack Bénisson/Dolisie"/>
    <x v="3"/>
    <x v="1"/>
    <m/>
    <n v="4400"/>
    <n v="-3828972"/>
    <x v="2"/>
    <s v="155/GCF"/>
    <x v="0"/>
    <s v="CONGO"/>
    <s v="o"/>
  </r>
  <r>
    <d v="2017-10-12T00:00:00"/>
    <s v="Frais de transfert à Crépin/OWANDO"/>
    <x v="3"/>
    <x v="1"/>
    <m/>
    <n v="1880"/>
    <n v="-3877852"/>
    <x v="2"/>
    <s v="156/GCF"/>
    <x v="0"/>
    <s v="CONGO"/>
    <s v="o"/>
  </r>
  <r>
    <d v="2017-10-12T00:00:00"/>
    <s v="Frais de transfert à Hérick/PNR"/>
    <x v="3"/>
    <x v="1"/>
    <m/>
    <n v="2120"/>
    <n v="-3932972"/>
    <x v="2"/>
    <s v="157/GCF"/>
    <x v="0"/>
    <s v="CONGO"/>
    <s v="o"/>
  </r>
  <r>
    <d v="2017-10-12T00:00:00"/>
    <s v="Taxi à PNR: case de passage PALF-CA pour suivre l'audience du cas MASSOUEME"/>
    <x v="0"/>
    <x v="0"/>
    <m/>
    <n v="1000"/>
    <n v="-3933972"/>
    <x v="8"/>
    <s v="Décharge"/>
    <x v="0"/>
    <s v="CONGO"/>
    <s v="ɣ"/>
  </r>
  <r>
    <d v="2017-10-12T00:00:00"/>
    <s v="Taxi à PNR: CA -TGI pour vérifier le dossier BOPOMA au greffe"/>
    <x v="0"/>
    <x v="0"/>
    <m/>
    <n v="1000"/>
    <n v="-3934972"/>
    <x v="8"/>
    <s v="Décharge"/>
    <x v="0"/>
    <s v="CONGO"/>
    <s v="ɣ"/>
  </r>
  <r>
    <d v="2017-10-12T00:00:00"/>
    <s v="Taxi à PNR: TGI - DDEF pour faire le rapport de l'afffaire MASSOUEME au DD"/>
    <x v="0"/>
    <x v="0"/>
    <m/>
    <n v="1000"/>
    <n v="-3935972"/>
    <x v="8"/>
    <s v="Décharge"/>
    <x v="0"/>
    <s v="CONGO"/>
    <s v="ɣ"/>
  </r>
  <r>
    <d v="2017-10-12T00:00:00"/>
    <s v="Taxi à PNR: DDEF- TGI pour rejoindre maître MALONGA après l'audience du cas OUMAR et consorts "/>
    <x v="0"/>
    <x v="0"/>
    <m/>
    <n v="1000"/>
    <n v="-3936972"/>
    <x v="8"/>
    <s v="Décharge"/>
    <x v="0"/>
    <s v="CONGO"/>
    <s v="ɣ"/>
  </r>
  <r>
    <d v="2017-10-12T00:00:00"/>
    <s v="Taxi à PNR: TGI- Charden Farell en vue de percevoir les fonds envoyés par Mavy (agence fermée, il était déjà 16h)  "/>
    <x v="0"/>
    <x v="0"/>
    <m/>
    <n v="1000"/>
    <n v="-3937972"/>
    <x v="8"/>
    <s v="Décharge"/>
    <x v="0"/>
    <s v="CONGO"/>
    <s v="ɣ"/>
  </r>
  <r>
    <d v="2017-10-12T00:00:00"/>
    <s v="Taxi à PNR: Charden Farell- Case de passage PALF"/>
    <x v="0"/>
    <x v="0"/>
    <m/>
    <n v="1000"/>
    <n v="-3938972"/>
    <x v="8"/>
    <s v="Décharge"/>
    <x v="0"/>
    <s v="CONGO"/>
    <s v="ɣ"/>
  </r>
  <r>
    <d v="2017-10-12T00:00:00"/>
    <s v="Achat billet Ouesso - Brazzaville"/>
    <x v="0"/>
    <x v="5"/>
    <m/>
    <n v="20000"/>
    <n v="-3958972"/>
    <x v="10"/>
    <s v="121005006565--44"/>
    <x v="1"/>
    <s v="CONGO"/>
    <s v="o"/>
  </r>
  <r>
    <d v="2017-10-12T00:00:00"/>
    <s v="Taxi Hôtel - Gare routière océan du nord"/>
    <x v="0"/>
    <x v="5"/>
    <m/>
    <n v="500"/>
    <n v="-3959472"/>
    <x v="10"/>
    <s v="Décharge"/>
    <x v="1"/>
    <s v="CONGO"/>
    <s v="ɣ"/>
  </r>
  <r>
    <d v="2017-10-12T00:00:00"/>
    <s v="Taxi Gare routière Talangaî - Domicile"/>
    <x v="0"/>
    <x v="5"/>
    <m/>
    <n v="1000"/>
    <n v="-3960472"/>
    <x v="10"/>
    <s v="Décharge"/>
    <x v="1"/>
    <s v="CONGO"/>
    <s v="ɣ"/>
  </r>
  <r>
    <d v="2017-10-12T00:00:00"/>
    <s v="Taxi Bureau PALF-ES TV"/>
    <x v="0"/>
    <x v="3"/>
    <m/>
    <n v="1000"/>
    <n v="-3961472"/>
    <x v="5"/>
    <s v="Décharge"/>
    <x v="1"/>
    <s v="CONGO"/>
    <s v="ɣ"/>
  </r>
  <r>
    <d v="2017-10-12T00:00:00"/>
    <s v="Taxi ES TV-Radio Rurale"/>
    <x v="0"/>
    <x v="3"/>
    <m/>
    <n v="1000"/>
    <n v="-3962472"/>
    <x v="5"/>
    <s v="Décharge"/>
    <x v="1"/>
    <s v="CONGO"/>
    <s v="ɣ"/>
  </r>
  <r>
    <d v="2017-10-12T00:00:00"/>
    <s v="Taxi Radio Rurale-MN TV"/>
    <x v="0"/>
    <x v="3"/>
    <m/>
    <n v="1000"/>
    <n v="-3963472"/>
    <x v="5"/>
    <s v="Décharge"/>
    <x v="1"/>
    <s v="CONGO"/>
    <s v="ɣ"/>
  </r>
  <r>
    <d v="2017-10-12T00:00:00"/>
    <s v="Taxi MN TV-Radio Liberté"/>
    <x v="0"/>
    <x v="3"/>
    <m/>
    <n v="1000"/>
    <n v="-3964472"/>
    <x v="5"/>
    <s v="Décharge"/>
    <x v="1"/>
    <s v="CONGO"/>
    <s v="ɣ"/>
  </r>
  <r>
    <d v="2017-10-12T00:00:00"/>
    <s v="Taxi Radio Liberté-TOP TV"/>
    <x v="0"/>
    <x v="3"/>
    <m/>
    <n v="1000"/>
    <n v="-3965472"/>
    <x v="5"/>
    <s v="Décharge"/>
    <x v="1"/>
    <s v="CONGO"/>
    <s v="ɣ"/>
  </r>
  <r>
    <d v="2017-10-12T00:00:00"/>
    <s v="Taxi TOP TV-Bureau PALF"/>
    <x v="0"/>
    <x v="3"/>
    <m/>
    <n v="1000"/>
    <n v="-3966472"/>
    <x v="5"/>
    <s v="Décharge"/>
    <x v="1"/>
    <s v="CONGO"/>
    <s v="ɣ"/>
  </r>
  <r>
    <d v="2017-10-13T00:00:00"/>
    <s v="Achat billet retour OWANDO-BZV-Maitre MOUYETI"/>
    <x v="6"/>
    <x v="0"/>
    <m/>
    <n v="8000"/>
    <n v="-3974472"/>
    <x v="1"/>
    <n v="30"/>
    <x v="0"/>
    <s v="CONGO"/>
    <s v="o"/>
  </r>
  <r>
    <d v="2017-10-13T00:00:00"/>
    <s v="Food allowance Maitre MOUYETI/Mission OWANDO du 11 au 13 octobre 2017"/>
    <x v="6"/>
    <x v="0"/>
    <m/>
    <n v="30000"/>
    <n v="-4004472"/>
    <x v="1"/>
    <s v="Décharge"/>
    <x v="0"/>
    <s v="CONGO"/>
    <s v="ɣ"/>
  </r>
  <r>
    <d v="2017-10-13T00:00:00"/>
    <s v="Transport local Maitre MOUYETI-Mission OWANDO du 11 au 13 octobre 2017"/>
    <x v="6"/>
    <x v="0"/>
    <m/>
    <n v="6000"/>
    <n v="-4010472"/>
    <x v="1"/>
    <s v="Décharge"/>
    <x v="0"/>
    <s v="CONGO"/>
    <s v="ɣ"/>
  </r>
  <r>
    <d v="2017-10-13T00:00:00"/>
    <s v="Taxi Domicile-Bureau"/>
    <x v="0"/>
    <x v="0"/>
    <m/>
    <n v="1000"/>
    <n v="-4011472"/>
    <x v="0"/>
    <s v="Décharge"/>
    <x v="0"/>
    <s v="CONGO"/>
    <s v="ɣ"/>
  </r>
  <r>
    <d v="2017-10-13T00:00:00"/>
    <s v="Food allowance au bureau pendant la pause"/>
    <x v="9"/>
    <x v="0"/>
    <m/>
    <n v="1000"/>
    <n v="-4012472"/>
    <x v="0"/>
    <s v="Décharge"/>
    <x v="0"/>
    <s v="CONGO"/>
    <s v="ɣ"/>
  </r>
  <r>
    <d v="2017-10-13T00:00:00"/>
    <s v="Taxi Bureau-Domicile"/>
    <x v="0"/>
    <x v="0"/>
    <m/>
    <n v="1000"/>
    <n v="-4013472"/>
    <x v="0"/>
    <s v="Décharge"/>
    <x v="0"/>
    <s v="CONGO"/>
    <s v="ɣ"/>
  </r>
  <r>
    <d v="2017-10-13T00:00:00"/>
    <s v="Achat Billet Owando-Brazzaville"/>
    <x v="0"/>
    <x v="0"/>
    <m/>
    <n v="8000"/>
    <n v="-3981472"/>
    <x v="1"/>
    <n v="29"/>
    <x v="0"/>
    <s v="CONGO"/>
    <s v="o"/>
  </r>
  <r>
    <d v="2017-10-13T00:00:00"/>
    <s v="Taxi moto Hôtel-Agence Océan du Nord "/>
    <x v="0"/>
    <x v="0"/>
    <m/>
    <n v="300"/>
    <n v="-3981772"/>
    <x v="1"/>
    <s v="Décharge"/>
    <x v="0"/>
    <s v="CONGO"/>
    <s v="ɣ"/>
  </r>
  <r>
    <d v="2017-10-13T00:00:00"/>
    <s v="Taxi Agence Océan du Nord-Bureau"/>
    <x v="0"/>
    <x v="0"/>
    <m/>
    <n v="1000"/>
    <n v="-3982772"/>
    <x v="1"/>
    <s v="Décharge"/>
    <x v="0"/>
    <s v="CONGO"/>
    <s v="ɣ"/>
  </r>
  <r>
    <d v="2017-10-13T00:00:00"/>
    <s v="Food allowance en mission à Makoua du 11 au 13 octobre 2017"/>
    <x v="2"/>
    <x v="0"/>
    <m/>
    <n v="30000"/>
    <n v="-4012772"/>
    <x v="1"/>
    <s v="Décharge"/>
    <x v="0"/>
    <s v="CONGO"/>
    <s v="ɣ"/>
  </r>
  <r>
    <d v="2017-10-13T00:00:00"/>
    <s v="Taxi Bureau-Domicile"/>
    <x v="0"/>
    <x v="0"/>
    <m/>
    <n v="1000"/>
    <n v="-4013772"/>
    <x v="1"/>
    <s v="Décharge"/>
    <x v="0"/>
    <s v="CONGO"/>
    <s v="ɣ"/>
  </r>
  <r>
    <d v="2017-10-13T00:00:00"/>
    <s v="Taxi Hôtel-DDEF-NI"/>
    <x v="0"/>
    <x v="0"/>
    <m/>
    <n v="700"/>
    <n v="-4014472"/>
    <x v="3"/>
    <s v="Décharge"/>
    <x v="0"/>
    <s v="CONGO"/>
    <s v="ɣ"/>
  </r>
  <r>
    <d v="2017-10-13T00:00:00"/>
    <s v="Taxi DDEF-NI-TGI"/>
    <x v="0"/>
    <x v="0"/>
    <m/>
    <n v="700"/>
    <n v="-4015172"/>
    <x v="3"/>
    <s v="Décharge"/>
    <x v="0"/>
    <s v="CONGO"/>
    <s v="ɣ"/>
  </r>
  <r>
    <d v="2017-10-13T00:00:00"/>
    <s v="Ration pour 2 personnes en détention préventive "/>
    <x v="1"/>
    <x v="0"/>
    <m/>
    <n v="2000"/>
    <n v="-4017172"/>
    <x v="3"/>
    <s v="Décharge"/>
    <x v="0"/>
    <s v="CONGO"/>
    <s v="ɣ"/>
  </r>
  <r>
    <d v="2017-10-13T00:00:00"/>
    <s v="Taxi TGI-Hôtel"/>
    <x v="0"/>
    <x v="0"/>
    <m/>
    <n v="700"/>
    <n v="-4017872"/>
    <x v="3"/>
    <s v="Décharge"/>
    <x v="0"/>
    <s v="CONGO"/>
    <s v="ɣ"/>
  </r>
  <r>
    <d v="2017-10-13T00:00:00"/>
    <s v="Taxi Agence Océan du Nord Pointe-Noire-Aéroport Agostino Neto"/>
    <x v="0"/>
    <x v="0"/>
    <m/>
    <n v="700"/>
    <n v="-4018572"/>
    <x v="3"/>
    <s v="Décharge"/>
    <x v="0"/>
    <s v="CONGO"/>
    <s v="ɣ"/>
  </r>
  <r>
    <d v="2017-10-13T00:00:00"/>
    <s v="Taxi Agence Océan du Nord Pointe-Noire-Aéroport Agostino Neto"/>
    <x v="0"/>
    <x v="0"/>
    <m/>
    <n v="1500"/>
    <n v="-4020072"/>
    <x v="3"/>
    <s v="Décharge"/>
    <x v="0"/>
    <s v="CONGO"/>
    <s v="ɣ"/>
  </r>
  <r>
    <d v="2017-10-13T00:00:00"/>
    <s v="Achat timbre billet PNR-BZV"/>
    <x v="5"/>
    <x v="0"/>
    <m/>
    <n v="1000"/>
    <n v="-4021072"/>
    <x v="3"/>
    <s v="Oui"/>
    <x v="0"/>
    <s v="CONGO"/>
    <s v="o"/>
  </r>
  <r>
    <d v="2017-10-13T00:00:00"/>
    <s v="Taxi Aéroport Maya-Maya-Domicile"/>
    <x v="0"/>
    <x v="0"/>
    <m/>
    <n v="1500"/>
    <n v="-4022572"/>
    <x v="3"/>
    <s v="Décharge"/>
    <x v="0"/>
    <s v="CONGO"/>
    <s v="ɣ"/>
  </r>
  <r>
    <d v="2017-10-13T00:00:00"/>
    <s v="Food allowance  à Dolisie du 04  au 14 Octobre 2017"/>
    <x v="2"/>
    <x v="0"/>
    <m/>
    <n v="110000"/>
    <n v="-4132572"/>
    <x v="3"/>
    <s v="Décharge"/>
    <x v="0"/>
    <s v="CONGO"/>
    <s v="ɣ"/>
  </r>
  <r>
    <d v="2017-10-13T00:00:00"/>
    <s v="Frais du passeport de Mavy MALELA"/>
    <x v="5"/>
    <x v="2"/>
    <m/>
    <n v="50000"/>
    <n v="-4135572"/>
    <x v="2"/>
    <n v="261581"/>
    <x v="1"/>
    <s v="CONGO"/>
    <s v="o"/>
  </r>
  <r>
    <d v="2017-10-13T00:00:00"/>
    <s v="Taxi Bureau -UBA/Dépôt lettre de fermeture de compte"/>
    <x v="0"/>
    <x v="2"/>
    <m/>
    <n v="2000"/>
    <n v="-4137572"/>
    <x v="2"/>
    <s v="Décharge"/>
    <x v="1"/>
    <s v="CONGO"/>
    <s v="ɣ"/>
  </r>
  <r>
    <d v="2017-10-13T00:00:00"/>
    <s v="Taxi Bureau -CNSS/Reglement charges sociales 3eme trimestre"/>
    <x v="0"/>
    <x v="2"/>
    <m/>
    <n v="2000"/>
    <n v="-4139572"/>
    <x v="2"/>
    <s v="Décharge"/>
    <x v="1"/>
    <s v="CONGO"/>
    <s v="ɣ"/>
  </r>
  <r>
    <d v="2017-10-13T00:00:00"/>
    <s v="Pour solde facture bonus médias portant sur l'annonce des présumés trafiquants de faune à OWANDO et PNR"/>
    <x v="8"/>
    <x v="3"/>
    <m/>
    <n v="300000"/>
    <n v="-4464572"/>
    <x v="2"/>
    <n v="12"/>
    <x v="1"/>
    <s v="CONGO"/>
    <s v="o"/>
  </r>
  <r>
    <d v="2017-10-13T00:00:00"/>
    <s v="Recharge credit MTN"/>
    <x v="11"/>
    <x v="1"/>
    <m/>
    <n v="50000"/>
    <n v="-4574572"/>
    <x v="2"/>
    <s v="Oui"/>
    <x v="0"/>
    <s v="CONGO"/>
    <s v="o"/>
  </r>
  <r>
    <d v="2017-10-13T00:00:00"/>
    <s v="Recharge credit Airtel"/>
    <x v="11"/>
    <x v="1"/>
    <m/>
    <n v="100000"/>
    <n v="-4674572"/>
    <x v="2"/>
    <s v="Oui"/>
    <x v="0"/>
    <s v="CONGO"/>
    <s v="o"/>
  </r>
  <r>
    <d v="2017-10-13T00:00:00"/>
    <s v="Taxi à PNR:  Case de passage PALF-TGI pour encore véfier le dossier BOPOMA (toutes les fois, le greffier en charge dudit dossier était absent au bureau)"/>
    <x v="0"/>
    <x v="0"/>
    <m/>
    <n v="1000"/>
    <n v="-4675572"/>
    <x v="8"/>
    <s v="Décharge"/>
    <x v="0"/>
    <s v="CONGO"/>
    <s v="ɣ"/>
  </r>
  <r>
    <d v="2017-10-13T00:00:00"/>
    <s v="Taxi à PNR: TGI- Charden Farrel pour enfin retirer les fonds envoyés par Mavy"/>
    <x v="0"/>
    <x v="0"/>
    <m/>
    <n v="1000"/>
    <n v="-4676572"/>
    <x v="8"/>
    <s v="Décharge"/>
    <x v="0"/>
    <s v="CONGO"/>
    <s v="ɣ"/>
  </r>
  <r>
    <d v="2017-10-13T00:00:00"/>
    <s v="Taxi à PNR: Charden Farell- DDEF pour rencontrer maitre MALONGA qui devait faire OUMAR au DD"/>
    <x v="0"/>
    <x v="0"/>
    <m/>
    <n v="1000"/>
    <n v="-4624572"/>
    <x v="8"/>
    <s v="Décharge"/>
    <x v="0"/>
    <s v="CONGO"/>
    <s v="ɣ"/>
  </r>
  <r>
    <d v="2017-10-13T00:00:00"/>
    <s v="Taxi à PNR: DDEF- Agence de voyage-Case de passage PALF  pour acheter le billet retour sur BZV"/>
    <x v="0"/>
    <x v="0"/>
    <m/>
    <n v="2000"/>
    <n v="-4626572"/>
    <x v="8"/>
    <s v="Décharge"/>
    <x v="0"/>
    <s v="CONGO"/>
    <s v="ɣ"/>
  </r>
  <r>
    <d v="2017-10-13T00:00:00"/>
    <s v="Achat Billet d'avion retour sur BZV "/>
    <x v="4"/>
    <x v="0"/>
    <m/>
    <n v="38000"/>
    <n v="-4664572"/>
    <x v="8"/>
    <n v="50"/>
    <x v="0"/>
    <s v="CONGO"/>
    <s v="o"/>
  </r>
  <r>
    <d v="2017-10-13T00:00:00"/>
    <s v="Taxi Bureau - MTN pour achat cartes SIM"/>
    <x v="0"/>
    <x v="5"/>
    <m/>
    <n v="1000"/>
    <n v="-4665572"/>
    <x v="10"/>
    <s v="Décharge"/>
    <x v="1"/>
    <s v="CONGO"/>
    <s v="ɣ"/>
  </r>
  <r>
    <d v="2017-10-13T00:00:00"/>
    <s v="Achat de 2 SIMS MTN"/>
    <x v="10"/>
    <x v="1"/>
    <m/>
    <n v="600"/>
    <n v="-4666172"/>
    <x v="10"/>
    <s v="Décharge"/>
    <x v="1"/>
    <s v="CONGO"/>
    <s v="ɣ"/>
  </r>
  <r>
    <d v="2017-10-13T00:00:00"/>
    <s v="Taxi MTN - Bureau"/>
    <x v="0"/>
    <x v="5"/>
    <m/>
    <n v="1000"/>
    <n v="-4667172"/>
    <x v="10"/>
    <s v="Décharge"/>
    <x v="1"/>
    <s v="CONGO"/>
    <s v="ɣ"/>
  </r>
  <r>
    <d v="2017-10-13T00:00:00"/>
    <s v="Taxi Bureau PALF-ES TV"/>
    <x v="0"/>
    <x v="3"/>
    <m/>
    <n v="1000"/>
    <n v="-4648172"/>
    <x v="5"/>
    <s v="Décharge"/>
    <x v="1"/>
    <s v="CONGO"/>
    <s v="ɣ"/>
  </r>
  <r>
    <d v="2017-10-13T00:00:00"/>
    <s v="Taxi ES TV-Radio Rurale"/>
    <x v="0"/>
    <x v="3"/>
    <m/>
    <n v="1000"/>
    <n v="-4649172"/>
    <x v="5"/>
    <s v="Décharge"/>
    <x v="1"/>
    <s v="CONGO"/>
    <s v="ɣ"/>
  </r>
  <r>
    <d v="2017-10-13T00:00:00"/>
    <s v="Taxi Radio Rurale-MN TV"/>
    <x v="0"/>
    <x v="3"/>
    <m/>
    <n v="1000"/>
    <n v="-4650172"/>
    <x v="5"/>
    <s v="Décharge"/>
    <x v="1"/>
    <s v="CONGO"/>
    <s v="ɣ"/>
  </r>
  <r>
    <d v="2017-10-13T00:00:00"/>
    <s v="Taxi MN TV-Vox.cg"/>
    <x v="0"/>
    <x v="3"/>
    <m/>
    <n v="1000"/>
    <n v="-4651172"/>
    <x v="5"/>
    <s v="Décharge"/>
    <x v="1"/>
    <s v="CONGO"/>
    <s v="ɣ"/>
  </r>
  <r>
    <d v="2017-10-13T00:00:00"/>
    <s v="Taxi Vox.cg-Radio Liberté"/>
    <x v="0"/>
    <x v="3"/>
    <m/>
    <n v="1000"/>
    <n v="-4652172"/>
    <x v="5"/>
    <s v="Décharge"/>
    <x v="1"/>
    <s v="CONGO"/>
    <s v="ɣ"/>
  </r>
  <r>
    <d v="2017-10-13T00:00:00"/>
    <s v="Taxi Radio Liberté-Congo Site"/>
    <x v="0"/>
    <x v="3"/>
    <m/>
    <n v="1000"/>
    <n v="-4653172"/>
    <x v="5"/>
    <s v="Décharge"/>
    <x v="1"/>
    <s v="CONGO"/>
    <s v="ɣ"/>
  </r>
  <r>
    <d v="2017-10-13T00:00:00"/>
    <s v="Taxi Congo Site-TOP TV"/>
    <x v="0"/>
    <x v="3"/>
    <m/>
    <n v="1000"/>
    <n v="-4654172"/>
    <x v="5"/>
    <s v="Décharge"/>
    <x v="1"/>
    <s v="CONGO"/>
    <s v="ɣ"/>
  </r>
  <r>
    <d v="2017-10-13T00:00:00"/>
    <s v="Taxi TOP TV-Groupecongomedias"/>
    <x v="0"/>
    <x v="3"/>
    <m/>
    <n v="1000"/>
    <n v="-4655172"/>
    <x v="5"/>
    <s v="Décharge"/>
    <x v="1"/>
    <s v="CONGO"/>
    <s v="ɣ"/>
  </r>
  <r>
    <d v="2017-10-13T00:00:00"/>
    <s v="Taxi Groupecongomedias-242Infosnet"/>
    <x v="0"/>
    <x v="3"/>
    <m/>
    <n v="1000"/>
    <n v="-4656172"/>
    <x v="5"/>
    <s v="Décharge"/>
    <x v="1"/>
    <s v="CONGO"/>
    <s v="ɣ"/>
  </r>
  <r>
    <d v="2017-10-14T00:00:00"/>
    <s v="Achat du Billet d'avion pour Brel Roger KIBA BZV-PNR"/>
    <x v="4"/>
    <x v="0"/>
    <m/>
    <n v="38000"/>
    <n v="-4694172"/>
    <x v="0"/>
    <n v="94774"/>
    <x v="0"/>
    <s v="CONGO"/>
    <s v="o"/>
  </r>
  <r>
    <d v="2017-10-14T00:00:00"/>
    <s v="Achat billet d'avion à la compagnie aérienne Canadian Airways Pointe-Noire - Brazzaville"/>
    <x v="4"/>
    <x v="0"/>
    <m/>
    <n v="38000"/>
    <n v="-4732172"/>
    <x v="3"/>
    <n v="339"/>
    <x v="0"/>
    <s v="CONGO"/>
    <s v="o"/>
  </r>
  <r>
    <d v="2017-10-14T00:00:00"/>
    <s v="Taxi Domicile-Galerie Marché Moungali"/>
    <x v="0"/>
    <x v="0"/>
    <m/>
    <n v="1000"/>
    <n v="-4733172"/>
    <x v="3"/>
    <s v="Décharge"/>
    <x v="0"/>
    <s v="CONGO"/>
    <s v="ɣ"/>
  </r>
  <r>
    <d v="2017-10-14T00:00:00"/>
    <s v="Achat et remplacement écran blinder pour téléphone Hotwav"/>
    <x v="10"/>
    <x v="1"/>
    <m/>
    <n v="5000"/>
    <n v="-4738172"/>
    <x v="3"/>
    <s v="Décharge"/>
    <x v="0"/>
    <s v="CONGO"/>
    <s v="ɣ"/>
  </r>
  <r>
    <d v="2017-10-14T00:00:00"/>
    <s v="Food allowance à PNR du 11 au 14 Octobre "/>
    <x v="2"/>
    <x v="0"/>
    <m/>
    <n v="40000"/>
    <n v="-4778172"/>
    <x v="8"/>
    <s v="Décharge"/>
    <x v="0"/>
    <s v="CONGO"/>
    <s v="ɣ"/>
  </r>
  <r>
    <d v="2017-10-14T00:00:00"/>
    <s v="Taxi à PNR: Case de passage PALF-Aéroport pour rentrer à BZV "/>
    <x v="0"/>
    <x v="0"/>
    <m/>
    <n v="1000"/>
    <n v="-4779172"/>
    <x v="8"/>
    <s v="Décharge"/>
    <x v="0"/>
    <s v="CONGO"/>
    <s v="ɣ"/>
  </r>
  <r>
    <d v="2017-10-14T00:00:00"/>
    <s v="Taxi à BZV: Aéroport-Domicile après la mission de PNR"/>
    <x v="0"/>
    <x v="0"/>
    <m/>
    <n v="1500"/>
    <n v="-4780672"/>
    <x v="8"/>
    <s v="Décharge"/>
    <x v="0"/>
    <s v="CONGO"/>
    <s v="ɣ"/>
  </r>
  <r>
    <d v="2017-10-16T00:00:00"/>
    <s v="Taxi Domicile-Bureau"/>
    <x v="0"/>
    <x v="0"/>
    <m/>
    <n v="1000"/>
    <n v="-4781672"/>
    <x v="0"/>
    <s v="Décharge"/>
    <x v="0"/>
    <s v="CONGO"/>
    <s v="ɣ"/>
  </r>
  <r>
    <d v="2017-10-16T00:00:00"/>
    <s v="Food allowance au bureau pendant la pause"/>
    <x v="9"/>
    <x v="0"/>
    <m/>
    <n v="1000"/>
    <n v="-4782672"/>
    <x v="0"/>
    <s v="Décharge"/>
    <x v="0"/>
    <s v="CONGO"/>
    <s v="ɣ"/>
  </r>
  <r>
    <d v="2017-10-16T00:00:00"/>
    <s v="Taxi Bureau-Domicile"/>
    <x v="0"/>
    <x v="0"/>
    <m/>
    <n v="1000"/>
    <n v="-4783672"/>
    <x v="0"/>
    <s v="Décharge"/>
    <x v="0"/>
    <s v="CONGO"/>
    <s v="ɣ"/>
  </r>
  <r>
    <d v="2017-10-16T00:00:00"/>
    <s v="Taxi:Domicile-Bureau"/>
    <x v="0"/>
    <x v="0"/>
    <m/>
    <n v="1000"/>
    <n v="-4784672"/>
    <x v="1"/>
    <s v="Décharge"/>
    <x v="0"/>
    <s v="CONGO"/>
    <s v="ɣ"/>
  </r>
  <r>
    <d v="2017-10-16T00:00:00"/>
    <s v="Food Allowance au bureau pendant la pause"/>
    <x v="9"/>
    <x v="0"/>
    <m/>
    <n v="1000"/>
    <n v="-4785672"/>
    <x v="1"/>
    <s v="Décharge"/>
    <x v="0"/>
    <s v="CONGO"/>
    <s v="ɣ"/>
  </r>
  <r>
    <d v="2017-10-16T00:00:00"/>
    <s v="Taxi Bureau-Domicile "/>
    <x v="0"/>
    <x v="0"/>
    <m/>
    <n v="1000"/>
    <n v="-4786672"/>
    <x v="1"/>
    <s v="Décharge"/>
    <x v="0"/>
    <s v="CONGO"/>
    <s v="ɣ"/>
  </r>
  <r>
    <d v="2017-10-16T00:00:00"/>
    <s v="Taxi Bureau-Aeroport-Centre Ville agence Air Cote d'ivoire-Bureau"/>
    <x v="0"/>
    <x v="2"/>
    <m/>
    <n v="4000"/>
    <n v="-4790672"/>
    <x v="2"/>
    <s v="Décharge"/>
    <x v="1"/>
    <s v="CONGO"/>
    <s v="ɣ"/>
  </r>
  <r>
    <d v="2017-10-16T00:00:00"/>
    <s v="Achat billet d'avion BZV-Cote d'Ivoire-i55s"/>
    <x v="4"/>
    <x v="5"/>
    <m/>
    <n v="280000"/>
    <n v="-5070672"/>
    <x v="2"/>
    <n v="42"/>
    <x v="1"/>
    <s v="CONGO"/>
    <s v="o"/>
  </r>
  <r>
    <d v="2017-10-16T00:00:00"/>
    <s v="Taxi Bureau-agence Air Cote d'ivoire-Bureau"/>
    <x v="0"/>
    <x v="2"/>
    <m/>
    <n v="3000"/>
    <n v="-5073672"/>
    <x v="2"/>
    <s v="Décharge"/>
    <x v="1"/>
    <s v="CONGO"/>
    <s v="ɣ"/>
  </r>
  <r>
    <d v="2017-10-16T00:00:00"/>
    <s v="Bonus septembre 2017-Hérick"/>
    <x v="8"/>
    <x v="0"/>
    <m/>
    <n v="20000"/>
    <n v="-5093672"/>
    <x v="2"/>
    <n v="15"/>
    <x v="0"/>
    <s v="CONGO"/>
    <s v="o"/>
  </r>
  <r>
    <d v="2017-10-16T00:00:00"/>
    <s v="Taxi à Brazzaville Domicile-Bureau pour le départ à la mission de Pointe-Noire"/>
    <x v="0"/>
    <x v="0"/>
    <m/>
    <n v="2000"/>
    <n v="-5405672"/>
    <x v="4"/>
    <s v="Décharge"/>
    <x v="0"/>
    <s v="CONGO"/>
    <s v="ɣ"/>
  </r>
  <r>
    <d v="2017-10-16T00:00:00"/>
    <s v="Taxi à Brazzaville Bureau-Aéroport pour le départ à la mission de Pointe-Noire"/>
    <x v="0"/>
    <x v="0"/>
    <m/>
    <n v="1000"/>
    <n v="-5226672"/>
    <x v="4"/>
    <s v="Décharge"/>
    <x v="0"/>
    <s v="CONGO"/>
    <s v="ɣ"/>
  </r>
  <r>
    <d v="2017-10-16T00:00:00"/>
    <s v="Achat de timbre à l'aéroport Maya-Maya"/>
    <x v="5"/>
    <x v="0"/>
    <m/>
    <n v="1000"/>
    <n v="-5227672"/>
    <x v="4"/>
    <s v="Oui"/>
    <x v="0"/>
    <s v="CONGO"/>
    <s v="o"/>
  </r>
  <r>
    <d v="2017-10-16T00:00:00"/>
    <s v="Taxi à Pointe-Noire Aéroport A. A. Neto-Case de passage PALF"/>
    <x v="0"/>
    <x v="0"/>
    <m/>
    <n v="1000"/>
    <n v="-5228672"/>
    <x v="4"/>
    <s v="Décharge"/>
    <x v="0"/>
    <s v="CONGO"/>
    <s v="ɣ"/>
  </r>
  <r>
    <d v="2017-10-16T00:00:00"/>
    <s v="Taxi à Pointe-Noire Case de passage PALF-Restaurant-Case de passage-PALF"/>
    <x v="0"/>
    <x v="0"/>
    <m/>
    <n v="2000"/>
    <n v="-5230672"/>
    <x v="4"/>
    <s v="Décharge"/>
    <x v="0"/>
    <s v="CONGO"/>
    <s v="ɣ"/>
  </r>
  <r>
    <d v="2017-10-16T00:00:00"/>
    <s v="Paiement carburant groupe éléctrogène pour bureau PALF Brazzaville "/>
    <x v="14"/>
    <x v="1"/>
    <m/>
    <n v="30000"/>
    <n v="-5260672"/>
    <x v="7"/>
    <s v="Décharge"/>
    <x v="0"/>
    <s v="CONGO"/>
    <s v="ɣ"/>
  </r>
  <r>
    <d v="2017-10-16T00:00:00"/>
    <s v="Taxi Bureau-Gare routière MM-Bureau (Achat billet pour Nkayi)"/>
    <x v="0"/>
    <x v="5"/>
    <m/>
    <n v="2000"/>
    <n v="-5262672"/>
    <x v="13"/>
    <s v="Décharge"/>
    <x v="1"/>
    <s v="CONGO"/>
    <s v="ɣ"/>
  </r>
  <r>
    <d v="2017-10-16T00:00:00"/>
    <s v="Taxi Bureau PALF-Ministère de l'Economie Forestière"/>
    <x v="0"/>
    <x v="3"/>
    <m/>
    <n v="1000"/>
    <n v="-5133672"/>
    <x v="5"/>
    <s v="Décharge"/>
    <x v="1"/>
    <s v="CONGO"/>
    <s v="ɣ"/>
  </r>
  <r>
    <d v="2017-10-16T00:00:00"/>
    <s v="Taxi Ministère de l'Economie Forestière-Bureau PALF"/>
    <x v="0"/>
    <x v="3"/>
    <m/>
    <n v="1000"/>
    <n v="-5134672"/>
    <x v="5"/>
    <s v="Décharge"/>
    <x v="1"/>
    <s v="CONGO"/>
    <s v="ɣ"/>
  </r>
  <r>
    <d v="2017-10-16T00:00:00"/>
    <s v="Reluire document  PALF "/>
    <x v="10"/>
    <x v="1"/>
    <m/>
    <n v="4000"/>
    <n v="-5138672"/>
    <x v="11"/>
    <n v="26"/>
    <x v="1"/>
    <s v="CONGO"/>
    <s v="o"/>
  </r>
  <r>
    <d v="2017-10-16T00:00:00"/>
    <s v="Reliure 3 documents PALF"/>
    <x v="10"/>
    <x v="1"/>
    <m/>
    <n v="3500"/>
    <n v="-5142172"/>
    <x v="11"/>
    <n v="27"/>
    <x v="1"/>
    <s v="CONGO"/>
    <s v="o"/>
  </r>
  <r>
    <d v="2017-10-17T00:00:00"/>
    <s v="Achat billet Brazzaville-Nkayi (Mission pour Nkayi)"/>
    <x v="0"/>
    <x v="5"/>
    <m/>
    <n v="8000"/>
    <n v="-5150172"/>
    <x v="13"/>
    <s v="oui"/>
    <x v="1"/>
    <s v="CONGO"/>
    <s v="o"/>
  </r>
  <r>
    <d v="2017-10-17T00:00:00"/>
    <s v="Taxi Domicile-Bureau"/>
    <x v="0"/>
    <x v="0"/>
    <m/>
    <n v="1000"/>
    <n v="-5151172"/>
    <x v="0"/>
    <s v="Décharge"/>
    <x v="0"/>
    <s v="CONGO"/>
    <s v="ɣ"/>
  </r>
  <r>
    <d v="2017-10-17T00:00:00"/>
    <s v="Food allowance au bureau pendant la pause"/>
    <x v="9"/>
    <x v="0"/>
    <m/>
    <n v="1000"/>
    <n v="-5152172"/>
    <x v="0"/>
    <s v="Décharge"/>
    <x v="0"/>
    <s v="CONGO"/>
    <s v="ɣ"/>
  </r>
  <r>
    <d v="2017-10-17T00:00:00"/>
    <s v="Taxi Bureau-Domicile"/>
    <x v="0"/>
    <x v="0"/>
    <m/>
    <n v="1000"/>
    <n v="-5153172"/>
    <x v="0"/>
    <s v="Décharge"/>
    <x v="0"/>
    <s v="CONGO"/>
    <s v="ɣ"/>
  </r>
  <r>
    <d v="2017-10-17T00:00:00"/>
    <s v="Taxi:Domicile-Bureau"/>
    <x v="0"/>
    <x v="0"/>
    <m/>
    <n v="1000"/>
    <n v="-5154172"/>
    <x v="1"/>
    <s v="Décharge"/>
    <x v="0"/>
    <s v="CONGO"/>
    <s v="ɣ"/>
  </r>
  <r>
    <d v="2017-10-17T00:00:00"/>
    <s v="Food Allowance au bureau pendant la pause"/>
    <x v="9"/>
    <x v="0"/>
    <m/>
    <n v="1000"/>
    <n v="-5155172"/>
    <x v="1"/>
    <s v="Décharge"/>
    <x v="0"/>
    <s v="CONGO"/>
    <s v="ɣ"/>
  </r>
  <r>
    <d v="2017-10-17T00:00:00"/>
    <s v="Taxi Bureau-Domicile"/>
    <x v="0"/>
    <x v="0"/>
    <m/>
    <n v="1000"/>
    <n v="-5156172"/>
    <x v="1"/>
    <s v="Décharge"/>
    <x v="0"/>
    <s v="CONGO"/>
    <s v="ɣ"/>
  </r>
  <r>
    <d v="2017-10-17T00:00:00"/>
    <s v="Taxi:bureau-Ministere des Affaire Etrangère pour dépôt de la lettre de légalisation"/>
    <x v="0"/>
    <x v="0"/>
    <m/>
    <n v="700"/>
    <n v="-5316872"/>
    <x v="12"/>
    <s v="Décharge"/>
    <x v="0"/>
    <s v="CONGO"/>
    <s v="ɣ"/>
  </r>
  <r>
    <d v="2017-10-17T00:00:00"/>
    <s v="Taxi: Ministere des Affaires Etrangères- Mairie de Bacongo pour retrait AP"/>
    <x v="0"/>
    <x v="0"/>
    <m/>
    <n v="1000"/>
    <n v="-5317872"/>
    <x v="12"/>
    <s v="Décharge"/>
    <x v="0"/>
    <s v="CONGO"/>
    <s v="ɣ"/>
  </r>
  <r>
    <d v="2017-10-17T00:00:00"/>
    <s v="Taxi:mairie Bacongo-bureau"/>
    <x v="0"/>
    <x v="0"/>
    <m/>
    <n v="1000"/>
    <n v="-5318872"/>
    <x v="12"/>
    <s v="Décharge"/>
    <x v="0"/>
    <s v="CONGO"/>
    <s v="ɣ"/>
  </r>
  <r>
    <d v="2017-10-17T00:00:00"/>
    <s v="Frais payés pour la lettre d'invitation E4"/>
    <x v="5"/>
    <x v="1"/>
    <m/>
    <n v="2500"/>
    <n v="-5321372"/>
    <x v="12"/>
    <n v="19961"/>
    <x v="0"/>
    <s v="CONGO"/>
    <s v="o"/>
  </r>
  <r>
    <d v="2017-10-17T00:00:00"/>
    <s v="Taxi à Pointe-Noire Case de passage PALF-Restaurant-Case de passage-PALF"/>
    <x v="0"/>
    <x v="0"/>
    <m/>
    <n v="2000"/>
    <n v="-5293372"/>
    <x v="4"/>
    <s v="Décharge"/>
    <x v="0"/>
    <s v="CONGO"/>
    <s v="ɣ"/>
  </r>
  <r>
    <d v="2017-10-17T00:00:00"/>
    <s v="Taxi à Pointe-Noire Case de passage PALF-TGI pour le suivi du dossier Bopoma au greffe"/>
    <x v="0"/>
    <x v="0"/>
    <m/>
    <n v="1000"/>
    <n v="-5294372"/>
    <x v="4"/>
    <s v="Décharge"/>
    <x v="0"/>
    <s v="CONGO"/>
    <s v="ɣ"/>
  </r>
  <r>
    <d v="2017-10-17T00:00:00"/>
    <s v="Taxi à Pointe-Noire TGI-Cabinet de Maitre Kimpolo-TGI"/>
    <x v="0"/>
    <x v="0"/>
    <m/>
    <n v="2000"/>
    <n v="-5296372"/>
    <x v="4"/>
    <s v="Décharge"/>
    <x v="0"/>
    <s v="CONGO"/>
    <s v="ɣ"/>
  </r>
  <r>
    <d v="2017-10-17T00:00:00"/>
    <s v="Acompte honoraires Maître Laurent Kimpolo"/>
    <x v="6"/>
    <x v="0"/>
    <m/>
    <n v="100000"/>
    <n v="-5396372"/>
    <x v="4"/>
    <s v="Oui"/>
    <x v="0"/>
    <s v="CONGO"/>
    <s v="o"/>
  </r>
  <r>
    <d v="2017-10-17T00:00:00"/>
    <s v="Taxi à Pointe-Noire TGI-Cour d'appel pour rencontrer le vice-président de la Cour d'appel"/>
    <x v="0"/>
    <x v="0"/>
    <m/>
    <n v="1000"/>
    <n v="-5397372"/>
    <x v="4"/>
    <s v="Décharge"/>
    <x v="0"/>
    <s v="CONGO"/>
    <s v="ɣ"/>
  </r>
  <r>
    <d v="2017-10-17T00:00:00"/>
    <s v="Taxi à Pointe-Noire Cour d'appel-Case PALF"/>
    <x v="0"/>
    <x v="0"/>
    <m/>
    <n v="1000"/>
    <n v="-5398372"/>
    <x v="4"/>
    <s v="Décharge"/>
    <x v="0"/>
    <s v="CONGO"/>
    <s v="ɣ"/>
  </r>
  <r>
    <d v="2017-10-17T00:00:00"/>
    <s v="Taxi à Pointe-Noire Case PALF-DDEF-Case PALF pour rencontrer le DD"/>
    <x v="0"/>
    <x v="0"/>
    <m/>
    <n v="2000"/>
    <n v="-5400372"/>
    <x v="4"/>
    <s v="Décharge"/>
    <x v="0"/>
    <s v="CONGO"/>
    <s v="ɣ"/>
  </r>
  <r>
    <d v="2017-10-17T00:00:00"/>
    <s v="Taxi à Pointe-Noire Case PALF-Restaurant-Case PALF"/>
    <x v="0"/>
    <x v="0"/>
    <m/>
    <n v="2000"/>
    <n v="-5402372"/>
    <x v="4"/>
    <s v="Décharge"/>
    <x v="0"/>
    <s v="CONGO"/>
    <s v="ɣ"/>
  </r>
  <r>
    <d v="2017-10-17T00:00:00"/>
    <s v="Taxi Ouenze-Gare routière (Départ pour Nkayi)"/>
    <x v="0"/>
    <x v="5"/>
    <m/>
    <n v="1500"/>
    <n v="-5403872"/>
    <x v="13"/>
    <s v="Décharge"/>
    <x v="1"/>
    <s v="CONGO"/>
    <s v="ɣ"/>
  </r>
  <r>
    <d v="2017-10-17T00:00:00"/>
    <s v="Taxi Gare routière Nkayi-Hôtel (recherche de l'hôtel stratégique)"/>
    <x v="0"/>
    <x v="5"/>
    <m/>
    <n v="3500"/>
    <n v="-5407372"/>
    <x v="13"/>
    <s v="Décharge"/>
    <x v="1"/>
    <s v="CONGO"/>
    <s v="ɣ"/>
  </r>
  <r>
    <d v="2017-10-17T00:00:00"/>
    <s v="Taxi Hôtel-Marché Madibou-Grand marché-Hôtel (première prospection)"/>
    <x v="0"/>
    <x v="5"/>
    <m/>
    <n v="3000"/>
    <n v="-5410372"/>
    <x v="13"/>
    <s v="Décharge"/>
    <x v="1"/>
    <s v="CONGO"/>
    <s v="ɣ"/>
  </r>
  <r>
    <d v="2017-10-17T00:00:00"/>
    <s v="Taxi Bureau - Aéroport pour achat billet Brazzaville/PNR"/>
    <x v="0"/>
    <x v="5"/>
    <m/>
    <n v="700"/>
    <n v="-5281072"/>
    <x v="10"/>
    <s v="Décharge"/>
    <x v="1"/>
    <s v="CONGO"/>
    <s v="ɣ"/>
  </r>
  <r>
    <d v="2017-10-17T00:00:00"/>
    <s v="Achat billet d'avion Brazzaville-Pointe-Noire"/>
    <x v="4"/>
    <x v="5"/>
    <m/>
    <n v="38000"/>
    <n v="-5319072"/>
    <x v="10"/>
    <n v="95809"/>
    <x v="1"/>
    <s v="CONGO"/>
    <s v="o"/>
  </r>
  <r>
    <d v="2017-10-17T00:00:00"/>
    <s v="Taxi Aéroport - Bureau"/>
    <x v="0"/>
    <x v="5"/>
    <m/>
    <n v="700"/>
    <n v="-5319772"/>
    <x v="10"/>
    <s v="Décharge"/>
    <x v="1"/>
    <s v="CONGO"/>
    <s v="ɣ"/>
  </r>
  <r>
    <d v="2017-10-18T00:00:00"/>
    <s v="Taxi Domicile-Bureau"/>
    <x v="0"/>
    <x v="0"/>
    <m/>
    <n v="1000"/>
    <n v="-5320772"/>
    <x v="0"/>
    <s v="Décharge"/>
    <x v="0"/>
    <s v="CONGO"/>
    <s v="ɣ"/>
  </r>
  <r>
    <d v="2017-10-18T00:00:00"/>
    <s v="Food allowance au bureau pendant la pause"/>
    <x v="9"/>
    <x v="0"/>
    <m/>
    <n v="1000"/>
    <n v="-5321772"/>
    <x v="0"/>
    <s v="Décharge"/>
    <x v="0"/>
    <s v="CONGO"/>
    <s v="ɣ"/>
  </r>
  <r>
    <d v="2017-10-18T00:00:00"/>
    <s v="Taxi Bureau -Domicile"/>
    <x v="0"/>
    <x v="0"/>
    <m/>
    <n v="1000"/>
    <n v="-5322772"/>
    <x v="0"/>
    <s v="Décharge"/>
    <x v="0"/>
    <s v="CONGO"/>
    <s v="ɣ"/>
  </r>
  <r>
    <d v="2017-10-18T00:00:00"/>
    <s v="Taxi:Domicile-Bureau"/>
    <x v="0"/>
    <x v="0"/>
    <m/>
    <n v="1000"/>
    <n v="-5323772"/>
    <x v="1"/>
    <s v="Décharge"/>
    <x v="0"/>
    <s v="CONGO"/>
    <s v="ɣ"/>
  </r>
  <r>
    <d v="2017-10-18T00:00:00"/>
    <s v="Food Allowance au bureau pendant la pause"/>
    <x v="9"/>
    <x v="0"/>
    <m/>
    <n v="1000"/>
    <n v="-5324772"/>
    <x v="1"/>
    <s v="Décharge"/>
    <x v="0"/>
    <s v="CONGO"/>
    <s v="ɣ"/>
  </r>
  <r>
    <d v="2017-10-18T00:00:00"/>
    <s v="Taxi:Bureau-Domicile"/>
    <x v="0"/>
    <x v="0"/>
    <m/>
    <n v="1000"/>
    <n v="-5325772"/>
    <x v="1"/>
    <s v="Décharge"/>
    <x v="0"/>
    <s v="CONGO"/>
    <s v="ɣ"/>
  </r>
  <r>
    <d v="2017-10-18T00:00:00"/>
    <s v="Taxi:bureau-restaurant Mamati pour entretien des enqueteurs"/>
    <x v="0"/>
    <x v="0"/>
    <m/>
    <n v="700"/>
    <n v="-5326472"/>
    <x v="12"/>
    <s v="Décharge"/>
    <x v="0"/>
    <s v="CONGO"/>
    <s v="ɣ"/>
  </r>
  <r>
    <d v="2017-10-18T00:00:00"/>
    <s v="Taxi à Pointe-Noire Case PALF-Restaurant-Case PALF"/>
    <x v="0"/>
    <x v="0"/>
    <m/>
    <n v="2000"/>
    <n v="-5328472"/>
    <x v="4"/>
    <s v="Décharge"/>
    <x v="0"/>
    <s v="CONGO"/>
    <s v="ɣ"/>
  </r>
  <r>
    <d v="2017-10-18T00:00:00"/>
    <s v="Taxi à Pointe-Noire Case PALF-Cour d'appel pour rencontrer le PG"/>
    <x v="0"/>
    <x v="0"/>
    <m/>
    <n v="1000"/>
    <n v="-5329472"/>
    <x v="4"/>
    <s v="Décharge"/>
    <x v="0"/>
    <s v="CONGO"/>
    <s v="ɣ"/>
  </r>
  <r>
    <d v="2017-10-18T00:00:00"/>
    <s v="Taxi à Pointe-Noire Cour d'appel-TGI pour rencontrer Maître Welcome"/>
    <x v="0"/>
    <x v="0"/>
    <m/>
    <n v="1000"/>
    <n v="-5330472"/>
    <x v="4"/>
    <s v="Décharge"/>
    <x v="0"/>
    <s v="CONGO"/>
    <s v="ɣ"/>
  </r>
  <r>
    <d v="2017-10-18T00:00:00"/>
    <s v="Taxi à Pointe-Noire TGI-Gendarmerie du KM4 pour rencontrer le Lieutenant Sognele"/>
    <x v="0"/>
    <x v="0"/>
    <m/>
    <n v="1000"/>
    <n v="-5331472"/>
    <x v="4"/>
    <s v="Décharge"/>
    <x v="0"/>
    <s v="CONGO"/>
    <s v="ɣ"/>
  </r>
  <r>
    <d v="2017-10-18T00:00:00"/>
    <s v="Taxi à Pointe-Noire Gendarmerie du KM4-Case PALF"/>
    <x v="0"/>
    <x v="0"/>
    <m/>
    <n v="1000"/>
    <n v="-5332472"/>
    <x v="4"/>
    <s v="Décharge"/>
    <x v="0"/>
    <s v="CONGO"/>
    <s v="ɣ"/>
  </r>
  <r>
    <d v="2017-10-18T00:00:00"/>
    <s v="Taxi à Pointe-Noire Case PALF-Restaurant-Case PALF"/>
    <x v="0"/>
    <x v="0"/>
    <m/>
    <n v="2000"/>
    <n v="-5334472"/>
    <x v="4"/>
    <s v="Décharge"/>
    <x v="0"/>
    <s v="CONGO"/>
    <s v="ɣ"/>
  </r>
  <r>
    <d v="2017-10-18T00:00:00"/>
    <s v="Taxi de MAMATY (ENTRETIENS RECRUTEMENT) à Office "/>
    <x v="0"/>
    <x v="2"/>
    <m/>
    <n v="500"/>
    <n v="-5334972"/>
    <x v="7"/>
    <s v="Décharge"/>
    <x v="1"/>
    <s v="CONGO"/>
    <s v="ɣ"/>
  </r>
  <r>
    <d v="2017-10-18T00:00:00"/>
    <s v="Paiement renouvellement passeport Mésange Cignas "/>
    <x v="5"/>
    <x v="0"/>
    <m/>
    <n v="50000"/>
    <n v="-5334972"/>
    <x v="7"/>
    <s v="Oui"/>
    <x v="0"/>
    <s v="CONGO"/>
    <s v="o"/>
  </r>
  <r>
    <d v="2017-10-18T00:00:00"/>
    <s v="Taxi hôtel-Gare sibiti-Marché (Investigations sur terrain)"/>
    <x v="0"/>
    <x v="5"/>
    <m/>
    <n v="2000"/>
    <n v="-5336972"/>
    <x v="13"/>
    <s v="Décharge"/>
    <x v="1"/>
    <s v="CONGO"/>
    <s v="ɣ"/>
  </r>
  <r>
    <d v="2017-10-18T00:00:00"/>
    <s v="Taxi Marché-Gare Nkayi-Hôtel (suite des investigations)"/>
    <x v="0"/>
    <x v="5"/>
    <m/>
    <n v="2000"/>
    <n v="-5338972"/>
    <x v="13"/>
    <s v="Décharge"/>
    <x v="1"/>
    <s v="CONGO"/>
    <s v="ɣ"/>
  </r>
  <r>
    <d v="2017-10-18T00:00:00"/>
    <s v="Taxi Hôtel-Derrière marché-Hôtel (rencontre avec la cible )"/>
    <x v="0"/>
    <x v="5"/>
    <m/>
    <n v="2000"/>
    <n v="-5340972"/>
    <x v="13"/>
    <s v="Décharge"/>
    <x v="1"/>
    <s v="CONGO"/>
    <s v="ɣ"/>
  </r>
  <r>
    <d v="2017-10-18T00:00:00"/>
    <s v="Achat boisson avec la cible"/>
    <x v="13"/>
    <x v="5"/>
    <m/>
    <n v="3500"/>
    <n v="-5344472"/>
    <x v="13"/>
    <s v="Décharge"/>
    <x v="1"/>
    <s v="CONGO"/>
    <s v="ɣ"/>
  </r>
  <r>
    <d v="2017-10-18T00:00:00"/>
    <s v="Taxi Domicile - Aéroport Maya maya"/>
    <x v="0"/>
    <x v="5"/>
    <m/>
    <n v="2000"/>
    <n v="-5346472"/>
    <x v="10"/>
    <s v="Décharge"/>
    <x v="1"/>
    <s v="CONGO"/>
    <s v="ɣ"/>
  </r>
  <r>
    <d v="2017-10-18T00:00:00"/>
    <s v="Achat timbre billet d'avion Brazzaville-Pointe-Noire-Canadian"/>
    <x v="5"/>
    <x v="5"/>
    <m/>
    <n v="1000"/>
    <n v="-5347472"/>
    <x v="10"/>
    <s v="OUI"/>
    <x v="1"/>
    <s v="CONGO"/>
    <s v="o"/>
  </r>
  <r>
    <d v="2017-10-18T00:00:00"/>
    <s v="Taxi Aéroport Pointe Noire - Bureau"/>
    <x v="0"/>
    <x v="5"/>
    <m/>
    <n v="1000"/>
    <n v="-5348472"/>
    <x v="10"/>
    <s v="Décharge"/>
    <x v="1"/>
    <s v="CONGO"/>
    <s v="ɣ"/>
  </r>
  <r>
    <d v="2017-10-18T00:00:00"/>
    <s v="Taxi Bureau - SNE Centre ville pour paiement facture"/>
    <x v="0"/>
    <x v="5"/>
    <m/>
    <n v="1500"/>
    <n v="-5349972"/>
    <x v="10"/>
    <s v="Décharge"/>
    <x v="1"/>
    <s v="CONGO"/>
    <s v="ɣ"/>
  </r>
  <r>
    <d v="2017-10-18T00:00:00"/>
    <s v="Paiement facture SNE loyer PNR-pour la période de septembre à Octobre 2017"/>
    <x v="14"/>
    <x v="1"/>
    <m/>
    <n v="14649"/>
    <n v="-5364621"/>
    <x v="10"/>
    <s v="Oui"/>
    <x v="1"/>
    <s v="CONGO"/>
    <s v="o"/>
  </r>
  <r>
    <d v="2017-10-18T00:00:00"/>
    <s v="Taxi SNE - Grand Marché pour prospection"/>
    <x v="0"/>
    <x v="5"/>
    <m/>
    <n v="1000"/>
    <n v="-5365621"/>
    <x v="10"/>
    <s v="Décharge"/>
    <x v="1"/>
    <s v="CONGO"/>
    <s v="ɣ"/>
  </r>
  <r>
    <d v="2017-10-18T00:00:00"/>
    <s v="Taxi Grand Marché - Marché Oui pour prospection "/>
    <x v="0"/>
    <x v="5"/>
    <m/>
    <n v="500"/>
    <n v="-5366121"/>
    <x v="10"/>
    <s v="Décharge"/>
    <x v="1"/>
    <s v="CONGO"/>
    <s v="ɣ"/>
  </r>
  <r>
    <d v="2017-10-18T00:00:00"/>
    <s v="Taxi Marché Oui - Bureau "/>
    <x v="0"/>
    <x v="5"/>
    <m/>
    <n v="2000"/>
    <n v="-5368121"/>
    <x v="10"/>
    <s v="Décharge"/>
    <x v="1"/>
    <s v="CONGO"/>
    <s v="ɣ"/>
  </r>
  <r>
    <d v="2017-10-19T00:00:00"/>
    <s v="Taxi Domicile-Bureau"/>
    <x v="0"/>
    <x v="0"/>
    <m/>
    <n v="1000"/>
    <n v="-5369121"/>
    <x v="0"/>
    <s v="Décharge"/>
    <x v="0"/>
    <s v="CONGO"/>
    <s v="ɣ"/>
  </r>
  <r>
    <d v="2017-10-19T00:00:00"/>
    <s v="Food allowance au bureau pendant la pause"/>
    <x v="9"/>
    <x v="0"/>
    <m/>
    <n v="1000"/>
    <n v="-5370121"/>
    <x v="0"/>
    <s v="Décharge"/>
    <x v="0"/>
    <s v="CONGO"/>
    <s v="ɣ"/>
  </r>
  <r>
    <d v="2017-10-19T00:00:00"/>
    <s v="Taxi Bureau-Domicile"/>
    <x v="0"/>
    <x v="0"/>
    <m/>
    <n v="1000"/>
    <n v="-5371121"/>
    <x v="0"/>
    <s v="Décharge"/>
    <x v="0"/>
    <s v="CONGO"/>
    <s v="ɣ"/>
  </r>
  <r>
    <d v="2017-10-19T00:00:00"/>
    <s v="Taxi:Domicile-Bureau"/>
    <x v="0"/>
    <x v="0"/>
    <m/>
    <n v="1000"/>
    <n v="-5372121"/>
    <x v="1"/>
    <s v="Décharge"/>
    <x v="0"/>
    <s v="CONGO"/>
    <s v="ɣ"/>
  </r>
  <r>
    <d v="2017-10-19T00:00:00"/>
    <s v="Food Allowance au bureau pendant la pause"/>
    <x v="9"/>
    <x v="0"/>
    <m/>
    <n v="1000"/>
    <n v="-5373121"/>
    <x v="1"/>
    <s v="Décharge"/>
    <x v="0"/>
    <s v="CONGO"/>
    <s v="ɣ"/>
  </r>
  <r>
    <d v="2017-10-19T00:00:00"/>
    <s v="Taxi:Bureau-Domicile"/>
    <x v="0"/>
    <x v="0"/>
    <m/>
    <n v="1000"/>
    <n v="-5374121"/>
    <x v="1"/>
    <s v="Décharge"/>
    <x v="0"/>
    <s v="CONGO"/>
    <s v="ɣ"/>
  </r>
  <r>
    <d v="2017-10-19T00:00:00"/>
    <s v="Taxi Bureau-Aéroport "/>
    <x v="0"/>
    <x v="0"/>
    <m/>
    <n v="500"/>
    <n v="-5274621"/>
    <x v="3"/>
    <s v="Décharge"/>
    <x v="0"/>
    <s v="CONGO"/>
    <s v="ɣ"/>
  </r>
  <r>
    <d v="2017-10-19T00:00:00"/>
    <s v="Taxi Aéroport-Bureau"/>
    <x v="0"/>
    <x v="0"/>
    <m/>
    <n v="500"/>
    <n v="-5275121"/>
    <x v="3"/>
    <s v="Décharge"/>
    <x v="0"/>
    <s v="CONGO"/>
    <s v="ɣ"/>
  </r>
  <r>
    <d v="2017-10-19T00:00:00"/>
    <s v="Prime de fin d'année 2016 au prorta temporis-i73x"/>
    <x v="9"/>
    <x v="5"/>
    <m/>
    <n v="59393"/>
    <n v="-5404514"/>
    <x v="2"/>
    <n v="24"/>
    <x v="1"/>
    <s v="CONGO"/>
    <s v="o"/>
  </r>
  <r>
    <d v="2017-10-19T00:00:00"/>
    <s v="Prime de fin d'année 2016 au prorata temporis-Hérick"/>
    <x v="9"/>
    <x v="0"/>
    <m/>
    <n v="22286"/>
    <n v="-5426800"/>
    <x v="2"/>
    <n v="25"/>
    <x v="0"/>
    <s v="CONGO"/>
    <s v="o"/>
  </r>
  <r>
    <d v="2017-10-19T00:00:00"/>
    <s v="Prime de fin d'année 2016 au prorata temporis-Evariste"/>
    <x v="9"/>
    <x v="3"/>
    <m/>
    <n v="14607"/>
    <n v="-5441407"/>
    <x v="2"/>
    <n v="26"/>
    <x v="1"/>
    <s v="CONGO"/>
    <s v="o"/>
  </r>
  <r>
    <d v="2017-10-19T00:00:00"/>
    <s v="Frais de transfert à IT87/PNR"/>
    <x v="3"/>
    <x v="1"/>
    <m/>
    <n v="4440"/>
    <n v="-5556847"/>
    <x v="2"/>
    <s v="143/GCF"/>
    <x v="0"/>
    <s v="CONGO"/>
    <s v="o"/>
  </r>
  <r>
    <d v="2017-10-19T00:00:00"/>
    <s v="Frais de transfert à i23c/NKAYI"/>
    <x v="3"/>
    <x v="1"/>
    <m/>
    <n v="5000"/>
    <n v="-5686847"/>
    <x v="2"/>
    <s v="144/GCF"/>
    <x v="0"/>
    <s v="CONGO"/>
    <s v="o"/>
  </r>
  <r>
    <d v="2017-10-19T00:00:00"/>
    <s v="Frais légalisation lettre d'invitation à la DGST de E4"/>
    <x v="5"/>
    <x v="1"/>
    <m/>
    <n v="30000"/>
    <n v="-5716847"/>
    <x v="2"/>
    <n v="24"/>
    <x v="0"/>
    <s v="CONGO"/>
    <s v="o"/>
  </r>
  <r>
    <d v="2017-10-19T00:00:00"/>
    <s v="Taxi:Domicile- Ministere des Affaire Etrangère pour retrait lettre d'invitation E4/ affaire etrangère-bureau"/>
    <x v="0"/>
    <x v="0"/>
    <m/>
    <n v="2500"/>
    <n v="-5719347"/>
    <x v="12"/>
    <s v="Décharge"/>
    <x v="0"/>
    <s v="CONGO"/>
    <s v="ɣ"/>
  </r>
  <r>
    <d v="2017-10-19T00:00:00"/>
    <s v="Taxi:bureau-maison d'arrêt pour visite geôle/ aller-retour"/>
    <x v="0"/>
    <x v="0"/>
    <m/>
    <n v="2000"/>
    <n v="-5721347"/>
    <x v="12"/>
    <s v="Décharge"/>
    <x v="0"/>
    <s v="CONGO"/>
    <s v="ɣ"/>
  </r>
  <r>
    <d v="2017-10-19T00:00:00"/>
    <s v="Taxi à Pointe-Noire Case PALF-Restaurant-Case PALF"/>
    <x v="0"/>
    <x v="0"/>
    <m/>
    <n v="2000"/>
    <n v="-5723347"/>
    <x v="4"/>
    <s v="Décharge"/>
    <x v="0"/>
    <s v="CONGO"/>
    <s v="ɣ"/>
  </r>
  <r>
    <d v="2017-10-19T00:00:00"/>
    <s v="Taxi à Pointe-Noire Case PALF-DDEF-Case PALF pour rencontrer le DD"/>
    <x v="0"/>
    <x v="0"/>
    <m/>
    <n v="2000"/>
    <n v="-5725347"/>
    <x v="4"/>
    <s v="Décharge"/>
    <x v="0"/>
    <s v="CONGO"/>
    <s v="ɣ"/>
  </r>
  <r>
    <d v="2017-10-19T00:00:00"/>
    <s v="Taxi à Pointe-Noire Case PALF-Restaurant-Case PALF"/>
    <x v="0"/>
    <x v="0"/>
    <m/>
    <n v="2000"/>
    <n v="-5727347"/>
    <x v="4"/>
    <s v="Décharge"/>
    <x v="0"/>
    <s v="CONGO"/>
    <s v="ɣ"/>
  </r>
  <r>
    <d v="2017-10-19T00:00:00"/>
    <s v="Taxi hôtel-Gare Mindouli-Marché Nkayi-Gare Sibiti (prospection)"/>
    <x v="0"/>
    <x v="5"/>
    <m/>
    <n v="3000"/>
    <n v="-5810347"/>
    <x v="13"/>
    <s v="Décharge"/>
    <x v="1"/>
    <s v="CONGO"/>
    <s v="ɣ"/>
  </r>
  <r>
    <d v="2017-10-19T00:00:00"/>
    <s v="Taxi Gare Sibiti-Gare Madingou- Agence Charden Farell-Hotel (retrait d'argent)"/>
    <x v="0"/>
    <x v="5"/>
    <m/>
    <n v="3000"/>
    <n v="-5813347"/>
    <x v="13"/>
    <s v="Décharge"/>
    <x v="1"/>
    <s v="CONGO"/>
    <s v="ɣ"/>
  </r>
  <r>
    <d v="2017-10-19T00:00:00"/>
    <s v="Taxi Hôtel-Bistro-Derrière marché-Hôtel (rencontre avec la cible Yves)"/>
    <x v="0"/>
    <x v="5"/>
    <m/>
    <n v="2500"/>
    <n v="-5690847"/>
    <x v="13"/>
    <s v="Décharge"/>
    <x v="1"/>
    <s v="CONGO"/>
    <s v="ɣ"/>
  </r>
  <r>
    <d v="2017-10-19T00:00:00"/>
    <s v="Achat boisson + transport pour la Cible"/>
    <x v="13"/>
    <x v="5"/>
    <m/>
    <n v="3000"/>
    <n v="-5693847"/>
    <x v="13"/>
    <s v="Décharge"/>
    <x v="1"/>
    <s v="CONGO"/>
    <s v="ɣ"/>
  </r>
  <r>
    <d v="2017-10-19T00:00:00"/>
    <s v="Taxi Bureau Palf- DGST/légalisation lettre d'initation E4"/>
    <x v="0"/>
    <x v="5"/>
    <m/>
    <n v="2000"/>
    <n v="-5695847"/>
    <x v="11"/>
    <s v="Decharge"/>
    <x v="1"/>
    <s v="CONGO"/>
    <s v="ɣ"/>
  </r>
  <r>
    <d v="2017-10-19T00:00:00"/>
    <s v="Taxi Bureau- DGST/légalisation lettre d'initation E4"/>
    <x v="0"/>
    <x v="5"/>
    <m/>
    <n v="2000"/>
    <n v="-5697847"/>
    <x v="11"/>
    <s v="Decharge"/>
    <x v="1"/>
    <s v="CONGO"/>
    <s v="ɣ"/>
  </r>
  <r>
    <d v="2017-10-19T00:00:00"/>
    <s v="Taxi Bureau - Marché Thystère pour prospection"/>
    <x v="0"/>
    <x v="5"/>
    <m/>
    <n v="2000"/>
    <n v="-5699847"/>
    <x v="10"/>
    <s v="Décharge"/>
    <x v="1"/>
    <s v="CONGO"/>
    <s v="ɣ"/>
  </r>
  <r>
    <d v="2017-10-19T00:00:00"/>
    <s v="Taxi Marché Thystère - Marché Fond tié-tié pour prospection"/>
    <x v="0"/>
    <x v="5"/>
    <m/>
    <n v="1000"/>
    <n v="-5700847"/>
    <x v="10"/>
    <s v="Décharge"/>
    <x v="1"/>
    <s v="CONGO"/>
    <s v="ɣ"/>
  </r>
  <r>
    <d v="2017-10-19T00:00:00"/>
    <s v="Taxi Marché Fond tié-tié - Agence Charden Farell aéroport"/>
    <x v="0"/>
    <x v="5"/>
    <m/>
    <n v="1000"/>
    <n v="-5701847"/>
    <x v="10"/>
    <s v="Décharge"/>
    <x v="1"/>
    <s v="CONGO"/>
    <s v="ɣ"/>
  </r>
  <r>
    <d v="2017-10-19T00:00:00"/>
    <s v="Taxi Agence Charden Farell- Bureau"/>
    <x v="0"/>
    <x v="5"/>
    <m/>
    <n v="1000"/>
    <n v="-5591847"/>
    <x v="10"/>
    <s v="Décharge"/>
    <x v="1"/>
    <s v="CONGO"/>
    <s v="ɣ"/>
  </r>
  <r>
    <d v="2017-10-19T00:00:00"/>
    <s v="Taxi Bureau PALF-Agence de Voyage Kenya Air ways "/>
    <x v="0"/>
    <x v="3"/>
    <m/>
    <n v="1000"/>
    <n v="-5592847"/>
    <x v="5"/>
    <s v="Décharge"/>
    <x v="1"/>
    <s v="CONGO"/>
    <s v="ɣ"/>
  </r>
  <r>
    <d v="2017-10-19T00:00:00"/>
    <s v="Impression Copie de la reservation d'une place d'avion pour E4"/>
    <x v="10"/>
    <x v="1"/>
    <m/>
    <n v="500"/>
    <n v="-5593347"/>
    <x v="5"/>
    <n v="36"/>
    <x v="0"/>
    <s v="CONGO"/>
    <s v="o"/>
  </r>
  <r>
    <d v="2017-10-19T00:00:00"/>
    <s v="Taxi Agence de voyage kenya air ways-Bureau PALF"/>
    <x v="0"/>
    <x v="3"/>
    <m/>
    <n v="1000"/>
    <n v="-5594347"/>
    <x v="5"/>
    <s v="Décharge"/>
    <x v="1"/>
    <s v="CONGO"/>
    <s v="ɣ"/>
  </r>
  <r>
    <d v="2017-10-20T00:00:00"/>
    <s v="Taxi Bureau-Domicile"/>
    <x v="0"/>
    <x v="0"/>
    <m/>
    <n v="1000"/>
    <n v="-5595347"/>
    <x v="0"/>
    <s v="Décharge"/>
    <x v="0"/>
    <s v="CONGO"/>
    <s v="ɣ"/>
  </r>
  <r>
    <d v="2017-10-20T00:00:00"/>
    <s v="Achat Timbre pour le billet d'Avion "/>
    <x v="5"/>
    <x v="0"/>
    <m/>
    <n v="1000"/>
    <n v="-5476347"/>
    <x v="0"/>
    <s v="OUI"/>
    <x v="0"/>
    <s v="CONGO"/>
    <s v="o"/>
  </r>
  <r>
    <d v="2017-10-20T00:00:00"/>
    <s v="Taxi à Dolisie, Aéroport-hôtel "/>
    <x v="0"/>
    <x v="0"/>
    <m/>
    <n v="1000"/>
    <n v="-5477347"/>
    <x v="0"/>
    <s v="Décharge"/>
    <x v="0"/>
    <s v="CONGO"/>
    <s v="ɣ"/>
  </r>
  <r>
    <d v="2017-10-20T00:00:00"/>
    <s v="Taxi à Dolisie, Hôtel -DDP"/>
    <x v="0"/>
    <x v="0"/>
    <m/>
    <n v="700"/>
    <n v="-5478047"/>
    <x v="0"/>
    <s v="Décharge"/>
    <x v="0"/>
    <s v="CONGO"/>
    <s v="ɣ"/>
  </r>
  <r>
    <d v="2017-10-20T00:00:00"/>
    <s v="Taxi à  Dolisie DDP-Hôtel "/>
    <x v="0"/>
    <x v="0"/>
    <m/>
    <n v="700"/>
    <n v="-5478747"/>
    <x v="0"/>
    <s v="Décharge"/>
    <x v="0"/>
    <s v="CONGO"/>
    <s v="ɣ"/>
  </r>
  <r>
    <d v="2017-10-20T00:00:00"/>
    <s v="Taxi:Domicile-Bureau"/>
    <x v="0"/>
    <x v="0"/>
    <m/>
    <n v="1000"/>
    <n v="-5479747"/>
    <x v="1"/>
    <s v="Décharge"/>
    <x v="0"/>
    <s v="CONGO"/>
    <s v="ɣ"/>
  </r>
  <r>
    <d v="2017-10-20T00:00:00"/>
    <s v="Food Allowance au bureau pendant la pause"/>
    <x v="9"/>
    <x v="0"/>
    <m/>
    <n v="1000"/>
    <n v="-5480747"/>
    <x v="1"/>
    <s v="Décharge"/>
    <x v="0"/>
    <s v="CONGO"/>
    <s v="ɣ"/>
  </r>
  <r>
    <d v="2017-10-20T00:00:00"/>
    <s v="Taxi:Bureau-TGI de BRAZZAVILLE"/>
    <x v="0"/>
    <x v="0"/>
    <m/>
    <n v="1000"/>
    <n v="-5481747"/>
    <x v="1"/>
    <s v="Décharge"/>
    <x v="0"/>
    <s v="CONGO"/>
    <s v="ɣ"/>
  </r>
  <r>
    <d v="2017-10-20T00:00:00"/>
    <s v="Taxi: TGI-Ministère de la justice"/>
    <x v="0"/>
    <x v="0"/>
    <m/>
    <n v="1000"/>
    <n v="-5482747"/>
    <x v="1"/>
    <s v="Décharge"/>
    <x v="0"/>
    <s v="CONGO"/>
    <s v="ɣ"/>
  </r>
  <r>
    <d v="2017-10-20T00:00:00"/>
    <s v="Taxi:Ministère de la Justice-TGI"/>
    <x v="0"/>
    <x v="0"/>
    <m/>
    <n v="1000"/>
    <n v="-5483747"/>
    <x v="1"/>
    <s v="Décharge"/>
    <x v="0"/>
    <s v="CONGO"/>
    <s v="ɣ"/>
  </r>
  <r>
    <d v="2017-10-20T00:00:00"/>
    <s v="Taxi:TGI-Bureau"/>
    <x v="0"/>
    <x v="0"/>
    <m/>
    <n v="1000"/>
    <n v="-5484747"/>
    <x v="1"/>
    <s v="Décharge"/>
    <x v="0"/>
    <s v="CONGO"/>
    <s v="ɣ"/>
  </r>
  <r>
    <d v="2017-10-20T00:00:00"/>
    <s v="Taxi:Bureau-Domicile"/>
    <x v="0"/>
    <x v="0"/>
    <m/>
    <n v="1000"/>
    <n v="-5485747"/>
    <x v="1"/>
    <s v="Décharge"/>
    <x v="0"/>
    <s v="CONGO"/>
    <s v="ɣ"/>
  </r>
  <r>
    <d v="2017-10-20T00:00:00"/>
    <s v="Taxi Domicile-Aéroport "/>
    <x v="0"/>
    <x v="0"/>
    <m/>
    <n v="1000"/>
    <n v="-5486747"/>
    <x v="3"/>
    <s v="Décharge"/>
    <x v="0"/>
    <s v="CONGO"/>
    <s v="ɣ"/>
  </r>
  <r>
    <d v="2017-10-20T00:00:00"/>
    <s v="Achat  billet Brazzaville-Dolisie pour Jack Bénisson"/>
    <x v="4"/>
    <x v="0"/>
    <m/>
    <n v="30000"/>
    <n v="-5516747"/>
    <x v="3"/>
    <n v="31"/>
    <x v="0"/>
    <s v="CONGO"/>
    <s v="o"/>
  </r>
  <r>
    <d v="2017-10-20T00:00:00"/>
    <s v="Achat billet Brazzaville-Dolisie pour Bley "/>
    <x v="4"/>
    <x v="0"/>
    <m/>
    <n v="30000"/>
    <n v="-5546747"/>
    <x v="3"/>
    <n v="30"/>
    <x v="0"/>
    <s v="CONGO"/>
    <s v="o"/>
  </r>
  <r>
    <d v="2017-10-20T00:00:00"/>
    <s v="Taxi Aéroport-Bureau"/>
    <x v="0"/>
    <x v="0"/>
    <m/>
    <n v="500"/>
    <n v="-5547247"/>
    <x v="3"/>
    <s v="Décharge"/>
    <x v="0"/>
    <s v="CONGO"/>
    <s v="ɣ"/>
  </r>
  <r>
    <d v="2017-10-20T00:00:00"/>
    <s v="Taxi Bureau-Aéroport "/>
    <x v="0"/>
    <x v="0"/>
    <m/>
    <n v="500"/>
    <n v="-5427747"/>
    <x v="3"/>
    <s v="Décharge"/>
    <x v="0"/>
    <s v="CONGO"/>
    <s v="ɣ"/>
  </r>
  <r>
    <d v="2017-10-20T00:00:00"/>
    <s v="Achat timbre billet BZV-Dolisie"/>
    <x v="5"/>
    <x v="0"/>
    <m/>
    <n v="1000"/>
    <n v="-5428747"/>
    <x v="3"/>
    <s v="OUI"/>
    <x v="0"/>
    <s v="CONGO"/>
    <s v="o"/>
  </r>
  <r>
    <d v="2017-10-20T00:00:00"/>
    <s v="Recharge credit MTN"/>
    <x v="11"/>
    <x v="1"/>
    <m/>
    <n v="50000"/>
    <n v="-5478747"/>
    <x v="2"/>
    <s v="Oui"/>
    <x v="0"/>
    <s v="CONGO"/>
    <s v="o"/>
  </r>
  <r>
    <d v="2017-10-20T00:00:00"/>
    <s v="Recharge credit Airtel"/>
    <x v="11"/>
    <x v="1"/>
    <m/>
    <n v="50000"/>
    <n v="-5528747"/>
    <x v="2"/>
    <s v="Oui"/>
    <x v="0"/>
    <s v="CONGO"/>
    <s v="o"/>
  </r>
  <r>
    <d v="2017-10-20T00:00:00"/>
    <s v="Frais de transfert à Brel/PNR"/>
    <x v="3"/>
    <x v="1"/>
    <m/>
    <n v="3200"/>
    <n v="-5851947"/>
    <x v="2"/>
    <s v="63/GCF"/>
    <x v="0"/>
    <s v="CONGO"/>
    <s v="o"/>
  </r>
  <r>
    <d v="2017-10-20T00:00:00"/>
    <s v="Taxi à Pointe-Noire Case PALF-Agence Charden Farell pour le retrait des fonds envoyés par Mavy"/>
    <x v="0"/>
    <x v="0"/>
    <m/>
    <n v="1000"/>
    <n v="-5947947"/>
    <x v="4"/>
    <s v="Décharge"/>
    <x v="0"/>
    <s v="CONGO"/>
    <s v="ɣ"/>
  </r>
  <r>
    <d v="2017-10-20T00:00:00"/>
    <s v="Achat Billet d'avion Pointe-Noire-Brazzaville"/>
    <x v="4"/>
    <x v="0"/>
    <m/>
    <n v="38000"/>
    <n v="-5905947"/>
    <x v="4"/>
    <n v="492"/>
    <x v="0"/>
    <s v="CONGO"/>
    <s v="o"/>
  </r>
  <r>
    <d v="2017-10-20T00:00:00"/>
    <s v="Taxi à Pointe-Noire Aéroport A. A. Neto-Restaurant après l'achat du billet"/>
    <x v="0"/>
    <x v="0"/>
    <m/>
    <n v="1000"/>
    <n v="-5906947"/>
    <x v="4"/>
    <s v="Décharge"/>
    <x v="0"/>
    <s v="CONGO"/>
    <s v="ɣ"/>
  </r>
  <r>
    <d v="2017-10-20T00:00:00"/>
    <s v="Taxi à Pointe-Noire Restaurant-Case PALF"/>
    <x v="0"/>
    <x v="0"/>
    <m/>
    <n v="1000"/>
    <n v="-5907947"/>
    <x v="4"/>
    <s v="Décharge"/>
    <x v="0"/>
    <s v="CONGO"/>
    <s v="ɣ"/>
  </r>
  <r>
    <d v="2017-10-20T00:00:00"/>
    <s v="Taxi à Pointe-Noire Case PALF-Aéroport A. A. Neto pour le départ à Brazzaville"/>
    <x v="0"/>
    <x v="0"/>
    <m/>
    <n v="1000"/>
    <n v="-5908947"/>
    <x v="4"/>
    <s v="Décharge"/>
    <x v="0"/>
    <s v="CONGO"/>
    <s v="ɣ"/>
  </r>
  <r>
    <d v="2017-10-20T00:00:00"/>
    <s v="Food allowance à Pointe-Noire du 16 au 20 Octobre 2017"/>
    <x v="2"/>
    <x v="0"/>
    <m/>
    <n v="50000"/>
    <n v="-5958947"/>
    <x v="4"/>
    <s v="Décharge"/>
    <x v="0"/>
    <s v="CONGO"/>
    <s v="ɣ"/>
  </r>
  <r>
    <d v="2017-10-20T00:00:00"/>
    <s v="Achat de timbre PNR-BZV"/>
    <x v="5"/>
    <x v="0"/>
    <m/>
    <n v="1000"/>
    <n v="-5959947"/>
    <x v="4"/>
    <s v="Oui"/>
    <x v="0"/>
    <s v="CONGO"/>
    <s v="o"/>
  </r>
  <r>
    <d v="2017-10-20T00:00:00"/>
    <s v="Taxi à Brazzaville Aéroport Maya-Maya-Domicile de retour de la mission de Pointe-Noire"/>
    <x v="0"/>
    <x v="0"/>
    <m/>
    <n v="3000"/>
    <n v="-5962947"/>
    <x v="4"/>
    <s v="Décharge"/>
    <x v="0"/>
    <s v="CONGO"/>
    <s v="ɣ"/>
  </r>
  <r>
    <d v="2017-10-20T00:00:00"/>
    <s v="Taxi hôtel-Grand marché-Marché Hôpital (Rencontre avec Hervé et prospection)"/>
    <x v="0"/>
    <x v="5"/>
    <m/>
    <n v="2000"/>
    <n v="-5964947"/>
    <x v="13"/>
    <s v="Décharge"/>
    <x v="1"/>
    <s v="CONGO"/>
    <s v="ɣ"/>
  </r>
  <r>
    <d v="2017-10-20T00:00:00"/>
    <s v="Taxi Marché hôpital-Marché Carrefour-Hôtel (retour pour travailler sur la couverture de E4)"/>
    <x v="0"/>
    <x v="5"/>
    <m/>
    <n v="2000"/>
    <n v="-5966947"/>
    <x v="13"/>
    <s v="Décharge"/>
    <x v="1"/>
    <s v="CONGO"/>
    <s v="ɣ"/>
  </r>
  <r>
    <d v="2017-10-20T00:00:00"/>
    <s v="Taxi Hôtel-Gare Sibiti-Grand marché-Hôtel (investigations sur terrain)"/>
    <x v="0"/>
    <x v="5"/>
    <m/>
    <n v="3000"/>
    <n v="-5969947"/>
    <x v="13"/>
    <s v="Décharge"/>
    <x v="1"/>
    <s v="CONGO"/>
    <s v="ɣ"/>
  </r>
  <r>
    <d v="2017-10-20T00:00:00"/>
    <s v="Taxi hôtel-Rond point Nkayi-Hôtel (rencontre avec Yves)"/>
    <x v="0"/>
    <x v="5"/>
    <m/>
    <n v="2000"/>
    <n v="-5971947"/>
    <x v="13"/>
    <s v="Décharge"/>
    <x v="1"/>
    <s v="CONGO"/>
    <s v="ɣ"/>
  </r>
  <r>
    <d v="2017-10-20T00:00:00"/>
    <s v="Taxi hôtel-Carrefour-Hôtel (chez la cible Matiti voir les produits)"/>
    <x v="0"/>
    <x v="5"/>
    <m/>
    <n v="2000"/>
    <n v="-5973947"/>
    <x v="13"/>
    <s v="Décharge"/>
    <x v="1"/>
    <s v="CONGO"/>
    <s v="ɣ"/>
  </r>
  <r>
    <d v="2017-10-20T00:00:00"/>
    <s v="Taxi Bureau Palf - DGST/retrait de la lettre d'invitation"/>
    <x v="0"/>
    <x v="5"/>
    <m/>
    <n v="2000"/>
    <n v="-5975947"/>
    <x v="11"/>
    <s v="Decharge"/>
    <x v="1"/>
    <s v="CONGO"/>
    <s v="ɣ"/>
  </r>
  <r>
    <d v="2017-10-20T00:00:00"/>
    <s v="Envoie du credit MTN  à la cible Tresor pour communication"/>
    <x v="13"/>
    <x v="5"/>
    <m/>
    <n v="1000"/>
    <n v="-5881947"/>
    <x v="11"/>
    <s v="Decharge"/>
    <x v="1"/>
    <s v="CONGO"/>
    <s v="ɣ"/>
  </r>
  <r>
    <d v="2017-10-20T00:00:00"/>
    <s v="Taxi Bureau Palf-Gare routière Mikalou-Bureau"/>
    <x v="0"/>
    <x v="5"/>
    <m/>
    <n v="3000"/>
    <n v="-5884947"/>
    <x v="11"/>
    <s v="Decharge"/>
    <x v="1"/>
    <s v="CONGO"/>
    <s v="ɣ"/>
  </r>
  <r>
    <d v="2017-10-20T00:00:00"/>
    <s v="Achat Billet Brazzaville - Ouesso"/>
    <x v="0"/>
    <x v="5"/>
    <m/>
    <n v="20000"/>
    <n v="-5904947"/>
    <x v="11"/>
    <s v="078262_077314_18"/>
    <x v="1"/>
    <s v="CONGO"/>
    <s v="o"/>
  </r>
  <r>
    <d v="2017-10-20T00:00:00"/>
    <s v="Taxi Bureau - Grand Marché pour rendez-vous avec la cible"/>
    <x v="0"/>
    <x v="5"/>
    <m/>
    <n v="1000"/>
    <n v="-5905947"/>
    <x v="10"/>
    <s v="Décharge"/>
    <x v="1"/>
    <s v="CONGO"/>
    <s v="ɣ"/>
  </r>
  <r>
    <d v="2017-10-20T00:00:00"/>
    <s v="Taxi Grand Marché - Cote sauvage pour investigation"/>
    <x v="0"/>
    <x v="5"/>
    <m/>
    <n v="1000"/>
    <n v="-5906947"/>
    <x v="10"/>
    <s v="Décharge"/>
    <x v="1"/>
    <s v="CONGO"/>
    <s v="ɣ"/>
  </r>
  <r>
    <d v="2017-10-20T00:00:00"/>
    <s v="Taxi Cote sauvage - Genin (port des pécheurs) pour prospection"/>
    <x v="0"/>
    <x v="5"/>
    <m/>
    <n v="1500"/>
    <n v="-5908447"/>
    <x v="10"/>
    <s v="Décharge"/>
    <x v="1"/>
    <s v="CONGO"/>
    <s v="ɣ"/>
  </r>
  <r>
    <d v="2017-10-20T00:00:00"/>
    <s v="Taxi Port des pécheurs - Bureau"/>
    <x v="0"/>
    <x v="5"/>
    <m/>
    <n v="1500"/>
    <n v="-5909947"/>
    <x v="10"/>
    <s v="Décharge"/>
    <x v="1"/>
    <s v="CONGO"/>
    <s v="ɣ"/>
  </r>
  <r>
    <d v="2017-10-20T00:00:00"/>
    <s v="Achat à manger pour les cibles au restaurant Senegalais"/>
    <x v="13"/>
    <x v="5"/>
    <m/>
    <n v="4500"/>
    <n v="-5914447"/>
    <x v="10"/>
    <s v="Décharge"/>
    <x v="1"/>
    <s v="CONGO"/>
    <s v="ɣ"/>
  </r>
  <r>
    <d v="2017-10-20T00:00:00"/>
    <s v="Taxi Bureau PALF-Agence de Voyage Kenya Air ways "/>
    <x v="0"/>
    <x v="3"/>
    <m/>
    <n v="1000"/>
    <n v="-5915447"/>
    <x v="5"/>
    <s v="Décharge"/>
    <x v="1"/>
    <s v="CONGO"/>
    <s v="ɣ"/>
  </r>
  <r>
    <d v="2017-10-20T00:00:00"/>
    <s v="Taxi Agence de voyage kenya air ways-Bureau PALF"/>
    <x v="0"/>
    <x v="3"/>
    <m/>
    <n v="1000"/>
    <n v="-5916447"/>
    <x v="5"/>
    <s v="Décharge"/>
    <x v="1"/>
    <s v="CONGO"/>
    <s v="ɣ"/>
  </r>
  <r>
    <d v="2017-10-21T00:00:00"/>
    <s v="Taxi à Dolisie Hôtel -Maison D'arrêt"/>
    <x v="0"/>
    <x v="0"/>
    <m/>
    <n v="700"/>
    <n v="-5917147"/>
    <x v="0"/>
    <s v="Décharge"/>
    <x v="0"/>
    <s v="CONGO"/>
    <s v="ɣ"/>
  </r>
  <r>
    <d v="2017-10-21T00:00:00"/>
    <s v="Ration des prevenus à Dolisie"/>
    <x v="1"/>
    <x v="0"/>
    <m/>
    <n v="2000"/>
    <n v="-5919147"/>
    <x v="0"/>
    <s v="Décharge"/>
    <x v="0"/>
    <s v="CONGO"/>
    <s v="ɣ"/>
  </r>
  <r>
    <d v="2017-10-21T00:00:00"/>
    <s v="Taxi à Dolisie DDEF-hôtel pour prendre nos bagages"/>
    <x v="0"/>
    <x v="0"/>
    <m/>
    <n v="700"/>
    <n v="-5919847"/>
    <x v="0"/>
    <s v="Décharge"/>
    <x v="0"/>
    <s v="CONGO"/>
    <s v="ɣ"/>
  </r>
  <r>
    <d v="2017-10-21T00:00:00"/>
    <s v="Taxi à dolisie DDEF-Hôtel "/>
    <x v="0"/>
    <x v="0"/>
    <m/>
    <n v="700"/>
    <n v="-5920547"/>
    <x v="0"/>
    <s v="Décharge"/>
    <x v="0"/>
    <s v="CONGO"/>
    <s v="ɣ"/>
  </r>
  <r>
    <d v="2017-10-21T00:00:00"/>
    <s v="Paiement frais d'hôtel nuitée à dolisie du 20 au 21 octobre 2017"/>
    <x v="2"/>
    <x v="0"/>
    <m/>
    <n v="15000"/>
    <n v="-5935547"/>
    <x v="0"/>
    <n v="2"/>
    <x v="0"/>
    <s v="CONGO"/>
    <s v="o"/>
  </r>
  <r>
    <d v="2017-10-21T00:00:00"/>
    <s v="Frais d'hôtel mission 01 nuitée à Dolisie du 20  au 21 Octobre 2017"/>
    <x v="2"/>
    <x v="0"/>
    <m/>
    <n v="15000"/>
    <n v="-5950547"/>
    <x v="3"/>
    <s v="Oui"/>
    <x v="0"/>
    <s v="CONGO"/>
    <s v="o"/>
  </r>
  <r>
    <d v="2017-10-21T00:00:00"/>
    <s v="Food allowance à Dolisie du 20  au 21 Octobre 2017"/>
    <x v="2"/>
    <x v="0"/>
    <m/>
    <n v="20000"/>
    <n v="-5970547"/>
    <x v="3"/>
    <s v="Décharge"/>
    <x v="0"/>
    <s v="CONGO"/>
    <s v="ɣ"/>
  </r>
  <r>
    <d v="2017-10-21T00:00:00"/>
    <s v="Taxi Hôtel-DDEF-NI (Rencontre Chauffeur pour achat carburant)"/>
    <x v="0"/>
    <x v="0"/>
    <m/>
    <n v="700"/>
    <n v="-5971247"/>
    <x v="3"/>
    <s v="Décharge"/>
    <x v="0"/>
    <s v="CONGO"/>
    <s v="ɣ"/>
  </r>
  <r>
    <d v="2017-10-21T00:00:00"/>
    <s v="Achat carburant pour BJ DDEF-NI en vue du voyage sur MAKABANA (50L de Gasoil) Aller"/>
    <x v="0"/>
    <x v="0"/>
    <m/>
    <n v="24000"/>
    <n v="-5995247"/>
    <x v="3"/>
    <s v="Oui"/>
    <x v="0"/>
    <s v="CONGO"/>
    <s v="o"/>
  </r>
  <r>
    <d v="2017-10-21T00:00:00"/>
    <s v="Taxi Hôtel-DDEF-NI (départ pour MAKABANA)"/>
    <x v="0"/>
    <x v="0"/>
    <m/>
    <n v="700"/>
    <n v="-5995947"/>
    <x v="3"/>
    <s v="Décharge"/>
    <x v="0"/>
    <s v="CONGO"/>
    <s v="ɣ"/>
  </r>
  <r>
    <d v="2017-10-21T00:00:00"/>
    <s v="Taxi hôtel-Marché-Chez Yves-Gare sibiti (rencontre avec deux cibles Yves et Matiti)"/>
    <x v="0"/>
    <x v="5"/>
    <m/>
    <n v="3000"/>
    <n v="-5998947"/>
    <x v="13"/>
    <s v="Décharge"/>
    <x v="1"/>
    <s v="CONGO"/>
    <s v="ɣ"/>
  </r>
  <r>
    <d v="2017-10-21T00:00:00"/>
    <s v="Achat boisson + envoie crédit communication à la cible"/>
    <x v="13"/>
    <x v="5"/>
    <m/>
    <n v="3000"/>
    <n v="-6001947"/>
    <x v="13"/>
    <s v="Décharge"/>
    <x v="1"/>
    <s v="CONGO"/>
    <s v="ɣ"/>
  </r>
  <r>
    <d v="2017-10-21T00:00:00"/>
    <s v="Taxi Gare Sibiti-Marché Mabomo-Hôtel (retrait d'argent)"/>
    <x v="0"/>
    <x v="5"/>
    <m/>
    <n v="2000"/>
    <n v="-6003947"/>
    <x v="13"/>
    <s v="Décharge"/>
    <x v="1"/>
    <s v="CONGO"/>
    <s v="ɣ"/>
  </r>
  <r>
    <d v="2017-10-21T00:00:00"/>
    <s v="Taxi Nkayi-Loudima-Gare Nkayi-Hôtel (prospection à Loudima pour voir l'emplacement de la ville)"/>
    <x v="0"/>
    <x v="5"/>
    <m/>
    <n v="3500"/>
    <n v="-6007447"/>
    <x v="13"/>
    <s v="Décharge"/>
    <x v="1"/>
    <s v="CONGO"/>
    <s v="ɣ"/>
  </r>
  <r>
    <d v="2017-10-21T00:00:00"/>
    <s v="Taxi Domicile -Gare routière de Mikalou "/>
    <x v="0"/>
    <x v="5"/>
    <m/>
    <n v="3000"/>
    <n v="-6010447"/>
    <x v="11"/>
    <s v="Decharge"/>
    <x v="1"/>
    <s v="CONGO"/>
    <s v="ɣ"/>
  </r>
  <r>
    <d v="2017-10-21T00:00:00"/>
    <s v="Taxi Gare routière Ouesso- Hôtel "/>
    <x v="0"/>
    <x v="5"/>
    <m/>
    <n v="500"/>
    <n v="-6010947"/>
    <x v="11"/>
    <s v="Decharge"/>
    <x v="1"/>
    <s v="CONGO"/>
    <s v="ɣ"/>
  </r>
  <r>
    <d v="2017-10-21T00:00:00"/>
    <s v="Envoie du crédit MTN à la cible Balack pour communication"/>
    <x v="13"/>
    <x v="5"/>
    <m/>
    <n v="1000"/>
    <n v="-6011947"/>
    <x v="11"/>
    <s v="Decharge"/>
    <x v="1"/>
    <s v="CONGO"/>
    <s v="ɣ"/>
  </r>
  <r>
    <d v="2017-10-21T00:00:00"/>
    <s v="Taxi Bureau - Nzasi - Bureau pour investigation"/>
    <x v="0"/>
    <x v="5"/>
    <m/>
    <n v="3000"/>
    <n v="-6014947"/>
    <x v="10"/>
    <s v="Décharge"/>
    <x v="1"/>
    <s v="CONGO"/>
    <s v="ɣ"/>
  </r>
  <r>
    <d v="2017-10-22T00:00:00"/>
    <s v="Taxi à Dolisie Hôtel -DDP pour la visite geole"/>
    <x v="0"/>
    <x v="0"/>
    <m/>
    <n v="700"/>
    <n v="-6015647"/>
    <x v="0"/>
    <s v="Décharge"/>
    <x v="0"/>
    <s v="CONGO"/>
    <s v="ɣ"/>
  </r>
  <r>
    <d v="2017-10-22T00:00:00"/>
    <s v="Ration du prevenu à Dolisie"/>
    <x v="1"/>
    <x v="0"/>
    <m/>
    <n v="1000"/>
    <n v="-6016647"/>
    <x v="0"/>
    <s v="Décharge"/>
    <x v="0"/>
    <s v="CONGO"/>
    <s v="ɣ"/>
  </r>
  <r>
    <d v="2017-10-22T00:00:00"/>
    <s v="Taxi à Dolisie DDP-Hôtel"/>
    <x v="0"/>
    <x v="0"/>
    <m/>
    <n v="700"/>
    <n v="-6017347"/>
    <x v="0"/>
    <s v="Décharge"/>
    <x v="0"/>
    <s v="CONGO"/>
    <s v="ɣ"/>
  </r>
  <r>
    <d v="2017-10-22T00:00:00"/>
    <s v="Taxi Hôtel-Dépôt de Gaz-Grand marché (rencontre avec Yves afin d'avoir la suite de la cible Robert de bébé Chimpanzé)"/>
    <x v="0"/>
    <x v="5"/>
    <m/>
    <n v="2000"/>
    <n v="-6019347"/>
    <x v="13"/>
    <s v="Décharge"/>
    <x v="1"/>
    <s v="CONGO"/>
    <s v="ɣ"/>
  </r>
  <r>
    <d v="2017-10-22T00:00:00"/>
    <s v="Taxi Grand marché-Marché Mabomo-Hôtel (dernière rencontre avec les cibles)"/>
    <x v="0"/>
    <x v="5"/>
    <m/>
    <n v="2000"/>
    <n v="-6021347"/>
    <x v="13"/>
    <s v="Décharge"/>
    <x v="1"/>
    <s v="CONGO"/>
    <s v="ɣ"/>
  </r>
  <r>
    <d v="2017-10-22T00:00:00"/>
    <s v="Taxi hôtel-Gare Océan du nord-Hôtel (achat billet pour Brazzaville)"/>
    <x v="0"/>
    <x v="5"/>
    <m/>
    <n v="2000"/>
    <n v="-6023347"/>
    <x v="13"/>
    <s v="Décharge"/>
    <x v="1"/>
    <s v="CONGO"/>
    <s v="ɣ"/>
  </r>
  <r>
    <d v="2017-10-22T00:00:00"/>
    <s v="Envoie du crédit MTN à la cible petit frere de Balack pour communication"/>
    <x v="13"/>
    <x v="5"/>
    <m/>
    <n v="1000"/>
    <n v="-6024347"/>
    <x v="11"/>
    <s v="decharge"/>
    <x v="1"/>
    <s v="CONGO"/>
    <s v="ɣ"/>
  </r>
  <r>
    <d v="2017-10-22T00:00:00"/>
    <s v="Food allowance mission du 18 au 24 octobre 2017/Mission PNR"/>
    <x v="2"/>
    <x v="5"/>
    <m/>
    <n v="70000"/>
    <n v="-6094347"/>
    <x v="10"/>
    <s v="Décharge"/>
    <x v="1"/>
    <s v="CONGO"/>
    <s v="ɣ"/>
  </r>
  <r>
    <d v="2017-10-22T00:00:00"/>
    <s v="Bureau - Grand marché pour rendez-vous avec la cible"/>
    <x v="0"/>
    <x v="5"/>
    <m/>
    <n v="1000"/>
    <n v="-6095347"/>
    <x v="10"/>
    <s v="Décharge"/>
    <x v="1"/>
    <s v="CONGO"/>
    <s v="ɣ"/>
  </r>
  <r>
    <d v="2017-10-22T00:00:00"/>
    <s v="Taxi Grand marché - Rond point pour prospection"/>
    <x v="0"/>
    <x v="5"/>
    <m/>
    <n v="1000"/>
    <n v="-6096347"/>
    <x v="10"/>
    <s v="Décharge"/>
    <x v="1"/>
    <s v="CONGO"/>
    <s v="ɣ"/>
  </r>
  <r>
    <d v="2017-10-22T00:00:00"/>
    <s v="Taxi Rond point - Bureau"/>
    <x v="0"/>
    <x v="5"/>
    <m/>
    <n v="1000"/>
    <n v="-6097347"/>
    <x v="10"/>
    <s v="Décharge"/>
    <x v="1"/>
    <s v="CONGO"/>
    <s v="ɣ"/>
  </r>
  <r>
    <d v="2017-10-23T00:00:00"/>
    <s v="COTISATION WEB BANK"/>
    <x v="7"/>
    <x v="1"/>
    <m/>
    <n v="6257"/>
    <n v="-6103604"/>
    <x v="6"/>
    <s v="Relevé"/>
    <x v="0"/>
    <s v="CONGO"/>
    <s v="o"/>
  </r>
  <r>
    <d v="2017-10-23T00:00:00"/>
    <s v="FRAIS RET.DEPLACE Chq n° 03592831"/>
    <x v="7"/>
    <x v="1"/>
    <m/>
    <n v="3265"/>
    <n v="-6106869"/>
    <x v="6"/>
    <s v="Relevé"/>
    <x v="0"/>
    <s v="CONGO"/>
    <s v="o"/>
  </r>
  <r>
    <d v="2017-10-23T00:00:00"/>
    <s v="FRAIS RET.DEPLACE Chq n° 03592830"/>
    <x v="7"/>
    <x v="1"/>
    <m/>
    <n v="3265"/>
    <n v="-8110134"/>
    <x v="6"/>
    <s v="Relevé"/>
    <x v="0"/>
    <s v="CONGO"/>
    <s v="o"/>
  </r>
  <r>
    <d v="2017-10-23T00:00:00"/>
    <s v="Règlement CNSS 3eme trimestre 2017-Legal"/>
    <x v="9"/>
    <x v="0"/>
    <m/>
    <n v="528057"/>
    <n v="-11638191"/>
    <x v="6"/>
    <n v="3592829"/>
    <x v="1"/>
    <s v="CONGO"/>
    <s v="o"/>
  </r>
  <r>
    <d v="2017-10-23T00:00:00"/>
    <s v="Règlement CNSS 3eme trimestre 2017-Media"/>
    <x v="9"/>
    <x v="3"/>
    <m/>
    <n v="72840"/>
    <n v="-11711031"/>
    <x v="6"/>
    <n v="3592829"/>
    <x v="1"/>
    <s v="CONGO"/>
    <s v="o"/>
  </r>
  <r>
    <d v="2017-10-23T00:00:00"/>
    <s v="Règlement CNSS 3eme trimestre 2017-Management"/>
    <x v="9"/>
    <x v="2"/>
    <m/>
    <n v="906661"/>
    <n v="-12617692"/>
    <x v="6"/>
    <n v="3592829"/>
    <x v="1"/>
    <s v="CONGO"/>
    <s v="o"/>
  </r>
  <r>
    <d v="2017-10-23T00:00:00"/>
    <s v="Règlement CNSS 3eme trimestre 2017-Investigations"/>
    <x v="9"/>
    <x v="5"/>
    <m/>
    <n v="91050"/>
    <n v="-12708742"/>
    <x v="6"/>
    <n v="3592829"/>
    <x v="1"/>
    <s v="CONGO"/>
    <s v="o"/>
  </r>
  <r>
    <d v="2017-10-23T00:00:00"/>
    <s v="Taxi à Dolisie Hôtel-Maison d'arrêt "/>
    <x v="0"/>
    <x v="0"/>
    <m/>
    <n v="700"/>
    <n v="-12709442"/>
    <x v="0"/>
    <s v="Décharge"/>
    <x v="0"/>
    <s v="CONGO"/>
    <s v="ɣ"/>
  </r>
  <r>
    <d v="2017-10-23T00:00:00"/>
    <s v="Ration des prevenus à Dolisie"/>
    <x v="1"/>
    <x v="0"/>
    <m/>
    <n v="2000"/>
    <n v="-12711442"/>
    <x v="0"/>
    <s v="Décharge"/>
    <x v="0"/>
    <s v="CONGO"/>
    <s v="ɣ"/>
  </r>
  <r>
    <d v="2017-10-23T00:00:00"/>
    <s v="Taxi à Dolisie Maison D'arrêt-Parquet"/>
    <x v="0"/>
    <x v="0"/>
    <m/>
    <n v="700"/>
    <n v="-12712142"/>
    <x v="0"/>
    <s v="Décharge"/>
    <x v="0"/>
    <s v="CONGO"/>
    <s v="ɣ"/>
  </r>
  <r>
    <d v="2017-10-23T00:00:00"/>
    <s v="Frais d'expédition du jugement Copie de jeu TGI"/>
    <x v="15"/>
    <x v="0"/>
    <m/>
    <n v="20000"/>
    <n v="-12732142"/>
    <x v="0"/>
    <n v="34"/>
    <x v="0"/>
    <s v="CONGO"/>
    <s v="o"/>
  </r>
  <r>
    <d v="2017-10-23T00:00:00"/>
    <s v="Taxi à Dolisie Parquet-DDP"/>
    <x v="0"/>
    <x v="0"/>
    <m/>
    <n v="500"/>
    <n v="-12732642"/>
    <x v="0"/>
    <s v="Décharge"/>
    <x v="0"/>
    <s v="CONGO"/>
    <s v="ɣ"/>
  </r>
  <r>
    <d v="2017-10-23T00:00:00"/>
    <s v="Ration du prévenu à la DDP"/>
    <x v="0"/>
    <x v="0"/>
    <m/>
    <n v="1000"/>
    <n v="-12733642"/>
    <x v="0"/>
    <s v="Décharge"/>
    <x v="0"/>
    <s v="CONGO"/>
    <s v="ɣ"/>
  </r>
  <r>
    <d v="2017-10-23T00:00:00"/>
    <s v="Taxi à Dolisie DDP-DDEF"/>
    <x v="0"/>
    <x v="0"/>
    <m/>
    <n v="700"/>
    <n v="-12734342"/>
    <x v="0"/>
    <s v="Décharge"/>
    <x v="0"/>
    <s v="CONGO"/>
    <s v="ɣ"/>
  </r>
  <r>
    <d v="2017-10-23T00:00:00"/>
    <s v="Taxi à Dolisie DDEF-Gendarmerie"/>
    <x v="0"/>
    <x v="0"/>
    <m/>
    <n v="700"/>
    <n v="-12735042"/>
    <x v="0"/>
    <s v="Décharge"/>
    <x v="0"/>
    <s v="CONGO"/>
    <s v="ɣ"/>
  </r>
  <r>
    <d v="2017-10-23T00:00:00"/>
    <s v="Taxi:Domicile-Bureau"/>
    <x v="0"/>
    <x v="0"/>
    <m/>
    <n v="1000"/>
    <n v="-12736042"/>
    <x v="1"/>
    <s v="Décharge"/>
    <x v="0"/>
    <s v="CONGO"/>
    <s v="ɣ"/>
  </r>
  <r>
    <d v="2017-10-23T00:00:00"/>
    <s v="Food Allowance au bureau pendant la pause"/>
    <x v="9"/>
    <x v="0"/>
    <m/>
    <n v="1000"/>
    <n v="-12737042"/>
    <x v="1"/>
    <s v="Décharge"/>
    <x v="0"/>
    <s v="CONGO"/>
    <s v="ɣ"/>
  </r>
  <r>
    <d v="2017-10-23T00:00:00"/>
    <s v="Taxi Bureau-TGI de Brazzaville"/>
    <x v="0"/>
    <x v="0"/>
    <m/>
    <n v="1000"/>
    <n v="-12738042"/>
    <x v="1"/>
    <s v="Décharge"/>
    <x v="0"/>
    <s v="CONGO"/>
    <s v="ɣ"/>
  </r>
  <r>
    <d v="2017-10-23T00:00:00"/>
    <s v="Taxi:TGI-Cabinet du Batonnier"/>
    <x v="0"/>
    <x v="0"/>
    <m/>
    <n v="1000"/>
    <n v="-12739042"/>
    <x v="1"/>
    <s v="Décharge"/>
    <x v="0"/>
    <s v="CONGO"/>
    <s v="ɣ"/>
  </r>
  <r>
    <d v="2017-10-23T00:00:00"/>
    <s v="Taxi:Cabinet du batonnier-Ministère de la justice"/>
    <x v="0"/>
    <x v="0"/>
    <m/>
    <n v="1000"/>
    <n v="-12740042"/>
    <x v="1"/>
    <s v="Décharge"/>
    <x v="0"/>
    <s v="CONGO"/>
    <s v="ɣ"/>
  </r>
  <r>
    <d v="2017-10-23T00:00:00"/>
    <s v="Taxi:Ministère-TGI (le conseiller du D.C.E)"/>
    <x v="0"/>
    <x v="0"/>
    <m/>
    <n v="1000"/>
    <n v="-12741042"/>
    <x v="1"/>
    <s v="Décharge"/>
    <x v="0"/>
    <s v="CONGO"/>
    <s v="ɣ"/>
  </r>
  <r>
    <d v="2017-10-23T00:00:00"/>
    <s v="Taxi:Retour du conseiller du D.C.E"/>
    <x v="0"/>
    <x v="0"/>
    <m/>
    <n v="1000"/>
    <n v="-12742042"/>
    <x v="1"/>
    <s v="Décharge"/>
    <x v="0"/>
    <s v="CONGO"/>
    <s v="ɣ"/>
  </r>
  <r>
    <d v="2017-10-23T00:00:00"/>
    <s v="Taxi:TGI-Bureau"/>
    <x v="0"/>
    <x v="0"/>
    <m/>
    <n v="1000"/>
    <n v="-12743042"/>
    <x v="1"/>
    <s v="Décharge"/>
    <x v="0"/>
    <s v="CONGO"/>
    <s v="ɣ"/>
  </r>
  <r>
    <d v="2017-10-23T00:00:00"/>
    <s v="Taxi:Bureau-Domicile"/>
    <x v="0"/>
    <x v="0"/>
    <m/>
    <n v="1000"/>
    <n v="-12744042"/>
    <x v="1"/>
    <s v="Décharge"/>
    <x v="0"/>
    <s v="CONGO"/>
    <s v="ɣ"/>
  </r>
  <r>
    <d v="2017-10-23T00:00:00"/>
    <s v="Courses taxi pour le transport des Matelas-Mr Ismael"/>
    <x v="0"/>
    <x v="2"/>
    <m/>
    <n v="5000"/>
    <n v="-12599042"/>
    <x v="2"/>
    <n v="31"/>
    <x v="1"/>
    <s v="CONGO"/>
    <s v="o"/>
  </r>
  <r>
    <d v="2017-10-23T00:00:00"/>
    <s v="Contrat d'engagement d'avocat du 23 Octobre 2017/Maitre KIANGUILA"/>
    <x v="6"/>
    <x v="0"/>
    <m/>
    <n v="100000"/>
    <n v="-12699042"/>
    <x v="2"/>
    <n v="33"/>
    <x v="0"/>
    <s v="CONGO"/>
    <s v="o"/>
  </r>
  <r>
    <d v="2017-10-23T00:00:00"/>
    <s v="Taxi Bureau-Uniners voyage/Renseignement billet de E4"/>
    <x v="0"/>
    <x v="2"/>
    <m/>
    <n v="2000"/>
    <n v="-12741042"/>
    <x v="2"/>
    <s v="Décharge"/>
    <x v="1"/>
    <s v="CONGO"/>
    <s v="ɣ"/>
  </r>
  <r>
    <d v="2017-10-23T00:00:00"/>
    <s v="Taxi Bureau -BCI"/>
    <x v="0"/>
    <x v="2"/>
    <m/>
    <n v="2000"/>
    <n v="-12743042"/>
    <x v="2"/>
    <s v="Décharge"/>
    <x v="1"/>
    <s v="CONGO"/>
    <s v="ɣ"/>
  </r>
  <r>
    <d v="2017-10-23T00:00:00"/>
    <s v="Taxi Bureau-Agence Univers voyage/Achat billet d'avion de E4"/>
    <x v="0"/>
    <x v="2"/>
    <m/>
    <n v="2000"/>
    <n v="-7745042"/>
    <x v="2"/>
    <s v="Décharge"/>
    <x v="1"/>
    <s v="CONGO"/>
    <s v="ɣ"/>
  </r>
  <r>
    <d v="2017-10-23T00:00:00"/>
    <s v="Achat billet d'avion E4-Nairobi-BZV/Aller-retour"/>
    <x v="4"/>
    <x v="5"/>
    <m/>
    <n v="688100"/>
    <n v="-8433142"/>
    <x v="2"/>
    <n v="12"/>
    <x v="1"/>
    <s v="CONGO"/>
    <s v="o"/>
  </r>
  <r>
    <d v="2017-10-23T00:00:00"/>
    <s v="Taxi Bureau-Aeroport"/>
    <x v="0"/>
    <x v="2"/>
    <m/>
    <n v="2000"/>
    <n v="-8435142"/>
    <x v="2"/>
    <s v="Décharge"/>
    <x v="1"/>
    <s v="CONGO"/>
    <s v="ɣ"/>
  </r>
  <r>
    <d v="2017-10-23T00:00:00"/>
    <s v="Frais de transfert à Jack Bénisson/Makabana"/>
    <x v="3"/>
    <x v="1"/>
    <m/>
    <n v="9200"/>
    <n v="-8674342"/>
    <x v="2"/>
    <s v="186/GCF"/>
    <x v="0"/>
    <s v="CONGO"/>
    <s v="o"/>
  </r>
  <r>
    <d v="2017-10-23T00:00:00"/>
    <s v="Frais de transfert à Bley/Dolisie"/>
    <x v="3"/>
    <x v="1"/>
    <m/>
    <n v="5880"/>
    <n v="-8827222"/>
    <x v="2"/>
    <s v="187/GCF"/>
    <x v="0"/>
    <s v="CONGO"/>
    <s v="o"/>
  </r>
  <r>
    <d v="2017-10-23T00:00:00"/>
    <s v="Frais de transfert à i73x/OUESSO"/>
    <x v="3"/>
    <x v="1"/>
    <m/>
    <n v="2560"/>
    <n v="-8893782"/>
    <x v="2"/>
    <s v="188/GCF"/>
    <x v="0"/>
    <s v="CONGO"/>
    <s v="o"/>
  </r>
  <r>
    <d v="2017-10-23T00:00:00"/>
    <s v="Taxi à Brazzaville Bureau-Super Marché Géant Casino pour acheter les oreillers"/>
    <x v="0"/>
    <x v="0"/>
    <m/>
    <n v="1000"/>
    <n v="-8894782"/>
    <x v="4"/>
    <s v="Décharge"/>
    <x v="0"/>
    <s v="CONGO"/>
    <s v="ɣ"/>
  </r>
  <r>
    <d v="2017-10-23T00:00:00"/>
    <s v="Achat oreillers pour case de passage PALF"/>
    <x v="12"/>
    <x v="0"/>
    <m/>
    <n v="10900"/>
    <n v="-8905682"/>
    <x v="4"/>
    <s v="Oui"/>
    <x v="0"/>
    <s v="CONGO"/>
    <s v="o"/>
  </r>
  <r>
    <d v="2017-10-23T00:00:00"/>
    <s v="Achat d'un sac pour mettre les oreillers-visiteurs case de passage"/>
    <x v="10"/>
    <x v="1"/>
    <m/>
    <n v="300"/>
    <n v="-8905982"/>
    <x v="4"/>
    <s v="Décharge"/>
    <x v="0"/>
    <s v="CONGO"/>
    <s v="ɣ"/>
  </r>
  <r>
    <d v="2017-10-23T00:00:00"/>
    <s v="Taxi à Brazzaville Casino-Agence ECOBANK de la Coupole"/>
    <x v="0"/>
    <x v="0"/>
    <m/>
    <n v="500"/>
    <n v="-8906482"/>
    <x v="4"/>
    <s v="Décharge"/>
    <x v="0"/>
    <s v="CONGO"/>
    <s v="ɣ"/>
  </r>
  <r>
    <d v="2017-10-23T00:00:00"/>
    <s v="Taxi à Brazzaville Agence ECOBANK de la Coupole-Bureau"/>
    <x v="0"/>
    <x v="0"/>
    <m/>
    <n v="1000"/>
    <n v="-8907482"/>
    <x v="4"/>
    <s v="Décharge"/>
    <x v="0"/>
    <s v="CONGO"/>
    <s v="ɣ"/>
  </r>
  <r>
    <d v="2017-10-23T00:00:00"/>
    <s v="Achat matelas lit bureau PALF- Equipement Chambre des visiteurs "/>
    <x v="12"/>
    <x v="2"/>
    <m/>
    <n v="110000"/>
    <n v="-8917482"/>
    <x v="7"/>
    <s v="oui "/>
    <x v="1"/>
    <s v="CONGO"/>
    <s v="o"/>
  </r>
  <r>
    <d v="2017-10-23T00:00:00"/>
    <s v="Taxi à BZV: Bureau-DGEF-DGFAP-Bureau pour vérifier les couriers des cas de PNR, Dolisie…"/>
    <x v="0"/>
    <x v="0"/>
    <m/>
    <n v="2200"/>
    <n v="-8919682"/>
    <x v="8"/>
    <s v="Décharge"/>
    <x v="0"/>
    <s v="CONGO"/>
    <s v="ɣ"/>
  </r>
  <r>
    <d v="2017-10-23T00:00:00"/>
    <s v="Achat billet Nkayi-Brazzaville (départ pour Brazzaville)"/>
    <x v="0"/>
    <x v="5"/>
    <m/>
    <n v="8000"/>
    <n v="-8927682"/>
    <x v="13"/>
    <n v="24"/>
    <x v="1"/>
    <s v="CONGO"/>
    <s v="o"/>
  </r>
  <r>
    <d v="2017-10-23T00:00:00"/>
    <s v="Taxi Hôtel-Gare Océan du nord (départ pour BZV)"/>
    <x v="0"/>
    <x v="5"/>
    <m/>
    <n v="1000"/>
    <n v="-8928682"/>
    <x v="13"/>
    <s v="Décharge"/>
    <x v="1"/>
    <s v="CONGO"/>
    <s v="ɣ"/>
  </r>
  <r>
    <d v="2017-10-23T00:00:00"/>
    <s v="Paiement Hôtel 6 nuitées du 18 au 23/10/2017 (mission Nkayi)"/>
    <x v="2"/>
    <x v="5"/>
    <m/>
    <n v="90000"/>
    <n v="-9018682"/>
    <x v="13"/>
    <n v="104"/>
    <x v="1"/>
    <s v="CONGO"/>
    <s v="o"/>
  </r>
  <r>
    <d v="2017-10-23T00:00:00"/>
    <s v="Food allowance mission Nkayi-Madingou du 17 au 23/10/2017"/>
    <x v="2"/>
    <x v="5"/>
    <m/>
    <n v="70000"/>
    <n v="-9088682"/>
    <x v="13"/>
    <s v="Décharge"/>
    <x v="1"/>
    <s v="CONGO"/>
    <s v="ɣ"/>
  </r>
  <r>
    <d v="2017-10-23T00:00:00"/>
    <s v="Taxi Gare Océan du Nord-Ouenze (arrivé à BZV)"/>
    <x v="0"/>
    <x v="5"/>
    <m/>
    <n v="1500"/>
    <n v="-9090182"/>
    <x v="13"/>
    <s v="Décharge"/>
    <x v="1"/>
    <s v="CONGO"/>
    <s v="ɣ"/>
  </r>
  <r>
    <d v="2017-10-23T00:00:00"/>
    <s v="Taxi hôtel - Marché Ouesso"/>
    <x v="0"/>
    <x v="5"/>
    <m/>
    <n v="500"/>
    <n v="-9090682"/>
    <x v="11"/>
    <s v="Decharge"/>
    <x v="1"/>
    <s v="CONGO"/>
    <s v="ɣ"/>
  </r>
  <r>
    <d v="2017-10-23T00:00:00"/>
    <s v="Taxi marché Ouesso - Port de Ouesso"/>
    <x v="0"/>
    <x v="5"/>
    <m/>
    <n v="500"/>
    <n v="-9027182"/>
    <x v="11"/>
    <s v="Decharge"/>
    <x v="1"/>
    <s v="CONGO"/>
    <s v="ɣ"/>
  </r>
  <r>
    <d v="2017-10-23T00:00:00"/>
    <s v=" Taxi port de Ouesso-Hôtel "/>
    <x v="0"/>
    <x v="5"/>
    <m/>
    <n v="500"/>
    <n v="-9027682"/>
    <x v="11"/>
    <s v="Decharge"/>
    <x v="1"/>
    <s v="CONGO"/>
    <s v="ɣ"/>
  </r>
  <r>
    <d v="2017-10-23T00:00:00"/>
    <s v="Taxi Bureau - Centre ville pour rendez-vous avec une cible"/>
    <x v="0"/>
    <x v="5"/>
    <m/>
    <n v="1000"/>
    <n v="-9028682"/>
    <x v="10"/>
    <s v="Décharge"/>
    <x v="1"/>
    <s v="CONGO"/>
    <s v="ɣ"/>
  </r>
  <r>
    <d v="2017-10-23T00:00:00"/>
    <s v="Taxi Centre ville - Aéroport pour achat billet d'avion Pointe Noire/Brazzaville"/>
    <x v="0"/>
    <x v="5"/>
    <m/>
    <n v="1000"/>
    <n v="-9029682"/>
    <x v="10"/>
    <s v="Décharge"/>
    <x v="1"/>
    <s v="CONGO"/>
    <s v="ɣ"/>
  </r>
  <r>
    <d v="2017-10-23T00:00:00"/>
    <s v="Achat billet d'avion TAC Pointe Noire/Brazzaville"/>
    <x v="4"/>
    <x v="5"/>
    <m/>
    <n v="40000"/>
    <n v="-9069682"/>
    <x v="10"/>
    <s v="OUI"/>
    <x v="1"/>
    <s v="CONGO"/>
    <s v="o"/>
  </r>
  <r>
    <d v="2017-10-23T00:00:00"/>
    <s v="Taxi Aéroport de Pointe Noire - Bureau"/>
    <x v="0"/>
    <x v="5"/>
    <m/>
    <n v="1000"/>
    <n v="-9070682"/>
    <x v="10"/>
    <s v="Décharge"/>
    <x v="1"/>
    <s v="CONGO"/>
    <s v="ɣ"/>
  </r>
  <r>
    <d v="2017-10-23T00:00:00"/>
    <s v="Impression et réliure rapport PALF 3ème trimestre 2017"/>
    <x v="10"/>
    <x v="1"/>
    <m/>
    <n v="10800"/>
    <n v="-9081482"/>
    <x v="5"/>
    <s v="045/LS/17"/>
    <x v="0"/>
    <s v="CONGO"/>
    <s v="o"/>
  </r>
  <r>
    <d v="2017-10-24T00:00:00"/>
    <s v="Taxi à Dolisie Hôtel-Maison d'arrêt "/>
    <x v="0"/>
    <x v="0"/>
    <m/>
    <n v="700"/>
    <n v="-8915182"/>
    <x v="0"/>
    <s v="Décharge"/>
    <x v="0"/>
    <s v="CONGO"/>
    <s v="ɣ"/>
  </r>
  <r>
    <d v="2017-10-24T00:00:00"/>
    <s v="Taxi à Dolisie Maison D'arrêt-TGI "/>
    <x v="0"/>
    <x v="0"/>
    <m/>
    <n v="700"/>
    <n v="-8915882"/>
    <x v="0"/>
    <s v="Décharge"/>
    <x v="0"/>
    <s v="CONGO"/>
    <s v="ɣ"/>
  </r>
  <r>
    <d v="2017-10-24T00:00:00"/>
    <s v="Taxi à Dolisie TGI-DDP"/>
    <x v="0"/>
    <x v="0"/>
    <m/>
    <n v="500"/>
    <n v="-8916382"/>
    <x v="0"/>
    <s v="Décharge"/>
    <x v="0"/>
    <s v="CONGO"/>
    <s v="ɣ"/>
  </r>
  <r>
    <d v="2017-10-24T00:00:00"/>
    <s v="Taxi à Dolisie DDP-Gendarmerie"/>
    <x v="0"/>
    <x v="0"/>
    <m/>
    <n v="700"/>
    <n v="-8917082"/>
    <x v="0"/>
    <s v="Décharge"/>
    <x v="0"/>
    <s v="CONGO"/>
    <s v="ɣ"/>
  </r>
  <r>
    <d v="2017-10-24T00:00:00"/>
    <s v="Taxi à Dolisie Gendarmerie-DDEF pour rejoindre Jack Bénisson"/>
    <x v="0"/>
    <x v="0"/>
    <m/>
    <n v="700"/>
    <n v="-8917782"/>
    <x v="0"/>
    <s v="Décharge"/>
    <x v="0"/>
    <s v="CONGO"/>
    <s v="ɣ"/>
  </r>
  <r>
    <d v="2017-10-24T00:00:00"/>
    <s v="Taxi à Dolisie Direction MTN-Agence Océan du Nord "/>
    <x v="0"/>
    <x v="0"/>
    <m/>
    <n v="700"/>
    <n v="-8918482"/>
    <x v="0"/>
    <s v="Décharge"/>
    <x v="0"/>
    <s v="CONGO"/>
    <s v="ɣ"/>
  </r>
  <r>
    <d v="2017-10-24T00:00:00"/>
    <s v="Photocopies des requisitions Copie de jeu TGI"/>
    <x v="10"/>
    <x v="1"/>
    <m/>
    <n v="100"/>
    <n v="-8918582"/>
    <x v="0"/>
    <s v="Décharge"/>
    <x v="0"/>
    <s v="CONGO"/>
    <s v="ɣ"/>
  </r>
  <r>
    <d v="2017-10-24T00:00:00"/>
    <s v="Taxi à Dolisie Agence Océan du Nord-Hôtel "/>
    <x v="0"/>
    <x v="0"/>
    <m/>
    <n v="700"/>
    <n v="-8919282"/>
    <x v="0"/>
    <s v="Décharge"/>
    <x v="0"/>
    <s v="CONGO"/>
    <s v="ɣ"/>
  </r>
  <r>
    <d v="2017-10-24T00:00:00"/>
    <s v="Food allowance à Dolisie pour 06 jours"/>
    <x v="2"/>
    <x v="0"/>
    <m/>
    <n v="60000"/>
    <n v="-8979282"/>
    <x v="0"/>
    <s v="Décharge"/>
    <x v="0"/>
    <s v="CONGO"/>
    <s v="ɣ"/>
  </r>
  <r>
    <d v="2017-10-24T00:00:00"/>
    <s v="Frais d'Hôtel à Dolisie 4 nuitées  du 21 au 25 octobre 2017"/>
    <x v="2"/>
    <x v="0"/>
    <m/>
    <n v="60000"/>
    <n v="-9039282"/>
    <x v="0"/>
    <n v="20"/>
    <x v="0"/>
    <s v="CONGO"/>
    <s v="o"/>
  </r>
  <r>
    <d v="2017-10-24T00:00:00"/>
    <s v="Taxi:Domicile-Bureau"/>
    <x v="0"/>
    <x v="0"/>
    <m/>
    <n v="1000"/>
    <n v="-9040282"/>
    <x v="1"/>
    <s v="Décharge"/>
    <x v="0"/>
    <s v="CONGO"/>
    <s v="ɣ"/>
  </r>
  <r>
    <d v="2017-10-24T00:00:00"/>
    <s v="Food Allowance au bureau pendant la pause"/>
    <x v="9"/>
    <x v="0"/>
    <m/>
    <n v="1000"/>
    <n v="-9041282"/>
    <x v="1"/>
    <s v="Décharge"/>
    <x v="0"/>
    <s v="CONGO"/>
    <s v="ɣ"/>
  </r>
  <r>
    <d v="2017-10-24T00:00:00"/>
    <s v="Taxi:Bureau-Domicile"/>
    <x v="0"/>
    <x v="0"/>
    <m/>
    <n v="1000"/>
    <n v="-9042282"/>
    <x v="1"/>
    <s v="Décharge"/>
    <x v="0"/>
    <s v="CONGO"/>
    <s v="ɣ"/>
  </r>
  <r>
    <d v="2017-10-24T00:00:00"/>
    <s v="Frais d'hôtel mission 03 nuitées à MAKABANA du 21  au 24 Octobre 2017 agent des EF en mission Chef faune "/>
    <x v="2"/>
    <x v="0"/>
    <m/>
    <n v="15000"/>
    <n v="-9057282"/>
    <x v="3"/>
    <s v="Oui"/>
    <x v="0"/>
    <s v="CONGO"/>
    <s v="o"/>
  </r>
  <r>
    <d v="2017-10-24T00:00:00"/>
    <s v="Frais d'hôtel mission 03 nuitées à MAKABANA du 21  au 24 Octobre 2017 agent des EF en mission Chauffeur"/>
    <x v="2"/>
    <x v="0"/>
    <m/>
    <n v="15000"/>
    <n v="-9072282"/>
    <x v="3"/>
    <s v="Oui"/>
    <x v="0"/>
    <s v="CONGO"/>
    <s v="o"/>
  </r>
  <r>
    <d v="2017-10-24T00:00:00"/>
    <s v="Ration mission  à MAKABANA du 21  au 24 Octobre 2017 pour deux agents des EF en mission (Chef faune et le Chauffeur)"/>
    <x v="2"/>
    <x v="0"/>
    <m/>
    <n v="40000"/>
    <n v="-9112282"/>
    <x v="3"/>
    <s v="Décharge"/>
    <x v="0"/>
    <s v="CONGO"/>
    <s v="ɣ"/>
  </r>
  <r>
    <d v="2017-10-24T00:00:00"/>
    <s v="Frais d'hôtel mission 03 nuitées à MAKABANA du 21  au 24 Octobre 2017 "/>
    <x v="2"/>
    <x v="0"/>
    <m/>
    <n v="15000"/>
    <n v="-9127282"/>
    <x v="3"/>
    <s v="Oui"/>
    <x v="0"/>
    <s v="CONGO"/>
    <s v="o"/>
  </r>
  <r>
    <d v="2017-10-24T00:00:00"/>
    <s v="Achat carburant pour BJ DDEF-NI en vue du voyage sur MAKABANA (25L de Gasoil) Retour"/>
    <x v="0"/>
    <x v="0"/>
    <m/>
    <n v="12000"/>
    <n v="-9139282"/>
    <x v="3"/>
    <s v="Oui"/>
    <x v="0"/>
    <s v="CONGO"/>
    <s v="o"/>
  </r>
  <r>
    <d v="2017-10-24T00:00:00"/>
    <s v="Taxi Hôtel-Direction Airtel"/>
    <x v="0"/>
    <x v="0"/>
    <m/>
    <n v="700"/>
    <n v="-9139982"/>
    <x v="3"/>
    <s v="Décharge"/>
    <x v="0"/>
    <s v="CONGO"/>
    <s v="ɣ"/>
  </r>
  <r>
    <d v="2017-10-24T00:00:00"/>
    <s v="Taxi Direction Airtel-Direction MTN"/>
    <x v="0"/>
    <x v="0"/>
    <m/>
    <n v="700"/>
    <n v="-9140682"/>
    <x v="3"/>
    <s v="Décharge"/>
    <x v="0"/>
    <s v="CONGO"/>
    <s v="ɣ"/>
  </r>
  <r>
    <d v="2017-10-24T00:00:00"/>
    <s v="Taxi Direction MTN-Hôtel"/>
    <x v="0"/>
    <x v="0"/>
    <m/>
    <n v="700"/>
    <n v="-9141382"/>
    <x v="3"/>
    <s v="Décharge"/>
    <x v="0"/>
    <s v="CONGO"/>
    <s v="ɣ"/>
  </r>
  <r>
    <d v="2017-10-24T00:00:00"/>
    <s v="Food allowance  à MAKABANA du 22  au 24 Octobre 2017"/>
    <x v="2"/>
    <x v="0"/>
    <m/>
    <n v="30000"/>
    <n v="-9171382"/>
    <x v="3"/>
    <s v="Décharge"/>
    <x v="0"/>
    <s v="CONGO"/>
    <s v="ɣ"/>
  </r>
  <r>
    <d v="2017-10-24T00:00:00"/>
    <s v="Taxi Bureau-Agence de location de vehicule-Mohamed"/>
    <x v="0"/>
    <x v="2"/>
    <m/>
    <n v="2000"/>
    <n v="-9173382"/>
    <x v="2"/>
    <s v="Décharge"/>
    <x v="0"/>
    <s v="CONGO"/>
    <s v="ɣ"/>
  </r>
  <r>
    <d v="2017-10-24T00:00:00"/>
    <s v="Bonus Annuel 2016- au prorata temporis-i23c"/>
    <x v="8"/>
    <x v="5"/>
    <m/>
    <n v="68077"/>
    <n v="-9321459"/>
    <x v="2"/>
    <n v="37"/>
    <x v="1"/>
    <s v="CONGO"/>
    <s v="o"/>
  </r>
  <r>
    <d v="2017-10-24T00:00:00"/>
    <s v="Maitre MALONGA Audrey-Mission PNR du 25 au 28 Octobre 2017"/>
    <x v="2"/>
    <x v="0"/>
    <m/>
    <n v="141000"/>
    <n v="-9532459"/>
    <x v="2"/>
    <n v="39"/>
    <x v="0"/>
    <s v="CONGO"/>
    <s v="o"/>
  </r>
  <r>
    <d v="2017-10-24T00:00:00"/>
    <s v="Réparation 04 Climatisateurs bureau PALF"/>
    <x v="16"/>
    <x v="1"/>
    <m/>
    <n v="40000"/>
    <n v="-9572459"/>
    <x v="2"/>
    <s v="Oui"/>
    <x v="0"/>
    <s v="CONGO"/>
    <s v="o"/>
  </r>
  <r>
    <d v="2017-10-24T00:00:00"/>
    <s v="Taxi à Brazzaville Bureau-Aéroport-Bureau pour l'achat des billets pour la mission à Pointe-Noire"/>
    <x v="0"/>
    <x v="0"/>
    <m/>
    <n v="2000"/>
    <n v="-9494459"/>
    <x v="4"/>
    <s v="Décharge"/>
    <x v="0"/>
    <s v="CONGO"/>
    <s v="ɣ"/>
  </r>
  <r>
    <d v="2017-10-24T00:00:00"/>
    <s v="Achat billet d'avion Brazzaville-Pointe-Noire Brel Roger KIBA"/>
    <x v="4"/>
    <x v="0"/>
    <m/>
    <n v="38000"/>
    <n v="-9532459"/>
    <x v="4"/>
    <s v="Oui"/>
    <x v="0"/>
    <s v="CONGO"/>
    <s v="o"/>
  </r>
  <r>
    <d v="2017-10-24T00:00:00"/>
    <s v="Achat billet d'avion Brazzaville-Pointe-Noire pour Maitre MALONGA"/>
    <x v="6"/>
    <x v="0"/>
    <m/>
    <n v="38000"/>
    <n v="-9570459"/>
    <x v="4"/>
    <s v="Oui"/>
    <x v="0"/>
    <s v="CONGO"/>
    <s v="o"/>
  </r>
  <r>
    <d v="2017-10-24T00:00:00"/>
    <s v="Frais d'hôtel pour 03-nuitées de I73X en mission à Ouesso du 20 au 24 octobre 2017"/>
    <x v="2"/>
    <x v="5"/>
    <m/>
    <n v="45000"/>
    <n v="-9545459"/>
    <x v="11"/>
    <n v="22"/>
    <x v="1"/>
    <s v="CONGO"/>
    <s v="o"/>
  </r>
  <r>
    <d v="2017-10-24T00:00:00"/>
    <s v="Taxi hôtel -Gare routière Ouesso"/>
    <x v="0"/>
    <x v="5"/>
    <m/>
    <n v="500"/>
    <n v="-9545959"/>
    <x v="11"/>
    <s v="Decharge"/>
    <x v="1"/>
    <s v="CONGO"/>
    <s v="ɣ"/>
  </r>
  <r>
    <d v="2017-10-24T00:00:00"/>
    <s v="Achat billet Trans Afrique Express Ouesso-Brazzaville"/>
    <x v="0"/>
    <x v="5"/>
    <m/>
    <n v="20000"/>
    <n v="-9565959"/>
    <x v="11"/>
    <s v="221_1_15"/>
    <x v="1"/>
    <s v="CONGO"/>
    <s v="o"/>
  </r>
  <r>
    <d v="2017-10-24T00:00:00"/>
    <s v="Food allowance de I73X -4 Jours mission Ouesso du 06 au 10 octobre 2017"/>
    <x v="2"/>
    <x v="5"/>
    <m/>
    <n v="40000"/>
    <n v="-9605959"/>
    <x v="11"/>
    <s v="Decharge"/>
    <x v="1"/>
    <s v="CONGO"/>
    <s v="ɣ"/>
  </r>
  <r>
    <d v="2017-10-24T00:00:00"/>
    <s v="Taxi Gare routière Mikalou-Domicile"/>
    <x v="0"/>
    <x v="5"/>
    <m/>
    <n v="3000"/>
    <n v="-9608959"/>
    <x v="11"/>
    <s v="Decharge"/>
    <x v="1"/>
    <s v="CONGO"/>
    <s v="ɣ"/>
  </r>
  <r>
    <d v="2017-10-24T00:00:00"/>
    <s v="Taxi Bureau - Aéroport de PNR"/>
    <x v="0"/>
    <x v="5"/>
    <m/>
    <n v="1000"/>
    <n v="-9609959"/>
    <x v="10"/>
    <s v="Décharge"/>
    <x v="1"/>
    <s v="CONGO"/>
    <s v="ɣ"/>
  </r>
  <r>
    <d v="2017-10-24T00:00:00"/>
    <s v="Taxi Aéroport Maya Maya - Domicile"/>
    <x v="0"/>
    <x v="5"/>
    <m/>
    <n v="2000"/>
    <n v="-9611959"/>
    <x v="10"/>
    <s v="Décharge"/>
    <x v="1"/>
    <s v="CONGO"/>
    <s v="ɣ"/>
  </r>
  <r>
    <d v="2017-10-25T00:00:00"/>
    <s v="Taxi à Dolisie Hôtel-Gare Routière"/>
    <x v="0"/>
    <x v="0"/>
    <m/>
    <n v="1000"/>
    <n v="-9612959"/>
    <x v="0"/>
    <s v="Décharge"/>
    <x v="0"/>
    <s v="CONGO"/>
    <s v="ɣ"/>
  </r>
  <r>
    <d v="2017-10-25T00:00:00"/>
    <s v="Bus Dolisie-Pointe Noire"/>
    <x v="0"/>
    <x v="0"/>
    <m/>
    <n v="5000"/>
    <n v="-9617959"/>
    <x v="0"/>
    <s v="Décharge"/>
    <x v="0"/>
    <s v="CONGO"/>
    <s v="ɣ"/>
  </r>
  <r>
    <d v="2017-10-25T00:00:00"/>
    <s v="Taxi à Pointe noire-Gare Routière-Aéroport"/>
    <x v="0"/>
    <x v="0"/>
    <m/>
    <n v="1000"/>
    <n v="-9618959"/>
    <x v="0"/>
    <s v="Décharge"/>
    <x v="0"/>
    <s v="CONGO"/>
    <s v="ɣ"/>
  </r>
  <r>
    <d v="2017-10-25T00:00:00"/>
    <s v="Achat Billet d'avion Pointe-Noire-Brazzaville"/>
    <x v="4"/>
    <x v="0"/>
    <m/>
    <n v="38000"/>
    <n v="-9656959"/>
    <x v="0"/>
    <n v="8"/>
    <x v="0"/>
    <s v="CONGO"/>
    <s v="o"/>
  </r>
  <r>
    <d v="2017-10-25T00:00:00"/>
    <s v="Taxi à Brazzaville Aéroport-Domicile"/>
    <x v="0"/>
    <x v="0"/>
    <m/>
    <n v="1000"/>
    <n v="-9657959"/>
    <x v="0"/>
    <s v="Décharge"/>
    <x v="0"/>
    <s v="CONGO"/>
    <s v="ɣ"/>
  </r>
  <r>
    <d v="2017-10-25T00:00:00"/>
    <s v="Taxi:Bureau-Cabinet batonnier"/>
    <x v="0"/>
    <x v="0"/>
    <m/>
    <n v="1000"/>
    <n v="-9658959"/>
    <x v="1"/>
    <s v="Décharge"/>
    <x v="0"/>
    <s v="CONGO"/>
    <s v="ɣ"/>
  </r>
  <r>
    <d v="2017-10-25T00:00:00"/>
    <s v="Taxi:Cabinet Batonnier-Bureau"/>
    <x v="0"/>
    <x v="0"/>
    <m/>
    <n v="1000"/>
    <n v="-9659959"/>
    <x v="1"/>
    <s v="Décharge"/>
    <x v="0"/>
    <s v="CONGO"/>
    <s v="ɣ"/>
  </r>
  <r>
    <d v="2017-10-25T00:00:00"/>
    <s v="Taxi Hôtel-Maison d'arrêt de Dolisie"/>
    <x v="0"/>
    <x v="0"/>
    <m/>
    <n v="700"/>
    <n v="-9510659"/>
    <x v="3"/>
    <s v="Décharge"/>
    <x v="0"/>
    <s v="CONGO"/>
    <s v="ɣ"/>
  </r>
  <r>
    <d v="2017-10-25T00:00:00"/>
    <s v="Ration pour 2 personnes en détention préventive "/>
    <x v="1"/>
    <x v="0"/>
    <m/>
    <n v="2000"/>
    <n v="-9512659"/>
    <x v="3"/>
    <s v="Décharge"/>
    <x v="0"/>
    <s v="CONGO"/>
    <s v="ɣ"/>
  </r>
  <r>
    <d v="2017-10-25T00:00:00"/>
    <s v="Taxi Maison d'arrêt de Dolisie-Gendarmerie"/>
    <x v="0"/>
    <x v="0"/>
    <m/>
    <n v="700"/>
    <n v="-9513359"/>
    <x v="3"/>
    <s v="Décharge"/>
    <x v="0"/>
    <s v="CONGO"/>
    <s v="ɣ"/>
  </r>
  <r>
    <d v="2017-10-25T00:00:00"/>
    <s v="Taxi Gendarmerie-DDP"/>
    <x v="0"/>
    <x v="0"/>
    <m/>
    <n v="700"/>
    <n v="-9514059"/>
    <x v="3"/>
    <s v="Décharge"/>
    <x v="0"/>
    <s v="CONGO"/>
    <s v="ɣ"/>
  </r>
  <r>
    <d v="2017-10-25T00:00:00"/>
    <s v="Taxi DDP-Marché"/>
    <x v="0"/>
    <x v="0"/>
    <m/>
    <n v="700"/>
    <n v="-9514759"/>
    <x v="3"/>
    <s v="Décharge"/>
    <x v="0"/>
    <s v="CONGO"/>
    <s v="ɣ"/>
  </r>
  <r>
    <d v="2017-10-25T00:00:00"/>
    <s v="Ration pour 01 personne en détention préventive"/>
    <x v="1"/>
    <x v="0"/>
    <m/>
    <n v="2600"/>
    <n v="-9517359"/>
    <x v="3"/>
    <s v="Décharge"/>
    <x v="0"/>
    <s v="CONGO"/>
    <s v="ɣ"/>
  </r>
  <r>
    <d v="2017-10-25T00:00:00"/>
    <s v="Taxi Marché-DDP"/>
    <x v="0"/>
    <x v="0"/>
    <m/>
    <n v="700"/>
    <n v="-9518059"/>
    <x v="3"/>
    <s v="Décharge"/>
    <x v="0"/>
    <s v="CONGO"/>
    <s v="ɣ"/>
  </r>
  <r>
    <d v="2017-10-25T00:00:00"/>
    <s v="Taxi DDP-DDEF-NI"/>
    <x v="0"/>
    <x v="0"/>
    <m/>
    <n v="700"/>
    <n v="-9518759"/>
    <x v="3"/>
    <s v="Décharge"/>
    <x v="0"/>
    <s v="CONGO"/>
    <s v="ɣ"/>
  </r>
  <r>
    <d v="2017-10-25T00:00:00"/>
    <s v="Taxi DDEF-NI-Gare routière Océan du Nord (Réservation billet de Maitre KIANGUILA)"/>
    <x v="0"/>
    <x v="0"/>
    <m/>
    <n v="700"/>
    <n v="-9519459"/>
    <x v="3"/>
    <s v="Décharge"/>
    <x v="0"/>
    <s v="CONGO"/>
    <s v="ɣ"/>
  </r>
  <r>
    <d v="2017-10-25T00:00:00"/>
    <s v="Taxi Gare routière Océan du Nord-Hôtel"/>
    <x v="0"/>
    <x v="0"/>
    <m/>
    <n v="700"/>
    <n v="-9520159"/>
    <x v="3"/>
    <s v="Décharge"/>
    <x v="0"/>
    <s v="CONGO"/>
    <s v="ɣ"/>
  </r>
  <r>
    <d v="2017-10-25T00:00:00"/>
    <s v="Frais d'hôtel mission 01 nuitée à Dolisie du 24 au 25 Octobre 2017"/>
    <x v="2"/>
    <x v="0"/>
    <m/>
    <n v="15000"/>
    <n v="-9535159"/>
    <x v="3"/>
    <n v="1"/>
    <x v="0"/>
    <s v="CONGO"/>
    <s v="o"/>
  </r>
  <r>
    <d v="2017-10-25T00:00:00"/>
    <s v="Food allowance E4 du 25 octobre au 03 novembre 2017"/>
    <x v="2"/>
    <x v="2"/>
    <m/>
    <n v="100000"/>
    <n v="-9635159"/>
    <x v="2"/>
    <n v="40"/>
    <x v="0"/>
    <s v="CONGO"/>
    <s v="o"/>
  </r>
  <r>
    <d v="2017-10-25T00:00:00"/>
    <s v="Remboursement 45% des frais de médicament-Mavy MALELA "/>
    <x v="9"/>
    <x v="4"/>
    <m/>
    <n v="1500"/>
    <n v="-9636659"/>
    <x v="2"/>
    <s v="Décharge"/>
    <x v="0"/>
    <s v="CONGO"/>
    <s v="ɣ"/>
  </r>
  <r>
    <d v="2017-10-25T00:00:00"/>
    <s v="Recharge téléphonique MTN "/>
    <x v="11"/>
    <x v="1"/>
    <m/>
    <n v="50000"/>
    <n v="-9686659"/>
    <x v="2"/>
    <s v="Oui"/>
    <x v="0"/>
    <s v="CONGO"/>
    <s v="o"/>
  </r>
  <r>
    <d v="2017-10-25T00:00:00"/>
    <s v="Taxi domicile-Aeroport-Bureau"/>
    <x v="0"/>
    <x v="2"/>
    <m/>
    <n v="3000"/>
    <n v="-10059659"/>
    <x v="2"/>
    <s v="Décharge"/>
    <x v="0"/>
    <s v="CONGO"/>
    <s v="ɣ"/>
  </r>
  <r>
    <d v="2017-10-25T00:00:00"/>
    <s v="Achat billet d'avion Maitre KIANGUILA/BZV-PNR"/>
    <x v="6"/>
    <x v="2"/>
    <m/>
    <n v="36000"/>
    <n v="-10095659"/>
    <x v="2"/>
    <s v="Oui"/>
    <x v="0"/>
    <s v="CONGO"/>
    <s v="o"/>
  </r>
  <r>
    <d v="2017-10-25T00:00:00"/>
    <s v="Taxi à Brazzaville Domicile-Aéroport Maya-Maya pour la mission à Pointe-Noire"/>
    <x v="0"/>
    <x v="0"/>
    <m/>
    <n v="2000"/>
    <n v="-10097659"/>
    <x v="4"/>
    <s v="Décharge"/>
    <x v="0"/>
    <s v="CONGO"/>
    <s v="ɣ"/>
  </r>
  <r>
    <d v="2017-10-25T00:00:00"/>
    <s v="Achat de timbre à l'aéroport"/>
    <x v="5"/>
    <x v="0"/>
    <m/>
    <n v="1000"/>
    <n v="-10098659"/>
    <x v="4"/>
    <s v="Oui"/>
    <x v="0"/>
    <s v="CONGO"/>
    <s v="o"/>
  </r>
  <r>
    <d v="2017-10-25T00:00:00"/>
    <s v="Taxi à Pointe-Noire Aéroport A. A. Néto-Case PALF"/>
    <x v="0"/>
    <x v="0"/>
    <m/>
    <n v="1000"/>
    <n v="-10099659"/>
    <x v="4"/>
    <s v="Décharge"/>
    <x v="0"/>
    <s v="CONGO"/>
    <s v="ɣ"/>
  </r>
  <r>
    <d v="2017-10-25T00:00:00"/>
    <s v="Taxi à Pointe-Noire Case PALF-DDEF pour rencontrer le Chef faune Pointe-Noire"/>
    <x v="0"/>
    <x v="0"/>
    <m/>
    <n v="1000"/>
    <n v="-10100659"/>
    <x v="4"/>
    <s v="Décharge"/>
    <x v="0"/>
    <s v="CONGO"/>
    <s v="ɣ"/>
  </r>
  <r>
    <d v="2017-10-25T00:00:00"/>
    <s v="Taxi à Pointe-Noire DDEF-Tribunal pour le suivi du dossier Bopoma"/>
    <x v="0"/>
    <x v="0"/>
    <m/>
    <n v="1000"/>
    <n v="-10101659"/>
    <x v="4"/>
    <s v="Décharge"/>
    <x v="0"/>
    <s v="CONGO"/>
    <s v="ɣ"/>
  </r>
  <r>
    <d v="2017-10-25T00:00:00"/>
    <s v="Taxi à Pointe-Noire Tribunal-Case PALF"/>
    <x v="0"/>
    <x v="0"/>
    <m/>
    <n v="1000"/>
    <n v="-10102659"/>
    <x v="4"/>
    <s v="Décharge"/>
    <x v="0"/>
    <s v="CONGO"/>
    <s v="ɣ"/>
  </r>
  <r>
    <d v="2017-10-25T00:00:00"/>
    <s v="Taxi à Pointe-Noire Case PALF-Restaurant-Case PALF"/>
    <x v="0"/>
    <x v="0"/>
    <m/>
    <n v="2000"/>
    <n v="-10104659"/>
    <x v="4"/>
    <s v="Décharge"/>
    <x v="0"/>
    <s v="CONGO"/>
    <s v="ɣ"/>
  </r>
  <r>
    <d v="2017-10-25T00:00:00"/>
    <s v="Taxi Bureau -Mikalou- Bureau"/>
    <x v="0"/>
    <x v="5"/>
    <m/>
    <n v="2500"/>
    <n v="-9887159"/>
    <x v="11"/>
    <s v="Decharge"/>
    <x v="1"/>
    <s v="CONGO"/>
    <s v="ɣ"/>
  </r>
  <r>
    <d v="2017-10-25T00:00:00"/>
    <s v="Achat de Billet Trans Afrique  BZV-Ouesso pour i23c"/>
    <x v="0"/>
    <x v="5"/>
    <m/>
    <n v="20000"/>
    <n v="-9907159"/>
    <x v="11"/>
    <s v="Oui"/>
    <x v="1"/>
    <s v="CONGO"/>
    <s v="o"/>
  </r>
  <r>
    <d v="2017-10-25T00:00:00"/>
    <s v="Achat de Billet Trans Afrique  BZV-Ouesso pour E4"/>
    <x v="0"/>
    <x v="5"/>
    <m/>
    <n v="20000"/>
    <n v="-9927159"/>
    <x v="11"/>
    <s v="078274_077314_10"/>
    <x v="1"/>
    <s v="CONGO"/>
    <s v="o"/>
  </r>
  <r>
    <d v="2017-10-25T00:00:00"/>
    <s v="Taxi Bureau PALF-ACFAP"/>
    <x v="0"/>
    <x v="3"/>
    <m/>
    <n v="500"/>
    <n v="-9927659"/>
    <x v="5"/>
    <s v="Décharge"/>
    <x v="0"/>
    <s v="CONGO"/>
    <s v="ɣ"/>
  </r>
  <r>
    <d v="2017-10-25T00:00:00"/>
    <s v="Taxi ACFAP-Ministère de l'Economie Forestière"/>
    <x v="0"/>
    <x v="3"/>
    <m/>
    <n v="500"/>
    <n v="-9928159"/>
    <x v="5"/>
    <s v="Décharge"/>
    <x v="0"/>
    <s v="CONGO"/>
    <s v="ɣ"/>
  </r>
  <r>
    <d v="2017-10-25T00:00:00"/>
    <s v="Taxi Ministère de l'Economie Forestière-MN TV"/>
    <x v="0"/>
    <x v="3"/>
    <m/>
    <n v="1000"/>
    <n v="-9929159"/>
    <x v="5"/>
    <s v="Décharge"/>
    <x v="0"/>
    <s v="CONGO"/>
    <s v="ɣ"/>
  </r>
  <r>
    <d v="2017-10-25T00:00:00"/>
    <s v="Taxi MN TV-Radio Liberté"/>
    <x v="0"/>
    <x v="3"/>
    <m/>
    <n v="1000"/>
    <n v="-9930159"/>
    <x v="5"/>
    <s v="Décharge"/>
    <x v="0"/>
    <s v="CONGO"/>
    <s v="ɣ"/>
  </r>
  <r>
    <d v="2017-10-25T00:00:00"/>
    <s v="Taxi Radio Liberté-TOP TV"/>
    <x v="0"/>
    <x v="3"/>
    <m/>
    <n v="1000"/>
    <n v="-9931159"/>
    <x v="5"/>
    <s v="Décharge"/>
    <x v="0"/>
    <s v="CONGO"/>
    <s v="ɣ"/>
  </r>
  <r>
    <d v="2017-10-25T00:00:00"/>
    <s v="Taxi TOP TV-Radio Rurale"/>
    <x v="0"/>
    <x v="3"/>
    <m/>
    <n v="1000"/>
    <n v="-9932159"/>
    <x v="5"/>
    <s v="Décharge"/>
    <x v="0"/>
    <s v="CONGO"/>
    <s v="ɣ"/>
  </r>
  <r>
    <d v="2017-10-25T00:00:00"/>
    <s v="Taxi Radio Rurale-Bureau  PALF"/>
    <x v="0"/>
    <x v="3"/>
    <m/>
    <n v="1000"/>
    <n v="-9933159"/>
    <x v="5"/>
    <s v="Décharge"/>
    <x v="0"/>
    <s v="CONGO"/>
    <s v="ɣ"/>
  </r>
  <r>
    <d v="2017-10-26T00:00:00"/>
    <s v="Taxi Bureau-Restaurant la pirogue-investigations"/>
    <x v="0"/>
    <x v="5"/>
    <m/>
    <n v="1500"/>
    <n v="-9929659"/>
    <x v="14"/>
    <s v="Décharge"/>
    <x v="1"/>
    <s v="CONGO"/>
    <s v="ɣ"/>
  </r>
  <r>
    <d v="2017-10-26T00:00:00"/>
    <s v="Taxi Restaurant la pirogue-Marché OUENZE pour investigations"/>
    <x v="0"/>
    <x v="5"/>
    <m/>
    <n v="1000"/>
    <n v="-9930659"/>
    <x v="14"/>
    <s v="Décharge"/>
    <x v="1"/>
    <s v="CONGO"/>
    <s v="ɣ"/>
  </r>
  <r>
    <d v="2017-10-26T00:00:00"/>
    <s v="Taxi Marché OUENZE-Marché Talangai pour investigations"/>
    <x v="0"/>
    <x v="5"/>
    <m/>
    <n v="1000"/>
    <n v="-9931659"/>
    <x v="14"/>
    <s v="Décharge"/>
    <x v="1"/>
    <s v="CONGO"/>
    <s v="ɣ"/>
  </r>
  <r>
    <d v="2017-10-26T00:00:00"/>
    <s v="Taxi Marché Talangai-Bureau pour investigations"/>
    <x v="0"/>
    <x v="5"/>
    <m/>
    <n v="1000"/>
    <n v="-9932659"/>
    <x v="14"/>
    <s v="Décharge"/>
    <x v="1"/>
    <s v="CONGO"/>
    <s v="ɣ"/>
  </r>
  <r>
    <d v="2017-10-26T00:00:00"/>
    <s v="Taxi Domicile-Bureau"/>
    <x v="0"/>
    <x v="0"/>
    <m/>
    <n v="1000"/>
    <n v="-9928659"/>
    <x v="0"/>
    <s v="Décharge"/>
    <x v="0"/>
    <s v="CONGO"/>
    <s v="ɣ"/>
  </r>
  <r>
    <d v="2017-10-26T00:00:00"/>
    <s v="Food allowance au bureau pendant la pause"/>
    <x v="9"/>
    <x v="0"/>
    <m/>
    <n v="1000"/>
    <n v="-9929659"/>
    <x v="0"/>
    <s v="Décharge"/>
    <x v="0"/>
    <s v="CONGO"/>
    <s v="ɣ"/>
  </r>
  <r>
    <d v="2017-10-26T00:00:00"/>
    <s v="Taxi Bureau-Domicile"/>
    <x v="0"/>
    <x v="0"/>
    <m/>
    <n v="1000"/>
    <n v="-9930659"/>
    <x v="0"/>
    <s v="Décharge"/>
    <x v="0"/>
    <s v="CONGO"/>
    <s v="ɣ"/>
  </r>
  <r>
    <d v="2017-10-26T00:00:00"/>
    <s v="Frais d'hôtel à OUESSO NUItée du 26 au 27 octobre 2017"/>
    <x v="2"/>
    <x v="5"/>
    <m/>
    <n v="15000"/>
    <n v="-9945659"/>
    <x v="15"/>
    <n v="382"/>
    <x v="1"/>
    <s v="CONGO"/>
    <s v="o"/>
  </r>
  <r>
    <d v="2017-10-26T00:00:00"/>
    <s v="Taxi Hôtel-Maison d'arrêt de Dolisie"/>
    <x v="0"/>
    <x v="0"/>
    <m/>
    <n v="700"/>
    <n v="-9946359"/>
    <x v="3"/>
    <s v="Décharge"/>
    <x v="0"/>
    <s v="CONGO"/>
    <s v="ɣ"/>
  </r>
  <r>
    <d v="2017-10-26T00:00:00"/>
    <s v="Ration pour 2 personnes en détention préventive "/>
    <x v="1"/>
    <x v="0"/>
    <m/>
    <n v="2000"/>
    <n v="-9948359"/>
    <x v="3"/>
    <s v="Décharge"/>
    <x v="0"/>
    <s v="CONGO"/>
    <s v="ɣ"/>
  </r>
  <r>
    <d v="2017-10-26T00:00:00"/>
    <s v="Taxi Maison d'arrêt de Dolisie-Marché"/>
    <x v="0"/>
    <x v="0"/>
    <m/>
    <n v="700"/>
    <n v="-9949059"/>
    <x v="3"/>
    <s v="Décharge"/>
    <x v="0"/>
    <s v="CONGO"/>
    <s v="ɣ"/>
  </r>
  <r>
    <d v="2017-10-26T00:00:00"/>
    <s v="Ration pour 01 personne en détention préventive"/>
    <x v="1"/>
    <x v="0"/>
    <m/>
    <n v="1700"/>
    <n v="-9950759"/>
    <x v="3"/>
    <s v="Décharge"/>
    <x v="0"/>
    <s v="CONGO"/>
    <s v="ɣ"/>
  </r>
  <r>
    <d v="2017-10-26T00:00:00"/>
    <s v="Taxi Marché-DDP"/>
    <x v="0"/>
    <x v="0"/>
    <m/>
    <n v="700"/>
    <n v="-9951459"/>
    <x v="3"/>
    <s v="Décharge"/>
    <x v="0"/>
    <s v="CONGO"/>
    <s v="ɣ"/>
  </r>
  <r>
    <d v="2017-10-26T00:00:00"/>
    <s v="Taxi DDP-Hôtel"/>
    <x v="0"/>
    <x v="0"/>
    <m/>
    <n v="700"/>
    <n v="-9952159"/>
    <x v="3"/>
    <s v="Décharge"/>
    <x v="0"/>
    <s v="CONGO"/>
    <s v="ɣ"/>
  </r>
  <r>
    <d v="2017-10-26T00:00:00"/>
    <s v="Taxi Hôtel- Agence Charden Farell"/>
    <x v="0"/>
    <x v="0"/>
    <m/>
    <n v="700"/>
    <n v="-9952859"/>
    <x v="3"/>
    <s v="Décharge"/>
    <x v="0"/>
    <s v="CONGO"/>
    <s v="ɣ"/>
  </r>
  <r>
    <d v="2017-10-26T00:00:00"/>
    <s v="Envoyé au CDM de MAKABANA pour l'enquête sur Saboukoulou/Transfert par chargen farell"/>
    <x v="16"/>
    <x v="1"/>
    <m/>
    <n v="9000"/>
    <n v="-9961859"/>
    <x v="3"/>
    <s v="63/GCF"/>
    <x v="0"/>
    <s v="CONGO"/>
    <s v="o"/>
  </r>
  <r>
    <d v="2017-10-26T00:00:00"/>
    <s v="Frais sur envoie au CDM de MAKABANA pour l'enquête sur Saboukoulou/Transfert par charden farell"/>
    <x v="3"/>
    <x v="1"/>
    <m/>
    <n v="360"/>
    <n v="-9962219"/>
    <x v="3"/>
    <s v="63/GCF"/>
    <x v="0"/>
    <s v="CONGO"/>
    <s v="o"/>
  </r>
  <r>
    <d v="2017-10-26T00:00:00"/>
    <s v="Taxi Charden Farell-Hôtel"/>
    <x v="0"/>
    <x v="0"/>
    <m/>
    <n v="700"/>
    <n v="-9962919"/>
    <x v="3"/>
    <s v="Décharge"/>
    <x v="0"/>
    <s v="CONGO"/>
    <s v="ɣ"/>
  </r>
  <r>
    <d v="2017-10-26T00:00:00"/>
    <s v="Taxi Hôtel-Agence Charden Farell"/>
    <x v="0"/>
    <x v="0"/>
    <m/>
    <n v="700"/>
    <n v="-9963619"/>
    <x v="3"/>
    <s v="Décharge"/>
    <x v="0"/>
    <s v="CONGO"/>
    <s v="ɣ"/>
  </r>
  <r>
    <d v="2017-10-26T00:00:00"/>
    <s v="Taxi Agence Charden Farell-Hôtel"/>
    <x v="0"/>
    <x v="0"/>
    <m/>
    <n v="700"/>
    <n v="-9773319"/>
    <x v="3"/>
    <s v="Décharge"/>
    <x v="0"/>
    <s v="CONGO"/>
    <s v="ɣ"/>
  </r>
  <r>
    <d v="2017-10-26T00:00:00"/>
    <s v="Maitre KIANGUILA-Budget Mission Dolisie du 26 au 28 octobre 2017"/>
    <x v="6"/>
    <x v="0"/>
    <m/>
    <n v="117500"/>
    <n v="-9890819"/>
    <x v="2"/>
    <n v="43"/>
    <x v="0"/>
    <s v="CONGO"/>
    <s v="o"/>
  </r>
  <r>
    <d v="2017-10-26T00:00:00"/>
    <s v="Taxi Bureau-BCI/dépôt ordre de virement de salaire"/>
    <x v="0"/>
    <x v="2"/>
    <m/>
    <n v="2000"/>
    <n v="-9907819"/>
    <x v="2"/>
    <s v="Décharge"/>
    <x v="0"/>
    <s v="CONGO"/>
    <s v="ɣ"/>
  </r>
  <r>
    <d v="2017-10-26T00:00:00"/>
    <s v="Frais de transfert à Jack Bénisson/Dolisie"/>
    <x v="3"/>
    <x v="1"/>
    <m/>
    <n v="3820"/>
    <n v="-10102639"/>
    <x v="2"/>
    <s v="115/GCF"/>
    <x v="0"/>
    <s v="CONGO"/>
    <s v="o"/>
  </r>
  <r>
    <d v="2017-10-26T00:00:00"/>
    <s v="Frais de transfert à Brel/PNR"/>
    <x v="3"/>
    <x v="1"/>
    <m/>
    <n v="1400"/>
    <n v="-10139039"/>
    <x v="2"/>
    <s v="116/GCF"/>
    <x v="0"/>
    <s v="CONGO"/>
    <s v="o"/>
  </r>
  <r>
    <d v="2017-10-26T00:00:00"/>
    <s v="Taxi à Pointe-Noire Case PALF-TGI-Case PALF pour l'audience affaire Diaby et le suivi du dossier Bopoma"/>
    <x v="0"/>
    <x v="0"/>
    <m/>
    <n v="2000"/>
    <n v="-10141039"/>
    <x v="4"/>
    <s v="Décharge"/>
    <x v="0"/>
    <s v="CONGO"/>
    <s v="ɣ"/>
  </r>
  <r>
    <d v="2017-10-26T00:00:00"/>
    <s v="Taxi à Pointe-Noire Case PALF-Restaurant-Case PALF"/>
    <x v="0"/>
    <x v="0"/>
    <m/>
    <n v="2000"/>
    <n v="-10143039"/>
    <x v="4"/>
    <s v="Décharge"/>
    <x v="0"/>
    <s v="CONGO"/>
    <s v="ɣ"/>
  </r>
  <r>
    <d v="2017-10-26T00:00:00"/>
    <s v="Remboursement 45% des produits de verts achetés (sur accord de la coordinatrice) suite à une intoxication alimentaire ayant entrainé vomissements et diharée"/>
    <x v="9"/>
    <x v="4"/>
    <m/>
    <n v="348.75"/>
    <n v="-10143387.75"/>
    <x v="8"/>
    <s v="Oui"/>
    <x v="0"/>
    <s v="CONGO"/>
    <s v="o"/>
  </r>
  <r>
    <d v="2017-10-26T00:00:00"/>
    <s v="Taxi Ouenze-Gare Trans Afrique Mikalou (départ pour Ouesso)"/>
    <x v="0"/>
    <x v="5"/>
    <m/>
    <n v="1500"/>
    <n v="-10144887.75"/>
    <x v="13"/>
    <s v="Décharge"/>
    <x v="1"/>
    <s v="CONGO"/>
    <s v="ɣ"/>
  </r>
  <r>
    <d v="2017-10-26T00:00:00"/>
    <s v="Taxi Gare Ouesso-Hôtel (arrivé à Ouesso)"/>
    <x v="0"/>
    <x v="5"/>
    <m/>
    <n v="1000"/>
    <n v="-10145887.75"/>
    <x v="13"/>
    <s v="Décharge"/>
    <x v="1"/>
    <s v="CONGO"/>
    <s v="ɣ"/>
  </r>
  <r>
    <d v="2017-10-26T00:00:00"/>
    <s v="Paiement hôtel une nuitée du 26 au 27/10/2017"/>
    <x v="2"/>
    <x v="5"/>
    <m/>
    <n v="15000"/>
    <n v="-10160887.75"/>
    <x v="13"/>
    <n v="381"/>
    <x v="1"/>
    <s v="CONGO"/>
    <s v="o"/>
  </r>
  <r>
    <d v="2017-10-26T00:00:00"/>
    <s v="Taxi Bureau-Marché Total- Bureau"/>
    <x v="0"/>
    <x v="5"/>
    <m/>
    <n v="2000"/>
    <n v="-10152887.75"/>
    <x v="11"/>
    <s v="Decharge"/>
    <x v="1"/>
    <s v="CONGO"/>
    <s v="ɣ"/>
  </r>
  <r>
    <d v="2017-10-26T00:00:00"/>
    <s v="Achat power Bank pour Crepin"/>
    <x v="12"/>
    <x v="5"/>
    <m/>
    <n v="7500"/>
    <n v="-10160387.75"/>
    <x v="11"/>
    <s v="OUI"/>
    <x v="1"/>
    <s v="CONGO"/>
    <s v="o"/>
  </r>
  <r>
    <d v="2017-10-26T00:00:00"/>
    <s v="Taxi Bureau - Marché Moungali pour coupure de la carte sim"/>
    <x v="0"/>
    <x v="5"/>
    <m/>
    <n v="1000"/>
    <n v="-10161387.75"/>
    <x v="10"/>
    <s v="Décharge"/>
    <x v="1"/>
    <s v="CONGO"/>
    <s v="ɣ"/>
  </r>
  <r>
    <d v="2017-10-26T00:00:00"/>
    <s v="Coupure de la carte sim MTN"/>
    <x v="10"/>
    <x v="1"/>
    <m/>
    <n v="300"/>
    <n v="-10161687.75"/>
    <x v="10"/>
    <s v="Décharge"/>
    <x v="1"/>
    <s v="CONGO"/>
    <s v="ɣ"/>
  </r>
  <r>
    <d v="2017-10-26T00:00:00"/>
    <s v="Taxi Marché Moungali -Bureau"/>
    <x v="0"/>
    <x v="5"/>
    <m/>
    <n v="1000"/>
    <n v="-10162687.75"/>
    <x v="10"/>
    <s v="Décharge"/>
    <x v="1"/>
    <s v="CONGO"/>
    <s v="ɣ"/>
  </r>
  <r>
    <d v="2017-10-27T00:00:00"/>
    <s v="Taxi Bureau-Marché Total pour investigations"/>
    <x v="0"/>
    <x v="5"/>
    <m/>
    <n v="1000"/>
    <n v="-10163687.75"/>
    <x v="14"/>
    <s v="Décharge"/>
    <x v="1"/>
    <s v="CONGO"/>
    <s v="ɣ"/>
  </r>
  <r>
    <d v="2017-10-27T00:00:00"/>
    <s v="Taxi Marché Total-Aeroport pour investigations"/>
    <x v="0"/>
    <x v="5"/>
    <m/>
    <n v="1000"/>
    <n v="-10164687.75"/>
    <x v="14"/>
    <s v="Décharge"/>
    <x v="1"/>
    <s v="CONGO"/>
    <s v="ɣ"/>
  </r>
  <r>
    <d v="2017-10-27T00:00:00"/>
    <s v="Taxi Aeroport-Marché Mikalou pour investigations"/>
    <x v="0"/>
    <x v="5"/>
    <m/>
    <n v="1500"/>
    <n v="-10166187.75"/>
    <x v="14"/>
    <s v="Décharge"/>
    <x v="1"/>
    <s v="CONGO"/>
    <s v="ɣ"/>
  </r>
  <r>
    <d v="2017-10-27T00:00:00"/>
    <s v="Taxi Marché Mikalou-Marché Moukondo pour  investigations"/>
    <x v="0"/>
    <x v="5"/>
    <m/>
    <n v="1000"/>
    <n v="-10167187.75"/>
    <x v="14"/>
    <s v="Décharge"/>
    <x v="1"/>
    <s v="CONGO"/>
    <s v="ɣ"/>
  </r>
  <r>
    <d v="2017-10-27T00:00:00"/>
    <s v="Taxi Marché Moukondo-Bureau pour investigations"/>
    <x v="0"/>
    <x v="5"/>
    <m/>
    <n v="1000"/>
    <n v="-10168187.75"/>
    <x v="14"/>
    <s v="Décharge"/>
    <x v="1"/>
    <s v="CONGO"/>
    <s v="ɣ"/>
  </r>
  <r>
    <d v="2017-10-27T00:00:00"/>
    <s v="Taxi Domicile-Bureau"/>
    <x v="0"/>
    <x v="0"/>
    <m/>
    <n v="1000"/>
    <n v="-10169187.75"/>
    <x v="0"/>
    <s v="Décharge"/>
    <x v="0"/>
    <s v="CONGO"/>
    <s v="ɣ"/>
  </r>
  <r>
    <d v="2017-10-27T00:00:00"/>
    <s v="Food allowance au bureau pendant la pause"/>
    <x v="9"/>
    <x v="0"/>
    <m/>
    <n v="1000"/>
    <n v="-10170187.75"/>
    <x v="0"/>
    <s v="Décharge"/>
    <x v="0"/>
    <s v="CONGO"/>
    <s v="ɣ"/>
  </r>
  <r>
    <d v="2017-10-27T00:00:00"/>
    <s v="Taxi Bureau-Domicile"/>
    <x v="0"/>
    <x v="0"/>
    <m/>
    <n v="1000"/>
    <n v="-10171187.75"/>
    <x v="0"/>
    <s v="Décharge"/>
    <x v="0"/>
    <s v="CONGO"/>
    <s v="ɣ"/>
  </r>
  <r>
    <d v="2017-10-27T00:00:00"/>
    <s v="Taxi Hôtel-TGI de Dolisie"/>
    <x v="0"/>
    <x v="0"/>
    <m/>
    <n v="700"/>
    <n v="-10171887.75"/>
    <x v="3"/>
    <s v="Décharge"/>
    <x v="0"/>
    <s v="CONGO"/>
    <s v="ɣ"/>
  </r>
  <r>
    <d v="2017-10-27T00:00:00"/>
    <s v="Frais dossier d'appel affaire Goma Lunghanu et Mavoungou Bernes (Greffe Correctionnel)"/>
    <x v="15"/>
    <x v="0"/>
    <m/>
    <n v="22000"/>
    <n v="-10193887.75"/>
    <x v="3"/>
    <s v="Oui"/>
    <x v="0"/>
    <s v="CONGO"/>
    <s v="o"/>
  </r>
  <r>
    <d v="2017-10-27T00:00:00"/>
    <s v="Frais dossier d'appel affaire Nzaou et consorts (Greffe Correctionnel)"/>
    <x v="15"/>
    <x v="0"/>
    <m/>
    <n v="22000"/>
    <n v="-10215887.75"/>
    <x v="3"/>
    <s v="Oui"/>
    <x v="0"/>
    <s v="CONGO"/>
    <s v="o"/>
  </r>
  <r>
    <d v="2017-10-27T00:00:00"/>
    <s v="Taxi TGI de Dolisie-DDP"/>
    <x v="0"/>
    <x v="0"/>
    <m/>
    <n v="700"/>
    <n v="-10216587.75"/>
    <x v="3"/>
    <s v="Décharge"/>
    <x v="0"/>
    <s v="CONGO"/>
    <s v="ɣ"/>
  </r>
  <r>
    <d v="2017-10-27T00:00:00"/>
    <s v="Taxi DDP-Hôtel"/>
    <x v="0"/>
    <x v="0"/>
    <m/>
    <n v="700"/>
    <n v="-10217287.75"/>
    <x v="3"/>
    <s v="Décharge"/>
    <x v="0"/>
    <s v="CONGO"/>
    <s v="ɣ"/>
  </r>
  <r>
    <d v="2017-10-27T00:00:00"/>
    <s v="Photocopies de 6 pages de la décision du TGI de Dolisie"/>
    <x v="10"/>
    <x v="1"/>
    <m/>
    <n v="150"/>
    <n v="-10217437.75"/>
    <x v="3"/>
    <s v="Décharge"/>
    <x v="0"/>
    <s v="CONGO"/>
    <s v="ɣ"/>
  </r>
  <r>
    <d v="2017-10-27T00:00:00"/>
    <s v="Frais d'hôtel mission 02 nuitée à Dolisie du 25  au 27 Octobre 2017"/>
    <x v="2"/>
    <x v="0"/>
    <m/>
    <n v="30000"/>
    <n v="-10247437.75"/>
    <x v="3"/>
    <n v="15"/>
    <x v="0"/>
    <s v="CONGO"/>
    <s v="o"/>
  </r>
  <r>
    <d v="2017-10-27T00:00:00"/>
    <s v="Taxi à Pointe-Noire Case PALF-Agence Charden Farell pour le retrait des fonds envoyés par Mavy"/>
    <x v="0"/>
    <x v="0"/>
    <m/>
    <n v="1000"/>
    <n v="-11173437.75"/>
    <x v="4"/>
    <s v="Décharge"/>
    <x v="0"/>
    <s v="CONGO"/>
    <s v="ɣ"/>
  </r>
  <r>
    <d v="2017-10-27T00:00:00"/>
    <s v="Taxi à Pointe-Noire Agence Charden farell-TGI pour les citations des prévenus affaire Diaby"/>
    <x v="0"/>
    <x v="0"/>
    <m/>
    <n v="1000"/>
    <n v="-11139437.75"/>
    <x v="4"/>
    <s v="Décharge"/>
    <x v="0"/>
    <s v="CONGO"/>
    <s v="ɣ"/>
  </r>
  <r>
    <d v="2017-10-27T00:00:00"/>
    <s v="Taxi à Pointe-Noire TGI-Aéroport pour l'achat du billet d'avion retour sur Brazzaville"/>
    <x v="0"/>
    <x v="0"/>
    <m/>
    <n v="1000"/>
    <n v="-11140437.75"/>
    <x v="4"/>
    <s v="Décharge"/>
    <x v="0"/>
    <s v="CONGO"/>
    <s v="ɣ"/>
  </r>
  <r>
    <d v="2017-10-27T00:00:00"/>
    <s v="Achat Billet d'avion Pointe-Noire-Brazzaville"/>
    <x v="4"/>
    <x v="0"/>
    <m/>
    <n v="40000"/>
    <n v="-11180437.75"/>
    <x v="4"/>
    <s v="ETKT 223 5763321932"/>
    <x v="0"/>
    <s v="CONGO"/>
    <s v="o"/>
  </r>
  <r>
    <d v="2017-10-27T00:00:00"/>
    <s v="Taxi à Pointe-Noire Aéroport A. A. Néto-Restaurant"/>
    <x v="0"/>
    <x v="0"/>
    <m/>
    <n v="1000"/>
    <n v="-11181437.75"/>
    <x v="4"/>
    <s v="Décharge"/>
    <x v="0"/>
    <s v="CONGO"/>
    <s v="ɣ"/>
  </r>
  <r>
    <d v="2017-10-27T00:00:00"/>
    <s v="Taxi à Pointe-Noire Restaurant-Case PALF"/>
    <x v="0"/>
    <x v="0"/>
    <m/>
    <n v="1000"/>
    <n v="-11182437.75"/>
    <x v="4"/>
    <s v="Décharge"/>
    <x v="0"/>
    <s v="CONGO"/>
    <s v="ɣ"/>
  </r>
  <r>
    <d v="2017-10-27T00:00:00"/>
    <s v="Taxi à Pointe-Noire Case PALF-DDEF-Case PALF pour rencontrer le DD Pointe-Noire"/>
    <x v="0"/>
    <x v="0"/>
    <m/>
    <n v="2000"/>
    <n v="-11184437.75"/>
    <x v="4"/>
    <s v="Décharge"/>
    <x v="0"/>
    <s v="CONGO"/>
    <s v="ɣ"/>
  </r>
  <r>
    <d v="2017-10-27T00:00:00"/>
    <s v="Taxi à Pointe-Noire Case PALF-Restaurant-Case PALF"/>
    <x v="0"/>
    <x v="0"/>
    <m/>
    <n v="2000"/>
    <n v="-11186437.75"/>
    <x v="4"/>
    <s v="Décharge"/>
    <x v="0"/>
    <s v="CONGO"/>
    <s v="ɣ"/>
  </r>
  <r>
    <d v="2017-10-27T00:00:00"/>
    <s v="Location Véhicule Toyota VX Ouesso - Pokola du 27 au 28/10 (mission Pokola)"/>
    <x v="0"/>
    <x v="5"/>
    <m/>
    <n v="120000"/>
    <n v="-10406437.75"/>
    <x v="13"/>
    <n v="707"/>
    <x v="1"/>
    <s v="CONGO"/>
    <s v="o"/>
  </r>
  <r>
    <d v="2017-10-27T00:00:00"/>
    <s v="Paiement Bac CIB (Traversé du vehicule)"/>
    <x v="0"/>
    <x v="5"/>
    <m/>
    <n v="25000"/>
    <n v="-10431437.75"/>
    <x v="13"/>
    <n v="4612"/>
    <x v="1"/>
    <s v="CONGO"/>
    <s v="o"/>
  </r>
  <r>
    <d v="2017-10-27T00:00:00"/>
    <s v="Taxi hôtel-Gare Pokola -Hôtel (rencontre avec la cible Malu)"/>
    <x v="0"/>
    <x v="5"/>
    <m/>
    <n v="1500"/>
    <n v="-10432937.75"/>
    <x v="13"/>
    <s v="Décharge"/>
    <x v="1"/>
    <s v="CONGO"/>
    <s v="ɣ"/>
  </r>
  <r>
    <d v="2017-10-27T00:00:00"/>
    <s v="Achat boisson avec la cible Malu"/>
    <x v="13"/>
    <x v="5"/>
    <m/>
    <n v="3000"/>
    <n v="-10435937.75"/>
    <x v="13"/>
    <s v="Décharge"/>
    <x v="1"/>
    <s v="CONGO"/>
    <s v="ɣ"/>
  </r>
  <r>
    <d v="2017-10-27T00:00:00"/>
    <s v="Taxi hôtel-Chez Malu-Hôtel (voir les produits)"/>
    <x v="13"/>
    <x v="5"/>
    <m/>
    <n v="2000"/>
    <n v="-10437937.75"/>
    <x v="13"/>
    <s v="Décharge"/>
    <x v="1"/>
    <s v="CONGO"/>
    <s v="ɣ"/>
  </r>
  <r>
    <d v="2017-10-27T00:00:00"/>
    <s v="Achat boisson + repas pour les cibles"/>
    <x v="13"/>
    <x v="5"/>
    <m/>
    <n v="12000"/>
    <n v="-10449937.75"/>
    <x v="13"/>
    <n v="2031"/>
    <x v="1"/>
    <s v="CONGO"/>
    <s v="o"/>
  </r>
  <r>
    <d v="2017-10-27T00:00:00"/>
    <s v="Taxi Hôtel-Chez petit Malu-Hôtel (voir deuxième partie des produits)"/>
    <x v="0"/>
    <x v="5"/>
    <m/>
    <n v="2000"/>
    <n v="-10451937.75"/>
    <x v="13"/>
    <s v="Décharge"/>
    <x v="1"/>
    <s v="CONGO"/>
    <s v="ɣ"/>
  </r>
  <r>
    <d v="2017-10-27T00:00:00"/>
    <s v="Taxi Bureau -PARK N SHOP-Bureau"/>
    <x v="0"/>
    <x v="5"/>
    <m/>
    <n v="2000"/>
    <n v="-10453937.75"/>
    <x v="11"/>
    <s v="Decharge"/>
    <x v="1"/>
    <s v="CONGO"/>
    <s v="ɣ"/>
  </r>
  <r>
    <d v="2017-10-27T00:00:00"/>
    <s v="Taxi Bureau PALF-Radio Rurale"/>
    <x v="0"/>
    <x v="3"/>
    <m/>
    <n v="1000"/>
    <n v="-10454937.75"/>
    <x v="5"/>
    <s v="Décharge"/>
    <x v="0"/>
    <s v="CONGO"/>
    <s v="ɣ"/>
  </r>
  <r>
    <d v="2017-10-27T00:00:00"/>
    <s v="Taxi Radio Rarule-MN TV"/>
    <x v="0"/>
    <x v="3"/>
    <m/>
    <n v="1000"/>
    <n v="-10455937.75"/>
    <x v="5"/>
    <s v="Décharge"/>
    <x v="0"/>
    <s v="CONGO"/>
    <s v="ɣ"/>
  </r>
  <r>
    <d v="2017-10-27T00:00:00"/>
    <s v="Taxi MN TV-Radio Liberté"/>
    <x v="0"/>
    <x v="3"/>
    <m/>
    <n v="1000"/>
    <n v="-10456937.75"/>
    <x v="5"/>
    <s v="Décharge"/>
    <x v="0"/>
    <s v="CONGO"/>
    <s v="ɣ"/>
  </r>
  <r>
    <d v="2017-10-27T00:00:00"/>
    <s v="Taxi Radio Liberté-TOP TV"/>
    <x v="0"/>
    <x v="3"/>
    <m/>
    <n v="1000"/>
    <n v="-10457937.75"/>
    <x v="5"/>
    <s v="Décharge"/>
    <x v="0"/>
    <s v="CONGO"/>
    <s v="ɣ"/>
  </r>
  <r>
    <d v="2017-10-27T00:00:00"/>
    <s v="Taxi TOP TV-Bureau PALF"/>
    <x v="0"/>
    <x v="3"/>
    <m/>
    <n v="1000"/>
    <n v="-10458937.75"/>
    <x v="5"/>
    <s v="Décharge"/>
    <x v="0"/>
    <s v="CONGO"/>
    <s v="ɣ"/>
  </r>
  <r>
    <d v="2017-10-27T00:00:00"/>
    <s v="Photocopie et Réliure du kit juridique destiné aux OPJ de Ouesso"/>
    <x v="10"/>
    <x v="1"/>
    <m/>
    <n v="9900"/>
    <n v="-10448837.75"/>
    <x v="5"/>
    <n v="36"/>
    <x v="0"/>
    <s v="CONGO"/>
    <s v="o"/>
  </r>
  <r>
    <d v="2017-10-28T00:00:00"/>
    <s v="Frais d'hôtel à POKOLA Nuitée du 27 au 28 octobre 2017"/>
    <x v="2"/>
    <x v="5"/>
    <m/>
    <n v="15000"/>
    <n v="-10463837.75"/>
    <x v="15"/>
    <n v="48"/>
    <x v="1"/>
    <s v="CONGO"/>
    <s v="o"/>
  </r>
  <r>
    <d v="2017-10-28T00:00:00"/>
    <s v="Taxi Hôtel-Maison d'arrêt de Dolisie"/>
    <x v="0"/>
    <x v="0"/>
    <m/>
    <n v="700"/>
    <n v="-10403037.75"/>
    <x v="3"/>
    <s v="Décharge"/>
    <x v="0"/>
    <s v="CONGO"/>
    <s v="ɣ"/>
  </r>
  <r>
    <d v="2017-10-28T00:00:00"/>
    <s v="Taxi Maison d'arrêt de Dolisie-DDP"/>
    <x v="0"/>
    <x v="0"/>
    <m/>
    <n v="700"/>
    <n v="-10403737.75"/>
    <x v="3"/>
    <s v="Décharge"/>
    <x v="0"/>
    <s v="CONGO"/>
    <s v="ɣ"/>
  </r>
  <r>
    <d v="2017-10-28T00:00:00"/>
    <s v="Taxi DDP-Hôtel"/>
    <x v="0"/>
    <x v="0"/>
    <m/>
    <n v="700"/>
    <n v="-10404437.75"/>
    <x v="3"/>
    <s v="Décharge"/>
    <x v="0"/>
    <s v="CONGO"/>
    <s v="ɣ"/>
  </r>
  <r>
    <d v="2017-10-28T00:00:00"/>
    <s v="Frais d'hôtel mission 01 nuitée à Dolisie du 27 au 28 Octobre 2017"/>
    <x v="2"/>
    <x v="0"/>
    <m/>
    <n v="15000"/>
    <n v="-10419437.75"/>
    <x v="3"/>
    <n v="1"/>
    <x v="0"/>
    <s v="CONGO"/>
    <s v="o"/>
  </r>
  <r>
    <d v="2017-10-28T00:00:00"/>
    <s v="Taxi domicile-Bureau/Aller retour"/>
    <x v="0"/>
    <x v="2"/>
    <m/>
    <n v="3000"/>
    <n v="-10422437.75"/>
    <x v="2"/>
    <s v="Décharge"/>
    <x v="0"/>
    <s v="CONGO"/>
    <s v="ɣ"/>
  </r>
  <r>
    <d v="2017-10-28T00:00:00"/>
    <s v="Frais de transfert à i23c/OUESSO"/>
    <x v="3"/>
    <x v="1"/>
    <m/>
    <n v="14080"/>
    <n v="-10786517.75"/>
    <x v="2"/>
    <s v="109/GCF"/>
    <x v="0"/>
    <s v="CONGO"/>
    <s v="o"/>
  </r>
  <r>
    <d v="2017-10-28T00:00:00"/>
    <s v="Food allowance à Pointe-Noire du 25 au 28 Octobre 2017"/>
    <x v="2"/>
    <x v="0"/>
    <m/>
    <n v="40000"/>
    <n v="-10826517.75"/>
    <x v="4"/>
    <s v="Décharge"/>
    <x v="0"/>
    <s v="CONGO"/>
    <s v="ɣ"/>
  </r>
  <r>
    <d v="2017-10-28T00:00:00"/>
    <s v="Taxi à Pointe-Noire Case PALF-Aéroport A. A. Neto pour le départ à Brazzaville"/>
    <x v="0"/>
    <x v="0"/>
    <m/>
    <n v="1000"/>
    <n v="-10827517.75"/>
    <x v="4"/>
    <s v="Décharge"/>
    <x v="0"/>
    <s v="CONGO"/>
    <s v="ɣ"/>
  </r>
  <r>
    <d v="2017-10-28T00:00:00"/>
    <s v="Taxi à Brazzaville Aéroport Maya-Maya-Domicile de retour de la mission de Pointe-Noire"/>
    <x v="0"/>
    <x v="0"/>
    <m/>
    <n v="3000"/>
    <n v="-10830517.75"/>
    <x v="4"/>
    <s v="Décharge"/>
    <x v="0"/>
    <s v="CONGO"/>
    <s v="ɣ"/>
  </r>
  <r>
    <d v="2017-10-28T00:00:00"/>
    <s v="Food Allowance Chauffeur (mission Pokola)"/>
    <x v="2"/>
    <x v="5"/>
    <m/>
    <n v="5000"/>
    <n v="-10835517.75"/>
    <x v="13"/>
    <s v="Décharge"/>
    <x v="1"/>
    <s v="CONGO"/>
    <s v="ɣ"/>
  </r>
  <r>
    <d v="2017-10-28T00:00:00"/>
    <s v="Paiement hôtel nuitée du 27 au 28/10/2017"/>
    <x v="2"/>
    <x v="5"/>
    <m/>
    <n v="15000"/>
    <n v="-10850517.75"/>
    <x v="13"/>
    <s v="oui"/>
    <x v="1"/>
    <s v="CONGO"/>
    <s v="o"/>
  </r>
  <r>
    <d v="2017-10-28T00:00:00"/>
    <s v="Paiement hôtel nuitée du Chauffeur du 27 au 28/10/2017"/>
    <x v="2"/>
    <x v="5"/>
    <m/>
    <n v="15000"/>
    <n v="-10865517.75"/>
    <x v="13"/>
    <s v="oui"/>
    <x v="1"/>
    <s v="CONGO"/>
    <s v="o"/>
  </r>
  <r>
    <d v="2017-10-28T00:00:00"/>
    <s v="Paiement Bac  CIB (Traversé du vehicule) retour Ouesso"/>
    <x v="0"/>
    <x v="5"/>
    <m/>
    <n v="15000"/>
    <n v="-10880517.75"/>
    <x v="13"/>
    <s v="Décharge"/>
    <x v="1"/>
    <s v="CONGO"/>
    <s v="ɣ"/>
  </r>
  <r>
    <d v="2017-10-30T00:00:00"/>
    <s v="FRAIS VIRT PERMANENT"/>
    <x v="7"/>
    <x v="1"/>
    <m/>
    <n v="1189"/>
    <n v="-10593206.75"/>
    <x v="6"/>
    <s v="Relevé"/>
    <x v="0"/>
    <s v="CONGO"/>
    <s v="o"/>
  </r>
  <r>
    <d v="2017-10-30T00:00:00"/>
    <s v="V.P. EMIS MR KOUKA PASCAL pour le paiement du loyer de PNR-Octobre 2017 "/>
    <x v="14"/>
    <x v="1"/>
    <m/>
    <n v="225000"/>
    <n v="-10818206.75"/>
    <x v="6"/>
    <s v="Ordre de virement"/>
    <x v="1"/>
    <s v="CONGO"/>
    <s v="o"/>
  </r>
  <r>
    <d v="2017-10-30T00:00:00"/>
    <s v="Virement salaire Octobre 2017-Mésange"/>
    <x v="9"/>
    <x v="0"/>
    <m/>
    <n v="335158"/>
    <n v="-11153364.75"/>
    <x v="6"/>
    <s v="Ordre de virement"/>
    <x v="1"/>
    <s v="CONGO"/>
    <s v="o"/>
  </r>
  <r>
    <d v="2017-10-30T00:00:00"/>
    <s v="Virement salaire Octobre 2017-Evariste"/>
    <x v="9"/>
    <x v="3"/>
    <m/>
    <n v="140000"/>
    <n v="-11293364.75"/>
    <x v="6"/>
    <s v="Ordre de virement"/>
    <x v="1"/>
    <s v="CONGO"/>
    <s v="o"/>
  </r>
  <r>
    <d v="2017-10-30T00:00:00"/>
    <s v="Virement salaire Octobre 2017-i73x"/>
    <x v="9"/>
    <x v="5"/>
    <m/>
    <n v="160000"/>
    <n v="-11453364.75"/>
    <x v="6"/>
    <s v="Ordre de virement"/>
    <x v="1"/>
    <s v="CONGO"/>
    <s v="o"/>
  </r>
  <r>
    <d v="2017-10-30T00:00:00"/>
    <s v="Virement salaire Octobre 2017-Herick"/>
    <x v="9"/>
    <x v="0"/>
    <m/>
    <n v="193600"/>
    <n v="-11646964.75"/>
    <x v="6"/>
    <s v="Ordre de virement"/>
    <x v="1"/>
    <s v="CONGO"/>
    <s v="o"/>
  </r>
  <r>
    <d v="2017-10-30T00:00:00"/>
    <s v="Virement salaire Octobre 2017-Mavy"/>
    <x v="9"/>
    <x v="2"/>
    <m/>
    <n v="289600"/>
    <n v="-11936564.75"/>
    <x v="6"/>
    <s v="Ordre de virement"/>
    <x v="0"/>
    <s v="CONGO"/>
    <s v="o"/>
  </r>
  <r>
    <d v="2017-10-30T00:00:00"/>
    <s v="FRAIS S/VIRT EMIS"/>
    <x v="7"/>
    <x v="1"/>
    <m/>
    <n v="8347"/>
    <n v="-11944911.75"/>
    <x v="6"/>
    <s v="Relevé"/>
    <x v="0"/>
    <s v="CONGO"/>
    <s v="o"/>
  </r>
  <r>
    <d v="2017-10-30T00:00:00"/>
    <s v="Taxi-Domicile-Bureau"/>
    <x v="0"/>
    <x v="0"/>
    <m/>
    <n v="1000"/>
    <n v="-11945911.75"/>
    <x v="0"/>
    <s v="Décharge"/>
    <x v="0"/>
    <s v="CONGO"/>
    <s v="ɣ"/>
  </r>
  <r>
    <d v="2017-10-30T00:00:00"/>
    <s v="Taxi à ouesso Hôtel   "/>
    <x v="0"/>
    <x v="0"/>
    <m/>
    <n v="250"/>
    <n v="-11876161.75"/>
    <x v="0"/>
    <s v="Décharge"/>
    <x v="0"/>
    <s v="CONGO"/>
    <s v="ɣ"/>
  </r>
  <r>
    <d v="2017-10-30T00:00:00"/>
    <s v="Taxi à ouesso Restaurant-Hôtel pour le reperage des lieux"/>
    <x v="0"/>
    <x v="0"/>
    <m/>
    <n v="1500"/>
    <n v="-11877661.75"/>
    <x v="0"/>
    <s v="Décharge"/>
    <x v="0"/>
    <s v="CONGO"/>
    <s v="ɣ"/>
  </r>
  <r>
    <d v="2017-10-30T00:00:00"/>
    <s v="Taxi à ouesso hôtel -TGI"/>
    <x v="0"/>
    <x v="0"/>
    <m/>
    <n v="1500"/>
    <n v="-11879161.75"/>
    <x v="0"/>
    <s v="Décharge"/>
    <x v="0"/>
    <s v="CONGO"/>
    <s v="ɣ"/>
  </r>
  <r>
    <d v="2017-10-30T00:00:00"/>
    <s v="Taxi Domicile-Bureau "/>
    <x v="0"/>
    <x v="0"/>
    <m/>
    <n v="1000"/>
    <n v="-11880161.75"/>
    <x v="1"/>
    <s v="Décharge"/>
    <x v="0"/>
    <s v="CONGO"/>
    <s v="ɣ"/>
  </r>
  <r>
    <d v="2017-10-30T00:00:00"/>
    <s v="Taxi à ouesso Hôtel pour le reperage des lieux avant l'opération"/>
    <x v="0"/>
    <x v="0"/>
    <m/>
    <n v="500"/>
    <n v="-11880661.75"/>
    <x v="1"/>
    <s v="Décharge"/>
    <x v="0"/>
    <s v="CONGO"/>
    <s v="ɣ"/>
  </r>
  <r>
    <d v="2017-10-30T00:00:00"/>
    <s v="Taxi à ouesso Hôtel-apres reperage des lieux "/>
    <x v="0"/>
    <x v="0"/>
    <m/>
    <n v="500"/>
    <n v="-11811161.75"/>
    <x v="1"/>
    <s v="Décharge"/>
    <x v="0"/>
    <s v="CONGO"/>
    <s v="ɣ"/>
  </r>
  <r>
    <d v="2017-10-30T00:00:00"/>
    <s v="Frais d'hôtel à OUESSO Nuitées du 28 au 30 octobre 2017"/>
    <x v="2"/>
    <x v="5"/>
    <m/>
    <n v="30000"/>
    <n v="-11841161.75"/>
    <x v="15"/>
    <n v="4174"/>
    <x v="1"/>
    <s v="CONGO"/>
    <s v="o"/>
  </r>
  <r>
    <d v="2017-10-30T00:00:00"/>
    <s v="Frais d'hôtel à OUESSO Nuitée du 30 au 31 octobre 2017"/>
    <x v="2"/>
    <x v="5"/>
    <m/>
    <n v="15000"/>
    <n v="-11856161.75"/>
    <x v="15"/>
    <n v="399"/>
    <x v="1"/>
    <s v="CONGO"/>
    <s v="o"/>
  </r>
  <r>
    <d v="2017-10-30T00:00:00"/>
    <s v="Taxi Hôtel-TGI de Dolisie"/>
    <x v="0"/>
    <x v="0"/>
    <m/>
    <n v="700"/>
    <n v="-11856861.75"/>
    <x v="3"/>
    <s v="Décharge"/>
    <x v="0"/>
    <s v="CONGO"/>
    <s v="ɣ"/>
  </r>
  <r>
    <d v="2017-10-30T00:00:00"/>
    <s v="Taxi TGI de Dolisie-Agence Airtel"/>
    <x v="0"/>
    <x v="0"/>
    <m/>
    <n v="700"/>
    <n v="-11857561.75"/>
    <x v="3"/>
    <s v="Décharge"/>
    <x v="0"/>
    <s v="CONGO"/>
    <s v="ɣ"/>
  </r>
  <r>
    <d v="2017-10-30T00:00:00"/>
    <s v="Taxi Agence MTN-DDEF"/>
    <x v="0"/>
    <x v="0"/>
    <m/>
    <n v="700"/>
    <n v="-11858261.75"/>
    <x v="3"/>
    <s v="Décharge"/>
    <x v="0"/>
    <s v="CONGO"/>
    <s v="ɣ"/>
  </r>
  <r>
    <d v="2017-10-30T00:00:00"/>
    <s v="Taxi DDEF-Agence MTN"/>
    <x v="0"/>
    <x v="0"/>
    <m/>
    <n v="700"/>
    <n v="-11858961.75"/>
    <x v="3"/>
    <s v="Décharge"/>
    <x v="0"/>
    <s v="CONGO"/>
    <s v="ɣ"/>
  </r>
  <r>
    <d v="2017-10-30T00:00:00"/>
    <s v="Taxi Agence MTN-Agence Airtel"/>
    <x v="0"/>
    <x v="0"/>
    <m/>
    <n v="500"/>
    <n v="-11859461.75"/>
    <x v="3"/>
    <s v="Décharge"/>
    <x v="0"/>
    <s v="CONGO"/>
    <s v="ɣ"/>
  </r>
  <r>
    <d v="2017-10-30T00:00:00"/>
    <s v="Taxi TGI Agence Airtel-Hôtel"/>
    <x v="0"/>
    <x v="0"/>
    <m/>
    <n v="700"/>
    <n v="-11860161.75"/>
    <x v="3"/>
    <s v="Décharge"/>
    <x v="0"/>
    <s v="CONGO"/>
    <s v="ɣ"/>
  </r>
  <r>
    <d v="2017-10-30T00:00:00"/>
    <s v="Frais d'hôtel mission 05 nuitées à Dolisie du 27 Octobre au 1er Novembre 2017"/>
    <x v="2"/>
    <x v="0"/>
    <m/>
    <n v="75000"/>
    <n v="-11935161.75"/>
    <x v="3"/>
    <n v="4"/>
    <x v="0"/>
    <s v="CONGO"/>
    <s v="o"/>
  </r>
  <r>
    <d v="2017-10-30T00:00:00"/>
    <s v="Recharge MTN"/>
    <x v="11"/>
    <x v="1"/>
    <m/>
    <n v="50000"/>
    <n v="-11985161.75"/>
    <x v="2"/>
    <s v="Oui"/>
    <x v="0"/>
    <s v="CONGO"/>
    <s v="o"/>
  </r>
  <r>
    <d v="2017-10-30T00:00:00"/>
    <s v="Carburant mission Ouesso-Aller"/>
    <x v="0"/>
    <x v="6"/>
    <m/>
    <n v="35000"/>
    <n v="-12020161.75"/>
    <x v="2"/>
    <n v="3"/>
    <x v="1"/>
    <s v="CONGO"/>
    <s v="o"/>
  </r>
  <r>
    <d v="2017-10-30T00:00:00"/>
    <s v="Taxi à Brazzaville Domicile-DDEF Brazza rencontrer le DD pour l'audience affaire Bodzenga Rock"/>
    <x v="0"/>
    <x v="0"/>
    <m/>
    <n v="2500"/>
    <n v="-12022661.75"/>
    <x v="4"/>
    <s v="Décharge"/>
    <x v="0"/>
    <s v="CONGO"/>
    <s v="ɣ"/>
  </r>
  <r>
    <d v="2017-10-30T00:00:00"/>
    <s v="Taxi à Brazzaville DDEF-Parquet pour suivre l'audience affaire Bodzenga Rock"/>
    <x v="0"/>
    <x v="0"/>
    <m/>
    <n v="1000"/>
    <n v="-12023661.75"/>
    <x v="4"/>
    <s v="Décharge"/>
    <x v="0"/>
    <s v="CONGO"/>
    <s v="ɣ"/>
  </r>
  <r>
    <d v="2017-10-30T00:00:00"/>
    <s v="Taxi à Brazzaville Parquet-Bureau après l'audience"/>
    <x v="0"/>
    <x v="0"/>
    <m/>
    <n v="1000"/>
    <n v="-12024661.75"/>
    <x v="4"/>
    <s v="Décharge"/>
    <x v="0"/>
    <s v="CONGO"/>
    <s v="ɣ"/>
  </r>
  <r>
    <d v="2017-10-30T00:00:00"/>
    <s v="Paiement Péage Djiri "/>
    <x v="0"/>
    <x v="2"/>
    <m/>
    <n v="500"/>
    <n v="-12025161.75"/>
    <x v="7"/>
    <n v="94280"/>
    <x v="0"/>
    <s v="CONGO"/>
    <s v="o"/>
  </r>
  <r>
    <d v="2017-10-30T00:00:00"/>
    <s v="Paiement Péage Odziba"/>
    <x v="0"/>
    <x v="2"/>
    <m/>
    <n v="500"/>
    <n v="-12025661.75"/>
    <x v="7"/>
    <n v="27041"/>
    <x v="0"/>
    <s v="CONGO"/>
    <s v="o"/>
  </r>
  <r>
    <d v="2017-10-30T00:00:00"/>
    <s v="Paiement carburant véhicule loué pour aller à Ouesso "/>
    <x v="0"/>
    <x v="2"/>
    <m/>
    <n v="20000"/>
    <n v="-12045661.75"/>
    <x v="7"/>
    <n v="4"/>
    <x v="0"/>
    <s v="CONGO"/>
    <s v="o"/>
  </r>
  <r>
    <d v="2017-10-30T00:00:00"/>
    <s v="Paiment carburant véhicule loué pour aller à Ouesso "/>
    <x v="0"/>
    <x v="2"/>
    <m/>
    <n v="30000"/>
    <n v="-12075661.75"/>
    <x v="7"/>
    <s v="oui "/>
    <x v="0"/>
    <s v="CONGO"/>
    <s v="o"/>
  </r>
  <r>
    <d v="2017-10-30T00:00:00"/>
    <s v="Paiement location voiture Mohamed Yousefa Mission Nord Ouesso "/>
    <x v="0"/>
    <x v="2"/>
    <m/>
    <n v="150000"/>
    <n v="-12435661.75"/>
    <x v="7"/>
    <n v="4"/>
    <x v="0"/>
    <s v="CONGO"/>
    <s v="o"/>
  </r>
  <r>
    <d v="2017-10-30T00:00:00"/>
    <s v="Taxi à BZV: Domicile-bureau pour aller à Ouesso"/>
    <x v="0"/>
    <x v="0"/>
    <m/>
    <n v="1000"/>
    <n v="-12436661.75"/>
    <x v="8"/>
    <s v="Décharge"/>
    <x v="0"/>
    <s v="CONGO"/>
    <s v="ɣ"/>
  </r>
  <r>
    <d v="2017-10-30T00:00:00"/>
    <s v="Taxi à Ouesso: Hôtel-hôtel de Perrine pour aller rencontrer le DD au sujet de l'opération"/>
    <x v="0"/>
    <x v="0"/>
    <m/>
    <n v="250"/>
    <n v="-12366911.75"/>
    <x v="8"/>
    <s v="Décharge"/>
    <x v="0"/>
    <s v="CONGO"/>
    <s v="ɣ"/>
  </r>
  <r>
    <d v="2017-10-30T00:00:00"/>
    <s v="Taxi pour changement d'hôtel"/>
    <x v="0"/>
    <x v="5"/>
    <m/>
    <n v="1000"/>
    <n v="-12367911.75"/>
    <x v="13"/>
    <s v="Décharge"/>
    <x v="1"/>
    <s v="CONGO"/>
    <s v="ɣ"/>
  </r>
  <r>
    <d v="2017-10-30T00:00:00"/>
    <s v="Paiement hôtel 2 nuitées du 28 au 30/10/2017"/>
    <x v="2"/>
    <x v="5"/>
    <m/>
    <n v="30000"/>
    <n v="-12397911.75"/>
    <x v="13"/>
    <n v="4173"/>
    <x v="1"/>
    <s v="CONGO"/>
    <s v="o"/>
  </r>
  <r>
    <d v="2017-10-30T00:00:00"/>
    <s v="Achat repas et transport pour les cibles"/>
    <x v="13"/>
    <x v="5"/>
    <m/>
    <n v="6500"/>
    <n v="-12404411.75"/>
    <x v="13"/>
    <s v="Décharge"/>
    <x v="1"/>
    <s v="CONGO"/>
    <s v="ɣ"/>
  </r>
  <r>
    <d v="2017-10-30T00:00:00"/>
    <s v="Taxi Gare océan-Chez Micho-Rond point Ouesso (voir les produits)"/>
    <x v="0"/>
    <x v="5"/>
    <m/>
    <n v="1500"/>
    <n v="-12405911.75"/>
    <x v="13"/>
    <s v="Décharge"/>
    <x v="1"/>
    <s v="CONGO"/>
    <s v="ɣ"/>
  </r>
  <r>
    <d v="2017-10-30T00:00:00"/>
    <s v="Taxi rond point Ouesso-Hôtel (retour à l'hôtel)"/>
    <x v="0"/>
    <x v="5"/>
    <m/>
    <n v="500"/>
    <n v="-12406411.75"/>
    <x v="13"/>
    <s v="Décharge"/>
    <x v="1"/>
    <s v="CONGO"/>
    <s v="ɣ"/>
  </r>
  <r>
    <d v="2017-10-30T00:00:00"/>
    <s v="Achat boisson et repas (Dernière rencontre avec les cibles MALU, Micho et Chris avant l'opération)"/>
    <x v="13"/>
    <x v="5"/>
    <m/>
    <n v="10500"/>
    <n v="-12416911.75"/>
    <x v="13"/>
    <s v="Décharge"/>
    <x v="1"/>
    <s v="CONGO"/>
    <s v="ɣ"/>
  </r>
  <r>
    <d v="2017-10-30T00:00:00"/>
    <s v="Paiement hôtel nuitée du 30 au 31/10/2017"/>
    <x v="2"/>
    <x v="5"/>
    <m/>
    <n v="15000"/>
    <n v="-12431911.75"/>
    <x v="13"/>
    <n v="1"/>
    <x v="1"/>
    <s v="CONGO"/>
    <s v="o"/>
  </r>
  <r>
    <d v="2017-10-30T00:00:00"/>
    <s v="Taxi Bureau PALF-Bureau Accord de Lusaka"/>
    <x v="0"/>
    <x v="3"/>
    <m/>
    <n v="500"/>
    <n v="-12432411.75"/>
    <x v="5"/>
    <s v="Décharge"/>
    <x v="0"/>
    <s v="CONGO"/>
    <s v="ɣ"/>
  </r>
  <r>
    <d v="2017-10-30T00:00:00"/>
    <s v="Taxi Bureau Accord de Lusaka-MN TV"/>
    <x v="0"/>
    <x v="3"/>
    <m/>
    <n v="1000"/>
    <n v="-12433411.75"/>
    <x v="5"/>
    <s v="Décharge"/>
    <x v="0"/>
    <s v="CONGO"/>
    <s v="ɣ"/>
  </r>
  <r>
    <d v="2017-10-30T00:00:00"/>
    <s v="Taxi MN TV-Radio Rurale"/>
    <x v="0"/>
    <x v="3"/>
    <m/>
    <n v="1000"/>
    <n v="-12434411.75"/>
    <x v="5"/>
    <s v="Décharge"/>
    <x v="0"/>
    <s v="CONGO"/>
    <s v="ɣ"/>
  </r>
  <r>
    <d v="2017-10-30T00:00:00"/>
    <s v="Taxi Radio Rurale-242infosnet"/>
    <x v="0"/>
    <x v="3"/>
    <m/>
    <n v="1000"/>
    <n v="-12435411.75"/>
    <x v="5"/>
    <s v="Décharge"/>
    <x v="0"/>
    <s v="CONGO"/>
    <s v="ɣ"/>
  </r>
  <r>
    <d v="2017-10-30T00:00:00"/>
    <s v="Taxi Infosnet-Vox.cg"/>
    <x v="0"/>
    <x v="3"/>
    <m/>
    <n v="1000"/>
    <n v="-12436411.75"/>
    <x v="5"/>
    <s v="Décharge"/>
    <x v="0"/>
    <s v="CONGO"/>
    <s v="ɣ"/>
  </r>
  <r>
    <d v="2017-10-30T00:00:00"/>
    <s v="Taxi Vox.cg-TOP TV"/>
    <x v="0"/>
    <x v="3"/>
    <m/>
    <n v="1000"/>
    <n v="-12437411.75"/>
    <x v="5"/>
    <s v="Décharge"/>
    <x v="0"/>
    <s v="CONGO"/>
    <s v="ɣ"/>
  </r>
  <r>
    <d v="2017-10-30T00:00:00"/>
    <s v="Taxi TOP TV-Congo site"/>
    <x v="0"/>
    <x v="3"/>
    <m/>
    <n v="1000"/>
    <n v="-12438411.75"/>
    <x v="5"/>
    <s v="Décharge"/>
    <x v="0"/>
    <s v="CONGO"/>
    <s v="ɣ"/>
  </r>
  <r>
    <d v="2017-10-30T00:00:00"/>
    <s v="Taxi Congo-Radio Liberté"/>
    <x v="0"/>
    <x v="3"/>
    <m/>
    <n v="1000"/>
    <n v="-12439411.75"/>
    <x v="5"/>
    <s v="Décharge"/>
    <x v="0"/>
    <s v="CONGO"/>
    <s v="ɣ"/>
  </r>
  <r>
    <d v="2017-10-30T00:00:00"/>
    <s v="Taxi Radio liberté-Groupecongomédias"/>
    <x v="0"/>
    <x v="3"/>
    <m/>
    <n v="1000"/>
    <n v="-12440411.75"/>
    <x v="5"/>
    <s v="Décharge"/>
    <x v="0"/>
    <s v="CONGO"/>
    <s v="ɣ"/>
  </r>
  <r>
    <d v="2017-10-30T00:00:00"/>
    <s v="Taxi Groupecongomédias-Bureau PALF"/>
    <x v="0"/>
    <x v="3"/>
    <m/>
    <n v="1000"/>
    <n v="-12441411.75"/>
    <x v="5"/>
    <s v="Décharge"/>
    <x v="0"/>
    <s v="CONGO"/>
    <s v="ɣ"/>
  </r>
  <r>
    <d v="2017-10-31T00:00:00"/>
    <s v="Frais de tenue de compte Octobre 2017"/>
    <x v="7"/>
    <x v="1"/>
    <m/>
    <n v="6056"/>
    <n v="-12447467.75"/>
    <x v="16"/>
    <s v="Relevé"/>
    <x v="0"/>
    <s v="CONGO"/>
    <s v="o"/>
  </r>
  <r>
    <d v="2017-10-31T00:00:00"/>
    <s v="Taxi à Ouesso Hôtel - rejoindre Perrine et Crepin "/>
    <x v="0"/>
    <x v="0"/>
    <m/>
    <n v="250"/>
    <n v="-12447717.75"/>
    <x v="0"/>
    <s v="Décharge"/>
    <x v="0"/>
    <s v="CONGO"/>
    <s v="ɣ"/>
  </r>
  <r>
    <d v="2017-10-31T00:00:00"/>
    <s v="Taxi à ouesso Hôtel -DDEF "/>
    <x v="0"/>
    <x v="0"/>
    <m/>
    <n v="1500"/>
    <n v="-12449217.75"/>
    <x v="0"/>
    <s v="Décharge"/>
    <x v="0"/>
    <s v="CONGO"/>
    <s v="ɣ"/>
  </r>
  <r>
    <d v="2017-10-31T00:00:00"/>
    <s v="Taxi à ouesso DDP-Ecobank pour extraire l'indic"/>
    <x v="0"/>
    <x v="0"/>
    <m/>
    <n v="250"/>
    <n v="-12449467.75"/>
    <x v="0"/>
    <s v="Décharge"/>
    <x v="0"/>
    <s v="CONGO"/>
    <s v="ɣ"/>
  </r>
  <r>
    <d v="2017-10-31T00:00:00"/>
    <s v="Taxi à ouesso Ecobank-l'ancienne piste de l'Aeroport de ouesso"/>
    <x v="0"/>
    <x v="0"/>
    <m/>
    <n v="1000"/>
    <n v="-12450467.75"/>
    <x v="0"/>
    <s v="Décharge"/>
    <x v="0"/>
    <s v="CONGO"/>
    <s v="ɣ"/>
  </r>
  <r>
    <d v="2017-10-31T00:00:00"/>
    <s v="Taxi à oueso ancienne piste de l'aéroport- Aéroport de ouesso"/>
    <x v="0"/>
    <x v="0"/>
    <m/>
    <n v="1000"/>
    <n v="-12451467.75"/>
    <x v="0"/>
    <s v="Décharge"/>
    <x v="0"/>
    <s v="CONGO"/>
    <s v="ɣ"/>
  </r>
  <r>
    <d v="2017-10-31T00:00:00"/>
    <s v="Taxi à ouesso DDP-Hôtel "/>
    <x v="0"/>
    <x v="0"/>
    <m/>
    <n v="1000"/>
    <n v="-12452467.75"/>
    <x v="0"/>
    <s v="Décharge"/>
    <x v="0"/>
    <s v="CONGO"/>
    <s v="ɣ"/>
  </r>
  <r>
    <d v="2017-10-31T00:00:00"/>
    <s v="Taxi à ouesso Hôtel -Gendarmerie "/>
    <x v="0"/>
    <x v="0"/>
    <m/>
    <n v="500"/>
    <n v="-12452967.75"/>
    <x v="1"/>
    <s v="Décharge"/>
    <x v="0"/>
    <s v="CONGO"/>
    <s v="ɣ"/>
  </r>
  <r>
    <d v="2017-10-31T00:00:00"/>
    <s v="Taxi à ouesso Gendarmerie-DDEF"/>
    <x v="0"/>
    <x v="0"/>
    <m/>
    <n v="500"/>
    <n v="-12453467.75"/>
    <x v="1"/>
    <s v="Décharge"/>
    <x v="0"/>
    <s v="CONGO"/>
    <s v="ɣ"/>
  </r>
  <r>
    <d v="2017-10-31T00:00:00"/>
    <s v="Taxi à ouesso DDP-Hôtel "/>
    <x v="0"/>
    <x v="0"/>
    <m/>
    <n v="500"/>
    <n v="-12453967.75"/>
    <x v="1"/>
    <s v="Décharge"/>
    <x v="0"/>
    <s v="CONGO"/>
    <s v="ɣ"/>
  </r>
  <r>
    <d v="2017-10-31T00:00:00"/>
    <s v="Taxi à ouesso DDP-Station total "/>
    <x v="0"/>
    <x v="0"/>
    <m/>
    <n v="1000"/>
    <n v="-12454967.75"/>
    <x v="1"/>
    <s v="Décharge"/>
    <x v="0"/>
    <s v="CONGO"/>
    <s v="ɣ"/>
  </r>
  <r>
    <d v="2017-10-31T00:00:00"/>
    <s v="Taxi à ouesso Station total-Aéroport "/>
    <x v="0"/>
    <x v="0"/>
    <m/>
    <n v="1000"/>
    <n v="-12455967.75"/>
    <x v="1"/>
    <s v="Décharge"/>
    <x v="0"/>
    <s v="CONGO"/>
    <s v="ɣ"/>
  </r>
  <r>
    <d v="2017-10-31T00:00:00"/>
    <s v="Taxi à ouesso Aéroport-DDP"/>
    <x v="0"/>
    <x v="0"/>
    <m/>
    <n v="1000"/>
    <n v="-12456967.75"/>
    <x v="1"/>
    <s v="Décharge"/>
    <x v="0"/>
    <s v="CONGO"/>
    <s v="ɣ"/>
  </r>
  <r>
    <d v="2017-10-31T00:00:00"/>
    <s v="Ration des prevenus à ouesso"/>
    <x v="1"/>
    <x v="0"/>
    <m/>
    <n v="2700"/>
    <n v="-12459667.75"/>
    <x v="1"/>
    <s v="Décharge"/>
    <x v="0"/>
    <s v="CONGO"/>
    <s v="ɣ"/>
  </r>
  <r>
    <d v="2017-10-31T00:00:00"/>
    <s v="Taxi à ouesso restaurant-commissariat"/>
    <x v="0"/>
    <x v="0"/>
    <m/>
    <n v="500"/>
    <n v="-12460167.75"/>
    <x v="1"/>
    <s v="Décharge"/>
    <x v="0"/>
    <s v="CONGO"/>
    <s v="ɣ"/>
  </r>
  <r>
    <d v="2017-10-31T00:00:00"/>
    <s v="Taxi à ouesso Commissariat 2-commissariat 1 pour la viste geole "/>
    <x v="0"/>
    <x v="0"/>
    <m/>
    <n v="500"/>
    <n v="-12460667.75"/>
    <x v="1"/>
    <s v="Décharge"/>
    <x v="0"/>
    <s v="CONGO"/>
    <s v="ɣ"/>
  </r>
  <r>
    <d v="2017-10-31T00:00:00"/>
    <s v="Frais d'hôtel à OLLOMBO, Nuitée du 31 au 01 Novembre 2017"/>
    <x v="2"/>
    <x v="5"/>
    <m/>
    <n v="15000"/>
    <n v="-12475667.75"/>
    <x v="15"/>
    <s v="Oui"/>
    <x v="1"/>
    <s v="CONGO"/>
    <s v="o"/>
  </r>
  <r>
    <d v="2017-10-31T00:00:00"/>
    <s v="Taxi Hôtel-TGI de Dolisie"/>
    <x v="0"/>
    <x v="0"/>
    <m/>
    <n v="700"/>
    <n v="-12476367.75"/>
    <x v="3"/>
    <s v="Décharge"/>
    <x v="0"/>
    <s v="CONGO"/>
    <s v="ɣ"/>
  </r>
  <r>
    <d v="2017-10-31T00:00:00"/>
    <s v="Taxi TGI de Dolisie-gendarmerie"/>
    <x v="0"/>
    <x v="0"/>
    <m/>
    <n v="700"/>
    <n v="-12477067.75"/>
    <x v="3"/>
    <s v="Décharge"/>
    <x v="0"/>
    <s v="CONGO"/>
    <s v="ɣ"/>
  </r>
  <r>
    <d v="2017-10-31T00:00:00"/>
    <s v="Taxi Gendarmerie-Aéroport Ngot Ngounzou de Dolisie"/>
    <x v="0"/>
    <x v="0"/>
    <m/>
    <n v="700"/>
    <n v="-12477767.75"/>
    <x v="3"/>
    <s v="Décharge"/>
    <x v="0"/>
    <s v="CONGO"/>
    <s v="ɣ"/>
  </r>
  <r>
    <d v="2017-10-31T00:00:00"/>
    <s v="Taxi Aéroport Ngot Ngounzou de Dolisie-Agence Océan du Nord"/>
    <x v="0"/>
    <x v="0"/>
    <m/>
    <n v="700"/>
    <n v="-12478467.75"/>
    <x v="3"/>
    <s v="Décharge"/>
    <x v="0"/>
    <s v="CONGO"/>
    <s v="ɣ"/>
  </r>
  <r>
    <d v="2017-10-31T00:00:00"/>
    <s v="Achat billet Dolisie-Pointe-Noire"/>
    <x v="0"/>
    <x v="0"/>
    <m/>
    <n v="5000"/>
    <n v="-12483467.75"/>
    <x v="3"/>
    <s v="Décharge"/>
    <x v="0"/>
    <s v="CONGO"/>
    <s v="ɣ"/>
  </r>
  <r>
    <d v="2017-10-31T00:00:00"/>
    <s v="Taxi Agence Océan du Nord-Hôtel"/>
    <x v="0"/>
    <x v="0"/>
    <m/>
    <n v="700"/>
    <n v="-12484167.75"/>
    <x v="3"/>
    <s v="Décharge"/>
    <x v="0"/>
    <s v="CONGO"/>
    <s v="ɣ"/>
  </r>
  <r>
    <d v="2017-10-31T00:00:00"/>
    <s v="Bonus médias portant sur l'annonce du verdict du 27 octobre 2017 à Dolisie des trafiquants de peaux de panthere"/>
    <x v="8"/>
    <x v="3"/>
    <m/>
    <n v="135000"/>
    <n v="-12619167.75"/>
    <x v="2"/>
    <n v="49"/>
    <x v="0"/>
    <s v="CONGO"/>
    <s v="o"/>
  </r>
  <r>
    <d v="2017-10-31T00:00:00"/>
    <s v="IT87-Honoraires de consultation octobre 2017"/>
    <x v="9"/>
    <x v="5"/>
    <m/>
    <n v="180000"/>
    <n v="-12799167.75"/>
    <x v="2"/>
    <s v=".10/17"/>
    <x v="1"/>
    <s v="CONGO"/>
    <s v="o"/>
  </r>
  <r>
    <d v="2017-10-31T00:00:00"/>
    <s v="Brel Roger KIBA-Salaire octobre 2017"/>
    <x v="9"/>
    <x v="0"/>
    <m/>
    <n v="166705"/>
    <n v="-12965872.75"/>
    <x v="2"/>
    <n v="50"/>
    <x v="0"/>
    <s v="CONGO"/>
    <s v="o"/>
  </r>
  <r>
    <d v="2017-10-31T00:00:00"/>
    <s v="Peage poste d'odziba/Retour Mission Ousso-chauffeur Mohamed"/>
    <x v="0"/>
    <x v="2"/>
    <m/>
    <n v="500"/>
    <n v="-12966372.75"/>
    <x v="2"/>
    <n v="27597"/>
    <x v="0"/>
    <s v="CONGO"/>
    <s v="o"/>
  </r>
  <r>
    <d v="2017-10-31T00:00:00"/>
    <s v="Peage poste de Djiri/Retour Mission Ousso-chauffeur Mohamed"/>
    <x v="0"/>
    <x v="2"/>
    <m/>
    <n v="500"/>
    <n v="-12966872.75"/>
    <x v="2"/>
    <n v="105365"/>
    <x v="0"/>
    <s v="CONGO"/>
    <s v="o"/>
  </r>
  <r>
    <d v="2017-10-31T00:00:00"/>
    <s v="Carburant mission Ouesso-Retour"/>
    <x v="0"/>
    <x v="6"/>
    <m/>
    <n v="26000"/>
    <n v="-12992872.75"/>
    <x v="2"/>
    <n v="50"/>
    <x v="1"/>
    <s v="CONGO"/>
    <s v="o"/>
  </r>
  <r>
    <d v="2017-10-31T00:00:00"/>
    <s v="Taxi à Brazzaville Bureau-Aéroport-Bureau pour se renseigner sur le programme des vols sur Ouesso"/>
    <x v="0"/>
    <x v="0"/>
    <m/>
    <n v="2000"/>
    <n v="-12994872.75"/>
    <x v="4"/>
    <s v="Décharge"/>
    <x v="0"/>
    <s v="CONGO"/>
    <s v="ɣ"/>
  </r>
  <r>
    <d v="2017-10-31T00:00:00"/>
    <s v="Bonus opération Agents des Eaux-et-forets faux ivoire 4 éléments "/>
    <x v="8"/>
    <x v="6"/>
    <m/>
    <n v="40000"/>
    <n v="-13034872.75"/>
    <x v="7"/>
    <n v="6"/>
    <x v="1"/>
    <s v="CONGO"/>
    <s v="o"/>
  </r>
  <r>
    <d v="2017-10-31T00:00:00"/>
    <s v="Bonus opération Policiers 6 éléments + carburant opération faux-ivoire"/>
    <x v="8"/>
    <x v="6"/>
    <m/>
    <n v="100000"/>
    <n v="-13134872.75"/>
    <x v="7"/>
    <n v="5"/>
    <x v="1"/>
    <s v="CONGO"/>
    <s v="o"/>
  </r>
  <r>
    <d v="2017-10-31T00:00:00"/>
    <s v="Taxi Hôtel-Ouesso &gt; DDEF Ouesso (Les 3 juristes et moi)"/>
    <x v="0"/>
    <x v="6"/>
    <m/>
    <n v="1500"/>
    <n v="-13136372.75"/>
    <x v="7"/>
    <s v="Décharge"/>
    <x v="1"/>
    <s v="CONGO"/>
    <s v="ɣ"/>
  </r>
  <r>
    <d v="2017-10-31T00:00:00"/>
    <s v="Taxi DDPN &gt; DDEF &gt; HOTEL &gt; Aeroport &gt; DDPN "/>
    <x v="0"/>
    <x v="2"/>
    <m/>
    <n v="2000"/>
    <n v="-13138372.75"/>
    <x v="7"/>
    <s v="Décharge"/>
    <x v="0"/>
    <s v="CONGO"/>
    <s v="ɣ"/>
  </r>
  <r>
    <d v="2017-10-31T00:00:00"/>
    <s v="Paiement Billet avion OUESSO-BZV"/>
    <x v="4"/>
    <x v="6"/>
    <m/>
    <n v="60000"/>
    <n v="-13198372.75"/>
    <x v="7"/>
    <s v="oui "/>
    <x v="1"/>
    <s v="CONGO"/>
    <s v="o"/>
  </r>
  <r>
    <d v="2017-10-31T00:00:00"/>
    <s v="Achat timbre pour billet OUESSO-BZV"/>
    <x v="5"/>
    <x v="2"/>
    <m/>
    <n v="1400"/>
    <n v="-13199772.75"/>
    <x v="7"/>
    <s v="oui "/>
    <x v="0"/>
    <s v="CONGO"/>
    <s v="o"/>
  </r>
  <r>
    <d v="2017-10-31T00:00:00"/>
    <s v="Taxi à Ouesso: Hôtel-hôtel de Perrine pour préparer l'opération"/>
    <x v="0"/>
    <x v="0"/>
    <m/>
    <n v="250"/>
    <n v="-13200022.75"/>
    <x v="8"/>
    <s v="Décharge"/>
    <x v="0"/>
    <s v="CONGO"/>
    <s v="ɣ"/>
  </r>
  <r>
    <d v="2017-10-31T00:00:00"/>
    <s v="Taxi à Ouesso le soir: Hôtel de Perrine-Hôtel après l'opération"/>
    <x v="0"/>
    <x v="0"/>
    <m/>
    <n v="250"/>
    <n v="-13200272.75"/>
    <x v="8"/>
    <s v="Décharge"/>
    <x v="0"/>
    <s v="CONGO"/>
    <s v="ɣ"/>
  </r>
  <r>
    <d v="2017-10-31T00:00:00"/>
    <s v="Taxi hôtel-Ecobank-Hôtel (déposer E4 et retour à l'hôtel)"/>
    <x v="0"/>
    <x v="5"/>
    <m/>
    <n v="2000"/>
    <n v="-13202272.75"/>
    <x v="13"/>
    <s v="Décharge"/>
    <x v="1"/>
    <s v="CONGO"/>
    <s v="ɣ"/>
  </r>
  <r>
    <d v="2017-10-31T00:00:00"/>
    <s v="Achat Boisson reception des cibles à l'hôtel avec les produits pour l'opération"/>
    <x v="13"/>
    <x v="5"/>
    <m/>
    <n v="3000"/>
    <n v="-13205272.75"/>
    <x v="13"/>
    <s v="Décharge"/>
    <x v="1"/>
    <s v="CONGO"/>
    <s v="ɣ"/>
  </r>
  <r>
    <d v="2017-10-31T00:00:00"/>
    <s v="Paiement hôtel une nuitée du 31/10 au 01/11/2017 à Ollombo"/>
    <x v="2"/>
    <x v="5"/>
    <m/>
    <n v="15000"/>
    <n v="-13220272.75"/>
    <x v="13"/>
    <s v="oui"/>
    <x v="1"/>
    <s v="CONGO"/>
    <s v="o"/>
  </r>
  <r>
    <d v="2017-10-31T00:00:00"/>
    <s v="Paiement hôtel une nuitée du Chauffeur du 31/10 au 01/11/2017 à Ollombo"/>
    <x v="2"/>
    <x v="5"/>
    <m/>
    <n v="15000"/>
    <n v="-13235272.75"/>
    <x v="13"/>
    <s v="oui"/>
    <x v="1"/>
    <s v="CONGO"/>
    <s v="o"/>
  </r>
  <r>
    <d v="2017-10-31T00:00:00"/>
    <s v="Taxi Bureau PALF-Bureau Accord de Lusaka"/>
    <x v="0"/>
    <x v="3"/>
    <m/>
    <n v="500"/>
    <n v="-13235772.75"/>
    <x v="5"/>
    <s v="Décharge"/>
    <x v="0"/>
    <s v="CONGO"/>
    <s v="ɣ"/>
  </r>
  <r>
    <d v="2017-10-31T00:00:00"/>
    <s v="Taxi Bureau Accord de Lusaka-Bureau PALF"/>
    <x v="0"/>
    <x v="3"/>
    <m/>
    <n v="500"/>
    <n v="-13236272.75"/>
    <x v="5"/>
    <s v="Décharge"/>
    <x v="0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4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S23" firstHeaderRow="1" firstDataRow="2" firstDataCol="1"/>
  <pivotFields count="12">
    <pivotField numFmtId="15" showAll="0"/>
    <pivotField showAll="0"/>
    <pivotField axis="axisCol" showAll="0">
      <items count="20">
        <item x="7"/>
        <item x="8"/>
        <item x="15"/>
        <item x="12"/>
        <item x="4"/>
        <item x="1"/>
        <item x="6"/>
        <item x="10"/>
        <item x="9"/>
        <item x="14"/>
        <item x="16"/>
        <item x="11"/>
        <item x="3"/>
        <item x="0"/>
        <item m="1" x="17"/>
        <item x="5"/>
        <item m="1" x="18"/>
        <item x="2"/>
        <item x="13"/>
        <item t="default"/>
      </items>
    </pivotField>
    <pivotField axis="axisRow" showAll="0">
      <items count="10">
        <item x="5"/>
        <item x="0"/>
        <item m="1" x="8"/>
        <item x="2"/>
        <item m="1" x="7"/>
        <item x="3"/>
        <item x="1"/>
        <item x="6"/>
        <item x="4"/>
        <item t="default"/>
      </items>
    </pivotField>
    <pivotField showAll="0"/>
    <pivotField dataField="1" showAll="0"/>
    <pivotField numFmtId="164"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2">
    <field x="9"/>
    <field x="3"/>
  </rowFields>
  <rowItems count="15">
    <i>
      <x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>
      <x v="1"/>
    </i>
    <i r="1">
      <x v="1"/>
    </i>
    <i r="1">
      <x v="3"/>
    </i>
    <i r="1">
      <x v="5"/>
    </i>
    <i r="1">
      <x v="6"/>
    </i>
    <i r="1">
      <x v="8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7"/>
    </i>
    <i>
      <x v="18"/>
    </i>
    <i t="grand">
      <x/>
    </i>
  </colItems>
  <dataFields count="1">
    <dataField name="Somme de Spent" fld="5" baseField="9" baseItem="0"/>
  </dataFields>
  <formats count="3">
    <format dxfId="7">
      <pivotArea type="all" dataOnly="0" outline="0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4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C25" firstHeaderRow="0" firstDataRow="1" firstDataCol="1"/>
  <pivotFields count="12">
    <pivotField numFmtId="15" showAll="0"/>
    <pivotField showAll="0"/>
    <pivotField showAll="0"/>
    <pivotField showAll="0"/>
    <pivotField dataField="1" showAll="0"/>
    <pivotField dataField="1" showAll="0"/>
    <pivotField numFmtId="164" showAll="0"/>
    <pivotField axis="axisRow" showAll="0">
      <items count="18">
        <item x="14"/>
        <item x="6"/>
        <item x="0"/>
        <item x="4"/>
        <item x="1"/>
        <item x="15"/>
        <item x="5"/>
        <item x="8"/>
        <item x="13"/>
        <item x="9"/>
        <item x="11"/>
        <item x="10"/>
        <item x="3"/>
        <item x="2"/>
        <item x="12"/>
        <item x="7"/>
        <item x="16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7" baseItem="0"/>
    <dataField name="Somme de Spent" fld="5" baseField="7" baseItem="0" numFmtId="164"/>
  </dataFields>
  <formats count="5"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type="all" dataOnly="0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6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10.42578125" customWidth="1"/>
    <col min="2" max="2" width="44.85546875" customWidth="1"/>
    <col min="3" max="3" width="18" customWidth="1"/>
    <col min="4" max="4" width="19" customWidth="1"/>
    <col min="5" max="5" width="18.5703125" style="25" customWidth="1"/>
    <col min="6" max="6" width="19.42578125" style="25" customWidth="1"/>
    <col min="7" max="7" width="19.7109375" customWidth="1"/>
    <col min="8" max="8" width="15.42578125" customWidth="1"/>
    <col min="9" max="9" width="14.28515625" customWidth="1"/>
    <col min="10" max="10" width="15.140625" customWidth="1"/>
    <col min="11" max="11" width="14.42578125" customWidth="1"/>
  </cols>
  <sheetData>
    <row r="1" spans="1:12" ht="27" x14ac:dyDescent="0.35">
      <c r="A1" s="1" t="s">
        <v>18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</row>
    <row r="2" spans="1:12" ht="16.5" x14ac:dyDescent="0.3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</row>
    <row r="3" spans="1:12" ht="16.5" x14ac:dyDescent="0.3">
      <c r="A3" s="4"/>
      <c r="B3" s="7" t="s">
        <v>0</v>
      </c>
      <c r="C3" s="8" t="s">
        <v>1</v>
      </c>
      <c r="D3" s="9"/>
      <c r="E3" s="6"/>
      <c r="F3" s="6"/>
      <c r="G3" s="6"/>
      <c r="H3" s="5"/>
      <c r="I3" s="5"/>
      <c r="J3" s="5"/>
      <c r="K3" s="5"/>
      <c r="L3" s="5"/>
    </row>
    <row r="4" spans="1:12" ht="16.5" x14ac:dyDescent="0.3">
      <c r="A4" s="4"/>
      <c r="B4" s="7" t="s">
        <v>2</v>
      </c>
      <c r="C4" s="10">
        <f>SUM(E11:E1045)</f>
        <v>17230500</v>
      </c>
      <c r="D4" s="11"/>
      <c r="E4" s="6"/>
      <c r="F4" s="12"/>
      <c r="G4" s="11"/>
      <c r="H4" s="5"/>
      <c r="I4" s="5"/>
      <c r="J4" s="5"/>
      <c r="K4" s="5"/>
      <c r="L4" s="5"/>
    </row>
    <row r="5" spans="1:12" ht="16.5" x14ac:dyDescent="0.3">
      <c r="A5" s="4"/>
      <c r="B5" s="7" t="s">
        <v>3</v>
      </c>
      <c r="C5" s="10">
        <f>SUM(F11:F1045)</f>
        <v>30466772.75</v>
      </c>
      <c r="D5" s="11"/>
      <c r="E5" s="6"/>
      <c r="F5" s="13"/>
      <c r="G5" s="14"/>
      <c r="H5" s="5"/>
      <c r="I5" s="5"/>
      <c r="J5" s="5"/>
      <c r="K5" s="5"/>
      <c r="L5" s="5"/>
    </row>
    <row r="6" spans="1:12" ht="16.5" x14ac:dyDescent="0.3">
      <c r="A6" s="4"/>
      <c r="B6" s="7" t="s">
        <v>4</v>
      </c>
      <c r="C6" s="10">
        <f>+C4-C5</f>
        <v>-13236272.75</v>
      </c>
      <c r="D6" s="11"/>
      <c r="E6" s="6"/>
      <c r="F6" s="6"/>
      <c r="G6" s="6"/>
      <c r="H6" s="5"/>
      <c r="I6" s="5"/>
      <c r="J6" s="5"/>
      <c r="K6" s="5"/>
      <c r="L6" s="5"/>
    </row>
    <row r="7" spans="1:12" ht="16.5" x14ac:dyDescent="0.3">
      <c r="A7" s="4"/>
      <c r="B7" s="5"/>
      <c r="C7" s="5"/>
      <c r="D7" s="5"/>
      <c r="E7" s="6"/>
      <c r="F7" s="6"/>
      <c r="G7" s="5"/>
      <c r="H7" s="5"/>
      <c r="I7" s="5"/>
      <c r="J7" s="5"/>
      <c r="K7" s="5"/>
      <c r="L7" s="5"/>
    </row>
    <row r="8" spans="1:12" ht="16.5" x14ac:dyDescent="0.3">
      <c r="A8" s="4"/>
      <c r="B8" s="15"/>
      <c r="C8" s="5"/>
      <c r="D8" s="5"/>
      <c r="E8" s="6"/>
      <c r="F8" s="6"/>
      <c r="G8" s="5"/>
      <c r="H8" s="5"/>
      <c r="I8" s="5"/>
      <c r="J8" s="5"/>
      <c r="K8" s="5"/>
      <c r="L8" s="5"/>
    </row>
    <row r="9" spans="1:12" ht="16.5" x14ac:dyDescent="0.3">
      <c r="A9" s="16" t="s">
        <v>5</v>
      </c>
      <c r="B9" s="15"/>
      <c r="C9" s="15"/>
      <c r="D9" s="17"/>
      <c r="E9" s="18"/>
      <c r="F9" s="18"/>
      <c r="G9" s="15"/>
      <c r="H9" s="15"/>
      <c r="I9" s="15"/>
      <c r="J9" s="15"/>
      <c r="K9" s="15"/>
      <c r="L9" s="15"/>
    </row>
    <row r="10" spans="1:12" ht="16.5" x14ac:dyDescent="0.3">
      <c r="A10" s="19" t="s">
        <v>6</v>
      </c>
      <c r="B10" s="20" t="s">
        <v>7</v>
      </c>
      <c r="C10" s="20" t="s">
        <v>8</v>
      </c>
      <c r="D10" s="21" t="s">
        <v>9</v>
      </c>
      <c r="E10" s="22" t="s">
        <v>10</v>
      </c>
      <c r="F10" s="22" t="s">
        <v>11</v>
      </c>
      <c r="G10" s="22" t="s">
        <v>12</v>
      </c>
      <c r="H10" s="20" t="s">
        <v>13</v>
      </c>
      <c r="I10" s="20" t="s">
        <v>14</v>
      </c>
      <c r="J10" s="20" t="s">
        <v>15</v>
      </c>
      <c r="K10" s="20" t="s">
        <v>16</v>
      </c>
      <c r="L10" s="20" t="s">
        <v>17</v>
      </c>
    </row>
    <row r="11" spans="1:12" s="29" customFormat="1" x14ac:dyDescent="0.25">
      <c r="A11" s="52">
        <v>43010</v>
      </c>
      <c r="B11" s="47" t="s">
        <v>70</v>
      </c>
      <c r="C11" s="26" t="s">
        <v>60</v>
      </c>
      <c r="D11" s="23" t="s">
        <v>49</v>
      </c>
      <c r="E11" s="31"/>
      <c r="F11" s="31">
        <v>700</v>
      </c>
      <c r="G11" s="31">
        <f>+E11-F11</f>
        <v>-700</v>
      </c>
      <c r="H11" s="26" t="s">
        <v>71</v>
      </c>
      <c r="I11" s="26" t="s">
        <v>61</v>
      </c>
      <c r="J11" s="24" t="s">
        <v>21</v>
      </c>
      <c r="K11" s="26" t="s">
        <v>46</v>
      </c>
      <c r="L11" s="26" t="s">
        <v>72</v>
      </c>
    </row>
    <row r="12" spans="1:12" s="29" customFormat="1" x14ac:dyDescent="0.25">
      <c r="A12" s="52">
        <v>43010</v>
      </c>
      <c r="B12" s="47" t="s">
        <v>73</v>
      </c>
      <c r="C12" s="26" t="s">
        <v>60</v>
      </c>
      <c r="D12" s="23" t="s">
        <v>49</v>
      </c>
      <c r="E12" s="31"/>
      <c r="F12" s="31">
        <v>700</v>
      </c>
      <c r="G12" s="31">
        <f>+G11+E12-F12</f>
        <v>-1400</v>
      </c>
      <c r="H12" s="26" t="s">
        <v>71</v>
      </c>
      <c r="I12" s="26" t="s">
        <v>61</v>
      </c>
      <c r="J12" s="24" t="s">
        <v>21</v>
      </c>
      <c r="K12" s="26" t="s">
        <v>46</v>
      </c>
      <c r="L12" s="26" t="s">
        <v>72</v>
      </c>
    </row>
    <row r="13" spans="1:12" s="29" customFormat="1" x14ac:dyDescent="0.25">
      <c r="A13" s="52">
        <v>43010</v>
      </c>
      <c r="B13" s="47" t="s">
        <v>74</v>
      </c>
      <c r="C13" s="26" t="s">
        <v>75</v>
      </c>
      <c r="D13" s="23" t="s">
        <v>49</v>
      </c>
      <c r="E13" s="31"/>
      <c r="F13" s="31">
        <v>3000</v>
      </c>
      <c r="G13" s="31">
        <f t="shared" ref="G13:G76" si="0">+G12+E13-F13</f>
        <v>-4400</v>
      </c>
      <c r="H13" s="26" t="s">
        <v>71</v>
      </c>
      <c r="I13" s="26" t="s">
        <v>61</v>
      </c>
      <c r="J13" s="24" t="s">
        <v>21</v>
      </c>
      <c r="K13" s="26" t="s">
        <v>46</v>
      </c>
      <c r="L13" s="26" t="s">
        <v>72</v>
      </c>
    </row>
    <row r="14" spans="1:12" s="29" customFormat="1" x14ac:dyDescent="0.25">
      <c r="A14" s="52">
        <v>43010</v>
      </c>
      <c r="B14" s="47" t="s">
        <v>76</v>
      </c>
      <c r="C14" s="26" t="s">
        <v>60</v>
      </c>
      <c r="D14" s="23" t="s">
        <v>49</v>
      </c>
      <c r="E14" s="31"/>
      <c r="F14" s="31">
        <v>700</v>
      </c>
      <c r="G14" s="31">
        <f t="shared" si="0"/>
        <v>-5100</v>
      </c>
      <c r="H14" s="26" t="s">
        <v>71</v>
      </c>
      <c r="I14" s="26" t="s">
        <v>61</v>
      </c>
      <c r="J14" s="24" t="s">
        <v>21</v>
      </c>
      <c r="K14" s="26" t="s">
        <v>46</v>
      </c>
      <c r="L14" s="26" t="s">
        <v>72</v>
      </c>
    </row>
    <row r="15" spans="1:12" s="29" customFormat="1" x14ac:dyDescent="0.25">
      <c r="A15" s="52">
        <v>43010</v>
      </c>
      <c r="B15" s="47" t="s">
        <v>77</v>
      </c>
      <c r="C15" s="26" t="s">
        <v>60</v>
      </c>
      <c r="D15" s="23" t="s">
        <v>49</v>
      </c>
      <c r="E15" s="31"/>
      <c r="F15" s="31">
        <v>500</v>
      </c>
      <c r="G15" s="31">
        <f t="shared" si="0"/>
        <v>-5600</v>
      </c>
      <c r="H15" s="26" t="s">
        <v>71</v>
      </c>
      <c r="I15" s="26" t="s">
        <v>61</v>
      </c>
      <c r="J15" s="24" t="s">
        <v>21</v>
      </c>
      <c r="K15" s="26" t="s">
        <v>46</v>
      </c>
      <c r="L15" s="26" t="s">
        <v>72</v>
      </c>
    </row>
    <row r="16" spans="1:12" s="29" customFormat="1" x14ac:dyDescent="0.25">
      <c r="A16" s="52">
        <v>43010</v>
      </c>
      <c r="B16" s="47" t="s">
        <v>78</v>
      </c>
      <c r="C16" s="26" t="s">
        <v>60</v>
      </c>
      <c r="D16" s="23" t="s">
        <v>49</v>
      </c>
      <c r="E16" s="31"/>
      <c r="F16" s="31">
        <v>500</v>
      </c>
      <c r="G16" s="31">
        <f t="shared" si="0"/>
        <v>-6100</v>
      </c>
      <c r="H16" s="26" t="s">
        <v>71</v>
      </c>
      <c r="I16" s="26" t="s">
        <v>61</v>
      </c>
      <c r="J16" s="24" t="s">
        <v>21</v>
      </c>
      <c r="K16" s="26" t="s">
        <v>46</v>
      </c>
      <c r="L16" s="26" t="s">
        <v>72</v>
      </c>
    </row>
    <row r="17" spans="1:12" s="29" customFormat="1" x14ac:dyDescent="0.25">
      <c r="A17" s="52">
        <v>43010</v>
      </c>
      <c r="B17" s="47" t="s">
        <v>79</v>
      </c>
      <c r="C17" s="26" t="s">
        <v>60</v>
      </c>
      <c r="D17" s="23" t="s">
        <v>49</v>
      </c>
      <c r="E17" s="31"/>
      <c r="F17" s="31">
        <v>500</v>
      </c>
      <c r="G17" s="31">
        <f t="shared" si="0"/>
        <v>-6600</v>
      </c>
      <c r="H17" s="26" t="s">
        <v>71</v>
      </c>
      <c r="I17" s="26" t="s">
        <v>61</v>
      </c>
      <c r="J17" s="24" t="s">
        <v>21</v>
      </c>
      <c r="K17" s="26" t="s">
        <v>46</v>
      </c>
      <c r="L17" s="26" t="s">
        <v>72</v>
      </c>
    </row>
    <row r="18" spans="1:12" s="29" customFormat="1" x14ac:dyDescent="0.25">
      <c r="A18" s="52">
        <v>43010</v>
      </c>
      <c r="B18" s="47" t="s">
        <v>80</v>
      </c>
      <c r="C18" s="26" t="s">
        <v>60</v>
      </c>
      <c r="D18" s="23" t="s">
        <v>49</v>
      </c>
      <c r="E18" s="31"/>
      <c r="F18" s="31">
        <v>700</v>
      </c>
      <c r="G18" s="31">
        <f t="shared" si="0"/>
        <v>-7300</v>
      </c>
      <c r="H18" s="26" t="s">
        <v>71</v>
      </c>
      <c r="I18" s="26" t="s">
        <v>61</v>
      </c>
      <c r="J18" s="24" t="s">
        <v>21</v>
      </c>
      <c r="K18" s="26" t="s">
        <v>46</v>
      </c>
      <c r="L18" s="26" t="s">
        <v>72</v>
      </c>
    </row>
    <row r="19" spans="1:12" s="29" customFormat="1" x14ac:dyDescent="0.25">
      <c r="A19" s="52">
        <v>43010</v>
      </c>
      <c r="B19" s="47" t="s">
        <v>81</v>
      </c>
      <c r="C19" s="26" t="s">
        <v>60</v>
      </c>
      <c r="D19" s="23" t="s">
        <v>49</v>
      </c>
      <c r="E19" s="31"/>
      <c r="F19" s="31">
        <v>700</v>
      </c>
      <c r="G19" s="31">
        <f t="shared" si="0"/>
        <v>-8000</v>
      </c>
      <c r="H19" s="26" t="s">
        <v>71</v>
      </c>
      <c r="I19" s="26" t="s">
        <v>61</v>
      </c>
      <c r="J19" s="24" t="s">
        <v>21</v>
      </c>
      <c r="K19" s="26" t="s">
        <v>46</v>
      </c>
      <c r="L19" s="26" t="s">
        <v>72</v>
      </c>
    </row>
    <row r="20" spans="1:12" s="48" customFormat="1" x14ac:dyDescent="0.25">
      <c r="A20" s="117">
        <v>43010</v>
      </c>
      <c r="B20" s="118" t="s">
        <v>82</v>
      </c>
      <c r="C20" s="119" t="s">
        <v>56</v>
      </c>
      <c r="D20" s="120" t="s">
        <v>49</v>
      </c>
      <c r="E20" s="121">
        <v>170000</v>
      </c>
      <c r="F20" s="121"/>
      <c r="G20" s="121">
        <f t="shared" si="0"/>
        <v>162000</v>
      </c>
      <c r="H20" s="119" t="s">
        <v>71</v>
      </c>
      <c r="I20" s="119">
        <v>56</v>
      </c>
      <c r="J20" s="119"/>
      <c r="K20" s="119" t="s">
        <v>46</v>
      </c>
      <c r="L20" s="119" t="s">
        <v>83</v>
      </c>
    </row>
    <row r="21" spans="1:12" s="102" customFormat="1" x14ac:dyDescent="0.25">
      <c r="A21" s="52">
        <v>43010</v>
      </c>
      <c r="B21" s="47" t="s">
        <v>84</v>
      </c>
      <c r="C21" s="26" t="s">
        <v>85</v>
      </c>
      <c r="D21" s="23" t="s">
        <v>49</v>
      </c>
      <c r="E21" s="31"/>
      <c r="F21" s="31">
        <v>120000</v>
      </c>
      <c r="G21" s="31">
        <f t="shared" si="0"/>
        <v>42000</v>
      </c>
      <c r="H21" s="26" t="s">
        <v>71</v>
      </c>
      <c r="I21" s="26">
        <v>19</v>
      </c>
      <c r="J21" s="24" t="s">
        <v>21</v>
      </c>
      <c r="K21" s="26" t="s">
        <v>46</v>
      </c>
      <c r="L21" s="26" t="s">
        <v>83</v>
      </c>
    </row>
    <row r="22" spans="1:12" s="102" customFormat="1" x14ac:dyDescent="0.25">
      <c r="A22" s="52">
        <v>43010</v>
      </c>
      <c r="B22" s="26" t="s">
        <v>147</v>
      </c>
      <c r="C22" s="26" t="s">
        <v>60</v>
      </c>
      <c r="D22" s="26" t="s">
        <v>49</v>
      </c>
      <c r="E22" s="31"/>
      <c r="F22" s="31">
        <v>300</v>
      </c>
      <c r="G22" s="31">
        <f t="shared" si="0"/>
        <v>41700</v>
      </c>
      <c r="H22" s="26" t="s">
        <v>148</v>
      </c>
      <c r="I22" s="26" t="s">
        <v>61</v>
      </c>
      <c r="J22" s="24" t="s">
        <v>21</v>
      </c>
      <c r="K22" s="26" t="s">
        <v>46</v>
      </c>
      <c r="L22" s="26" t="s">
        <v>72</v>
      </c>
    </row>
    <row r="23" spans="1:12" s="102" customFormat="1" x14ac:dyDescent="0.25">
      <c r="A23" s="52">
        <v>43010</v>
      </c>
      <c r="B23" s="26" t="s">
        <v>149</v>
      </c>
      <c r="C23" s="26" t="s">
        <v>60</v>
      </c>
      <c r="D23" s="26" t="s">
        <v>49</v>
      </c>
      <c r="E23" s="31"/>
      <c r="F23" s="31">
        <v>300</v>
      </c>
      <c r="G23" s="31">
        <f t="shared" si="0"/>
        <v>41400</v>
      </c>
      <c r="H23" s="26" t="s">
        <v>148</v>
      </c>
      <c r="I23" s="26" t="s">
        <v>61</v>
      </c>
      <c r="J23" s="24" t="s">
        <v>21</v>
      </c>
      <c r="K23" s="26" t="s">
        <v>46</v>
      </c>
      <c r="L23" s="26" t="s">
        <v>72</v>
      </c>
    </row>
    <row r="24" spans="1:12" s="102" customFormat="1" x14ac:dyDescent="0.25">
      <c r="A24" s="52">
        <v>43010</v>
      </c>
      <c r="B24" s="26" t="s">
        <v>150</v>
      </c>
      <c r="C24" s="26" t="s">
        <v>60</v>
      </c>
      <c r="D24" s="26" t="s">
        <v>49</v>
      </c>
      <c r="E24" s="31"/>
      <c r="F24" s="31">
        <v>300</v>
      </c>
      <c r="G24" s="31">
        <f t="shared" si="0"/>
        <v>41100</v>
      </c>
      <c r="H24" s="26" t="s">
        <v>148</v>
      </c>
      <c r="I24" s="26" t="s">
        <v>61</v>
      </c>
      <c r="J24" s="24" t="s">
        <v>21</v>
      </c>
      <c r="K24" s="26" t="s">
        <v>46</v>
      </c>
      <c r="L24" s="26" t="s">
        <v>72</v>
      </c>
    </row>
    <row r="25" spans="1:12" s="102" customFormat="1" x14ac:dyDescent="0.25">
      <c r="A25" s="52">
        <v>43010</v>
      </c>
      <c r="B25" s="26" t="s">
        <v>151</v>
      </c>
      <c r="C25" s="26" t="s">
        <v>60</v>
      </c>
      <c r="D25" s="26" t="s">
        <v>49</v>
      </c>
      <c r="E25" s="31"/>
      <c r="F25" s="31">
        <v>300</v>
      </c>
      <c r="G25" s="31">
        <f t="shared" si="0"/>
        <v>40800</v>
      </c>
      <c r="H25" s="26" t="s">
        <v>148</v>
      </c>
      <c r="I25" s="26" t="s">
        <v>61</v>
      </c>
      <c r="J25" s="24" t="s">
        <v>21</v>
      </c>
      <c r="K25" s="26" t="s">
        <v>46</v>
      </c>
      <c r="L25" s="26" t="s">
        <v>72</v>
      </c>
    </row>
    <row r="26" spans="1:12" s="102" customFormat="1" x14ac:dyDescent="0.25">
      <c r="A26" s="52">
        <v>43010</v>
      </c>
      <c r="B26" s="26" t="s">
        <v>899</v>
      </c>
      <c r="C26" s="26" t="s">
        <v>75</v>
      </c>
      <c r="D26" s="26" t="s">
        <v>49</v>
      </c>
      <c r="E26" s="31"/>
      <c r="F26" s="31">
        <v>3400</v>
      </c>
      <c r="G26" s="31">
        <f t="shared" si="0"/>
        <v>37400</v>
      </c>
      <c r="H26" s="26" t="s">
        <v>148</v>
      </c>
      <c r="I26" s="26" t="s">
        <v>61</v>
      </c>
      <c r="J26" s="24" t="s">
        <v>21</v>
      </c>
      <c r="K26" s="26" t="s">
        <v>46</v>
      </c>
      <c r="L26" s="26" t="s">
        <v>72</v>
      </c>
    </row>
    <row r="27" spans="1:12" s="102" customFormat="1" x14ac:dyDescent="0.25">
      <c r="A27" s="52">
        <v>43010</v>
      </c>
      <c r="B27" s="26" t="s">
        <v>152</v>
      </c>
      <c r="C27" s="26" t="s">
        <v>60</v>
      </c>
      <c r="D27" s="26" t="s">
        <v>49</v>
      </c>
      <c r="E27" s="31"/>
      <c r="F27" s="31">
        <v>300</v>
      </c>
      <c r="G27" s="31">
        <f t="shared" si="0"/>
        <v>37100</v>
      </c>
      <c r="H27" s="26" t="s">
        <v>148</v>
      </c>
      <c r="I27" s="26" t="s">
        <v>61</v>
      </c>
      <c r="J27" s="24" t="s">
        <v>21</v>
      </c>
      <c r="K27" s="26" t="s">
        <v>46</v>
      </c>
      <c r="L27" s="26" t="s">
        <v>72</v>
      </c>
    </row>
    <row r="28" spans="1:12" s="102" customFormat="1" x14ac:dyDescent="0.25">
      <c r="A28" s="52">
        <v>43010</v>
      </c>
      <c r="B28" s="26" t="s">
        <v>153</v>
      </c>
      <c r="C28" s="26" t="s">
        <v>60</v>
      </c>
      <c r="D28" s="26" t="s">
        <v>49</v>
      </c>
      <c r="E28" s="31"/>
      <c r="F28" s="31">
        <v>300</v>
      </c>
      <c r="G28" s="31">
        <f t="shared" si="0"/>
        <v>36800</v>
      </c>
      <c r="H28" s="26" t="s">
        <v>148</v>
      </c>
      <c r="I28" s="26" t="s">
        <v>61</v>
      </c>
      <c r="J28" s="24" t="s">
        <v>21</v>
      </c>
      <c r="K28" s="26" t="s">
        <v>46</v>
      </c>
      <c r="L28" s="26" t="s">
        <v>72</v>
      </c>
    </row>
    <row r="29" spans="1:12" s="102" customFormat="1" x14ac:dyDescent="0.25">
      <c r="A29" s="52">
        <v>43010</v>
      </c>
      <c r="B29" s="26" t="s">
        <v>154</v>
      </c>
      <c r="C29" s="26" t="s">
        <v>60</v>
      </c>
      <c r="D29" s="26" t="s">
        <v>49</v>
      </c>
      <c r="E29" s="31"/>
      <c r="F29" s="31">
        <v>300</v>
      </c>
      <c r="G29" s="31">
        <f t="shared" si="0"/>
        <v>36500</v>
      </c>
      <c r="H29" s="26" t="s">
        <v>148</v>
      </c>
      <c r="I29" s="26" t="s">
        <v>61</v>
      </c>
      <c r="J29" s="24" t="s">
        <v>21</v>
      </c>
      <c r="K29" s="26" t="s">
        <v>46</v>
      </c>
      <c r="L29" s="26" t="s">
        <v>72</v>
      </c>
    </row>
    <row r="30" spans="1:12" s="102" customFormat="1" x14ac:dyDescent="0.25">
      <c r="A30" s="52">
        <v>43010</v>
      </c>
      <c r="B30" s="26" t="s">
        <v>155</v>
      </c>
      <c r="C30" s="26" t="s">
        <v>60</v>
      </c>
      <c r="D30" s="26" t="s">
        <v>49</v>
      </c>
      <c r="E30" s="31"/>
      <c r="F30" s="31">
        <v>300</v>
      </c>
      <c r="G30" s="31">
        <f t="shared" si="0"/>
        <v>36200</v>
      </c>
      <c r="H30" s="26" t="s">
        <v>148</v>
      </c>
      <c r="I30" s="26" t="s">
        <v>61</v>
      </c>
      <c r="J30" s="24" t="s">
        <v>21</v>
      </c>
      <c r="K30" s="26" t="s">
        <v>46</v>
      </c>
      <c r="L30" s="26" t="s">
        <v>72</v>
      </c>
    </row>
    <row r="31" spans="1:12" s="48" customFormat="1" x14ac:dyDescent="0.25">
      <c r="A31" s="117">
        <v>43010</v>
      </c>
      <c r="B31" s="119" t="s">
        <v>71</v>
      </c>
      <c r="C31" s="119" t="s">
        <v>56</v>
      </c>
      <c r="D31" s="119" t="s">
        <v>49</v>
      </c>
      <c r="E31" s="121"/>
      <c r="F31" s="121">
        <v>170000</v>
      </c>
      <c r="G31" s="121">
        <f t="shared" si="0"/>
        <v>-133800</v>
      </c>
      <c r="H31" s="119" t="s">
        <v>55</v>
      </c>
      <c r="I31" s="119" t="s">
        <v>317</v>
      </c>
      <c r="J31" s="119"/>
      <c r="K31" s="119" t="s">
        <v>46</v>
      </c>
      <c r="L31" s="119" t="s">
        <v>83</v>
      </c>
    </row>
    <row r="32" spans="1:12" s="102" customFormat="1" x14ac:dyDescent="0.25">
      <c r="A32" s="52">
        <v>43010</v>
      </c>
      <c r="B32" s="26" t="s">
        <v>318</v>
      </c>
      <c r="C32" s="26" t="s">
        <v>319</v>
      </c>
      <c r="D32" s="26" t="s">
        <v>48</v>
      </c>
      <c r="E32" s="31"/>
      <c r="F32" s="31">
        <v>6800</v>
      </c>
      <c r="G32" s="31">
        <f t="shared" si="0"/>
        <v>-140600</v>
      </c>
      <c r="H32" s="26" t="s">
        <v>55</v>
      </c>
      <c r="I32" s="26" t="s">
        <v>317</v>
      </c>
      <c r="J32" s="26" t="s">
        <v>21</v>
      </c>
      <c r="K32" s="26" t="s">
        <v>46</v>
      </c>
      <c r="L32" s="26" t="s">
        <v>83</v>
      </c>
    </row>
    <row r="33" spans="1:12" s="102" customFormat="1" x14ac:dyDescent="0.25">
      <c r="A33" s="52">
        <v>43010</v>
      </c>
      <c r="B33" s="26" t="s">
        <v>320</v>
      </c>
      <c r="C33" s="26" t="s">
        <v>90</v>
      </c>
      <c r="D33" s="26" t="s">
        <v>49</v>
      </c>
      <c r="E33" s="31"/>
      <c r="F33" s="31">
        <v>30000</v>
      </c>
      <c r="G33" s="31">
        <f t="shared" si="0"/>
        <v>-170600</v>
      </c>
      <c r="H33" s="26" t="s">
        <v>55</v>
      </c>
      <c r="I33" s="26" t="s">
        <v>58</v>
      </c>
      <c r="J33" s="24" t="s">
        <v>21</v>
      </c>
      <c r="K33" s="26" t="s">
        <v>46</v>
      </c>
      <c r="L33" s="26" t="s">
        <v>83</v>
      </c>
    </row>
    <row r="34" spans="1:12" s="102" customFormat="1" x14ac:dyDescent="0.25">
      <c r="A34" s="52">
        <v>43010</v>
      </c>
      <c r="B34" s="30" t="s">
        <v>223</v>
      </c>
      <c r="C34" s="30" t="s">
        <v>523</v>
      </c>
      <c r="D34" s="30" t="s">
        <v>220</v>
      </c>
      <c r="E34" s="31"/>
      <c r="F34" s="42">
        <v>1000</v>
      </c>
      <c r="G34" s="31">
        <f t="shared" si="0"/>
        <v>-171600</v>
      </c>
      <c r="H34" s="30" t="s">
        <v>221</v>
      </c>
      <c r="I34" s="26" t="s">
        <v>58</v>
      </c>
      <c r="J34" s="24" t="s">
        <v>21</v>
      </c>
      <c r="K34" s="26" t="s">
        <v>46</v>
      </c>
      <c r="L34" s="26" t="s">
        <v>83</v>
      </c>
    </row>
    <row r="35" spans="1:12" s="102" customFormat="1" x14ac:dyDescent="0.25">
      <c r="A35" s="52">
        <v>43010</v>
      </c>
      <c r="B35" s="26" t="s">
        <v>321</v>
      </c>
      <c r="C35" s="26" t="s">
        <v>90</v>
      </c>
      <c r="D35" s="26" t="s">
        <v>49</v>
      </c>
      <c r="E35" s="31"/>
      <c r="F35" s="31">
        <v>30000</v>
      </c>
      <c r="G35" s="31">
        <f t="shared" si="0"/>
        <v>-201600</v>
      </c>
      <c r="H35" s="26" t="s">
        <v>55</v>
      </c>
      <c r="I35" s="26">
        <v>15465</v>
      </c>
      <c r="J35" s="24" t="s">
        <v>21</v>
      </c>
      <c r="K35" s="26" t="s">
        <v>46</v>
      </c>
      <c r="L35" s="26" t="s">
        <v>83</v>
      </c>
    </row>
    <row r="36" spans="1:12" s="102" customFormat="1" x14ac:dyDescent="0.25">
      <c r="A36" s="52">
        <v>43010</v>
      </c>
      <c r="B36" s="26" t="s">
        <v>322</v>
      </c>
      <c r="C36" s="26" t="s">
        <v>90</v>
      </c>
      <c r="D36" s="26" t="s">
        <v>49</v>
      </c>
      <c r="E36" s="31"/>
      <c r="F36" s="31">
        <v>65000</v>
      </c>
      <c r="G36" s="31">
        <f t="shared" si="0"/>
        <v>-266600</v>
      </c>
      <c r="H36" s="26" t="s">
        <v>55</v>
      </c>
      <c r="I36" s="26" t="s">
        <v>58</v>
      </c>
      <c r="J36" s="24" t="s">
        <v>21</v>
      </c>
      <c r="K36" s="26" t="s">
        <v>46</v>
      </c>
      <c r="L36" s="26" t="s">
        <v>83</v>
      </c>
    </row>
    <row r="37" spans="1:12" s="29" customFormat="1" x14ac:dyDescent="0.25">
      <c r="A37" s="52">
        <v>43010</v>
      </c>
      <c r="B37" s="26" t="s">
        <v>323</v>
      </c>
      <c r="C37" s="26" t="s">
        <v>90</v>
      </c>
      <c r="D37" s="26" t="s">
        <v>49</v>
      </c>
      <c r="E37" s="31"/>
      <c r="F37" s="31">
        <v>65000</v>
      </c>
      <c r="G37" s="31">
        <f t="shared" si="0"/>
        <v>-331600</v>
      </c>
      <c r="H37" s="26" t="s">
        <v>55</v>
      </c>
      <c r="I37" s="26" t="s">
        <v>58</v>
      </c>
      <c r="J37" s="24" t="s">
        <v>21</v>
      </c>
      <c r="K37" s="26" t="s">
        <v>46</v>
      </c>
      <c r="L37" s="26" t="s">
        <v>83</v>
      </c>
    </row>
    <row r="38" spans="1:12" s="27" customFormat="1" x14ac:dyDescent="0.25">
      <c r="A38" s="52">
        <v>43010</v>
      </c>
      <c r="B38" s="26" t="s">
        <v>324</v>
      </c>
      <c r="C38" s="26" t="s">
        <v>60</v>
      </c>
      <c r="D38" s="26" t="s">
        <v>51</v>
      </c>
      <c r="E38" s="31"/>
      <c r="F38" s="31">
        <v>1400</v>
      </c>
      <c r="G38" s="31">
        <f t="shared" si="0"/>
        <v>-333000</v>
      </c>
      <c r="H38" s="26" t="s">
        <v>55</v>
      </c>
      <c r="I38" s="26" t="s">
        <v>61</v>
      </c>
      <c r="J38" s="46" t="s">
        <v>32</v>
      </c>
      <c r="K38" s="26" t="s">
        <v>46</v>
      </c>
      <c r="L38" s="26" t="s">
        <v>72</v>
      </c>
    </row>
    <row r="39" spans="1:12" s="27" customFormat="1" x14ac:dyDescent="0.25">
      <c r="A39" s="52">
        <v>43010</v>
      </c>
      <c r="B39" s="26" t="s">
        <v>325</v>
      </c>
      <c r="C39" s="26" t="s">
        <v>60</v>
      </c>
      <c r="D39" s="26" t="s">
        <v>51</v>
      </c>
      <c r="E39" s="31"/>
      <c r="F39" s="31">
        <v>1400</v>
      </c>
      <c r="G39" s="31">
        <f t="shared" si="0"/>
        <v>-334400</v>
      </c>
      <c r="H39" s="26" t="s">
        <v>55</v>
      </c>
      <c r="I39" s="26" t="s">
        <v>61</v>
      </c>
      <c r="J39" s="46" t="s">
        <v>32</v>
      </c>
      <c r="K39" s="26" t="s">
        <v>46</v>
      </c>
      <c r="L39" s="26" t="s">
        <v>72</v>
      </c>
    </row>
    <row r="40" spans="1:12" x14ac:dyDescent="0.25">
      <c r="A40" s="52">
        <v>43010</v>
      </c>
      <c r="B40" s="26" t="s">
        <v>449</v>
      </c>
      <c r="C40" s="26" t="s">
        <v>60</v>
      </c>
      <c r="D40" s="26" t="s">
        <v>49</v>
      </c>
      <c r="E40" s="31"/>
      <c r="F40" s="31">
        <v>1000</v>
      </c>
      <c r="G40" s="31">
        <f t="shared" si="0"/>
        <v>-335400</v>
      </c>
      <c r="H40" s="26" t="s">
        <v>450</v>
      </c>
      <c r="I40" s="26" t="s">
        <v>61</v>
      </c>
      <c r="J40" s="24" t="s">
        <v>21</v>
      </c>
      <c r="K40" s="26" t="s">
        <v>46</v>
      </c>
      <c r="L40" s="26" t="s">
        <v>72</v>
      </c>
    </row>
    <row r="41" spans="1:12" x14ac:dyDescent="0.25">
      <c r="A41" s="52">
        <v>43010</v>
      </c>
      <c r="B41" s="26" t="s">
        <v>451</v>
      </c>
      <c r="C41" s="26" t="s">
        <v>60</v>
      </c>
      <c r="D41" s="26" t="s">
        <v>49</v>
      </c>
      <c r="E41" s="31"/>
      <c r="F41" s="31">
        <v>1000</v>
      </c>
      <c r="G41" s="31">
        <f t="shared" si="0"/>
        <v>-336400</v>
      </c>
      <c r="H41" s="26" t="s">
        <v>450</v>
      </c>
      <c r="I41" s="26" t="s">
        <v>61</v>
      </c>
      <c r="J41" s="24" t="s">
        <v>21</v>
      </c>
      <c r="K41" s="26" t="s">
        <v>46</v>
      </c>
      <c r="L41" s="26" t="s">
        <v>72</v>
      </c>
    </row>
    <row r="42" spans="1:12" x14ac:dyDescent="0.25">
      <c r="A42" s="52">
        <v>43010</v>
      </c>
      <c r="B42" s="26" t="s">
        <v>452</v>
      </c>
      <c r="C42" s="26" t="s">
        <v>60</v>
      </c>
      <c r="D42" s="26" t="s">
        <v>49</v>
      </c>
      <c r="E42" s="31"/>
      <c r="F42" s="31">
        <v>1000</v>
      </c>
      <c r="G42" s="31">
        <f t="shared" si="0"/>
        <v>-337400</v>
      </c>
      <c r="H42" s="26" t="s">
        <v>450</v>
      </c>
      <c r="I42" s="26" t="s">
        <v>61</v>
      </c>
      <c r="J42" s="24" t="s">
        <v>21</v>
      </c>
      <c r="K42" s="26" t="s">
        <v>46</v>
      </c>
      <c r="L42" s="26" t="s">
        <v>72</v>
      </c>
    </row>
    <row r="43" spans="1:12" s="102" customFormat="1" x14ac:dyDescent="0.25">
      <c r="A43" s="52">
        <v>43010</v>
      </c>
      <c r="B43" s="26" t="s">
        <v>583</v>
      </c>
      <c r="C43" s="26" t="s">
        <v>60</v>
      </c>
      <c r="D43" s="27" t="s">
        <v>50</v>
      </c>
      <c r="E43" s="28"/>
      <c r="F43" s="28">
        <v>1000</v>
      </c>
      <c r="G43" s="31">
        <f t="shared" si="0"/>
        <v>-338400</v>
      </c>
      <c r="H43" s="26" t="s">
        <v>347</v>
      </c>
      <c r="I43" s="26" t="s">
        <v>61</v>
      </c>
      <c r="J43" s="46" t="s">
        <v>32</v>
      </c>
      <c r="K43" s="26" t="s">
        <v>46</v>
      </c>
      <c r="L43" s="35" t="s">
        <v>72</v>
      </c>
    </row>
    <row r="44" spans="1:12" s="102" customFormat="1" x14ac:dyDescent="0.25">
      <c r="A44" s="52">
        <v>43010</v>
      </c>
      <c r="B44" s="26" t="s">
        <v>584</v>
      </c>
      <c r="C44" s="26" t="s">
        <v>60</v>
      </c>
      <c r="D44" s="27" t="s">
        <v>50</v>
      </c>
      <c r="E44" s="28"/>
      <c r="F44" s="28">
        <v>1000</v>
      </c>
      <c r="G44" s="31">
        <f t="shared" si="0"/>
        <v>-339400</v>
      </c>
      <c r="H44" s="26" t="s">
        <v>347</v>
      </c>
      <c r="I44" s="26" t="s">
        <v>61</v>
      </c>
      <c r="J44" s="46" t="s">
        <v>32</v>
      </c>
      <c r="K44" s="26" t="s">
        <v>46</v>
      </c>
      <c r="L44" s="35" t="s">
        <v>72</v>
      </c>
    </row>
    <row r="45" spans="1:12" s="102" customFormat="1" x14ac:dyDescent="0.25">
      <c r="A45" s="52">
        <v>43010</v>
      </c>
      <c r="B45" s="26" t="s">
        <v>585</v>
      </c>
      <c r="C45" s="26" t="s">
        <v>60</v>
      </c>
      <c r="D45" s="27" t="s">
        <v>50</v>
      </c>
      <c r="E45" s="28"/>
      <c r="F45" s="28">
        <v>1000</v>
      </c>
      <c r="G45" s="31">
        <f t="shared" si="0"/>
        <v>-340400</v>
      </c>
      <c r="H45" s="26" t="s">
        <v>347</v>
      </c>
      <c r="I45" s="26" t="s">
        <v>61</v>
      </c>
      <c r="J45" s="46" t="s">
        <v>32</v>
      </c>
      <c r="K45" s="26" t="s">
        <v>46</v>
      </c>
      <c r="L45" s="35" t="s">
        <v>72</v>
      </c>
    </row>
    <row r="46" spans="1:12" s="102" customFormat="1" x14ac:dyDescent="0.25">
      <c r="A46" s="52">
        <v>43010</v>
      </c>
      <c r="B46" s="26" t="s">
        <v>586</v>
      </c>
      <c r="C46" s="26" t="s">
        <v>60</v>
      </c>
      <c r="D46" s="27" t="s">
        <v>50</v>
      </c>
      <c r="E46" s="28"/>
      <c r="F46" s="28">
        <v>1000</v>
      </c>
      <c r="G46" s="31">
        <f t="shared" si="0"/>
        <v>-341400</v>
      </c>
      <c r="H46" s="26" t="s">
        <v>347</v>
      </c>
      <c r="I46" s="26" t="s">
        <v>61</v>
      </c>
      <c r="J46" s="46" t="s">
        <v>32</v>
      </c>
      <c r="K46" s="26" t="s">
        <v>46</v>
      </c>
      <c r="L46" s="35" t="s">
        <v>72</v>
      </c>
    </row>
    <row r="47" spans="1:12" s="102" customFormat="1" x14ac:dyDescent="0.25">
      <c r="A47" s="52">
        <v>43010</v>
      </c>
      <c r="B47" s="26" t="s">
        <v>587</v>
      </c>
      <c r="C47" s="26" t="s">
        <v>60</v>
      </c>
      <c r="D47" s="27" t="s">
        <v>50</v>
      </c>
      <c r="E47" s="28"/>
      <c r="F47" s="28">
        <v>1000</v>
      </c>
      <c r="G47" s="31">
        <f t="shared" si="0"/>
        <v>-342400</v>
      </c>
      <c r="H47" s="26" t="s">
        <v>347</v>
      </c>
      <c r="I47" s="26" t="s">
        <v>61</v>
      </c>
      <c r="J47" s="46" t="s">
        <v>32</v>
      </c>
      <c r="K47" s="26" t="s">
        <v>46</v>
      </c>
      <c r="L47" s="35" t="s">
        <v>72</v>
      </c>
    </row>
    <row r="48" spans="1:12" s="102" customFormat="1" x14ac:dyDescent="0.25">
      <c r="A48" s="52">
        <v>43011</v>
      </c>
      <c r="B48" s="26" t="s">
        <v>20</v>
      </c>
      <c r="C48" s="26" t="s">
        <v>47</v>
      </c>
      <c r="D48" s="26" t="s">
        <v>48</v>
      </c>
      <c r="E48" s="110"/>
      <c r="F48" s="31">
        <v>3265</v>
      </c>
      <c r="G48" s="31">
        <f t="shared" si="0"/>
        <v>-345665</v>
      </c>
      <c r="H48" s="111" t="s">
        <v>45</v>
      </c>
      <c r="I48" s="26" t="s">
        <v>19</v>
      </c>
      <c r="J48" s="26" t="s">
        <v>21</v>
      </c>
      <c r="K48" s="26" t="s">
        <v>46</v>
      </c>
      <c r="L48" s="26" t="s">
        <v>83</v>
      </c>
    </row>
    <row r="49" spans="1:12" s="48" customFormat="1" x14ac:dyDescent="0.25">
      <c r="A49" s="117">
        <v>43011</v>
      </c>
      <c r="B49" s="119" t="s">
        <v>22</v>
      </c>
      <c r="C49" s="119" t="s">
        <v>56</v>
      </c>
      <c r="D49" s="119" t="s">
        <v>48</v>
      </c>
      <c r="E49" s="122"/>
      <c r="F49" s="121">
        <v>3000000</v>
      </c>
      <c r="G49" s="121">
        <f t="shared" si="0"/>
        <v>-3345665</v>
      </c>
      <c r="H49" s="123" t="s">
        <v>45</v>
      </c>
      <c r="I49" s="119">
        <v>3592827</v>
      </c>
      <c r="J49" s="120"/>
      <c r="K49" s="119" t="s">
        <v>46</v>
      </c>
      <c r="L49" s="119" t="s">
        <v>83</v>
      </c>
    </row>
    <row r="50" spans="1:12" s="29" customFormat="1" x14ac:dyDescent="0.25">
      <c r="A50" s="52">
        <v>43011</v>
      </c>
      <c r="B50" s="47" t="s">
        <v>86</v>
      </c>
      <c r="C50" s="26" t="s">
        <v>60</v>
      </c>
      <c r="D50" s="23" t="s">
        <v>49</v>
      </c>
      <c r="E50" s="31"/>
      <c r="F50" s="31">
        <v>1000</v>
      </c>
      <c r="G50" s="31">
        <f t="shared" si="0"/>
        <v>-3346665</v>
      </c>
      <c r="H50" s="26" t="s">
        <v>71</v>
      </c>
      <c r="I50" s="26" t="s">
        <v>61</v>
      </c>
      <c r="J50" s="24" t="s">
        <v>21</v>
      </c>
      <c r="K50" s="26" t="s">
        <v>46</v>
      </c>
      <c r="L50" s="26" t="s">
        <v>72</v>
      </c>
    </row>
    <row r="51" spans="1:12" s="29" customFormat="1" x14ac:dyDescent="0.25">
      <c r="A51" s="52">
        <v>43011</v>
      </c>
      <c r="B51" s="47" t="s">
        <v>87</v>
      </c>
      <c r="C51" s="26" t="s">
        <v>60</v>
      </c>
      <c r="D51" s="23" t="s">
        <v>49</v>
      </c>
      <c r="E51" s="31"/>
      <c r="F51" s="31">
        <v>5000</v>
      </c>
      <c r="G51" s="31">
        <f t="shared" si="0"/>
        <v>-3351665</v>
      </c>
      <c r="H51" s="26" t="s">
        <v>71</v>
      </c>
      <c r="I51" s="26" t="s">
        <v>61</v>
      </c>
      <c r="J51" s="24" t="s">
        <v>21</v>
      </c>
      <c r="K51" s="26" t="s">
        <v>46</v>
      </c>
      <c r="L51" s="26" t="s">
        <v>72</v>
      </c>
    </row>
    <row r="52" spans="1:12" s="29" customFormat="1" x14ac:dyDescent="0.25">
      <c r="A52" s="52">
        <v>43011</v>
      </c>
      <c r="B52" s="47" t="s">
        <v>88</v>
      </c>
      <c r="C52" s="26" t="s">
        <v>60</v>
      </c>
      <c r="D52" s="23" t="s">
        <v>49</v>
      </c>
      <c r="E52" s="31"/>
      <c r="F52" s="31">
        <v>1000</v>
      </c>
      <c r="G52" s="31">
        <f t="shared" si="0"/>
        <v>-3352665</v>
      </c>
      <c r="H52" s="26" t="s">
        <v>71</v>
      </c>
      <c r="I52" s="26" t="s">
        <v>61</v>
      </c>
      <c r="J52" s="24" t="s">
        <v>21</v>
      </c>
      <c r="K52" s="26" t="s">
        <v>46</v>
      </c>
      <c r="L52" s="26" t="s">
        <v>72</v>
      </c>
    </row>
    <row r="53" spans="1:12" s="102" customFormat="1" x14ac:dyDescent="0.25">
      <c r="A53" s="52">
        <v>43011</v>
      </c>
      <c r="B53" s="47" t="s">
        <v>89</v>
      </c>
      <c r="C53" s="26" t="s">
        <v>90</v>
      </c>
      <c r="D53" s="23" t="s">
        <v>49</v>
      </c>
      <c r="E53" s="31"/>
      <c r="F53" s="31">
        <v>38000</v>
      </c>
      <c r="G53" s="31">
        <f t="shared" si="0"/>
        <v>-3390665</v>
      </c>
      <c r="H53" s="26" t="s">
        <v>71</v>
      </c>
      <c r="I53" s="26">
        <v>92632</v>
      </c>
      <c r="J53" s="24" t="s">
        <v>21</v>
      </c>
      <c r="K53" s="26" t="s">
        <v>46</v>
      </c>
      <c r="L53" s="26" t="s">
        <v>83</v>
      </c>
    </row>
    <row r="54" spans="1:12" s="29" customFormat="1" x14ac:dyDescent="0.25">
      <c r="A54" s="52">
        <v>43011</v>
      </c>
      <c r="B54" s="47" t="s">
        <v>91</v>
      </c>
      <c r="C54" s="26" t="s">
        <v>60</v>
      </c>
      <c r="D54" s="23" t="s">
        <v>49</v>
      </c>
      <c r="E54" s="31"/>
      <c r="F54" s="31">
        <v>1000</v>
      </c>
      <c r="G54" s="31">
        <f t="shared" si="0"/>
        <v>-3391665</v>
      </c>
      <c r="H54" s="26" t="s">
        <v>71</v>
      </c>
      <c r="I54" s="26" t="s">
        <v>61</v>
      </c>
      <c r="J54" s="24" t="s">
        <v>21</v>
      </c>
      <c r="K54" s="26" t="s">
        <v>46</v>
      </c>
      <c r="L54" s="26" t="s">
        <v>72</v>
      </c>
    </row>
    <row r="55" spans="1:12" s="29" customFormat="1" x14ac:dyDescent="0.25">
      <c r="A55" s="52">
        <v>43011</v>
      </c>
      <c r="B55" s="47" t="s">
        <v>92</v>
      </c>
      <c r="C55" s="26" t="s">
        <v>60</v>
      </c>
      <c r="D55" s="23" t="s">
        <v>49</v>
      </c>
      <c r="E55" s="31"/>
      <c r="F55" s="31">
        <v>1000</v>
      </c>
      <c r="G55" s="31">
        <f t="shared" si="0"/>
        <v>-3392665</v>
      </c>
      <c r="H55" s="26" t="s">
        <v>71</v>
      </c>
      <c r="I55" s="26" t="s">
        <v>61</v>
      </c>
      <c r="J55" s="24" t="s">
        <v>21</v>
      </c>
      <c r="K55" s="26" t="s">
        <v>46</v>
      </c>
      <c r="L55" s="26" t="s">
        <v>72</v>
      </c>
    </row>
    <row r="56" spans="1:12" s="29" customFormat="1" x14ac:dyDescent="0.25">
      <c r="A56" s="52">
        <v>43011</v>
      </c>
      <c r="B56" s="47" t="s">
        <v>93</v>
      </c>
      <c r="C56" s="26" t="s">
        <v>60</v>
      </c>
      <c r="D56" s="23" t="s">
        <v>49</v>
      </c>
      <c r="E56" s="31"/>
      <c r="F56" s="31">
        <v>1000</v>
      </c>
      <c r="G56" s="31">
        <f t="shared" si="0"/>
        <v>-3393665</v>
      </c>
      <c r="H56" s="26" t="s">
        <v>71</v>
      </c>
      <c r="I56" s="26" t="s">
        <v>61</v>
      </c>
      <c r="J56" s="24" t="s">
        <v>21</v>
      </c>
      <c r="K56" s="26" t="s">
        <v>46</v>
      </c>
      <c r="L56" s="26" t="s">
        <v>72</v>
      </c>
    </row>
    <row r="57" spans="1:12" s="102" customFormat="1" x14ac:dyDescent="0.25">
      <c r="A57" s="52">
        <v>43011</v>
      </c>
      <c r="B57" s="47" t="s">
        <v>94</v>
      </c>
      <c r="C57" s="26" t="s">
        <v>95</v>
      </c>
      <c r="D57" s="23" t="s">
        <v>49</v>
      </c>
      <c r="E57" s="31"/>
      <c r="F57" s="31">
        <v>130000</v>
      </c>
      <c r="G57" s="31">
        <f t="shared" si="0"/>
        <v>-3523665</v>
      </c>
      <c r="H57" s="26" t="s">
        <v>71</v>
      </c>
      <c r="I57" s="26" t="s">
        <v>61</v>
      </c>
      <c r="J57" s="24" t="s">
        <v>21</v>
      </c>
      <c r="K57" s="26" t="s">
        <v>46</v>
      </c>
      <c r="L57" s="26" t="s">
        <v>72</v>
      </c>
    </row>
    <row r="58" spans="1:12" s="102" customFormat="1" x14ac:dyDescent="0.25">
      <c r="A58" s="52">
        <v>43011</v>
      </c>
      <c r="B58" s="26" t="s">
        <v>156</v>
      </c>
      <c r="C58" s="26" t="s">
        <v>60</v>
      </c>
      <c r="D58" s="26" t="s">
        <v>49</v>
      </c>
      <c r="E58" s="31"/>
      <c r="F58" s="31">
        <v>300</v>
      </c>
      <c r="G58" s="31">
        <f t="shared" si="0"/>
        <v>-3523965</v>
      </c>
      <c r="H58" s="26" t="s">
        <v>148</v>
      </c>
      <c r="I58" s="26" t="s">
        <v>61</v>
      </c>
      <c r="J58" s="24" t="s">
        <v>21</v>
      </c>
      <c r="K58" s="26" t="s">
        <v>46</v>
      </c>
      <c r="L58" s="26" t="s">
        <v>72</v>
      </c>
    </row>
    <row r="59" spans="1:12" s="102" customFormat="1" x14ac:dyDescent="0.25">
      <c r="A59" s="52">
        <v>43011</v>
      </c>
      <c r="B59" s="26" t="s">
        <v>157</v>
      </c>
      <c r="C59" s="26" t="s">
        <v>60</v>
      </c>
      <c r="D59" s="26" t="s">
        <v>49</v>
      </c>
      <c r="E59" s="31"/>
      <c r="F59" s="31">
        <v>300</v>
      </c>
      <c r="G59" s="31">
        <f t="shared" si="0"/>
        <v>-3524265</v>
      </c>
      <c r="H59" s="26" t="s">
        <v>148</v>
      </c>
      <c r="I59" s="26" t="s">
        <v>61</v>
      </c>
      <c r="J59" s="24" t="s">
        <v>21</v>
      </c>
      <c r="K59" s="26" t="s">
        <v>46</v>
      </c>
      <c r="L59" s="26" t="s">
        <v>72</v>
      </c>
    </row>
    <row r="60" spans="1:12" s="102" customFormat="1" x14ac:dyDescent="0.25">
      <c r="A60" s="52">
        <v>43011</v>
      </c>
      <c r="B60" s="26" t="s">
        <v>158</v>
      </c>
      <c r="C60" s="26" t="s">
        <v>60</v>
      </c>
      <c r="D60" s="26" t="s">
        <v>49</v>
      </c>
      <c r="E60" s="31"/>
      <c r="F60" s="31">
        <v>300</v>
      </c>
      <c r="G60" s="31">
        <f t="shared" si="0"/>
        <v>-3524565</v>
      </c>
      <c r="H60" s="26" t="s">
        <v>148</v>
      </c>
      <c r="I60" s="26" t="s">
        <v>61</v>
      </c>
      <c r="J60" s="24" t="s">
        <v>21</v>
      </c>
      <c r="K60" s="26" t="s">
        <v>46</v>
      </c>
      <c r="L60" s="26" t="s">
        <v>72</v>
      </c>
    </row>
    <row r="61" spans="1:12" s="102" customFormat="1" x14ac:dyDescent="0.25">
      <c r="A61" s="52">
        <v>43011</v>
      </c>
      <c r="B61" s="26" t="s">
        <v>159</v>
      </c>
      <c r="C61" s="26" t="s">
        <v>60</v>
      </c>
      <c r="D61" s="26" t="s">
        <v>49</v>
      </c>
      <c r="E61" s="31"/>
      <c r="F61" s="31">
        <v>300</v>
      </c>
      <c r="G61" s="31">
        <f t="shared" si="0"/>
        <v>-3524865</v>
      </c>
      <c r="H61" s="26" t="s">
        <v>148</v>
      </c>
      <c r="I61" s="26" t="s">
        <v>61</v>
      </c>
      <c r="J61" s="24" t="s">
        <v>21</v>
      </c>
      <c r="K61" s="26" t="s">
        <v>46</v>
      </c>
      <c r="L61" s="26" t="s">
        <v>72</v>
      </c>
    </row>
    <row r="62" spans="1:12" s="102" customFormat="1" x14ac:dyDescent="0.25">
      <c r="A62" s="52">
        <v>43011</v>
      </c>
      <c r="B62" s="26" t="s">
        <v>160</v>
      </c>
      <c r="C62" s="26" t="s">
        <v>60</v>
      </c>
      <c r="D62" s="26" t="s">
        <v>49</v>
      </c>
      <c r="E62" s="31"/>
      <c r="F62" s="31">
        <v>300</v>
      </c>
      <c r="G62" s="31">
        <f t="shared" si="0"/>
        <v>-3525165</v>
      </c>
      <c r="H62" s="26" t="s">
        <v>148</v>
      </c>
      <c r="I62" s="26" t="s">
        <v>61</v>
      </c>
      <c r="J62" s="24" t="s">
        <v>21</v>
      </c>
      <c r="K62" s="26" t="s">
        <v>46</v>
      </c>
      <c r="L62" s="26" t="s">
        <v>72</v>
      </c>
    </row>
    <row r="63" spans="1:12" s="102" customFormat="1" x14ac:dyDescent="0.25">
      <c r="A63" s="52">
        <v>43011</v>
      </c>
      <c r="B63" s="26" t="s">
        <v>161</v>
      </c>
      <c r="C63" s="26" t="s">
        <v>60</v>
      </c>
      <c r="D63" s="26" t="s">
        <v>49</v>
      </c>
      <c r="E63" s="31"/>
      <c r="F63" s="31">
        <v>300</v>
      </c>
      <c r="G63" s="31">
        <f t="shared" si="0"/>
        <v>-3525465</v>
      </c>
      <c r="H63" s="26" t="s">
        <v>148</v>
      </c>
      <c r="I63" s="26" t="s">
        <v>61</v>
      </c>
      <c r="J63" s="24" t="s">
        <v>21</v>
      </c>
      <c r="K63" s="26" t="s">
        <v>46</v>
      </c>
      <c r="L63" s="26" t="s">
        <v>72</v>
      </c>
    </row>
    <row r="64" spans="1:12" s="48" customFormat="1" x14ac:dyDescent="0.25">
      <c r="A64" s="117">
        <v>43011</v>
      </c>
      <c r="B64" s="119" t="s">
        <v>55</v>
      </c>
      <c r="C64" s="119" t="s">
        <v>56</v>
      </c>
      <c r="D64" s="119" t="s">
        <v>49</v>
      </c>
      <c r="E64" s="121">
        <v>50000</v>
      </c>
      <c r="F64" s="121"/>
      <c r="G64" s="121">
        <f t="shared" si="0"/>
        <v>-3475465</v>
      </c>
      <c r="H64" s="119" t="s">
        <v>148</v>
      </c>
      <c r="I64" s="119" t="s">
        <v>162</v>
      </c>
      <c r="J64" s="119"/>
      <c r="K64" s="119" t="s">
        <v>46</v>
      </c>
      <c r="L64" s="119" t="s">
        <v>83</v>
      </c>
    </row>
    <row r="65" spans="1:12" s="102" customFormat="1" x14ac:dyDescent="0.25">
      <c r="A65" s="52">
        <v>43011</v>
      </c>
      <c r="B65" s="26" t="s">
        <v>163</v>
      </c>
      <c r="C65" s="26" t="s">
        <v>60</v>
      </c>
      <c r="D65" s="26" t="s">
        <v>49</v>
      </c>
      <c r="E65" s="31"/>
      <c r="F65" s="31">
        <v>300</v>
      </c>
      <c r="G65" s="31">
        <f t="shared" si="0"/>
        <v>-3475765</v>
      </c>
      <c r="H65" s="26" t="s">
        <v>148</v>
      </c>
      <c r="I65" s="26" t="s">
        <v>61</v>
      </c>
      <c r="J65" s="24" t="s">
        <v>21</v>
      </c>
      <c r="K65" s="26" t="s">
        <v>46</v>
      </c>
      <c r="L65" s="26" t="s">
        <v>72</v>
      </c>
    </row>
    <row r="66" spans="1:12" s="102" customFormat="1" x14ac:dyDescent="0.25">
      <c r="A66" s="52">
        <v>43011</v>
      </c>
      <c r="B66" s="26" t="s">
        <v>151</v>
      </c>
      <c r="C66" s="26" t="s">
        <v>60</v>
      </c>
      <c r="D66" s="26" t="s">
        <v>49</v>
      </c>
      <c r="E66" s="31"/>
      <c r="F66" s="31">
        <v>300</v>
      </c>
      <c r="G66" s="31">
        <f t="shared" si="0"/>
        <v>-3476065</v>
      </c>
      <c r="H66" s="26" t="s">
        <v>148</v>
      </c>
      <c r="I66" s="26" t="s">
        <v>61</v>
      </c>
      <c r="J66" s="24" t="s">
        <v>21</v>
      </c>
      <c r="K66" s="26" t="s">
        <v>46</v>
      </c>
      <c r="L66" s="26" t="s">
        <v>72</v>
      </c>
    </row>
    <row r="67" spans="1:12" s="102" customFormat="1" x14ac:dyDescent="0.25">
      <c r="A67" s="52">
        <v>43011</v>
      </c>
      <c r="B67" s="26" t="s">
        <v>899</v>
      </c>
      <c r="C67" s="26" t="s">
        <v>75</v>
      </c>
      <c r="D67" s="26" t="s">
        <v>49</v>
      </c>
      <c r="E67" s="31"/>
      <c r="F67" s="31">
        <v>2200</v>
      </c>
      <c r="G67" s="31">
        <f t="shared" si="0"/>
        <v>-3478265</v>
      </c>
      <c r="H67" s="26" t="s">
        <v>148</v>
      </c>
      <c r="I67" s="26" t="s">
        <v>61</v>
      </c>
      <c r="J67" s="24" t="s">
        <v>21</v>
      </c>
      <c r="K67" s="26" t="s">
        <v>46</v>
      </c>
      <c r="L67" s="26" t="s">
        <v>72</v>
      </c>
    </row>
    <row r="68" spans="1:12" s="102" customFormat="1" x14ac:dyDescent="0.25">
      <c r="A68" s="52">
        <v>43011</v>
      </c>
      <c r="B68" s="26" t="s">
        <v>152</v>
      </c>
      <c r="C68" s="26" t="s">
        <v>60</v>
      </c>
      <c r="D68" s="26" t="s">
        <v>49</v>
      </c>
      <c r="E68" s="31"/>
      <c r="F68" s="31">
        <v>300</v>
      </c>
      <c r="G68" s="31">
        <f t="shared" si="0"/>
        <v>-3478565</v>
      </c>
      <c r="H68" s="26" t="s">
        <v>148</v>
      </c>
      <c r="I68" s="26" t="s">
        <v>61</v>
      </c>
      <c r="J68" s="24" t="s">
        <v>21</v>
      </c>
      <c r="K68" s="26" t="s">
        <v>46</v>
      </c>
      <c r="L68" s="26" t="s">
        <v>72</v>
      </c>
    </row>
    <row r="69" spans="1:12" s="102" customFormat="1" x14ac:dyDescent="0.25">
      <c r="A69" s="52">
        <v>43011</v>
      </c>
      <c r="B69" s="26" t="s">
        <v>153</v>
      </c>
      <c r="C69" s="26" t="s">
        <v>60</v>
      </c>
      <c r="D69" s="26" t="s">
        <v>49</v>
      </c>
      <c r="E69" s="31"/>
      <c r="F69" s="31">
        <v>300</v>
      </c>
      <c r="G69" s="31">
        <f t="shared" si="0"/>
        <v>-3478865</v>
      </c>
      <c r="H69" s="26" t="s">
        <v>148</v>
      </c>
      <c r="I69" s="26" t="s">
        <v>61</v>
      </c>
      <c r="J69" s="24" t="s">
        <v>21</v>
      </c>
      <c r="K69" s="26" t="s">
        <v>46</v>
      </c>
      <c r="L69" s="26" t="s">
        <v>72</v>
      </c>
    </row>
    <row r="70" spans="1:12" s="102" customFormat="1" x14ac:dyDescent="0.25">
      <c r="A70" s="52">
        <v>43011</v>
      </c>
      <c r="B70" s="26" t="s">
        <v>150</v>
      </c>
      <c r="C70" s="26" t="s">
        <v>60</v>
      </c>
      <c r="D70" s="26" t="s">
        <v>49</v>
      </c>
      <c r="E70" s="31"/>
      <c r="F70" s="31">
        <v>300</v>
      </c>
      <c r="G70" s="31">
        <f t="shared" si="0"/>
        <v>-3479165</v>
      </c>
      <c r="H70" s="26" t="s">
        <v>148</v>
      </c>
      <c r="I70" s="26" t="s">
        <v>61</v>
      </c>
      <c r="J70" s="24" t="s">
        <v>21</v>
      </c>
      <c r="K70" s="26" t="s">
        <v>46</v>
      </c>
      <c r="L70" s="26" t="s">
        <v>72</v>
      </c>
    </row>
    <row r="71" spans="1:12" s="48" customFormat="1" x14ac:dyDescent="0.25">
      <c r="A71" s="117">
        <v>43011</v>
      </c>
      <c r="B71" s="124" t="s">
        <v>55</v>
      </c>
      <c r="C71" s="119" t="s">
        <v>56</v>
      </c>
      <c r="D71" s="124" t="s">
        <v>220</v>
      </c>
      <c r="E71" s="125">
        <v>150000</v>
      </c>
      <c r="F71" s="125"/>
      <c r="G71" s="121">
        <f t="shared" si="0"/>
        <v>-3329165</v>
      </c>
      <c r="H71" s="124" t="s">
        <v>221</v>
      </c>
      <c r="I71" s="119">
        <v>26</v>
      </c>
      <c r="J71" s="119"/>
      <c r="K71" s="119" t="s">
        <v>46</v>
      </c>
      <c r="L71" s="119" t="s">
        <v>83</v>
      </c>
    </row>
    <row r="72" spans="1:12" s="102" customFormat="1" x14ac:dyDescent="0.25">
      <c r="A72" s="52">
        <v>43011</v>
      </c>
      <c r="B72" s="26" t="s">
        <v>326</v>
      </c>
      <c r="C72" s="26" t="s">
        <v>327</v>
      </c>
      <c r="D72" s="26" t="s">
        <v>49</v>
      </c>
      <c r="E72" s="31"/>
      <c r="F72" s="31">
        <v>20000</v>
      </c>
      <c r="G72" s="31">
        <f t="shared" si="0"/>
        <v>-3349165</v>
      </c>
      <c r="H72" s="26" t="s">
        <v>55</v>
      </c>
      <c r="I72" s="26">
        <v>20</v>
      </c>
      <c r="J72" s="24" t="s">
        <v>21</v>
      </c>
      <c r="K72" s="26" t="s">
        <v>46</v>
      </c>
      <c r="L72" s="26" t="s">
        <v>83</v>
      </c>
    </row>
    <row r="73" spans="1:12" s="48" customFormat="1" x14ac:dyDescent="0.25">
      <c r="A73" s="117">
        <v>43011</v>
      </c>
      <c r="B73" s="119" t="s">
        <v>45</v>
      </c>
      <c r="C73" s="119" t="s">
        <v>56</v>
      </c>
      <c r="D73" s="119" t="s">
        <v>51</v>
      </c>
      <c r="E73" s="121">
        <v>3000000</v>
      </c>
      <c r="F73" s="121"/>
      <c r="G73" s="121">
        <f t="shared" si="0"/>
        <v>-349165</v>
      </c>
      <c r="H73" s="119" t="s">
        <v>55</v>
      </c>
      <c r="I73" s="119" t="s">
        <v>58</v>
      </c>
      <c r="J73" s="119"/>
      <c r="K73" s="119" t="s">
        <v>46</v>
      </c>
      <c r="L73" s="119" t="s">
        <v>83</v>
      </c>
    </row>
    <row r="74" spans="1:12" s="102" customFormat="1" x14ac:dyDescent="0.25">
      <c r="A74" s="52">
        <v>43011</v>
      </c>
      <c r="B74" s="26" t="s">
        <v>328</v>
      </c>
      <c r="C74" s="26" t="s">
        <v>327</v>
      </c>
      <c r="D74" s="26" t="s">
        <v>49</v>
      </c>
      <c r="E74" s="31"/>
      <c r="F74" s="31">
        <v>20000</v>
      </c>
      <c r="G74" s="31">
        <f t="shared" si="0"/>
        <v>-369165</v>
      </c>
      <c r="H74" s="26" t="s">
        <v>55</v>
      </c>
      <c r="I74" s="26">
        <v>21</v>
      </c>
      <c r="J74" s="24" t="s">
        <v>21</v>
      </c>
      <c r="K74" s="26" t="s">
        <v>46</v>
      </c>
      <c r="L74" s="26" t="s">
        <v>83</v>
      </c>
    </row>
    <row r="75" spans="1:12" s="102" customFormat="1" x14ac:dyDescent="0.25">
      <c r="A75" s="52">
        <v>43011</v>
      </c>
      <c r="B75" s="26" t="s">
        <v>329</v>
      </c>
      <c r="C75" s="26" t="s">
        <v>95</v>
      </c>
      <c r="D75" s="26" t="s">
        <v>49</v>
      </c>
      <c r="E75" s="31"/>
      <c r="F75" s="31">
        <v>156000</v>
      </c>
      <c r="G75" s="31">
        <f t="shared" si="0"/>
        <v>-525165</v>
      </c>
      <c r="H75" s="26" t="s">
        <v>55</v>
      </c>
      <c r="I75" s="26">
        <v>22</v>
      </c>
      <c r="J75" s="24" t="s">
        <v>21</v>
      </c>
      <c r="K75" s="26" t="s">
        <v>46</v>
      </c>
      <c r="L75" s="26" t="s">
        <v>83</v>
      </c>
    </row>
    <row r="76" spans="1:12" s="102" customFormat="1" x14ac:dyDescent="0.25">
      <c r="A76" s="52">
        <v>43011</v>
      </c>
      <c r="B76" s="26" t="s">
        <v>330</v>
      </c>
      <c r="C76" s="26" t="s">
        <v>95</v>
      </c>
      <c r="D76" s="26" t="s">
        <v>49</v>
      </c>
      <c r="E76" s="31"/>
      <c r="F76" s="31">
        <v>142000</v>
      </c>
      <c r="G76" s="31">
        <f t="shared" si="0"/>
        <v>-667165</v>
      </c>
      <c r="H76" s="26" t="s">
        <v>55</v>
      </c>
      <c r="I76" s="26">
        <v>23</v>
      </c>
      <c r="J76" s="24" t="s">
        <v>21</v>
      </c>
      <c r="K76" s="26" t="s">
        <v>46</v>
      </c>
      <c r="L76" s="26" t="s">
        <v>83</v>
      </c>
    </row>
    <row r="77" spans="1:12" s="102" customFormat="1" x14ac:dyDescent="0.25">
      <c r="A77" s="52">
        <v>43011</v>
      </c>
      <c r="B77" s="26" t="s">
        <v>331</v>
      </c>
      <c r="C77" s="26" t="s">
        <v>332</v>
      </c>
      <c r="D77" s="26" t="s">
        <v>49</v>
      </c>
      <c r="E77" s="31"/>
      <c r="F77" s="31">
        <v>100000</v>
      </c>
      <c r="G77" s="31">
        <f t="shared" ref="G77:G140" si="1">+G76+E77-F77</f>
        <v>-767165</v>
      </c>
      <c r="H77" s="26" t="s">
        <v>55</v>
      </c>
      <c r="I77" s="26">
        <v>24</v>
      </c>
      <c r="J77" s="24" t="s">
        <v>21</v>
      </c>
      <c r="K77" s="26" t="s">
        <v>46</v>
      </c>
      <c r="L77" s="26" t="s">
        <v>83</v>
      </c>
    </row>
    <row r="78" spans="1:12" s="48" customFormat="1" x14ac:dyDescent="0.25">
      <c r="A78" s="117">
        <v>43011</v>
      </c>
      <c r="B78" s="119" t="s">
        <v>333</v>
      </c>
      <c r="C78" s="119" t="s">
        <v>56</v>
      </c>
      <c r="D78" s="119" t="s">
        <v>49</v>
      </c>
      <c r="E78" s="121"/>
      <c r="F78" s="121">
        <v>100000</v>
      </c>
      <c r="G78" s="121">
        <f t="shared" si="1"/>
        <v>-867165</v>
      </c>
      <c r="H78" s="119" t="s">
        <v>55</v>
      </c>
      <c r="I78" s="119">
        <v>25</v>
      </c>
      <c r="J78" s="119"/>
      <c r="K78" s="119" t="s">
        <v>46</v>
      </c>
      <c r="L78" s="119" t="s">
        <v>83</v>
      </c>
    </row>
    <row r="79" spans="1:12" s="48" customFormat="1" x14ac:dyDescent="0.25">
      <c r="A79" s="117">
        <v>43011</v>
      </c>
      <c r="B79" s="119" t="s">
        <v>334</v>
      </c>
      <c r="C79" s="119" t="s">
        <v>56</v>
      </c>
      <c r="D79" s="119" t="s">
        <v>49</v>
      </c>
      <c r="E79" s="121"/>
      <c r="F79" s="121">
        <v>150000</v>
      </c>
      <c r="G79" s="121">
        <f t="shared" si="1"/>
        <v>-1017165</v>
      </c>
      <c r="H79" s="119" t="s">
        <v>55</v>
      </c>
      <c r="I79" s="119">
        <v>26</v>
      </c>
      <c r="J79" s="119"/>
      <c r="K79" s="119" t="s">
        <v>46</v>
      </c>
      <c r="L79" s="119" t="s">
        <v>83</v>
      </c>
    </row>
    <row r="80" spans="1:12" s="102" customFormat="1" x14ac:dyDescent="0.25">
      <c r="A80" s="52">
        <v>43011</v>
      </c>
      <c r="B80" s="26" t="s">
        <v>335</v>
      </c>
      <c r="C80" s="30" t="s">
        <v>99</v>
      </c>
      <c r="D80" s="26" t="s">
        <v>336</v>
      </c>
      <c r="E80" s="31"/>
      <c r="F80" s="31">
        <v>70000</v>
      </c>
      <c r="G80" s="31">
        <f t="shared" si="1"/>
        <v>-1087165</v>
      </c>
      <c r="H80" s="26" t="s">
        <v>55</v>
      </c>
      <c r="I80" s="26">
        <v>27</v>
      </c>
      <c r="J80" s="24" t="s">
        <v>32</v>
      </c>
      <c r="K80" s="26" t="s">
        <v>46</v>
      </c>
      <c r="L80" s="26" t="s">
        <v>83</v>
      </c>
    </row>
    <row r="81" spans="1:20" s="27" customFormat="1" x14ac:dyDescent="0.25">
      <c r="A81" s="52">
        <v>43011</v>
      </c>
      <c r="B81" s="26" t="s">
        <v>337</v>
      </c>
      <c r="C81" s="26" t="s">
        <v>60</v>
      </c>
      <c r="D81" s="26" t="s">
        <v>51</v>
      </c>
      <c r="E81" s="31"/>
      <c r="F81" s="31">
        <v>4000</v>
      </c>
      <c r="G81" s="31">
        <f t="shared" si="1"/>
        <v>-1091165</v>
      </c>
      <c r="H81" s="26" t="s">
        <v>55</v>
      </c>
      <c r="I81" s="26" t="s">
        <v>61</v>
      </c>
      <c r="J81" s="46" t="s">
        <v>32</v>
      </c>
      <c r="K81" s="26" t="s">
        <v>46</v>
      </c>
      <c r="L81" s="26" t="s">
        <v>72</v>
      </c>
    </row>
    <row r="82" spans="1:20" s="48" customFormat="1" x14ac:dyDescent="0.25">
      <c r="A82" s="117">
        <v>43011</v>
      </c>
      <c r="B82" s="119" t="s">
        <v>148</v>
      </c>
      <c r="C82" s="119" t="s">
        <v>56</v>
      </c>
      <c r="D82" s="119" t="s">
        <v>49</v>
      </c>
      <c r="E82" s="121"/>
      <c r="F82" s="121">
        <v>50000</v>
      </c>
      <c r="G82" s="121">
        <f t="shared" si="1"/>
        <v>-1141165</v>
      </c>
      <c r="H82" s="119" t="s">
        <v>55</v>
      </c>
      <c r="I82" s="119" t="s">
        <v>338</v>
      </c>
      <c r="J82" s="119"/>
      <c r="K82" s="119" t="s">
        <v>46</v>
      </c>
      <c r="L82" s="119" t="s">
        <v>83</v>
      </c>
    </row>
    <row r="83" spans="1:20" s="102" customFormat="1" x14ac:dyDescent="0.25">
      <c r="A83" s="52">
        <v>43011</v>
      </c>
      <c r="B83" s="26" t="s">
        <v>339</v>
      </c>
      <c r="C83" s="26" t="s">
        <v>319</v>
      </c>
      <c r="D83" s="26" t="s">
        <v>48</v>
      </c>
      <c r="E83" s="31"/>
      <c r="F83" s="31">
        <v>2000</v>
      </c>
      <c r="G83" s="31">
        <f t="shared" si="1"/>
        <v>-1143165</v>
      </c>
      <c r="H83" s="26" t="s">
        <v>55</v>
      </c>
      <c r="I83" s="26" t="s">
        <v>338</v>
      </c>
      <c r="J83" s="26" t="s">
        <v>21</v>
      </c>
      <c r="K83" s="26" t="s">
        <v>46</v>
      </c>
      <c r="L83" s="26" t="s">
        <v>83</v>
      </c>
    </row>
    <row r="84" spans="1:20" x14ac:dyDescent="0.25">
      <c r="A84" s="52">
        <v>43011</v>
      </c>
      <c r="B84" s="26" t="s">
        <v>453</v>
      </c>
      <c r="C84" s="26" t="s">
        <v>60</v>
      </c>
      <c r="D84" s="26" t="s">
        <v>49</v>
      </c>
      <c r="E84" s="31"/>
      <c r="F84" s="31">
        <v>1000</v>
      </c>
      <c r="G84" s="31">
        <f t="shared" si="1"/>
        <v>-1144165</v>
      </c>
      <c r="H84" s="26" t="s">
        <v>450</v>
      </c>
      <c r="I84" s="26" t="s">
        <v>61</v>
      </c>
      <c r="J84" s="24" t="s">
        <v>21</v>
      </c>
      <c r="K84" s="26" t="s">
        <v>46</v>
      </c>
      <c r="L84" s="26" t="s">
        <v>72</v>
      </c>
    </row>
    <row r="85" spans="1:20" s="48" customFormat="1" x14ac:dyDescent="0.25">
      <c r="A85" s="52">
        <v>43011</v>
      </c>
      <c r="B85" s="26" t="s">
        <v>454</v>
      </c>
      <c r="C85" s="26" t="s">
        <v>60</v>
      </c>
      <c r="D85" s="26" t="s">
        <v>49</v>
      </c>
      <c r="E85" s="31"/>
      <c r="F85" s="31">
        <v>1000</v>
      </c>
      <c r="G85" s="31">
        <f t="shared" si="1"/>
        <v>-1145165</v>
      </c>
      <c r="H85" s="26" t="s">
        <v>450</v>
      </c>
      <c r="I85" s="26" t="s">
        <v>61</v>
      </c>
      <c r="J85" s="24" t="s">
        <v>21</v>
      </c>
      <c r="K85" s="26" t="s">
        <v>46</v>
      </c>
      <c r="L85" s="26" t="s">
        <v>72</v>
      </c>
      <c r="M85"/>
      <c r="N85"/>
      <c r="O85"/>
      <c r="P85"/>
      <c r="Q85"/>
      <c r="R85"/>
      <c r="S85"/>
      <c r="T85"/>
    </row>
    <row r="86" spans="1:20" s="29" customFormat="1" x14ac:dyDescent="0.25">
      <c r="A86" s="52">
        <v>43011</v>
      </c>
      <c r="B86" s="26" t="s">
        <v>455</v>
      </c>
      <c r="C86" s="26" t="s">
        <v>60</v>
      </c>
      <c r="D86" s="26" t="s">
        <v>49</v>
      </c>
      <c r="E86" s="31"/>
      <c r="F86" s="31">
        <v>1000</v>
      </c>
      <c r="G86" s="31">
        <f t="shared" si="1"/>
        <v>-1146165</v>
      </c>
      <c r="H86" s="26" t="s">
        <v>450</v>
      </c>
      <c r="I86" s="26" t="s">
        <v>61</v>
      </c>
      <c r="J86" s="24" t="s">
        <v>21</v>
      </c>
      <c r="K86" s="26" t="s">
        <v>46</v>
      </c>
      <c r="L86" s="26" t="s">
        <v>72</v>
      </c>
      <c r="M86"/>
      <c r="N86"/>
      <c r="O86"/>
      <c r="P86"/>
      <c r="Q86"/>
      <c r="R86"/>
      <c r="S86"/>
      <c r="T86"/>
    </row>
    <row r="87" spans="1:20" x14ac:dyDescent="0.25">
      <c r="A87" s="52">
        <v>43011</v>
      </c>
      <c r="B87" s="30" t="s">
        <v>508</v>
      </c>
      <c r="C87" s="30" t="s">
        <v>60</v>
      </c>
      <c r="D87" s="30" t="s">
        <v>509</v>
      </c>
      <c r="E87" s="43"/>
      <c r="F87" s="43">
        <v>4500</v>
      </c>
      <c r="G87" s="31">
        <f t="shared" si="1"/>
        <v>-1150665</v>
      </c>
      <c r="H87" s="30" t="s">
        <v>510</v>
      </c>
      <c r="I87" s="30" t="s">
        <v>61</v>
      </c>
      <c r="J87" s="46" t="s">
        <v>32</v>
      </c>
      <c r="K87" s="26" t="s">
        <v>46</v>
      </c>
      <c r="L87" s="26" t="s">
        <v>72</v>
      </c>
      <c r="M87" s="27"/>
      <c r="N87" s="27"/>
      <c r="O87" s="27"/>
      <c r="P87" s="27"/>
      <c r="Q87" s="27"/>
      <c r="R87" s="27"/>
      <c r="S87" s="27"/>
      <c r="T87" s="27"/>
    </row>
    <row r="88" spans="1:20" x14ac:dyDescent="0.25">
      <c r="A88" s="52">
        <v>43011</v>
      </c>
      <c r="B88" s="30" t="s">
        <v>534</v>
      </c>
      <c r="C88" s="30" t="s">
        <v>60</v>
      </c>
      <c r="D88" s="30" t="s">
        <v>49</v>
      </c>
      <c r="E88" s="42"/>
      <c r="F88" s="42">
        <v>2000</v>
      </c>
      <c r="G88" s="31">
        <f t="shared" si="1"/>
        <v>-1152665</v>
      </c>
      <c r="H88" s="30" t="s">
        <v>535</v>
      </c>
      <c r="I88" s="30" t="s">
        <v>61</v>
      </c>
      <c r="J88" s="24" t="s">
        <v>21</v>
      </c>
      <c r="K88" s="26" t="s">
        <v>46</v>
      </c>
      <c r="L88" s="30" t="s">
        <v>72</v>
      </c>
      <c r="M88" s="32"/>
      <c r="N88" s="32"/>
      <c r="O88" s="32"/>
      <c r="P88" s="32"/>
      <c r="Q88" s="32"/>
      <c r="R88" s="32"/>
      <c r="S88" s="32"/>
      <c r="T88" s="32"/>
    </row>
    <row r="89" spans="1:20" s="48" customFormat="1" x14ac:dyDescent="0.25">
      <c r="A89" s="117">
        <v>43011</v>
      </c>
      <c r="B89" s="124" t="s">
        <v>55</v>
      </c>
      <c r="C89" s="119" t="s">
        <v>56</v>
      </c>
      <c r="D89" s="124" t="s">
        <v>49</v>
      </c>
      <c r="E89" s="125">
        <v>100000</v>
      </c>
      <c r="F89" s="125"/>
      <c r="G89" s="121">
        <f t="shared" si="1"/>
        <v>-1052665</v>
      </c>
      <c r="H89" s="124" t="s">
        <v>535</v>
      </c>
      <c r="I89" s="124">
        <v>25</v>
      </c>
      <c r="J89" s="124"/>
      <c r="K89" s="119" t="s">
        <v>46</v>
      </c>
      <c r="L89" s="124" t="s">
        <v>83</v>
      </c>
      <c r="M89" s="49"/>
      <c r="N89" s="49"/>
      <c r="O89" s="49"/>
      <c r="P89" s="49"/>
      <c r="Q89" s="49"/>
      <c r="R89" s="49"/>
      <c r="S89" s="49"/>
      <c r="T89" s="49"/>
    </row>
    <row r="90" spans="1:20" s="102" customFormat="1" x14ac:dyDescent="0.25">
      <c r="A90" s="52">
        <v>43011</v>
      </c>
      <c r="B90" s="26" t="s">
        <v>836</v>
      </c>
      <c r="C90" s="26" t="s">
        <v>837</v>
      </c>
      <c r="D90" s="27" t="s">
        <v>48</v>
      </c>
      <c r="E90" s="28"/>
      <c r="F90" s="28">
        <v>4800</v>
      </c>
      <c r="G90" s="31">
        <f t="shared" si="1"/>
        <v>-1057465</v>
      </c>
      <c r="H90" s="26" t="s">
        <v>347</v>
      </c>
      <c r="I90" s="26" t="s">
        <v>838</v>
      </c>
      <c r="J90" s="26" t="s">
        <v>21</v>
      </c>
      <c r="K90" s="26" t="s">
        <v>46</v>
      </c>
      <c r="L90" s="35" t="s">
        <v>83</v>
      </c>
    </row>
    <row r="91" spans="1:20" s="102" customFormat="1" x14ac:dyDescent="0.25">
      <c r="A91" s="52">
        <v>43011</v>
      </c>
      <c r="B91" s="26" t="s">
        <v>588</v>
      </c>
      <c r="C91" s="26" t="s">
        <v>60</v>
      </c>
      <c r="D91" s="27" t="s">
        <v>50</v>
      </c>
      <c r="E91" s="28"/>
      <c r="F91" s="28">
        <v>1000</v>
      </c>
      <c r="G91" s="31">
        <f t="shared" si="1"/>
        <v>-1058465</v>
      </c>
      <c r="H91" s="26" t="s">
        <v>347</v>
      </c>
      <c r="I91" s="26" t="s">
        <v>61</v>
      </c>
      <c r="J91" s="46" t="s">
        <v>32</v>
      </c>
      <c r="K91" s="26" t="s">
        <v>46</v>
      </c>
      <c r="L91" s="35" t="s">
        <v>72</v>
      </c>
    </row>
    <row r="92" spans="1:20" s="102" customFormat="1" x14ac:dyDescent="0.25">
      <c r="A92" s="52">
        <v>43011</v>
      </c>
      <c r="B92" s="26" t="s">
        <v>589</v>
      </c>
      <c r="C92" s="26" t="s">
        <v>60</v>
      </c>
      <c r="D92" s="27" t="s">
        <v>50</v>
      </c>
      <c r="E92" s="28"/>
      <c r="F92" s="28">
        <v>1000</v>
      </c>
      <c r="G92" s="31">
        <f t="shared" si="1"/>
        <v>-1059465</v>
      </c>
      <c r="H92" s="26" t="s">
        <v>347</v>
      </c>
      <c r="I92" s="26" t="s">
        <v>61</v>
      </c>
      <c r="J92" s="46" t="s">
        <v>32</v>
      </c>
      <c r="K92" s="26" t="s">
        <v>46</v>
      </c>
      <c r="L92" s="35" t="s">
        <v>72</v>
      </c>
    </row>
    <row r="93" spans="1:20" s="102" customFormat="1" x14ac:dyDescent="0.25">
      <c r="A93" s="52">
        <v>43012</v>
      </c>
      <c r="B93" s="26" t="s">
        <v>168</v>
      </c>
      <c r="C93" s="26" t="s">
        <v>95</v>
      </c>
      <c r="D93" s="26" t="s">
        <v>49</v>
      </c>
      <c r="E93" s="31"/>
      <c r="F93" s="31">
        <v>210000</v>
      </c>
      <c r="G93" s="31">
        <f t="shared" si="1"/>
        <v>-1269465</v>
      </c>
      <c r="H93" s="26" t="s">
        <v>148</v>
      </c>
      <c r="I93" s="26">
        <v>104</v>
      </c>
      <c r="J93" s="24" t="s">
        <v>21</v>
      </c>
      <c r="K93" s="26" t="s">
        <v>46</v>
      </c>
      <c r="L93" s="26" t="s">
        <v>83</v>
      </c>
    </row>
    <row r="94" spans="1:20" s="102" customFormat="1" x14ac:dyDescent="0.25">
      <c r="A94" s="52">
        <v>43012</v>
      </c>
      <c r="B94" s="23" t="s">
        <v>23</v>
      </c>
      <c r="C94" s="26" t="s">
        <v>47</v>
      </c>
      <c r="D94" s="26" t="s">
        <v>48</v>
      </c>
      <c r="E94" s="110"/>
      <c r="F94" s="31">
        <v>6687</v>
      </c>
      <c r="G94" s="31">
        <f t="shared" si="1"/>
        <v>-1276152</v>
      </c>
      <c r="H94" s="111" t="s">
        <v>45</v>
      </c>
      <c r="I94" s="26" t="s">
        <v>19</v>
      </c>
      <c r="J94" s="26" t="s">
        <v>21</v>
      </c>
      <c r="K94" s="26" t="s">
        <v>46</v>
      </c>
      <c r="L94" s="26" t="s">
        <v>83</v>
      </c>
    </row>
    <row r="95" spans="1:20" s="102" customFormat="1" x14ac:dyDescent="0.25">
      <c r="A95" s="52">
        <v>43012</v>
      </c>
      <c r="B95" s="26" t="s">
        <v>164</v>
      </c>
      <c r="C95" s="26" t="s">
        <v>60</v>
      </c>
      <c r="D95" s="26" t="s">
        <v>49</v>
      </c>
      <c r="E95" s="31"/>
      <c r="F95" s="31">
        <v>300</v>
      </c>
      <c r="G95" s="31">
        <f t="shared" si="1"/>
        <v>-1276452</v>
      </c>
      <c r="H95" s="26" t="s">
        <v>148</v>
      </c>
      <c r="I95" s="26" t="s">
        <v>61</v>
      </c>
      <c r="J95" s="24" t="s">
        <v>21</v>
      </c>
      <c r="K95" s="26" t="s">
        <v>46</v>
      </c>
      <c r="L95" s="26" t="s">
        <v>72</v>
      </c>
    </row>
    <row r="96" spans="1:20" s="102" customFormat="1" x14ac:dyDescent="0.25">
      <c r="A96" s="52">
        <v>43012</v>
      </c>
      <c r="B96" s="26" t="s">
        <v>165</v>
      </c>
      <c r="C96" s="26" t="s">
        <v>60</v>
      </c>
      <c r="D96" s="26" t="s">
        <v>49</v>
      </c>
      <c r="E96" s="31"/>
      <c r="F96" s="31">
        <v>1000</v>
      </c>
      <c r="G96" s="31">
        <f t="shared" si="1"/>
        <v>-1277452</v>
      </c>
      <c r="H96" s="26" t="s">
        <v>148</v>
      </c>
      <c r="I96" s="26" t="s">
        <v>61</v>
      </c>
      <c r="J96" s="24" t="s">
        <v>21</v>
      </c>
      <c r="K96" s="26" t="s">
        <v>46</v>
      </c>
      <c r="L96" s="26" t="s">
        <v>72</v>
      </c>
    </row>
    <row r="97" spans="1:20" s="102" customFormat="1" x14ac:dyDescent="0.25">
      <c r="A97" s="52">
        <v>43012</v>
      </c>
      <c r="B97" s="26" t="s">
        <v>166</v>
      </c>
      <c r="C97" s="26" t="s">
        <v>60</v>
      </c>
      <c r="D97" s="26" t="s">
        <v>49</v>
      </c>
      <c r="E97" s="31"/>
      <c r="F97" s="31">
        <v>1000</v>
      </c>
      <c r="G97" s="31">
        <f t="shared" si="1"/>
        <v>-1278452</v>
      </c>
      <c r="H97" s="26" t="s">
        <v>148</v>
      </c>
      <c r="I97" s="26" t="s">
        <v>61</v>
      </c>
      <c r="J97" s="24" t="s">
        <v>21</v>
      </c>
      <c r="K97" s="26" t="s">
        <v>46</v>
      </c>
      <c r="L97" s="26" t="s">
        <v>72</v>
      </c>
    </row>
    <row r="98" spans="1:20" s="102" customFormat="1" x14ac:dyDescent="0.25">
      <c r="A98" s="52">
        <v>43012</v>
      </c>
      <c r="B98" s="26" t="s">
        <v>167</v>
      </c>
      <c r="C98" s="26" t="s">
        <v>60</v>
      </c>
      <c r="D98" s="26" t="s">
        <v>49</v>
      </c>
      <c r="E98" s="31"/>
      <c r="F98" s="31">
        <v>10000</v>
      </c>
      <c r="G98" s="31">
        <f t="shared" si="1"/>
        <v>-1288452</v>
      </c>
      <c r="H98" s="26" t="s">
        <v>148</v>
      </c>
      <c r="I98" s="26">
        <v>66</v>
      </c>
      <c r="J98" s="24" t="s">
        <v>21</v>
      </c>
      <c r="K98" s="26" t="s">
        <v>46</v>
      </c>
      <c r="L98" s="26" t="s">
        <v>83</v>
      </c>
    </row>
    <row r="99" spans="1:20" s="102" customFormat="1" x14ac:dyDescent="0.25">
      <c r="A99" s="52">
        <v>43012</v>
      </c>
      <c r="B99" s="26" t="s">
        <v>169</v>
      </c>
      <c r="C99" s="26" t="s">
        <v>95</v>
      </c>
      <c r="D99" s="26" t="s">
        <v>49</v>
      </c>
      <c r="E99" s="31"/>
      <c r="F99" s="31">
        <v>150000</v>
      </c>
      <c r="G99" s="31">
        <f t="shared" si="1"/>
        <v>-1438452</v>
      </c>
      <c r="H99" s="26" t="s">
        <v>148</v>
      </c>
      <c r="I99" s="26" t="s">
        <v>61</v>
      </c>
      <c r="J99" s="24" t="s">
        <v>21</v>
      </c>
      <c r="K99" s="26" t="s">
        <v>46</v>
      </c>
      <c r="L99" s="26" t="s">
        <v>72</v>
      </c>
    </row>
    <row r="100" spans="1:20" s="29" customFormat="1" x14ac:dyDescent="0.25">
      <c r="A100" s="52">
        <v>43012</v>
      </c>
      <c r="B100" s="30" t="s">
        <v>100</v>
      </c>
      <c r="C100" s="30" t="s">
        <v>60</v>
      </c>
      <c r="D100" s="30" t="s">
        <v>220</v>
      </c>
      <c r="E100" s="42"/>
      <c r="F100" s="42">
        <v>1000</v>
      </c>
      <c r="G100" s="31">
        <f t="shared" si="1"/>
        <v>-1439452</v>
      </c>
      <c r="H100" s="30" t="s">
        <v>221</v>
      </c>
      <c r="I100" s="26" t="s">
        <v>61</v>
      </c>
      <c r="J100" s="24" t="s">
        <v>21</v>
      </c>
      <c r="K100" s="26" t="s">
        <v>46</v>
      </c>
      <c r="L100" s="26" t="s">
        <v>72</v>
      </c>
    </row>
    <row r="101" spans="1:20" s="48" customFormat="1" x14ac:dyDescent="0.25">
      <c r="A101" s="52">
        <v>43012</v>
      </c>
      <c r="B101" s="30" t="s">
        <v>222</v>
      </c>
      <c r="C101" s="30" t="s">
        <v>60</v>
      </c>
      <c r="D101" s="30" t="s">
        <v>220</v>
      </c>
      <c r="E101" s="42"/>
      <c r="F101" s="42">
        <v>1000</v>
      </c>
      <c r="G101" s="31">
        <f t="shared" si="1"/>
        <v>-1440452</v>
      </c>
      <c r="H101" s="30" t="s">
        <v>221</v>
      </c>
      <c r="I101" s="26" t="s">
        <v>61</v>
      </c>
      <c r="J101" s="24" t="s">
        <v>21</v>
      </c>
      <c r="K101" s="26" t="s">
        <v>46</v>
      </c>
      <c r="L101" s="26" t="s">
        <v>72</v>
      </c>
      <c r="M101"/>
      <c r="N101"/>
      <c r="O101"/>
      <c r="P101"/>
      <c r="Q101"/>
      <c r="R101"/>
      <c r="S101"/>
      <c r="T101"/>
    </row>
    <row r="102" spans="1:20" x14ac:dyDescent="0.25">
      <c r="A102" s="52">
        <v>43012</v>
      </c>
      <c r="B102" s="30" t="s">
        <v>224</v>
      </c>
      <c r="C102" s="30" t="s">
        <v>60</v>
      </c>
      <c r="D102" s="30" t="s">
        <v>220</v>
      </c>
      <c r="E102" s="42"/>
      <c r="F102" s="42">
        <v>1000</v>
      </c>
      <c r="G102" s="31">
        <f t="shared" si="1"/>
        <v>-1441452</v>
      </c>
      <c r="H102" s="30" t="s">
        <v>221</v>
      </c>
      <c r="I102" s="26" t="s">
        <v>61</v>
      </c>
      <c r="J102" s="24" t="s">
        <v>21</v>
      </c>
      <c r="K102" s="26" t="s">
        <v>46</v>
      </c>
      <c r="L102" s="26" t="s">
        <v>72</v>
      </c>
    </row>
    <row r="103" spans="1:20" x14ac:dyDescent="0.25">
      <c r="A103" s="52">
        <v>43012</v>
      </c>
      <c r="B103" s="30" t="s">
        <v>225</v>
      </c>
      <c r="C103" s="30" t="s">
        <v>60</v>
      </c>
      <c r="D103" s="30" t="s">
        <v>220</v>
      </c>
      <c r="E103" s="42"/>
      <c r="F103" s="42">
        <v>700</v>
      </c>
      <c r="G103" s="31">
        <f t="shared" si="1"/>
        <v>-1442152</v>
      </c>
      <c r="H103" s="30" t="s">
        <v>221</v>
      </c>
      <c r="I103" s="26" t="s">
        <v>61</v>
      </c>
      <c r="J103" s="24" t="s">
        <v>21</v>
      </c>
      <c r="K103" s="26" t="s">
        <v>46</v>
      </c>
      <c r="L103" s="26" t="s">
        <v>72</v>
      </c>
    </row>
    <row r="104" spans="1:20" x14ac:dyDescent="0.25">
      <c r="A104" s="52">
        <v>43012</v>
      </c>
      <c r="B104" s="30" t="s">
        <v>226</v>
      </c>
      <c r="C104" s="26" t="s">
        <v>75</v>
      </c>
      <c r="D104" s="30" t="s">
        <v>220</v>
      </c>
      <c r="E104" s="42"/>
      <c r="F104" s="42">
        <v>4000</v>
      </c>
      <c r="G104" s="31">
        <f t="shared" si="1"/>
        <v>-1446152</v>
      </c>
      <c r="H104" s="30" t="s">
        <v>221</v>
      </c>
      <c r="I104" s="26" t="s">
        <v>61</v>
      </c>
      <c r="J104" s="24" t="s">
        <v>21</v>
      </c>
      <c r="K104" s="26" t="s">
        <v>46</v>
      </c>
      <c r="L104" s="26" t="s">
        <v>72</v>
      </c>
    </row>
    <row r="105" spans="1:20" x14ac:dyDescent="0.25">
      <c r="A105" s="52">
        <v>43012</v>
      </c>
      <c r="B105" s="30" t="s">
        <v>227</v>
      </c>
      <c r="C105" s="30" t="s">
        <v>60</v>
      </c>
      <c r="D105" s="30" t="s">
        <v>220</v>
      </c>
      <c r="E105" s="42"/>
      <c r="F105" s="42">
        <v>700</v>
      </c>
      <c r="G105" s="31">
        <f t="shared" si="1"/>
        <v>-1446852</v>
      </c>
      <c r="H105" s="30" t="s">
        <v>221</v>
      </c>
      <c r="I105" s="26" t="s">
        <v>61</v>
      </c>
      <c r="J105" s="24" t="s">
        <v>21</v>
      </c>
      <c r="K105" s="26" t="s">
        <v>46</v>
      </c>
      <c r="L105" s="26" t="s">
        <v>72</v>
      </c>
    </row>
    <row r="106" spans="1:20" s="48" customFormat="1" x14ac:dyDescent="0.25">
      <c r="A106" s="117">
        <v>43012</v>
      </c>
      <c r="B106" s="119" t="s">
        <v>340</v>
      </c>
      <c r="C106" s="119" t="s">
        <v>56</v>
      </c>
      <c r="D106" s="119" t="s">
        <v>52</v>
      </c>
      <c r="E106" s="121"/>
      <c r="F106" s="121">
        <v>40000</v>
      </c>
      <c r="G106" s="121">
        <f t="shared" si="1"/>
        <v>-1486852</v>
      </c>
      <c r="H106" s="119" t="s">
        <v>55</v>
      </c>
      <c r="I106" s="119">
        <v>28</v>
      </c>
      <c r="J106" s="119"/>
      <c r="K106" s="119" t="s">
        <v>46</v>
      </c>
      <c r="L106" s="119" t="s">
        <v>83</v>
      </c>
    </row>
    <row r="107" spans="1:20" s="48" customFormat="1" x14ac:dyDescent="0.25">
      <c r="A107" s="117">
        <v>43012</v>
      </c>
      <c r="B107" s="119" t="s">
        <v>340</v>
      </c>
      <c r="C107" s="119" t="s">
        <v>56</v>
      </c>
      <c r="D107" s="119" t="s">
        <v>52</v>
      </c>
      <c r="E107" s="121"/>
      <c r="F107" s="121">
        <v>135000</v>
      </c>
      <c r="G107" s="121">
        <f t="shared" si="1"/>
        <v>-1621852</v>
      </c>
      <c r="H107" s="119" t="s">
        <v>55</v>
      </c>
      <c r="I107" s="119">
        <v>30</v>
      </c>
      <c r="J107" s="119"/>
      <c r="K107" s="119" t="s">
        <v>46</v>
      </c>
      <c r="L107" s="119" t="s">
        <v>83</v>
      </c>
    </row>
    <row r="108" spans="1:20" s="48" customFormat="1" x14ac:dyDescent="0.25">
      <c r="A108" s="117">
        <v>43012</v>
      </c>
      <c r="B108" s="119" t="s">
        <v>341</v>
      </c>
      <c r="C108" s="119" t="s">
        <v>56</v>
      </c>
      <c r="D108" s="119" t="s">
        <v>52</v>
      </c>
      <c r="E108" s="121"/>
      <c r="F108" s="121">
        <v>130000</v>
      </c>
      <c r="G108" s="121">
        <f t="shared" si="1"/>
        <v>-1751852</v>
      </c>
      <c r="H108" s="119" t="s">
        <v>55</v>
      </c>
      <c r="I108" s="119">
        <v>31</v>
      </c>
      <c r="J108" s="119"/>
      <c r="K108" s="119" t="s">
        <v>46</v>
      </c>
      <c r="L108" s="119" t="s">
        <v>83</v>
      </c>
    </row>
    <row r="109" spans="1:20" s="48" customFormat="1" x14ac:dyDescent="0.25">
      <c r="A109" s="117">
        <v>43012</v>
      </c>
      <c r="B109" s="119" t="s">
        <v>342</v>
      </c>
      <c r="C109" s="119" t="s">
        <v>56</v>
      </c>
      <c r="D109" s="119" t="s">
        <v>52</v>
      </c>
      <c r="E109" s="121"/>
      <c r="F109" s="121">
        <v>90000</v>
      </c>
      <c r="G109" s="121">
        <f t="shared" si="1"/>
        <v>-1841852</v>
      </c>
      <c r="H109" s="119" t="s">
        <v>55</v>
      </c>
      <c r="I109" s="119">
        <v>32</v>
      </c>
      <c r="J109" s="119"/>
      <c r="K109" s="119" t="s">
        <v>46</v>
      </c>
      <c r="L109" s="119" t="s">
        <v>83</v>
      </c>
    </row>
    <row r="110" spans="1:20" s="102" customFormat="1" x14ac:dyDescent="0.25">
      <c r="A110" s="52">
        <v>43012</v>
      </c>
      <c r="B110" s="26" t="s">
        <v>343</v>
      </c>
      <c r="C110" s="26" t="s">
        <v>327</v>
      </c>
      <c r="D110" s="26" t="s">
        <v>50</v>
      </c>
      <c r="E110" s="31"/>
      <c r="F110" s="31">
        <v>320000</v>
      </c>
      <c r="G110" s="31">
        <f t="shared" si="1"/>
        <v>-2161852</v>
      </c>
      <c r="H110" s="26" t="s">
        <v>55</v>
      </c>
      <c r="I110" s="26">
        <v>33</v>
      </c>
      <c r="J110" s="46" t="s">
        <v>32</v>
      </c>
      <c r="K110" s="26" t="s">
        <v>46</v>
      </c>
      <c r="L110" s="26" t="s">
        <v>83</v>
      </c>
    </row>
    <row r="111" spans="1:20" s="102" customFormat="1" x14ac:dyDescent="0.25">
      <c r="A111" s="52">
        <v>43012</v>
      </c>
      <c r="B111" s="26" t="s">
        <v>344</v>
      </c>
      <c r="C111" s="26" t="s">
        <v>345</v>
      </c>
      <c r="D111" s="26" t="s">
        <v>48</v>
      </c>
      <c r="E111" s="31"/>
      <c r="F111" s="31">
        <v>75000</v>
      </c>
      <c r="G111" s="31">
        <f t="shared" si="1"/>
        <v>-2236852</v>
      </c>
      <c r="H111" s="26" t="s">
        <v>55</v>
      </c>
      <c r="I111" s="26" t="s">
        <v>58</v>
      </c>
      <c r="J111" s="26" t="s">
        <v>21</v>
      </c>
      <c r="K111" s="26" t="s">
        <v>46</v>
      </c>
      <c r="L111" s="26" t="s">
        <v>83</v>
      </c>
    </row>
    <row r="112" spans="1:20" s="102" customFormat="1" x14ac:dyDescent="0.25">
      <c r="A112" s="52">
        <v>43012</v>
      </c>
      <c r="B112" s="26" t="s">
        <v>346</v>
      </c>
      <c r="C112" s="26" t="s">
        <v>345</v>
      </c>
      <c r="D112" s="26" t="s">
        <v>48</v>
      </c>
      <c r="E112" s="31"/>
      <c r="F112" s="31">
        <v>50000</v>
      </c>
      <c r="G112" s="31">
        <f t="shared" si="1"/>
        <v>-2286852</v>
      </c>
      <c r="H112" s="26" t="s">
        <v>55</v>
      </c>
      <c r="I112" s="26" t="s">
        <v>58</v>
      </c>
      <c r="J112" s="26" t="s">
        <v>21</v>
      </c>
      <c r="K112" s="26" t="s">
        <v>46</v>
      </c>
      <c r="L112" s="26" t="s">
        <v>83</v>
      </c>
    </row>
    <row r="113" spans="1:20" x14ac:dyDescent="0.25">
      <c r="A113" s="52">
        <v>43012</v>
      </c>
      <c r="B113" s="30" t="s">
        <v>536</v>
      </c>
      <c r="C113" s="30" t="s">
        <v>60</v>
      </c>
      <c r="D113" s="30" t="s">
        <v>49</v>
      </c>
      <c r="E113" s="42"/>
      <c r="F113" s="42">
        <v>1000</v>
      </c>
      <c r="G113" s="31">
        <f t="shared" si="1"/>
        <v>-2287852</v>
      </c>
      <c r="H113" s="30" t="s">
        <v>535</v>
      </c>
      <c r="I113" s="30" t="s">
        <v>61</v>
      </c>
      <c r="J113" s="24" t="s">
        <v>21</v>
      </c>
      <c r="K113" s="26" t="s">
        <v>46</v>
      </c>
      <c r="L113" s="30" t="s">
        <v>72</v>
      </c>
      <c r="M113" s="32"/>
      <c r="N113" s="32"/>
      <c r="O113" s="32"/>
      <c r="P113" s="32"/>
      <c r="Q113" s="32"/>
      <c r="R113" s="32"/>
      <c r="S113" s="32"/>
      <c r="T113" s="32"/>
    </row>
    <row r="114" spans="1:20" x14ac:dyDescent="0.25">
      <c r="A114" s="52">
        <v>43012</v>
      </c>
      <c r="B114" s="30" t="s">
        <v>537</v>
      </c>
      <c r="C114" s="30" t="s">
        <v>60</v>
      </c>
      <c r="D114" s="30" t="s">
        <v>49</v>
      </c>
      <c r="E114" s="42"/>
      <c r="F114" s="42">
        <v>1000</v>
      </c>
      <c r="G114" s="31">
        <f t="shared" si="1"/>
        <v>-2288852</v>
      </c>
      <c r="H114" s="30" t="s">
        <v>535</v>
      </c>
      <c r="I114" s="30" t="s">
        <v>61</v>
      </c>
      <c r="J114" s="24" t="s">
        <v>21</v>
      </c>
      <c r="K114" s="26" t="s">
        <v>46</v>
      </c>
      <c r="L114" s="30" t="s">
        <v>72</v>
      </c>
      <c r="M114" s="32"/>
      <c r="N114" s="32"/>
      <c r="O114" s="32"/>
      <c r="P114" s="32"/>
      <c r="Q114" s="32"/>
      <c r="R114" s="32"/>
      <c r="S114" s="32"/>
      <c r="T114" s="32"/>
    </row>
    <row r="115" spans="1:20" x14ac:dyDescent="0.25">
      <c r="A115" s="52">
        <v>43012</v>
      </c>
      <c r="B115" s="30" t="s">
        <v>538</v>
      </c>
      <c r="C115" s="30" t="s">
        <v>60</v>
      </c>
      <c r="D115" s="30" t="s">
        <v>49</v>
      </c>
      <c r="E115" s="42"/>
      <c r="F115" s="42">
        <v>500</v>
      </c>
      <c r="G115" s="31">
        <f t="shared" si="1"/>
        <v>-2289352</v>
      </c>
      <c r="H115" s="30" t="s">
        <v>535</v>
      </c>
      <c r="I115" s="30" t="s">
        <v>61</v>
      </c>
      <c r="J115" s="24" t="s">
        <v>21</v>
      </c>
      <c r="K115" s="26" t="s">
        <v>46</v>
      </c>
      <c r="L115" s="30" t="s">
        <v>72</v>
      </c>
      <c r="M115" s="32"/>
      <c r="N115" s="32"/>
      <c r="O115" s="32"/>
      <c r="P115" s="32"/>
      <c r="Q115" s="32"/>
      <c r="R115" s="32"/>
      <c r="S115" s="32"/>
      <c r="T115" s="32"/>
    </row>
    <row r="116" spans="1:20" x14ac:dyDescent="0.25">
      <c r="A116" s="52">
        <v>43012</v>
      </c>
      <c r="B116" s="30" t="s">
        <v>539</v>
      </c>
      <c r="C116" s="30" t="s">
        <v>60</v>
      </c>
      <c r="D116" s="30" t="s">
        <v>49</v>
      </c>
      <c r="E116" s="42"/>
      <c r="F116" s="42">
        <v>1500</v>
      </c>
      <c r="G116" s="31">
        <f t="shared" si="1"/>
        <v>-2290852</v>
      </c>
      <c r="H116" s="30" t="s">
        <v>535</v>
      </c>
      <c r="I116" s="30" t="s">
        <v>61</v>
      </c>
      <c r="J116" s="24" t="s">
        <v>21</v>
      </c>
      <c r="K116" s="26" t="s">
        <v>46</v>
      </c>
      <c r="L116" s="30" t="s">
        <v>72</v>
      </c>
      <c r="M116" s="32"/>
      <c r="N116" s="32"/>
      <c r="O116" s="32"/>
      <c r="P116" s="32"/>
      <c r="Q116" s="32"/>
      <c r="R116" s="32"/>
      <c r="S116" s="32"/>
      <c r="T116" s="32"/>
    </row>
    <row r="117" spans="1:20" x14ac:dyDescent="0.25">
      <c r="A117" s="52">
        <v>43012</v>
      </c>
      <c r="B117" s="26" t="s">
        <v>688</v>
      </c>
      <c r="C117" s="26" t="s">
        <v>60</v>
      </c>
      <c r="D117" s="26" t="s">
        <v>52</v>
      </c>
      <c r="E117" s="31"/>
      <c r="F117" s="43">
        <v>3000</v>
      </c>
      <c r="G117" s="31">
        <f t="shared" si="1"/>
        <v>-2293852</v>
      </c>
      <c r="H117" s="26" t="s">
        <v>342</v>
      </c>
      <c r="I117" s="26" t="s">
        <v>61</v>
      </c>
      <c r="J117" s="24" t="s">
        <v>32</v>
      </c>
      <c r="K117" s="26" t="s">
        <v>46</v>
      </c>
      <c r="L117" s="26" t="s">
        <v>72</v>
      </c>
      <c r="M117" s="27"/>
      <c r="N117" s="27"/>
      <c r="O117" s="27"/>
      <c r="P117" s="27"/>
      <c r="Q117" s="27"/>
      <c r="R117" s="27"/>
      <c r="S117" s="27"/>
      <c r="T117" s="27"/>
    </row>
    <row r="118" spans="1:20" s="102" customFormat="1" x14ac:dyDescent="0.25">
      <c r="A118" s="52">
        <v>43012</v>
      </c>
      <c r="B118" s="26" t="s">
        <v>689</v>
      </c>
      <c r="C118" s="26" t="s">
        <v>60</v>
      </c>
      <c r="D118" s="26" t="s">
        <v>52</v>
      </c>
      <c r="E118" s="31"/>
      <c r="F118" s="43">
        <v>15000</v>
      </c>
      <c r="G118" s="31">
        <f t="shared" si="1"/>
        <v>-2308852</v>
      </c>
      <c r="H118" s="26" t="s">
        <v>342</v>
      </c>
      <c r="I118" s="26" t="s">
        <v>690</v>
      </c>
      <c r="J118" s="24" t="s">
        <v>32</v>
      </c>
      <c r="K118" s="26" t="s">
        <v>46</v>
      </c>
      <c r="L118" s="26" t="s">
        <v>83</v>
      </c>
    </row>
    <row r="119" spans="1:20" s="48" customFormat="1" x14ac:dyDescent="0.25">
      <c r="A119" s="117">
        <v>43012</v>
      </c>
      <c r="B119" s="119" t="s">
        <v>691</v>
      </c>
      <c r="C119" s="119" t="s">
        <v>56</v>
      </c>
      <c r="D119" s="119" t="s">
        <v>52</v>
      </c>
      <c r="E119" s="123">
        <v>90000</v>
      </c>
      <c r="F119" s="126"/>
      <c r="G119" s="121">
        <f t="shared" si="1"/>
        <v>-2218852</v>
      </c>
      <c r="H119" s="119" t="s">
        <v>342</v>
      </c>
      <c r="I119" s="119" t="s">
        <v>58</v>
      </c>
      <c r="J119" s="119"/>
      <c r="K119" s="119" t="s">
        <v>46</v>
      </c>
      <c r="L119" s="119" t="s">
        <v>83</v>
      </c>
    </row>
    <row r="120" spans="1:20" s="48" customFormat="1" x14ac:dyDescent="0.25">
      <c r="A120" s="117">
        <v>43012</v>
      </c>
      <c r="B120" s="127" t="s">
        <v>55</v>
      </c>
      <c r="C120" s="119" t="s">
        <v>56</v>
      </c>
      <c r="D120" s="119" t="s">
        <v>52</v>
      </c>
      <c r="E120" s="128">
        <v>130000</v>
      </c>
      <c r="F120" s="128"/>
      <c r="G120" s="121">
        <f t="shared" si="1"/>
        <v>-2088852</v>
      </c>
      <c r="H120" s="127" t="s">
        <v>372</v>
      </c>
      <c r="I120" s="127" t="s">
        <v>203</v>
      </c>
      <c r="J120" s="127"/>
      <c r="K120" s="119" t="s">
        <v>46</v>
      </c>
      <c r="L120" s="119" t="s">
        <v>83</v>
      </c>
      <c r="M120" s="50"/>
      <c r="N120" s="50"/>
      <c r="O120" s="50"/>
      <c r="P120" s="50"/>
      <c r="Q120" s="50"/>
      <c r="R120" s="50"/>
      <c r="S120" s="50"/>
      <c r="T120" s="50"/>
    </row>
    <row r="121" spans="1:20" s="102" customFormat="1" x14ac:dyDescent="0.25">
      <c r="A121" s="52">
        <v>43012</v>
      </c>
      <c r="B121" s="112" t="s">
        <v>760</v>
      </c>
      <c r="C121" s="112" t="s">
        <v>60</v>
      </c>
      <c r="D121" s="26" t="s">
        <v>52</v>
      </c>
      <c r="E121" s="113"/>
      <c r="F121" s="113">
        <v>20000</v>
      </c>
      <c r="G121" s="31">
        <f t="shared" si="1"/>
        <v>-2108852</v>
      </c>
      <c r="H121" s="112" t="s">
        <v>372</v>
      </c>
      <c r="I121" s="112" t="s">
        <v>761</v>
      </c>
      <c r="J121" s="24" t="s">
        <v>32</v>
      </c>
      <c r="K121" s="26" t="s">
        <v>46</v>
      </c>
      <c r="L121" s="26" t="s">
        <v>83</v>
      </c>
      <c r="M121" s="103"/>
      <c r="N121" s="103"/>
      <c r="O121" s="103"/>
      <c r="P121" s="103"/>
      <c r="Q121" s="103"/>
      <c r="R121" s="103"/>
      <c r="S121" s="103"/>
      <c r="T121" s="103"/>
    </row>
    <row r="122" spans="1:20" ht="16.5" x14ac:dyDescent="0.3">
      <c r="A122" s="52">
        <v>43012</v>
      </c>
      <c r="B122" s="30" t="s">
        <v>833</v>
      </c>
      <c r="C122" s="30" t="s">
        <v>60</v>
      </c>
      <c r="D122" s="30" t="s">
        <v>52</v>
      </c>
      <c r="E122" s="28"/>
      <c r="F122" s="28">
        <v>2000</v>
      </c>
      <c r="G122" s="31">
        <f t="shared" si="1"/>
        <v>-2110852</v>
      </c>
      <c r="H122" s="30" t="s">
        <v>704</v>
      </c>
      <c r="I122" s="30" t="s">
        <v>705</v>
      </c>
      <c r="J122" s="24" t="s">
        <v>32</v>
      </c>
      <c r="K122" s="26" t="s">
        <v>46</v>
      </c>
      <c r="L122" s="5" t="s">
        <v>72</v>
      </c>
      <c r="M122" s="39"/>
      <c r="N122" s="39"/>
      <c r="O122" s="39"/>
      <c r="P122" s="39"/>
      <c r="Q122" s="39"/>
      <c r="R122" s="39"/>
      <c r="S122" s="39"/>
      <c r="T122" s="39"/>
    </row>
    <row r="123" spans="1:20" s="48" customFormat="1" ht="16.5" x14ac:dyDescent="0.3">
      <c r="A123" s="117">
        <v>43012</v>
      </c>
      <c r="B123" s="124" t="s">
        <v>55</v>
      </c>
      <c r="C123" s="124" t="s">
        <v>56</v>
      </c>
      <c r="D123" s="124" t="s">
        <v>52</v>
      </c>
      <c r="E123" s="129">
        <v>40000</v>
      </c>
      <c r="F123" s="129"/>
      <c r="G123" s="121">
        <f t="shared" si="1"/>
        <v>-2070852</v>
      </c>
      <c r="H123" s="124" t="s">
        <v>704</v>
      </c>
      <c r="I123" s="124">
        <v>28</v>
      </c>
      <c r="K123" s="119" t="s">
        <v>46</v>
      </c>
      <c r="L123" s="130" t="s">
        <v>83</v>
      </c>
      <c r="M123" s="50"/>
      <c r="N123" s="50"/>
      <c r="O123" s="50"/>
      <c r="P123" s="50"/>
      <c r="Q123" s="50"/>
      <c r="R123" s="50"/>
      <c r="S123" s="50"/>
      <c r="T123" s="50"/>
    </row>
    <row r="124" spans="1:20" s="48" customFormat="1" ht="16.5" x14ac:dyDescent="0.3">
      <c r="A124" s="117">
        <v>43012</v>
      </c>
      <c r="B124" s="124" t="s">
        <v>55</v>
      </c>
      <c r="C124" s="124" t="s">
        <v>56</v>
      </c>
      <c r="D124" s="124" t="s">
        <v>52</v>
      </c>
      <c r="E124" s="129">
        <v>135000</v>
      </c>
      <c r="F124" s="129"/>
      <c r="G124" s="121">
        <f t="shared" si="1"/>
        <v>-1935852</v>
      </c>
      <c r="H124" s="124" t="s">
        <v>704</v>
      </c>
      <c r="I124" s="124">
        <v>30</v>
      </c>
      <c r="K124" s="119" t="s">
        <v>46</v>
      </c>
      <c r="L124" s="130" t="s">
        <v>83</v>
      </c>
      <c r="M124" s="50"/>
      <c r="N124" s="50"/>
      <c r="O124" s="50"/>
      <c r="P124" s="50"/>
      <c r="Q124" s="50"/>
      <c r="R124" s="50"/>
      <c r="S124" s="50"/>
      <c r="T124" s="50"/>
    </row>
    <row r="125" spans="1:20" s="102" customFormat="1" ht="16.5" x14ac:dyDescent="0.3">
      <c r="A125" s="52">
        <v>43012</v>
      </c>
      <c r="B125" s="30" t="s">
        <v>834</v>
      </c>
      <c r="C125" s="30" t="s">
        <v>60</v>
      </c>
      <c r="D125" s="30" t="s">
        <v>52</v>
      </c>
      <c r="E125" s="28"/>
      <c r="F125" s="28">
        <v>20000</v>
      </c>
      <c r="G125" s="31">
        <f t="shared" si="1"/>
        <v>-1955852</v>
      </c>
      <c r="H125" s="30" t="s">
        <v>704</v>
      </c>
      <c r="I125" s="30" t="s">
        <v>835</v>
      </c>
      <c r="J125" s="24" t="s">
        <v>32</v>
      </c>
      <c r="K125" s="26" t="s">
        <v>46</v>
      </c>
      <c r="L125" s="5" t="s">
        <v>83</v>
      </c>
      <c r="M125" s="103"/>
      <c r="N125" s="103"/>
      <c r="O125" s="103"/>
      <c r="P125" s="103"/>
      <c r="Q125" s="103"/>
      <c r="R125" s="103"/>
      <c r="S125" s="103"/>
      <c r="T125" s="103"/>
    </row>
    <row r="126" spans="1:20" s="29" customFormat="1" x14ac:dyDescent="0.25">
      <c r="A126" s="52">
        <v>43013</v>
      </c>
      <c r="B126" s="47" t="s">
        <v>96</v>
      </c>
      <c r="C126" s="26" t="s">
        <v>60</v>
      </c>
      <c r="D126" s="23" t="s">
        <v>49</v>
      </c>
      <c r="E126" s="31"/>
      <c r="F126" s="31"/>
      <c r="G126" s="31">
        <f t="shared" si="1"/>
        <v>-1955852</v>
      </c>
      <c r="H126" s="26" t="s">
        <v>71</v>
      </c>
      <c r="I126" s="26" t="s">
        <v>61</v>
      </c>
      <c r="J126" s="24" t="s">
        <v>21</v>
      </c>
      <c r="K126" s="26" t="s">
        <v>46</v>
      </c>
      <c r="L126" s="26" t="s">
        <v>72</v>
      </c>
    </row>
    <row r="127" spans="1:20" s="48" customFormat="1" x14ac:dyDescent="0.25">
      <c r="A127" s="117">
        <v>43013</v>
      </c>
      <c r="B127" s="118" t="s">
        <v>82</v>
      </c>
      <c r="C127" s="119" t="s">
        <v>56</v>
      </c>
      <c r="D127" s="120" t="s">
        <v>49</v>
      </c>
      <c r="E127" s="121">
        <v>40000</v>
      </c>
      <c r="F127" s="121"/>
      <c r="G127" s="121">
        <f t="shared" si="1"/>
        <v>-1915852</v>
      </c>
      <c r="H127" s="119" t="s">
        <v>71</v>
      </c>
      <c r="I127" s="119">
        <v>35</v>
      </c>
      <c r="J127" s="119"/>
      <c r="K127" s="119" t="s">
        <v>46</v>
      </c>
      <c r="L127" s="119" t="s">
        <v>83</v>
      </c>
    </row>
    <row r="128" spans="1:20" s="29" customFormat="1" x14ac:dyDescent="0.25">
      <c r="A128" s="52">
        <v>43013</v>
      </c>
      <c r="B128" s="47" t="s">
        <v>97</v>
      </c>
      <c r="C128" s="26" t="s">
        <v>60</v>
      </c>
      <c r="D128" s="23" t="s">
        <v>49</v>
      </c>
      <c r="E128" s="31"/>
      <c r="F128" s="31">
        <v>1000</v>
      </c>
      <c r="G128" s="31">
        <f t="shared" si="1"/>
        <v>-1916852</v>
      </c>
      <c r="H128" s="26" t="s">
        <v>71</v>
      </c>
      <c r="I128" s="26" t="s">
        <v>61</v>
      </c>
      <c r="J128" s="24" t="s">
        <v>21</v>
      </c>
      <c r="K128" s="26" t="s">
        <v>46</v>
      </c>
      <c r="L128" s="26" t="s">
        <v>72</v>
      </c>
    </row>
    <row r="129" spans="1:20" s="29" customFormat="1" x14ac:dyDescent="0.25">
      <c r="A129" s="52">
        <v>43013</v>
      </c>
      <c r="B129" s="47" t="s">
        <v>98</v>
      </c>
      <c r="C129" s="30" t="s">
        <v>99</v>
      </c>
      <c r="D129" s="23" t="s">
        <v>49</v>
      </c>
      <c r="E129" s="31"/>
      <c r="F129" s="31">
        <v>1000</v>
      </c>
      <c r="G129" s="31">
        <f t="shared" si="1"/>
        <v>-1917852</v>
      </c>
      <c r="H129" s="26" t="s">
        <v>71</v>
      </c>
      <c r="I129" s="26" t="s">
        <v>61</v>
      </c>
      <c r="J129" s="24" t="s">
        <v>21</v>
      </c>
      <c r="K129" s="26" t="s">
        <v>46</v>
      </c>
      <c r="L129" s="26" t="s">
        <v>72</v>
      </c>
    </row>
    <row r="130" spans="1:20" s="29" customFormat="1" x14ac:dyDescent="0.25">
      <c r="A130" s="52">
        <v>43013</v>
      </c>
      <c r="B130" s="47" t="s">
        <v>97</v>
      </c>
      <c r="C130" s="26" t="s">
        <v>60</v>
      </c>
      <c r="D130" s="23" t="s">
        <v>49</v>
      </c>
      <c r="E130" s="31"/>
      <c r="F130" s="31">
        <v>1000</v>
      </c>
      <c r="G130" s="31">
        <f t="shared" si="1"/>
        <v>-1918852</v>
      </c>
      <c r="H130" s="26" t="s">
        <v>71</v>
      </c>
      <c r="I130" s="26" t="s">
        <v>61</v>
      </c>
      <c r="J130" s="24" t="s">
        <v>21</v>
      </c>
      <c r="K130" s="26" t="s">
        <v>46</v>
      </c>
      <c r="L130" s="26" t="s">
        <v>72</v>
      </c>
    </row>
    <row r="131" spans="1:20" s="102" customFormat="1" x14ac:dyDescent="0.25">
      <c r="A131" s="52">
        <v>43013</v>
      </c>
      <c r="B131" s="26" t="s">
        <v>170</v>
      </c>
      <c r="C131" s="26" t="s">
        <v>60</v>
      </c>
      <c r="D131" s="26" t="s">
        <v>49</v>
      </c>
      <c r="E131" s="31"/>
      <c r="F131" s="31">
        <v>1000</v>
      </c>
      <c r="G131" s="31">
        <f t="shared" si="1"/>
        <v>-1919852</v>
      </c>
      <c r="H131" s="26" t="s">
        <v>148</v>
      </c>
      <c r="I131" s="26" t="s">
        <v>61</v>
      </c>
      <c r="J131" s="24" t="s">
        <v>21</v>
      </c>
      <c r="K131" s="26" t="s">
        <v>46</v>
      </c>
      <c r="L131" s="26" t="s">
        <v>72</v>
      </c>
    </row>
    <row r="132" spans="1:20" s="102" customFormat="1" x14ac:dyDescent="0.25">
      <c r="A132" s="52">
        <v>43013</v>
      </c>
      <c r="B132" s="26" t="s">
        <v>166</v>
      </c>
      <c r="C132" s="26" t="s">
        <v>60</v>
      </c>
      <c r="D132" s="26" t="s">
        <v>49</v>
      </c>
      <c r="E132" s="31"/>
      <c r="F132" s="31">
        <v>1000</v>
      </c>
      <c r="G132" s="31">
        <f t="shared" si="1"/>
        <v>-1920852</v>
      </c>
      <c r="H132" s="26" t="s">
        <v>148</v>
      </c>
      <c r="I132" s="26" t="s">
        <v>61</v>
      </c>
      <c r="J132" s="24" t="s">
        <v>21</v>
      </c>
      <c r="K132" s="26" t="s">
        <v>46</v>
      </c>
      <c r="L132" s="26" t="s">
        <v>72</v>
      </c>
    </row>
    <row r="133" spans="1:20" s="102" customFormat="1" x14ac:dyDescent="0.25">
      <c r="A133" s="52">
        <v>43013</v>
      </c>
      <c r="B133" s="26" t="s">
        <v>171</v>
      </c>
      <c r="C133" s="30" t="s">
        <v>99</v>
      </c>
      <c r="D133" s="26" t="s">
        <v>49</v>
      </c>
      <c r="E133" s="31"/>
      <c r="F133" s="31">
        <v>1000</v>
      </c>
      <c r="G133" s="31">
        <f t="shared" si="1"/>
        <v>-1921852</v>
      </c>
      <c r="H133" s="26" t="s">
        <v>148</v>
      </c>
      <c r="I133" s="26" t="s">
        <v>61</v>
      </c>
      <c r="J133" s="24" t="s">
        <v>21</v>
      </c>
      <c r="K133" s="26" t="s">
        <v>46</v>
      </c>
      <c r="L133" s="26" t="s">
        <v>72</v>
      </c>
    </row>
    <row r="134" spans="1:20" x14ac:dyDescent="0.25">
      <c r="A134" s="52">
        <v>43013</v>
      </c>
      <c r="B134" s="30" t="s">
        <v>225</v>
      </c>
      <c r="C134" s="30" t="s">
        <v>60</v>
      </c>
      <c r="D134" s="30" t="s">
        <v>220</v>
      </c>
      <c r="E134" s="42"/>
      <c r="F134" s="42">
        <v>700</v>
      </c>
      <c r="G134" s="31">
        <f t="shared" si="1"/>
        <v>-1922552</v>
      </c>
      <c r="H134" s="30" t="s">
        <v>221</v>
      </c>
      <c r="I134" s="26" t="s">
        <v>61</v>
      </c>
      <c r="J134" s="24" t="s">
        <v>21</v>
      </c>
      <c r="K134" s="26" t="s">
        <v>46</v>
      </c>
      <c r="L134" s="26" t="s">
        <v>72</v>
      </c>
    </row>
    <row r="135" spans="1:20" x14ac:dyDescent="0.25">
      <c r="A135" s="52">
        <v>43013</v>
      </c>
      <c r="B135" s="30" t="s">
        <v>226</v>
      </c>
      <c r="C135" s="26" t="s">
        <v>75</v>
      </c>
      <c r="D135" s="30" t="s">
        <v>220</v>
      </c>
      <c r="E135" s="42"/>
      <c r="F135" s="42">
        <v>4000</v>
      </c>
      <c r="G135" s="31">
        <f t="shared" si="1"/>
        <v>-1926552</v>
      </c>
      <c r="H135" s="30" t="s">
        <v>221</v>
      </c>
      <c r="I135" s="26" t="s">
        <v>61</v>
      </c>
      <c r="J135" s="24" t="s">
        <v>21</v>
      </c>
      <c r="K135" s="26" t="s">
        <v>46</v>
      </c>
      <c r="L135" s="26" t="s">
        <v>72</v>
      </c>
    </row>
    <row r="136" spans="1:20" s="29" customFormat="1" x14ac:dyDescent="0.25">
      <c r="A136" s="52">
        <v>43013</v>
      </c>
      <c r="B136" s="30" t="s">
        <v>228</v>
      </c>
      <c r="C136" s="30" t="s">
        <v>60</v>
      </c>
      <c r="D136" s="30" t="s">
        <v>220</v>
      </c>
      <c r="E136" s="42"/>
      <c r="F136" s="42">
        <v>700</v>
      </c>
      <c r="G136" s="31">
        <f t="shared" si="1"/>
        <v>-1927252</v>
      </c>
      <c r="H136" s="30" t="s">
        <v>221</v>
      </c>
      <c r="I136" s="26" t="s">
        <v>61</v>
      </c>
      <c r="J136" s="24" t="s">
        <v>21</v>
      </c>
      <c r="K136" s="26" t="s">
        <v>46</v>
      </c>
      <c r="L136" s="26" t="s">
        <v>72</v>
      </c>
      <c r="M136"/>
      <c r="N136"/>
      <c r="O136"/>
      <c r="P136"/>
      <c r="Q136"/>
      <c r="R136"/>
      <c r="S136"/>
      <c r="T136"/>
    </row>
    <row r="137" spans="1:20" x14ac:dyDescent="0.25">
      <c r="A137" s="52">
        <v>43013</v>
      </c>
      <c r="B137" s="30" t="s">
        <v>229</v>
      </c>
      <c r="C137" s="30" t="s">
        <v>60</v>
      </c>
      <c r="D137" s="30" t="s">
        <v>220</v>
      </c>
      <c r="E137" s="42"/>
      <c r="F137" s="42">
        <v>700</v>
      </c>
      <c r="G137" s="31">
        <f t="shared" si="1"/>
        <v>-1927952</v>
      </c>
      <c r="H137" s="30" t="s">
        <v>221</v>
      </c>
      <c r="I137" s="26" t="s">
        <v>61</v>
      </c>
      <c r="J137" s="24" t="s">
        <v>21</v>
      </c>
      <c r="K137" s="26" t="s">
        <v>46</v>
      </c>
      <c r="L137" s="26" t="s">
        <v>72</v>
      </c>
    </row>
    <row r="138" spans="1:20" x14ac:dyDescent="0.25">
      <c r="A138" s="52">
        <v>43013</v>
      </c>
      <c r="B138" s="30" t="s">
        <v>230</v>
      </c>
      <c r="C138" s="30" t="s">
        <v>60</v>
      </c>
      <c r="D138" s="30" t="s">
        <v>220</v>
      </c>
      <c r="E138" s="42"/>
      <c r="F138" s="42">
        <v>700</v>
      </c>
      <c r="G138" s="31">
        <f t="shared" si="1"/>
        <v>-1928652</v>
      </c>
      <c r="H138" s="30" t="s">
        <v>221</v>
      </c>
      <c r="I138" s="26" t="s">
        <v>61</v>
      </c>
      <c r="J138" s="24" t="s">
        <v>21</v>
      </c>
      <c r="K138" s="26" t="s">
        <v>46</v>
      </c>
      <c r="L138" s="26" t="s">
        <v>72</v>
      </c>
    </row>
    <row r="139" spans="1:20" x14ac:dyDescent="0.25">
      <c r="A139" s="52">
        <v>43013</v>
      </c>
      <c r="B139" s="30" t="s">
        <v>225</v>
      </c>
      <c r="C139" s="30" t="s">
        <v>60</v>
      </c>
      <c r="D139" s="30" t="s">
        <v>220</v>
      </c>
      <c r="E139" s="42"/>
      <c r="F139" s="42">
        <v>700</v>
      </c>
      <c r="G139" s="31">
        <f t="shared" si="1"/>
        <v>-1929352</v>
      </c>
      <c r="H139" s="30" t="s">
        <v>221</v>
      </c>
      <c r="I139" s="26" t="s">
        <v>61</v>
      </c>
      <c r="J139" s="24" t="s">
        <v>21</v>
      </c>
      <c r="K139" s="26" t="s">
        <v>46</v>
      </c>
      <c r="L139" s="26" t="s">
        <v>72</v>
      </c>
    </row>
    <row r="140" spans="1:20" x14ac:dyDescent="0.25">
      <c r="A140" s="52">
        <v>43013</v>
      </c>
      <c r="B140" s="30" t="s">
        <v>226</v>
      </c>
      <c r="C140" s="26" t="s">
        <v>75</v>
      </c>
      <c r="D140" s="30" t="s">
        <v>220</v>
      </c>
      <c r="E140" s="42"/>
      <c r="F140" s="42">
        <v>4000</v>
      </c>
      <c r="G140" s="31">
        <f t="shared" si="1"/>
        <v>-1933352</v>
      </c>
      <c r="H140" s="30" t="s">
        <v>221</v>
      </c>
      <c r="I140" s="26" t="s">
        <v>61</v>
      </c>
      <c r="J140" s="24" t="s">
        <v>21</v>
      </c>
      <c r="K140" s="26" t="s">
        <v>46</v>
      </c>
      <c r="L140" s="26" t="s">
        <v>72</v>
      </c>
    </row>
    <row r="141" spans="1:20" x14ac:dyDescent="0.25">
      <c r="A141" s="52">
        <v>43013</v>
      </c>
      <c r="B141" s="30" t="s">
        <v>227</v>
      </c>
      <c r="C141" s="30" t="s">
        <v>60</v>
      </c>
      <c r="D141" s="30" t="s">
        <v>220</v>
      </c>
      <c r="E141" s="42"/>
      <c r="F141" s="42">
        <v>700</v>
      </c>
      <c r="G141" s="31">
        <f t="shared" ref="G141:G204" si="2">+G140+E141-F141</f>
        <v>-1934052</v>
      </c>
      <c r="H141" s="30" t="s">
        <v>221</v>
      </c>
      <c r="I141" s="26" t="s">
        <v>61</v>
      </c>
      <c r="J141" s="24" t="s">
        <v>21</v>
      </c>
      <c r="K141" s="26" t="s">
        <v>46</v>
      </c>
      <c r="L141" s="26" t="s">
        <v>72</v>
      </c>
    </row>
    <row r="142" spans="1:20" s="48" customFormat="1" x14ac:dyDescent="0.25">
      <c r="A142" s="117">
        <v>43013</v>
      </c>
      <c r="B142" s="119" t="s">
        <v>347</v>
      </c>
      <c r="C142" s="119" t="s">
        <v>56</v>
      </c>
      <c r="D142" s="119" t="s">
        <v>50</v>
      </c>
      <c r="E142" s="121"/>
      <c r="F142" s="121">
        <v>20000</v>
      </c>
      <c r="G142" s="121">
        <f t="shared" si="2"/>
        <v>-1954052</v>
      </c>
      <c r="H142" s="119" t="s">
        <v>55</v>
      </c>
      <c r="I142" s="119">
        <v>34</v>
      </c>
      <c r="J142" s="119"/>
      <c r="K142" s="119" t="s">
        <v>46</v>
      </c>
      <c r="L142" s="119" t="s">
        <v>83</v>
      </c>
    </row>
    <row r="143" spans="1:20" s="48" customFormat="1" x14ac:dyDescent="0.25">
      <c r="A143" s="117">
        <v>43013</v>
      </c>
      <c r="B143" s="119" t="s">
        <v>71</v>
      </c>
      <c r="C143" s="119" t="s">
        <v>56</v>
      </c>
      <c r="D143" s="119" t="s">
        <v>49</v>
      </c>
      <c r="E143" s="121"/>
      <c r="F143" s="121">
        <v>40000</v>
      </c>
      <c r="G143" s="121">
        <f t="shared" si="2"/>
        <v>-1994052</v>
      </c>
      <c r="H143" s="119" t="s">
        <v>55</v>
      </c>
      <c r="I143" s="119">
        <v>35</v>
      </c>
      <c r="J143" s="119"/>
      <c r="K143" s="119" t="s">
        <v>46</v>
      </c>
      <c r="L143" s="119" t="s">
        <v>83</v>
      </c>
    </row>
    <row r="144" spans="1:20" s="102" customFormat="1" x14ac:dyDescent="0.25">
      <c r="A144" s="52">
        <v>43013</v>
      </c>
      <c r="B144" s="26" t="s">
        <v>348</v>
      </c>
      <c r="C144" s="26" t="s">
        <v>327</v>
      </c>
      <c r="D144" s="26" t="s">
        <v>49</v>
      </c>
      <c r="E144" s="31"/>
      <c r="F144" s="31">
        <v>10000</v>
      </c>
      <c r="G144" s="31">
        <f t="shared" si="2"/>
        <v>-2004052</v>
      </c>
      <c r="H144" s="26" t="s">
        <v>55</v>
      </c>
      <c r="I144" s="26">
        <v>37</v>
      </c>
      <c r="J144" s="24" t="s">
        <v>21</v>
      </c>
      <c r="K144" s="26" t="s">
        <v>46</v>
      </c>
      <c r="L144" s="26" t="s">
        <v>83</v>
      </c>
    </row>
    <row r="145" spans="1:20" s="102" customFormat="1" x14ac:dyDescent="0.25">
      <c r="A145" s="52">
        <v>43013</v>
      </c>
      <c r="B145" s="26" t="s">
        <v>349</v>
      </c>
      <c r="C145" s="26" t="s">
        <v>327</v>
      </c>
      <c r="D145" s="26" t="s">
        <v>49</v>
      </c>
      <c r="E145" s="31"/>
      <c r="F145" s="31">
        <v>10000</v>
      </c>
      <c r="G145" s="31">
        <f t="shared" si="2"/>
        <v>-2014052</v>
      </c>
      <c r="H145" s="26" t="s">
        <v>55</v>
      </c>
      <c r="I145" s="26">
        <v>38</v>
      </c>
      <c r="J145" s="24" t="s">
        <v>21</v>
      </c>
      <c r="K145" s="26" t="s">
        <v>46</v>
      </c>
      <c r="L145" s="26" t="s">
        <v>83</v>
      </c>
    </row>
    <row r="146" spans="1:20" s="102" customFormat="1" x14ac:dyDescent="0.25">
      <c r="A146" s="52">
        <v>43013</v>
      </c>
      <c r="B146" s="26" t="s">
        <v>350</v>
      </c>
      <c r="C146" s="26" t="s">
        <v>327</v>
      </c>
      <c r="D146" s="26" t="s">
        <v>50</v>
      </c>
      <c r="E146" s="31"/>
      <c r="F146" s="31">
        <v>10000</v>
      </c>
      <c r="G146" s="31">
        <f t="shared" si="2"/>
        <v>-2024052</v>
      </c>
      <c r="H146" s="26" t="s">
        <v>55</v>
      </c>
      <c r="I146" s="26">
        <v>39</v>
      </c>
      <c r="J146" s="46" t="s">
        <v>32</v>
      </c>
      <c r="K146" s="26" t="s">
        <v>46</v>
      </c>
      <c r="L146" s="26" t="s">
        <v>83</v>
      </c>
    </row>
    <row r="147" spans="1:20" s="102" customFormat="1" x14ac:dyDescent="0.25">
      <c r="A147" s="52">
        <v>43013</v>
      </c>
      <c r="B147" s="26" t="s">
        <v>351</v>
      </c>
      <c r="C147" s="26" t="s">
        <v>327</v>
      </c>
      <c r="D147" s="26" t="s">
        <v>49</v>
      </c>
      <c r="E147" s="31"/>
      <c r="F147" s="31">
        <v>10000</v>
      </c>
      <c r="G147" s="31">
        <f t="shared" si="2"/>
        <v>-2034052</v>
      </c>
      <c r="H147" s="26" t="s">
        <v>55</v>
      </c>
      <c r="I147" s="26">
        <v>40</v>
      </c>
      <c r="J147" s="24" t="s">
        <v>21</v>
      </c>
      <c r="K147" s="26" t="s">
        <v>46</v>
      </c>
      <c r="L147" s="26" t="s">
        <v>83</v>
      </c>
    </row>
    <row r="148" spans="1:20" s="102" customFormat="1" x14ac:dyDescent="0.25">
      <c r="A148" s="52">
        <v>43013</v>
      </c>
      <c r="B148" s="26" t="s">
        <v>352</v>
      </c>
      <c r="C148" s="26" t="s">
        <v>327</v>
      </c>
      <c r="D148" s="26" t="s">
        <v>52</v>
      </c>
      <c r="E148" s="31"/>
      <c r="F148" s="31">
        <v>15000</v>
      </c>
      <c r="G148" s="31">
        <f t="shared" si="2"/>
        <v>-2049052</v>
      </c>
      <c r="H148" s="26" t="s">
        <v>55</v>
      </c>
      <c r="I148" s="26">
        <v>41</v>
      </c>
      <c r="J148" s="24" t="s">
        <v>32</v>
      </c>
      <c r="K148" s="26" t="s">
        <v>46</v>
      </c>
      <c r="L148" s="26" t="s">
        <v>83</v>
      </c>
    </row>
    <row r="149" spans="1:20" s="102" customFormat="1" x14ac:dyDescent="0.25">
      <c r="A149" s="52">
        <v>43013</v>
      </c>
      <c r="B149" s="26" t="s">
        <v>353</v>
      </c>
      <c r="C149" s="26" t="s">
        <v>327</v>
      </c>
      <c r="D149" s="26" t="s">
        <v>49</v>
      </c>
      <c r="E149" s="31"/>
      <c r="F149" s="31">
        <v>10000</v>
      </c>
      <c r="G149" s="31">
        <f t="shared" si="2"/>
        <v>-2059052</v>
      </c>
      <c r="H149" s="26" t="s">
        <v>55</v>
      </c>
      <c r="I149" s="26">
        <v>42</v>
      </c>
      <c r="J149" s="24" t="s">
        <v>21</v>
      </c>
      <c r="K149" s="26" t="s">
        <v>46</v>
      </c>
      <c r="L149" s="26" t="s">
        <v>83</v>
      </c>
    </row>
    <row r="150" spans="1:20" s="102" customFormat="1" x14ac:dyDescent="0.25">
      <c r="A150" s="52">
        <v>43013</v>
      </c>
      <c r="B150" s="26" t="s">
        <v>354</v>
      </c>
      <c r="C150" s="26" t="s">
        <v>327</v>
      </c>
      <c r="D150" s="26" t="s">
        <v>49</v>
      </c>
      <c r="E150" s="31"/>
      <c r="F150" s="31">
        <v>10000</v>
      </c>
      <c r="G150" s="31">
        <f t="shared" si="2"/>
        <v>-2069052</v>
      </c>
      <c r="H150" s="26" t="s">
        <v>55</v>
      </c>
      <c r="I150" s="26">
        <v>43</v>
      </c>
      <c r="J150" s="24" t="s">
        <v>21</v>
      </c>
      <c r="K150" s="26" t="s">
        <v>46</v>
      </c>
      <c r="L150" s="26" t="s">
        <v>83</v>
      </c>
    </row>
    <row r="151" spans="1:20" s="102" customFormat="1" x14ac:dyDescent="0.25">
      <c r="A151" s="52">
        <v>43013</v>
      </c>
      <c r="B151" s="26" t="s">
        <v>355</v>
      </c>
      <c r="C151" s="26" t="s">
        <v>327</v>
      </c>
      <c r="D151" s="26" t="s">
        <v>51</v>
      </c>
      <c r="E151" s="31"/>
      <c r="F151" s="31">
        <v>17000</v>
      </c>
      <c r="G151" s="31">
        <f t="shared" si="2"/>
        <v>-2086052</v>
      </c>
      <c r="H151" s="26" t="s">
        <v>55</v>
      </c>
      <c r="I151" s="26">
        <v>44</v>
      </c>
      <c r="J151" s="46" t="s">
        <v>32</v>
      </c>
      <c r="K151" s="26" t="s">
        <v>46</v>
      </c>
      <c r="L151" s="26" t="s">
        <v>83</v>
      </c>
    </row>
    <row r="152" spans="1:20" x14ac:dyDescent="0.25">
      <c r="A152" s="52">
        <v>43013</v>
      </c>
      <c r="B152" s="30" t="s">
        <v>541</v>
      </c>
      <c r="C152" s="30" t="s">
        <v>60</v>
      </c>
      <c r="D152" s="30" t="s">
        <v>49</v>
      </c>
      <c r="E152" s="42"/>
      <c r="F152" s="42">
        <v>1000</v>
      </c>
      <c r="G152" s="31">
        <f t="shared" si="2"/>
        <v>-2087052</v>
      </c>
      <c r="H152" s="30" t="s">
        <v>535</v>
      </c>
      <c r="I152" s="30" t="s">
        <v>61</v>
      </c>
      <c r="J152" s="24" t="s">
        <v>21</v>
      </c>
      <c r="K152" s="26" t="s">
        <v>46</v>
      </c>
      <c r="L152" s="30" t="s">
        <v>72</v>
      </c>
      <c r="M152" s="32"/>
      <c r="N152" s="32"/>
      <c r="O152" s="32"/>
      <c r="P152" s="32"/>
      <c r="Q152" s="32"/>
      <c r="R152" s="32"/>
      <c r="S152" s="32"/>
      <c r="T152" s="32"/>
    </row>
    <row r="153" spans="1:20" s="102" customFormat="1" x14ac:dyDescent="0.25">
      <c r="A153" s="52">
        <v>43013</v>
      </c>
      <c r="B153" s="30" t="s">
        <v>847</v>
      </c>
      <c r="C153" s="26" t="s">
        <v>75</v>
      </c>
      <c r="D153" s="30" t="s">
        <v>49</v>
      </c>
      <c r="E153" s="42"/>
      <c r="F153" s="42">
        <v>1000</v>
      </c>
      <c r="G153" s="31">
        <f t="shared" si="2"/>
        <v>-2088052</v>
      </c>
      <c r="H153" s="30" t="s">
        <v>535</v>
      </c>
      <c r="I153" s="30" t="s">
        <v>61</v>
      </c>
      <c r="J153" s="24" t="s">
        <v>21</v>
      </c>
      <c r="K153" s="26" t="s">
        <v>46</v>
      </c>
      <c r="L153" s="30" t="s">
        <v>72</v>
      </c>
      <c r="M153" s="105"/>
      <c r="N153" s="105"/>
      <c r="O153" s="105"/>
      <c r="P153" s="105"/>
      <c r="Q153" s="105"/>
      <c r="R153" s="105"/>
      <c r="S153" s="105"/>
      <c r="T153" s="105"/>
    </row>
    <row r="154" spans="1:20" x14ac:dyDescent="0.25">
      <c r="A154" s="52">
        <v>43013</v>
      </c>
      <c r="B154" s="30" t="s">
        <v>542</v>
      </c>
      <c r="C154" s="30" t="s">
        <v>60</v>
      </c>
      <c r="D154" s="30" t="s">
        <v>49</v>
      </c>
      <c r="E154" s="42"/>
      <c r="F154" s="42">
        <v>1000</v>
      </c>
      <c r="G154" s="31">
        <f t="shared" si="2"/>
        <v>-2089052</v>
      </c>
      <c r="H154" s="30" t="s">
        <v>535</v>
      </c>
      <c r="I154" s="30" t="s">
        <v>61</v>
      </c>
      <c r="J154" s="24" t="s">
        <v>21</v>
      </c>
      <c r="K154" s="26" t="s">
        <v>46</v>
      </c>
      <c r="L154" s="30" t="s">
        <v>72</v>
      </c>
      <c r="M154" s="32"/>
      <c r="N154" s="32"/>
      <c r="O154" s="32"/>
      <c r="P154" s="32"/>
      <c r="Q154" s="32"/>
      <c r="R154" s="32"/>
      <c r="S154" s="32"/>
      <c r="T154" s="32"/>
    </row>
    <row r="155" spans="1:20" s="29" customFormat="1" x14ac:dyDescent="0.25">
      <c r="A155" s="52">
        <v>43013</v>
      </c>
      <c r="B155" s="30" t="s">
        <v>543</v>
      </c>
      <c r="C155" s="30" t="s">
        <v>129</v>
      </c>
      <c r="D155" s="30" t="s">
        <v>48</v>
      </c>
      <c r="E155" s="42"/>
      <c r="F155" s="42">
        <v>100</v>
      </c>
      <c r="G155" s="31">
        <f t="shared" si="2"/>
        <v>-2089152</v>
      </c>
      <c r="H155" s="30" t="s">
        <v>535</v>
      </c>
      <c r="I155" s="30" t="s">
        <v>61</v>
      </c>
      <c r="J155" s="26" t="s">
        <v>21</v>
      </c>
      <c r="K155" s="26" t="s">
        <v>46</v>
      </c>
      <c r="L155" s="30" t="s">
        <v>72</v>
      </c>
      <c r="M155" s="114"/>
      <c r="N155" s="114"/>
      <c r="O155" s="114"/>
      <c r="P155" s="114"/>
      <c r="Q155" s="114"/>
      <c r="R155" s="114"/>
      <c r="S155" s="114"/>
      <c r="T155" s="114"/>
    </row>
    <row r="156" spans="1:20" x14ac:dyDescent="0.25">
      <c r="A156" s="52">
        <v>43013</v>
      </c>
      <c r="B156" s="30" t="s">
        <v>544</v>
      </c>
      <c r="C156" s="30" t="s">
        <v>60</v>
      </c>
      <c r="D156" s="30" t="s">
        <v>49</v>
      </c>
      <c r="E156" s="42"/>
      <c r="F156" s="42">
        <v>750</v>
      </c>
      <c r="G156" s="31">
        <f t="shared" si="2"/>
        <v>-2089902</v>
      </c>
      <c r="H156" s="30" t="s">
        <v>535</v>
      </c>
      <c r="I156" s="30" t="s">
        <v>61</v>
      </c>
      <c r="J156" s="24" t="s">
        <v>21</v>
      </c>
      <c r="K156" s="26" t="s">
        <v>46</v>
      </c>
      <c r="L156" s="30" t="s">
        <v>72</v>
      </c>
      <c r="M156" s="32"/>
      <c r="N156" s="32"/>
      <c r="O156" s="32"/>
      <c r="P156" s="32"/>
      <c r="Q156" s="32"/>
      <c r="R156" s="32"/>
      <c r="S156" s="32"/>
      <c r="T156" s="32"/>
    </row>
    <row r="157" spans="1:20" x14ac:dyDescent="0.25">
      <c r="A157" s="52">
        <v>43013</v>
      </c>
      <c r="B157" s="30" t="s">
        <v>545</v>
      </c>
      <c r="C157" s="30" t="s">
        <v>60</v>
      </c>
      <c r="D157" s="30" t="s">
        <v>49</v>
      </c>
      <c r="E157" s="42"/>
      <c r="F157" s="42">
        <v>1000</v>
      </c>
      <c r="G157" s="31">
        <f t="shared" si="2"/>
        <v>-2090902</v>
      </c>
      <c r="H157" s="30" t="s">
        <v>535</v>
      </c>
      <c r="I157" s="30" t="s">
        <v>61</v>
      </c>
      <c r="J157" s="24" t="s">
        <v>21</v>
      </c>
      <c r="K157" s="26" t="s">
        <v>46</v>
      </c>
      <c r="L157" s="30" t="s">
        <v>72</v>
      </c>
      <c r="M157" s="32"/>
      <c r="N157" s="32"/>
      <c r="O157" s="32"/>
      <c r="P157" s="32"/>
      <c r="Q157" s="32"/>
      <c r="R157" s="32"/>
      <c r="S157" s="32"/>
      <c r="T157" s="32"/>
    </row>
    <row r="158" spans="1:20" x14ac:dyDescent="0.25">
      <c r="A158" s="52">
        <v>43013</v>
      </c>
      <c r="B158" s="26" t="s">
        <v>692</v>
      </c>
      <c r="C158" s="26" t="s">
        <v>60</v>
      </c>
      <c r="D158" s="26" t="s">
        <v>52</v>
      </c>
      <c r="E158" s="31"/>
      <c r="F158" s="43">
        <v>2000</v>
      </c>
      <c r="G158" s="31">
        <f t="shared" si="2"/>
        <v>-2092902</v>
      </c>
      <c r="H158" s="26" t="s">
        <v>342</v>
      </c>
      <c r="I158" s="26" t="s">
        <v>61</v>
      </c>
      <c r="J158" s="24" t="s">
        <v>32</v>
      </c>
      <c r="K158" s="26" t="s">
        <v>46</v>
      </c>
      <c r="L158" s="26" t="s">
        <v>72</v>
      </c>
      <c r="M158" s="27"/>
      <c r="N158" s="27"/>
      <c r="O158" s="27"/>
      <c r="P158" s="27"/>
      <c r="Q158" s="27"/>
      <c r="R158" s="27"/>
      <c r="S158" s="27"/>
      <c r="T158" s="27"/>
    </row>
    <row r="159" spans="1:20" x14ac:dyDescent="0.25">
      <c r="A159" s="52">
        <v>43013</v>
      </c>
      <c r="B159" s="30" t="s">
        <v>703</v>
      </c>
      <c r="C159" s="30" t="s">
        <v>60</v>
      </c>
      <c r="D159" s="30" t="s">
        <v>52</v>
      </c>
      <c r="E159" s="31"/>
      <c r="F159" s="31">
        <v>3000</v>
      </c>
      <c r="G159" s="31">
        <f t="shared" si="2"/>
        <v>-2095902</v>
      </c>
      <c r="H159" s="30" t="s">
        <v>704</v>
      </c>
      <c r="I159" s="30" t="s">
        <v>705</v>
      </c>
      <c r="J159" s="24" t="s">
        <v>32</v>
      </c>
      <c r="K159" s="26" t="s">
        <v>46</v>
      </c>
      <c r="L159" s="26" t="s">
        <v>72</v>
      </c>
    </row>
    <row r="160" spans="1:20" s="102" customFormat="1" x14ac:dyDescent="0.25">
      <c r="A160" s="52">
        <v>43013</v>
      </c>
      <c r="B160" s="30" t="s">
        <v>706</v>
      </c>
      <c r="C160" s="30" t="s">
        <v>849</v>
      </c>
      <c r="D160" s="30" t="s">
        <v>52</v>
      </c>
      <c r="E160" s="31"/>
      <c r="F160" s="31">
        <v>38900</v>
      </c>
      <c r="G160" s="31">
        <f t="shared" si="2"/>
        <v>-2134802</v>
      </c>
      <c r="H160" s="30" t="s">
        <v>704</v>
      </c>
      <c r="I160" s="30" t="s">
        <v>203</v>
      </c>
      <c r="J160" s="24" t="s">
        <v>32</v>
      </c>
      <c r="K160" s="26" t="s">
        <v>46</v>
      </c>
      <c r="L160" s="26" t="s">
        <v>83</v>
      </c>
    </row>
    <row r="161" spans="1:20" x14ac:dyDescent="0.25">
      <c r="A161" s="52">
        <v>43013</v>
      </c>
      <c r="B161" s="30" t="s">
        <v>707</v>
      </c>
      <c r="C161" s="30" t="s">
        <v>60</v>
      </c>
      <c r="D161" s="30" t="s">
        <v>52</v>
      </c>
      <c r="E161" s="31"/>
      <c r="F161" s="31">
        <v>500</v>
      </c>
      <c r="G161" s="31">
        <f t="shared" si="2"/>
        <v>-2135302</v>
      </c>
      <c r="H161" s="30" t="s">
        <v>704</v>
      </c>
      <c r="I161" s="30" t="s">
        <v>705</v>
      </c>
      <c r="J161" s="24" t="s">
        <v>32</v>
      </c>
      <c r="K161" s="26" t="s">
        <v>46</v>
      </c>
      <c r="L161" s="26" t="s">
        <v>72</v>
      </c>
    </row>
    <row r="162" spans="1:20" s="29" customFormat="1" x14ac:dyDescent="0.25">
      <c r="A162" s="52">
        <v>43013</v>
      </c>
      <c r="B162" s="30" t="s">
        <v>883</v>
      </c>
      <c r="C162" s="30" t="s">
        <v>95</v>
      </c>
      <c r="D162" s="30" t="s">
        <v>52</v>
      </c>
      <c r="E162" s="31"/>
      <c r="F162" s="31">
        <v>15000</v>
      </c>
      <c r="G162" s="31">
        <f t="shared" si="2"/>
        <v>-2150302</v>
      </c>
      <c r="H162" s="30" t="s">
        <v>704</v>
      </c>
      <c r="I162" s="30" t="s">
        <v>61</v>
      </c>
      <c r="J162" s="24" t="s">
        <v>32</v>
      </c>
      <c r="K162" s="26" t="s">
        <v>46</v>
      </c>
      <c r="L162" s="26" t="s">
        <v>72</v>
      </c>
    </row>
    <row r="163" spans="1:20" s="102" customFormat="1" x14ac:dyDescent="0.25">
      <c r="A163" s="52">
        <v>43013</v>
      </c>
      <c r="B163" s="112" t="s">
        <v>762</v>
      </c>
      <c r="C163" s="112" t="s">
        <v>60</v>
      </c>
      <c r="D163" s="26" t="s">
        <v>52</v>
      </c>
      <c r="E163" s="113"/>
      <c r="F163" s="113">
        <v>1000</v>
      </c>
      <c r="G163" s="31">
        <f t="shared" si="2"/>
        <v>-2151302</v>
      </c>
      <c r="H163" s="112" t="s">
        <v>372</v>
      </c>
      <c r="I163" s="112" t="s">
        <v>61</v>
      </c>
      <c r="J163" s="24" t="s">
        <v>32</v>
      </c>
      <c r="K163" s="26" t="s">
        <v>46</v>
      </c>
      <c r="L163" s="26" t="s">
        <v>72</v>
      </c>
      <c r="M163" s="103"/>
      <c r="N163" s="103"/>
      <c r="O163" s="103"/>
      <c r="P163" s="103"/>
      <c r="Q163" s="103"/>
      <c r="R163" s="103"/>
      <c r="S163" s="103"/>
      <c r="T163" s="103"/>
    </row>
    <row r="164" spans="1:20" s="102" customFormat="1" x14ac:dyDescent="0.25">
      <c r="A164" s="52">
        <v>43013</v>
      </c>
      <c r="B164" s="112" t="s">
        <v>763</v>
      </c>
      <c r="C164" s="112" t="s">
        <v>60</v>
      </c>
      <c r="D164" s="26" t="s">
        <v>52</v>
      </c>
      <c r="E164" s="113"/>
      <c r="F164" s="113">
        <v>1000</v>
      </c>
      <c r="G164" s="31">
        <f t="shared" si="2"/>
        <v>-2152302</v>
      </c>
      <c r="H164" s="112" t="s">
        <v>372</v>
      </c>
      <c r="I164" s="112" t="s">
        <v>61</v>
      </c>
      <c r="J164" s="24" t="s">
        <v>32</v>
      </c>
      <c r="K164" s="26" t="s">
        <v>46</v>
      </c>
      <c r="L164" s="26" t="s">
        <v>72</v>
      </c>
      <c r="M164" s="103"/>
      <c r="N164" s="103"/>
      <c r="O164" s="103"/>
      <c r="P164" s="103"/>
      <c r="Q164" s="103"/>
      <c r="R164" s="103"/>
      <c r="S164" s="103"/>
      <c r="T164" s="103"/>
    </row>
    <row r="165" spans="1:20" s="48" customFormat="1" x14ac:dyDescent="0.25">
      <c r="A165" s="117">
        <v>43013</v>
      </c>
      <c r="B165" s="119" t="s">
        <v>55</v>
      </c>
      <c r="C165" s="119" t="s">
        <v>56</v>
      </c>
      <c r="D165" s="48" t="s">
        <v>50</v>
      </c>
      <c r="E165" s="129">
        <v>20000</v>
      </c>
      <c r="F165" s="129"/>
      <c r="G165" s="121">
        <f t="shared" si="2"/>
        <v>-2132302</v>
      </c>
      <c r="H165" s="119" t="s">
        <v>347</v>
      </c>
      <c r="I165" s="119">
        <v>34</v>
      </c>
      <c r="K165" s="119" t="s">
        <v>46</v>
      </c>
      <c r="L165" s="131" t="s">
        <v>83</v>
      </c>
    </row>
    <row r="166" spans="1:20" s="102" customFormat="1" x14ac:dyDescent="0.25">
      <c r="A166" s="52">
        <v>43013</v>
      </c>
      <c r="B166" s="26" t="s">
        <v>590</v>
      </c>
      <c r="C166" s="26" t="s">
        <v>60</v>
      </c>
      <c r="D166" s="27" t="s">
        <v>50</v>
      </c>
      <c r="E166" s="28"/>
      <c r="F166" s="28">
        <v>1000</v>
      </c>
      <c r="G166" s="31">
        <f t="shared" si="2"/>
        <v>-2133302</v>
      </c>
      <c r="H166" s="26" t="s">
        <v>347</v>
      </c>
      <c r="I166" s="26" t="s">
        <v>61</v>
      </c>
      <c r="J166" s="46" t="s">
        <v>32</v>
      </c>
      <c r="K166" s="26" t="s">
        <v>46</v>
      </c>
      <c r="L166" s="35" t="s">
        <v>72</v>
      </c>
    </row>
    <row r="167" spans="1:20" s="102" customFormat="1" x14ac:dyDescent="0.25">
      <c r="A167" s="52">
        <v>43013</v>
      </c>
      <c r="B167" s="26" t="s">
        <v>591</v>
      </c>
      <c r="C167" s="26" t="s">
        <v>60</v>
      </c>
      <c r="D167" s="27" t="s">
        <v>50</v>
      </c>
      <c r="E167" s="28"/>
      <c r="F167" s="28">
        <v>1000</v>
      </c>
      <c r="G167" s="31">
        <f t="shared" si="2"/>
        <v>-2134302</v>
      </c>
      <c r="H167" s="26" t="s">
        <v>347</v>
      </c>
      <c r="I167" s="26" t="s">
        <v>61</v>
      </c>
      <c r="J167" s="46" t="s">
        <v>32</v>
      </c>
      <c r="K167" s="26" t="s">
        <v>46</v>
      </c>
      <c r="L167" s="35" t="s">
        <v>72</v>
      </c>
    </row>
    <row r="168" spans="1:20" s="102" customFormat="1" x14ac:dyDescent="0.25">
      <c r="A168" s="52">
        <v>43013</v>
      </c>
      <c r="B168" s="26" t="s">
        <v>592</v>
      </c>
      <c r="C168" s="26" t="s">
        <v>60</v>
      </c>
      <c r="D168" s="27" t="s">
        <v>50</v>
      </c>
      <c r="E168" s="28"/>
      <c r="F168" s="28">
        <v>1000</v>
      </c>
      <c r="G168" s="31">
        <f t="shared" si="2"/>
        <v>-2135302</v>
      </c>
      <c r="H168" s="26" t="s">
        <v>347</v>
      </c>
      <c r="I168" s="26" t="s">
        <v>61</v>
      </c>
      <c r="J168" s="46" t="s">
        <v>32</v>
      </c>
      <c r="K168" s="26" t="s">
        <v>46</v>
      </c>
      <c r="L168" s="35" t="s">
        <v>72</v>
      </c>
    </row>
    <row r="169" spans="1:20" s="102" customFormat="1" x14ac:dyDescent="0.25">
      <c r="A169" s="52">
        <v>43013</v>
      </c>
      <c r="B169" s="26" t="s">
        <v>593</v>
      </c>
      <c r="C169" s="26" t="s">
        <v>60</v>
      </c>
      <c r="D169" s="27" t="s">
        <v>50</v>
      </c>
      <c r="E169" s="28"/>
      <c r="F169" s="28">
        <v>1000</v>
      </c>
      <c r="G169" s="31">
        <f t="shared" si="2"/>
        <v>-2136302</v>
      </c>
      <c r="H169" s="26" t="s">
        <v>347</v>
      </c>
      <c r="I169" s="26" t="s">
        <v>61</v>
      </c>
      <c r="J169" s="46" t="s">
        <v>32</v>
      </c>
      <c r="K169" s="26" t="s">
        <v>46</v>
      </c>
      <c r="L169" s="35" t="s">
        <v>72</v>
      </c>
    </row>
    <row r="170" spans="1:20" s="102" customFormat="1" x14ac:dyDescent="0.25">
      <c r="A170" s="52">
        <v>43013</v>
      </c>
      <c r="B170" s="26" t="s">
        <v>594</v>
      </c>
      <c r="C170" s="26" t="s">
        <v>60</v>
      </c>
      <c r="D170" s="27" t="s">
        <v>50</v>
      </c>
      <c r="E170" s="28"/>
      <c r="F170" s="28">
        <v>1000</v>
      </c>
      <c r="G170" s="31">
        <f t="shared" si="2"/>
        <v>-2137302</v>
      </c>
      <c r="H170" s="26" t="s">
        <v>347</v>
      </c>
      <c r="I170" s="26" t="s">
        <v>61</v>
      </c>
      <c r="J170" s="46" t="s">
        <v>32</v>
      </c>
      <c r="K170" s="26" t="s">
        <v>46</v>
      </c>
      <c r="L170" s="35" t="s">
        <v>72</v>
      </c>
    </row>
    <row r="171" spans="1:20" s="102" customFormat="1" x14ac:dyDescent="0.25">
      <c r="A171" s="52">
        <v>43013</v>
      </c>
      <c r="B171" s="26" t="s">
        <v>595</v>
      </c>
      <c r="C171" s="26" t="s">
        <v>60</v>
      </c>
      <c r="D171" s="27" t="s">
        <v>50</v>
      </c>
      <c r="E171" s="28"/>
      <c r="F171" s="28">
        <v>1000</v>
      </c>
      <c r="G171" s="31">
        <f t="shared" si="2"/>
        <v>-2138302</v>
      </c>
      <c r="H171" s="26" t="s">
        <v>347</v>
      </c>
      <c r="I171" s="26" t="s">
        <v>61</v>
      </c>
      <c r="J171" s="46" t="s">
        <v>32</v>
      </c>
      <c r="K171" s="26" t="s">
        <v>46</v>
      </c>
      <c r="L171" s="35" t="s">
        <v>72</v>
      </c>
    </row>
    <row r="172" spans="1:20" s="102" customFormat="1" x14ac:dyDescent="0.25">
      <c r="A172" s="52">
        <v>43013</v>
      </c>
      <c r="B172" s="26" t="s">
        <v>596</v>
      </c>
      <c r="C172" s="26" t="s">
        <v>60</v>
      </c>
      <c r="D172" s="27" t="s">
        <v>50</v>
      </c>
      <c r="E172" s="28"/>
      <c r="F172" s="28">
        <v>1000</v>
      </c>
      <c r="G172" s="31">
        <f t="shared" si="2"/>
        <v>-2139302</v>
      </c>
      <c r="H172" s="26" t="s">
        <v>347</v>
      </c>
      <c r="I172" s="26" t="s">
        <v>61</v>
      </c>
      <c r="J172" s="46" t="s">
        <v>32</v>
      </c>
      <c r="K172" s="26" t="s">
        <v>46</v>
      </c>
      <c r="L172" s="35" t="s">
        <v>72</v>
      </c>
    </row>
    <row r="173" spans="1:20" s="102" customFormat="1" x14ac:dyDescent="0.25">
      <c r="A173" s="52">
        <v>43013</v>
      </c>
      <c r="B173" s="26" t="s">
        <v>597</v>
      </c>
      <c r="C173" s="26" t="s">
        <v>60</v>
      </c>
      <c r="D173" s="27" t="s">
        <v>50</v>
      </c>
      <c r="E173" s="28"/>
      <c r="F173" s="28">
        <v>1000</v>
      </c>
      <c r="G173" s="31">
        <f t="shared" si="2"/>
        <v>-2140302</v>
      </c>
      <c r="H173" s="26" t="s">
        <v>347</v>
      </c>
      <c r="I173" s="26" t="s">
        <v>61</v>
      </c>
      <c r="J173" s="46" t="s">
        <v>32</v>
      </c>
      <c r="K173" s="26" t="s">
        <v>46</v>
      </c>
      <c r="L173" s="35" t="s">
        <v>72</v>
      </c>
    </row>
    <row r="174" spans="1:20" x14ac:dyDescent="0.25">
      <c r="A174" s="52">
        <v>43014</v>
      </c>
      <c r="B174" s="30" t="s">
        <v>231</v>
      </c>
      <c r="C174" s="30" t="s">
        <v>60</v>
      </c>
      <c r="D174" s="30" t="s">
        <v>220</v>
      </c>
      <c r="E174" s="42"/>
      <c r="F174" s="42">
        <v>700</v>
      </c>
      <c r="G174" s="31">
        <f t="shared" si="2"/>
        <v>-2141002</v>
      </c>
      <c r="H174" s="30" t="s">
        <v>221</v>
      </c>
      <c r="I174" s="26" t="s">
        <v>61</v>
      </c>
      <c r="J174" s="24" t="s">
        <v>21</v>
      </c>
      <c r="K174" s="26" t="s">
        <v>46</v>
      </c>
      <c r="L174" s="26" t="s">
        <v>72</v>
      </c>
    </row>
    <row r="175" spans="1:20" x14ac:dyDescent="0.25">
      <c r="A175" s="52">
        <v>43014</v>
      </c>
      <c r="B175" s="30" t="s">
        <v>232</v>
      </c>
      <c r="C175" s="30" t="s">
        <v>60</v>
      </c>
      <c r="D175" s="30" t="s">
        <v>220</v>
      </c>
      <c r="E175" s="42"/>
      <c r="F175" s="42">
        <v>700</v>
      </c>
      <c r="G175" s="31">
        <f t="shared" si="2"/>
        <v>-2141702</v>
      </c>
      <c r="H175" s="30" t="s">
        <v>221</v>
      </c>
      <c r="I175" s="26" t="s">
        <v>61</v>
      </c>
      <c r="J175" s="24" t="s">
        <v>21</v>
      </c>
      <c r="K175" s="26" t="s">
        <v>46</v>
      </c>
      <c r="L175" s="26" t="s">
        <v>72</v>
      </c>
    </row>
    <row r="176" spans="1:20" x14ac:dyDescent="0.25">
      <c r="A176" s="52">
        <v>43014</v>
      </c>
      <c r="B176" s="30" t="s">
        <v>233</v>
      </c>
      <c r="C176" s="30" t="s">
        <v>60</v>
      </c>
      <c r="D176" s="30" t="s">
        <v>220</v>
      </c>
      <c r="E176" s="42"/>
      <c r="F176" s="42">
        <v>700</v>
      </c>
      <c r="G176" s="31">
        <f t="shared" si="2"/>
        <v>-2142402</v>
      </c>
      <c r="H176" s="30" t="s">
        <v>221</v>
      </c>
      <c r="I176" s="26" t="s">
        <v>61</v>
      </c>
      <c r="J176" s="24" t="s">
        <v>21</v>
      </c>
      <c r="K176" s="26" t="s">
        <v>46</v>
      </c>
      <c r="L176" s="26" t="s">
        <v>72</v>
      </c>
    </row>
    <row r="177" spans="1:20" s="27" customFormat="1" x14ac:dyDescent="0.25">
      <c r="A177" s="52">
        <v>43014</v>
      </c>
      <c r="B177" s="26" t="s">
        <v>356</v>
      </c>
      <c r="C177" s="26" t="s">
        <v>60</v>
      </c>
      <c r="D177" s="26" t="s">
        <v>51</v>
      </c>
      <c r="E177" s="31"/>
      <c r="F177" s="31">
        <v>2000</v>
      </c>
      <c r="G177" s="31">
        <f t="shared" si="2"/>
        <v>-2144402</v>
      </c>
      <c r="H177" s="26" t="s">
        <v>55</v>
      </c>
      <c r="I177" s="26" t="s">
        <v>61</v>
      </c>
      <c r="J177" s="46" t="s">
        <v>32</v>
      </c>
      <c r="K177" s="26" t="s">
        <v>46</v>
      </c>
      <c r="L177" s="26" t="s">
        <v>72</v>
      </c>
    </row>
    <row r="178" spans="1:20" s="102" customFormat="1" x14ac:dyDescent="0.25">
      <c r="A178" s="52">
        <v>43014</v>
      </c>
      <c r="B178" s="26" t="s">
        <v>357</v>
      </c>
      <c r="C178" s="26" t="s">
        <v>327</v>
      </c>
      <c r="D178" s="26" t="s">
        <v>52</v>
      </c>
      <c r="E178" s="31"/>
      <c r="F178" s="31">
        <v>15000</v>
      </c>
      <c r="G178" s="31">
        <f t="shared" si="2"/>
        <v>-2159402</v>
      </c>
      <c r="H178" s="26" t="s">
        <v>55</v>
      </c>
      <c r="I178" s="26">
        <v>45</v>
      </c>
      <c r="J178" s="24" t="s">
        <v>32</v>
      </c>
      <c r="K178" s="26" t="s">
        <v>46</v>
      </c>
      <c r="L178" s="26" t="s">
        <v>83</v>
      </c>
    </row>
    <row r="179" spans="1:20" s="102" customFormat="1" x14ac:dyDescent="0.25">
      <c r="A179" s="52">
        <v>43014</v>
      </c>
      <c r="B179" s="26" t="s">
        <v>358</v>
      </c>
      <c r="C179" s="26" t="s">
        <v>327</v>
      </c>
      <c r="D179" s="26" t="s">
        <v>52</v>
      </c>
      <c r="E179" s="31"/>
      <c r="F179" s="31">
        <v>10000</v>
      </c>
      <c r="G179" s="31">
        <f t="shared" si="2"/>
        <v>-2169402</v>
      </c>
      <c r="H179" s="26" t="s">
        <v>55</v>
      </c>
      <c r="I179" s="26">
        <v>46</v>
      </c>
      <c r="J179" s="24" t="s">
        <v>32</v>
      </c>
      <c r="K179" s="26" t="s">
        <v>46</v>
      </c>
      <c r="L179" s="26" t="s">
        <v>83</v>
      </c>
    </row>
    <row r="180" spans="1:20" s="102" customFormat="1" x14ac:dyDescent="0.25">
      <c r="A180" s="52">
        <v>43014</v>
      </c>
      <c r="B180" s="26" t="s">
        <v>456</v>
      </c>
      <c r="C180" s="26" t="s">
        <v>129</v>
      </c>
      <c r="D180" s="26" t="s">
        <v>48</v>
      </c>
      <c r="E180" s="31"/>
      <c r="F180" s="31">
        <v>4500</v>
      </c>
      <c r="G180" s="31">
        <f t="shared" si="2"/>
        <v>-2173902</v>
      </c>
      <c r="H180" s="26" t="s">
        <v>450</v>
      </c>
      <c r="I180" s="26" t="s">
        <v>61</v>
      </c>
      <c r="J180" s="26" t="s">
        <v>21</v>
      </c>
      <c r="K180" s="26" t="s">
        <v>46</v>
      </c>
      <c r="L180" s="26" t="s">
        <v>72</v>
      </c>
    </row>
    <row r="181" spans="1:20" x14ac:dyDescent="0.25">
      <c r="A181" s="52">
        <v>43014</v>
      </c>
      <c r="B181" s="30" t="s">
        <v>511</v>
      </c>
      <c r="C181" s="30" t="s">
        <v>60</v>
      </c>
      <c r="D181" s="30" t="s">
        <v>509</v>
      </c>
      <c r="E181" s="43"/>
      <c r="F181" s="43">
        <v>2000</v>
      </c>
      <c r="G181" s="31">
        <f t="shared" si="2"/>
        <v>-2175902</v>
      </c>
      <c r="H181" s="30" t="s">
        <v>510</v>
      </c>
      <c r="I181" s="26" t="s">
        <v>61</v>
      </c>
      <c r="J181" s="46" t="s">
        <v>32</v>
      </c>
      <c r="K181" s="26" t="s">
        <v>46</v>
      </c>
      <c r="L181" s="26" t="s">
        <v>72</v>
      </c>
      <c r="M181" s="27"/>
      <c r="N181" s="27"/>
      <c r="O181" s="27"/>
      <c r="P181" s="27"/>
      <c r="Q181" s="27"/>
      <c r="R181" s="27"/>
      <c r="S181" s="27"/>
      <c r="T181" s="27"/>
    </row>
    <row r="182" spans="1:20" x14ac:dyDescent="0.25">
      <c r="A182" s="52">
        <v>43014</v>
      </c>
      <c r="B182" s="30" t="s">
        <v>546</v>
      </c>
      <c r="C182" s="30" t="s">
        <v>60</v>
      </c>
      <c r="D182" s="30" t="s">
        <v>49</v>
      </c>
      <c r="E182" s="42"/>
      <c r="F182" s="42">
        <v>500</v>
      </c>
      <c r="G182" s="31">
        <f t="shared" si="2"/>
        <v>-2176402</v>
      </c>
      <c r="H182" s="30" t="s">
        <v>535</v>
      </c>
      <c r="I182" s="30" t="s">
        <v>61</v>
      </c>
      <c r="J182" s="24" t="s">
        <v>21</v>
      </c>
      <c r="K182" s="26" t="s">
        <v>46</v>
      </c>
      <c r="L182" s="30" t="s">
        <v>72</v>
      </c>
      <c r="M182" s="32"/>
      <c r="N182" s="32"/>
      <c r="O182" s="32"/>
      <c r="P182" s="32"/>
      <c r="Q182" s="32"/>
      <c r="R182" s="32"/>
      <c r="S182" s="32"/>
      <c r="T182" s="32"/>
    </row>
    <row r="183" spans="1:20" x14ac:dyDescent="0.25">
      <c r="A183" s="52">
        <v>43014</v>
      </c>
      <c r="B183" s="30" t="s">
        <v>547</v>
      </c>
      <c r="C183" s="30" t="s">
        <v>60</v>
      </c>
      <c r="D183" s="30" t="s">
        <v>49</v>
      </c>
      <c r="E183" s="42"/>
      <c r="F183" s="42">
        <v>1500</v>
      </c>
      <c r="G183" s="31">
        <f t="shared" si="2"/>
        <v>-2177902</v>
      </c>
      <c r="H183" s="30" t="s">
        <v>535</v>
      </c>
      <c r="I183" s="30" t="s">
        <v>61</v>
      </c>
      <c r="J183" s="24" t="s">
        <v>21</v>
      </c>
      <c r="K183" s="26" t="s">
        <v>46</v>
      </c>
      <c r="L183" s="30" t="s">
        <v>72</v>
      </c>
      <c r="M183" s="32"/>
      <c r="N183" s="32"/>
      <c r="O183" s="32"/>
      <c r="P183" s="32"/>
      <c r="Q183" s="32"/>
      <c r="R183" s="32"/>
      <c r="S183" s="32"/>
      <c r="T183" s="32"/>
    </row>
    <row r="184" spans="1:20" x14ac:dyDescent="0.25">
      <c r="A184" s="52">
        <v>43014</v>
      </c>
      <c r="B184" s="26" t="s">
        <v>693</v>
      </c>
      <c r="C184" s="26" t="s">
        <v>60</v>
      </c>
      <c r="D184" s="26" t="s">
        <v>52</v>
      </c>
      <c r="E184" s="31"/>
      <c r="F184" s="43">
        <v>1500</v>
      </c>
      <c r="G184" s="31">
        <f t="shared" si="2"/>
        <v>-2179402</v>
      </c>
      <c r="H184" s="26" t="s">
        <v>342</v>
      </c>
      <c r="I184" s="26" t="s">
        <v>61</v>
      </c>
      <c r="J184" s="24" t="s">
        <v>32</v>
      </c>
      <c r="K184" s="26" t="s">
        <v>46</v>
      </c>
      <c r="L184" s="26" t="s">
        <v>72</v>
      </c>
      <c r="M184" s="27"/>
      <c r="N184" s="27"/>
      <c r="O184" s="27"/>
      <c r="P184" s="27"/>
      <c r="Q184" s="27"/>
      <c r="R184" s="27"/>
      <c r="S184" s="27"/>
      <c r="T184" s="27"/>
    </row>
    <row r="185" spans="1:20" s="102" customFormat="1" x14ac:dyDescent="0.25">
      <c r="A185" s="52">
        <v>43014</v>
      </c>
      <c r="B185" s="26" t="s">
        <v>694</v>
      </c>
      <c r="C185" s="26" t="s">
        <v>695</v>
      </c>
      <c r="D185" s="26" t="s">
        <v>52</v>
      </c>
      <c r="E185" s="31"/>
      <c r="F185" s="43">
        <v>5000</v>
      </c>
      <c r="G185" s="31">
        <f t="shared" si="2"/>
        <v>-2184402</v>
      </c>
      <c r="H185" s="26" t="s">
        <v>342</v>
      </c>
      <c r="I185" s="26" t="s">
        <v>61</v>
      </c>
      <c r="J185" s="24" t="s">
        <v>32</v>
      </c>
      <c r="K185" s="26" t="s">
        <v>46</v>
      </c>
      <c r="L185" s="26" t="s">
        <v>72</v>
      </c>
    </row>
    <row r="186" spans="1:20" x14ac:dyDescent="0.25">
      <c r="A186" s="52">
        <v>43014</v>
      </c>
      <c r="B186" s="30" t="s">
        <v>708</v>
      </c>
      <c r="C186" s="30" t="s">
        <v>60</v>
      </c>
      <c r="D186" s="30" t="s">
        <v>52</v>
      </c>
      <c r="E186" s="31"/>
      <c r="F186" s="31">
        <v>500</v>
      </c>
      <c r="G186" s="31">
        <f t="shared" si="2"/>
        <v>-2184902</v>
      </c>
      <c r="H186" s="30" t="s">
        <v>704</v>
      </c>
      <c r="I186" s="30" t="s">
        <v>705</v>
      </c>
      <c r="J186" s="24" t="s">
        <v>32</v>
      </c>
      <c r="K186" s="26" t="s">
        <v>46</v>
      </c>
      <c r="L186" s="26" t="s">
        <v>72</v>
      </c>
    </row>
    <row r="187" spans="1:20" s="102" customFormat="1" x14ac:dyDescent="0.25">
      <c r="A187" s="52">
        <v>43014</v>
      </c>
      <c r="B187" s="30" t="s">
        <v>709</v>
      </c>
      <c r="C187" s="30" t="s">
        <v>60</v>
      </c>
      <c r="D187" s="30" t="s">
        <v>52</v>
      </c>
      <c r="E187" s="31"/>
      <c r="F187" s="31">
        <v>10000</v>
      </c>
      <c r="G187" s="31">
        <f t="shared" si="2"/>
        <v>-2194902</v>
      </c>
      <c r="H187" s="30" t="s">
        <v>704</v>
      </c>
      <c r="I187" s="30" t="s">
        <v>203</v>
      </c>
      <c r="J187" s="24" t="s">
        <v>32</v>
      </c>
      <c r="K187" s="26" t="s">
        <v>46</v>
      </c>
      <c r="L187" s="26" t="s">
        <v>83</v>
      </c>
    </row>
    <row r="188" spans="1:20" s="48" customFormat="1" x14ac:dyDescent="0.25">
      <c r="A188" s="52">
        <v>43014</v>
      </c>
      <c r="B188" s="30" t="s">
        <v>710</v>
      </c>
      <c r="C188" s="30" t="s">
        <v>60</v>
      </c>
      <c r="D188" s="30" t="s">
        <v>52</v>
      </c>
      <c r="E188" s="31"/>
      <c r="F188" s="31">
        <v>500</v>
      </c>
      <c r="G188" s="31">
        <f t="shared" si="2"/>
        <v>-2195402</v>
      </c>
      <c r="H188" s="30" t="s">
        <v>704</v>
      </c>
      <c r="I188" s="30" t="s">
        <v>705</v>
      </c>
      <c r="J188" s="24" t="s">
        <v>32</v>
      </c>
      <c r="K188" s="26" t="s">
        <v>46</v>
      </c>
      <c r="L188" s="26" t="s">
        <v>72</v>
      </c>
      <c r="M188"/>
      <c r="N188"/>
      <c r="O188"/>
      <c r="P188"/>
      <c r="Q188"/>
      <c r="R188"/>
      <c r="S188"/>
      <c r="T188"/>
    </row>
    <row r="189" spans="1:20" s="102" customFormat="1" x14ac:dyDescent="0.25">
      <c r="A189" s="52">
        <v>43014</v>
      </c>
      <c r="B189" s="112" t="s">
        <v>764</v>
      </c>
      <c r="C189" s="112" t="s">
        <v>60</v>
      </c>
      <c r="D189" s="26" t="s">
        <v>52</v>
      </c>
      <c r="E189" s="113"/>
      <c r="F189" s="113">
        <v>1000</v>
      </c>
      <c r="G189" s="31">
        <f t="shared" si="2"/>
        <v>-2196402</v>
      </c>
      <c r="H189" s="112" t="s">
        <v>372</v>
      </c>
      <c r="I189" s="112" t="s">
        <v>61</v>
      </c>
      <c r="J189" s="24" t="s">
        <v>32</v>
      </c>
      <c r="K189" s="26" t="s">
        <v>46</v>
      </c>
      <c r="L189" s="26" t="s">
        <v>72</v>
      </c>
      <c r="M189" s="103"/>
      <c r="N189" s="103"/>
      <c r="O189" s="103"/>
      <c r="P189" s="103"/>
      <c r="Q189" s="103"/>
      <c r="R189" s="103"/>
      <c r="S189" s="103"/>
      <c r="T189" s="103"/>
    </row>
    <row r="190" spans="1:20" s="102" customFormat="1" x14ac:dyDescent="0.25">
      <c r="A190" s="52">
        <v>43014</v>
      </c>
      <c r="B190" s="112" t="s">
        <v>894</v>
      </c>
      <c r="C190" s="112" t="s">
        <v>95</v>
      </c>
      <c r="D190" s="26" t="s">
        <v>52</v>
      </c>
      <c r="E190" s="113"/>
      <c r="F190" s="113">
        <v>15000</v>
      </c>
      <c r="G190" s="31">
        <f t="shared" si="2"/>
        <v>-2211402</v>
      </c>
      <c r="H190" s="112" t="s">
        <v>372</v>
      </c>
      <c r="I190" s="112">
        <v>85</v>
      </c>
      <c r="J190" s="24" t="s">
        <v>32</v>
      </c>
      <c r="K190" s="26" t="s">
        <v>46</v>
      </c>
      <c r="L190" s="26" t="s">
        <v>83</v>
      </c>
      <c r="M190" s="104"/>
      <c r="N190" s="104"/>
      <c r="O190" s="104"/>
      <c r="P190" s="104"/>
      <c r="Q190" s="104"/>
      <c r="R190" s="104"/>
      <c r="S190" s="104"/>
      <c r="T190" s="104"/>
    </row>
    <row r="191" spans="1:20" s="48" customFormat="1" x14ac:dyDescent="0.25">
      <c r="A191" s="52">
        <v>43015</v>
      </c>
      <c r="B191" s="30" t="s">
        <v>234</v>
      </c>
      <c r="C191" s="30" t="s">
        <v>60</v>
      </c>
      <c r="D191" s="30" t="s">
        <v>220</v>
      </c>
      <c r="E191" s="42"/>
      <c r="F191" s="42">
        <v>700</v>
      </c>
      <c r="G191" s="31">
        <f t="shared" si="2"/>
        <v>-2212102</v>
      </c>
      <c r="H191" s="30" t="s">
        <v>221</v>
      </c>
      <c r="I191" s="26" t="s">
        <v>61</v>
      </c>
      <c r="J191" s="24" t="s">
        <v>21</v>
      </c>
      <c r="K191" s="26" t="s">
        <v>46</v>
      </c>
      <c r="L191" s="26" t="s">
        <v>72</v>
      </c>
      <c r="M191"/>
      <c r="N191"/>
      <c r="O191"/>
      <c r="P191"/>
      <c r="Q191"/>
      <c r="R191"/>
      <c r="S191"/>
      <c r="T191"/>
    </row>
    <row r="192" spans="1:20" x14ac:dyDescent="0.25">
      <c r="A192" s="52">
        <v>43015</v>
      </c>
      <c r="B192" s="30" t="s">
        <v>225</v>
      </c>
      <c r="C192" s="30" t="s">
        <v>60</v>
      </c>
      <c r="D192" s="30" t="s">
        <v>220</v>
      </c>
      <c r="E192" s="42"/>
      <c r="F192" s="42">
        <v>700</v>
      </c>
      <c r="G192" s="31">
        <f t="shared" si="2"/>
        <v>-2212802</v>
      </c>
      <c r="H192" s="30" t="s">
        <v>221</v>
      </c>
      <c r="I192" s="26" t="s">
        <v>61</v>
      </c>
      <c r="J192" s="24" t="s">
        <v>21</v>
      </c>
      <c r="K192" s="26" t="s">
        <v>46</v>
      </c>
      <c r="L192" s="26" t="s">
        <v>72</v>
      </c>
    </row>
    <row r="193" spans="1:20" x14ac:dyDescent="0.25">
      <c r="A193" s="52">
        <v>43015</v>
      </c>
      <c r="B193" s="30" t="s">
        <v>226</v>
      </c>
      <c r="C193" s="26" t="s">
        <v>75</v>
      </c>
      <c r="D193" s="30" t="s">
        <v>220</v>
      </c>
      <c r="E193" s="42"/>
      <c r="F193" s="42">
        <v>4000</v>
      </c>
      <c r="G193" s="31">
        <f t="shared" si="2"/>
        <v>-2216802</v>
      </c>
      <c r="H193" s="30" t="s">
        <v>221</v>
      </c>
      <c r="I193" s="26" t="s">
        <v>61</v>
      </c>
      <c r="J193" s="24" t="s">
        <v>21</v>
      </c>
      <c r="K193" s="26" t="s">
        <v>46</v>
      </c>
      <c r="L193" s="26" t="s">
        <v>72</v>
      </c>
    </row>
    <row r="194" spans="1:20" x14ac:dyDescent="0.25">
      <c r="A194" s="52">
        <v>43015</v>
      </c>
      <c r="B194" s="30" t="s">
        <v>235</v>
      </c>
      <c r="C194" s="30" t="s">
        <v>60</v>
      </c>
      <c r="D194" s="30" t="s">
        <v>220</v>
      </c>
      <c r="E194" s="42"/>
      <c r="F194" s="42">
        <v>700</v>
      </c>
      <c r="G194" s="31">
        <f t="shared" si="2"/>
        <v>-2217502</v>
      </c>
      <c r="H194" s="30" t="s">
        <v>221</v>
      </c>
      <c r="I194" s="26" t="s">
        <v>61</v>
      </c>
      <c r="J194" s="24" t="s">
        <v>21</v>
      </c>
      <c r="K194" s="26" t="s">
        <v>46</v>
      </c>
      <c r="L194" s="26" t="s">
        <v>72</v>
      </c>
    </row>
    <row r="195" spans="1:20" x14ac:dyDescent="0.25">
      <c r="A195" s="52">
        <v>43015</v>
      </c>
      <c r="B195" s="30" t="s">
        <v>236</v>
      </c>
      <c r="C195" s="30" t="s">
        <v>60</v>
      </c>
      <c r="D195" s="30" t="s">
        <v>220</v>
      </c>
      <c r="E195" s="42"/>
      <c r="F195" s="42">
        <v>700</v>
      </c>
      <c r="G195" s="31">
        <f t="shared" si="2"/>
        <v>-2218202</v>
      </c>
      <c r="H195" s="30" t="s">
        <v>221</v>
      </c>
      <c r="I195" s="26" t="s">
        <v>61</v>
      </c>
      <c r="J195" s="24" t="s">
        <v>21</v>
      </c>
      <c r="K195" s="26" t="s">
        <v>46</v>
      </c>
      <c r="L195" s="26" t="s">
        <v>72</v>
      </c>
    </row>
    <row r="196" spans="1:20" x14ac:dyDescent="0.25">
      <c r="A196" s="52">
        <v>43015</v>
      </c>
      <c r="B196" s="30" t="s">
        <v>225</v>
      </c>
      <c r="C196" s="30" t="s">
        <v>60</v>
      </c>
      <c r="D196" s="30" t="s">
        <v>220</v>
      </c>
      <c r="E196" s="42"/>
      <c r="F196" s="42">
        <v>700</v>
      </c>
      <c r="G196" s="31">
        <f t="shared" si="2"/>
        <v>-2218902</v>
      </c>
      <c r="H196" s="30" t="s">
        <v>221</v>
      </c>
      <c r="I196" s="26" t="s">
        <v>61</v>
      </c>
      <c r="J196" s="24" t="s">
        <v>21</v>
      </c>
      <c r="K196" s="26" t="s">
        <v>46</v>
      </c>
      <c r="L196" s="26" t="s">
        <v>72</v>
      </c>
    </row>
    <row r="197" spans="1:20" s="48" customFormat="1" x14ac:dyDescent="0.25">
      <c r="A197" s="52">
        <v>43015</v>
      </c>
      <c r="B197" s="30" t="s">
        <v>226</v>
      </c>
      <c r="C197" s="26" t="s">
        <v>75</v>
      </c>
      <c r="D197" s="30" t="s">
        <v>220</v>
      </c>
      <c r="E197" s="42"/>
      <c r="F197" s="42">
        <v>4000</v>
      </c>
      <c r="G197" s="31">
        <f t="shared" si="2"/>
        <v>-2222902</v>
      </c>
      <c r="H197" s="30" t="s">
        <v>221</v>
      </c>
      <c r="I197" s="26" t="s">
        <v>61</v>
      </c>
      <c r="J197" s="24" t="s">
        <v>21</v>
      </c>
      <c r="K197" s="26" t="s">
        <v>46</v>
      </c>
      <c r="L197" s="26" t="s">
        <v>72</v>
      </c>
      <c r="M197"/>
      <c r="N197"/>
      <c r="O197"/>
      <c r="P197"/>
      <c r="Q197"/>
      <c r="R197"/>
      <c r="S197"/>
      <c r="T197"/>
    </row>
    <row r="198" spans="1:20" x14ac:dyDescent="0.25">
      <c r="A198" s="52">
        <v>43015</v>
      </c>
      <c r="B198" s="30" t="s">
        <v>227</v>
      </c>
      <c r="C198" s="30" t="s">
        <v>60</v>
      </c>
      <c r="D198" s="30" t="s">
        <v>220</v>
      </c>
      <c r="E198" s="42"/>
      <c r="F198" s="42">
        <v>700</v>
      </c>
      <c r="G198" s="31">
        <f t="shared" si="2"/>
        <v>-2223602</v>
      </c>
      <c r="H198" s="30" t="s">
        <v>221</v>
      </c>
      <c r="I198" s="26" t="s">
        <v>61</v>
      </c>
      <c r="J198" s="24" t="s">
        <v>21</v>
      </c>
      <c r="K198" s="26" t="s">
        <v>46</v>
      </c>
      <c r="L198" s="26" t="s">
        <v>72</v>
      </c>
    </row>
    <row r="199" spans="1:20" x14ac:dyDescent="0.25">
      <c r="A199" s="52">
        <v>43015</v>
      </c>
      <c r="B199" s="30" t="s">
        <v>548</v>
      </c>
      <c r="C199" s="30" t="s">
        <v>60</v>
      </c>
      <c r="D199" s="30" t="s">
        <v>49</v>
      </c>
      <c r="E199" s="42"/>
      <c r="F199" s="42">
        <v>1000</v>
      </c>
      <c r="G199" s="31">
        <f t="shared" si="2"/>
        <v>-2224602</v>
      </c>
      <c r="H199" s="30" t="s">
        <v>535</v>
      </c>
      <c r="I199" s="30" t="s">
        <v>61</v>
      </c>
      <c r="J199" s="24" t="s">
        <v>21</v>
      </c>
      <c r="K199" s="26" t="s">
        <v>46</v>
      </c>
      <c r="L199" s="30" t="s">
        <v>72</v>
      </c>
      <c r="M199" s="32"/>
      <c r="N199" s="32"/>
      <c r="O199" s="32"/>
      <c r="P199" s="32"/>
      <c r="Q199" s="32"/>
      <c r="R199" s="32"/>
      <c r="S199" s="32"/>
      <c r="T199" s="32"/>
    </row>
    <row r="200" spans="1:20" s="102" customFormat="1" x14ac:dyDescent="0.25">
      <c r="A200" s="52">
        <v>43015</v>
      </c>
      <c r="B200" s="30" t="s">
        <v>549</v>
      </c>
      <c r="C200" s="26" t="s">
        <v>75</v>
      </c>
      <c r="D200" s="30" t="s">
        <v>49</v>
      </c>
      <c r="E200" s="42"/>
      <c r="F200" s="42">
        <v>1000</v>
      </c>
      <c r="G200" s="31">
        <f t="shared" si="2"/>
        <v>-2225602</v>
      </c>
      <c r="H200" s="30" t="s">
        <v>535</v>
      </c>
      <c r="I200" s="30" t="s">
        <v>61</v>
      </c>
      <c r="J200" s="24" t="s">
        <v>21</v>
      </c>
      <c r="K200" s="26" t="s">
        <v>46</v>
      </c>
      <c r="L200" s="30" t="s">
        <v>72</v>
      </c>
      <c r="M200" s="105"/>
      <c r="N200" s="105"/>
      <c r="O200" s="105"/>
      <c r="P200" s="105"/>
      <c r="Q200" s="105"/>
      <c r="R200" s="105"/>
      <c r="S200" s="105"/>
      <c r="T200" s="105"/>
    </row>
    <row r="201" spans="1:20" s="102" customFormat="1" x14ac:dyDescent="0.25">
      <c r="A201" s="52">
        <v>43014</v>
      </c>
      <c r="B201" s="30" t="s">
        <v>877</v>
      </c>
      <c r="C201" s="30" t="s">
        <v>95</v>
      </c>
      <c r="D201" s="30" t="s">
        <v>49</v>
      </c>
      <c r="E201" s="42"/>
      <c r="F201" s="42">
        <v>75000</v>
      </c>
      <c r="G201" s="31">
        <f t="shared" si="2"/>
        <v>-2300602</v>
      </c>
      <c r="H201" s="30" t="s">
        <v>535</v>
      </c>
      <c r="I201" s="30" t="s">
        <v>58</v>
      </c>
      <c r="J201" s="24" t="s">
        <v>21</v>
      </c>
      <c r="K201" s="26" t="s">
        <v>46</v>
      </c>
      <c r="L201" s="30" t="s">
        <v>83</v>
      </c>
      <c r="M201" s="105"/>
      <c r="N201" s="105"/>
      <c r="O201" s="105"/>
      <c r="P201" s="105"/>
      <c r="Q201" s="105"/>
      <c r="R201" s="105"/>
      <c r="S201" s="105"/>
      <c r="T201" s="105"/>
    </row>
    <row r="202" spans="1:20" s="102" customFormat="1" x14ac:dyDescent="0.25">
      <c r="A202" s="52">
        <v>43015</v>
      </c>
      <c r="B202" s="30" t="s">
        <v>550</v>
      </c>
      <c r="C202" s="30" t="s">
        <v>95</v>
      </c>
      <c r="D202" s="30" t="s">
        <v>49</v>
      </c>
      <c r="E202" s="42"/>
      <c r="F202" s="42">
        <v>70000</v>
      </c>
      <c r="G202" s="31">
        <f t="shared" si="2"/>
        <v>-2370602</v>
      </c>
      <c r="H202" s="30" t="s">
        <v>535</v>
      </c>
      <c r="I202" s="30" t="s">
        <v>61</v>
      </c>
      <c r="J202" s="24" t="s">
        <v>21</v>
      </c>
      <c r="K202" s="26" t="s">
        <v>46</v>
      </c>
      <c r="L202" s="30" t="s">
        <v>72</v>
      </c>
      <c r="M202" s="105"/>
      <c r="N202" s="105"/>
      <c r="O202" s="105"/>
      <c r="P202" s="105"/>
      <c r="Q202" s="105"/>
      <c r="R202" s="105"/>
      <c r="S202" s="105"/>
      <c r="T202" s="105"/>
    </row>
    <row r="203" spans="1:20" x14ac:dyDescent="0.25">
      <c r="A203" s="52">
        <v>43015</v>
      </c>
      <c r="B203" s="26" t="s">
        <v>696</v>
      </c>
      <c r="C203" s="26" t="s">
        <v>60</v>
      </c>
      <c r="D203" s="26" t="s">
        <v>52</v>
      </c>
      <c r="E203" s="31"/>
      <c r="F203" s="43">
        <v>1500</v>
      </c>
      <c r="G203" s="31">
        <f t="shared" si="2"/>
        <v>-2372102</v>
      </c>
      <c r="H203" s="26" t="s">
        <v>342</v>
      </c>
      <c r="I203" s="26" t="s">
        <v>61</v>
      </c>
      <c r="J203" s="24" t="s">
        <v>32</v>
      </c>
      <c r="K203" s="26" t="s">
        <v>46</v>
      </c>
      <c r="L203" s="26" t="s">
        <v>72</v>
      </c>
      <c r="M203" s="27"/>
      <c r="N203" s="27"/>
      <c r="O203" s="27"/>
      <c r="P203" s="27"/>
      <c r="Q203" s="27"/>
      <c r="R203" s="27"/>
      <c r="S203" s="27"/>
      <c r="T203" s="27"/>
    </row>
    <row r="204" spans="1:20" x14ac:dyDescent="0.25">
      <c r="A204" s="52">
        <v>43015</v>
      </c>
      <c r="B204" s="26" t="s">
        <v>697</v>
      </c>
      <c r="C204" s="26" t="s">
        <v>60</v>
      </c>
      <c r="D204" s="26" t="s">
        <v>52</v>
      </c>
      <c r="E204" s="31"/>
      <c r="F204" s="43">
        <v>1000</v>
      </c>
      <c r="G204" s="31">
        <f t="shared" si="2"/>
        <v>-2373102</v>
      </c>
      <c r="H204" s="26" t="s">
        <v>342</v>
      </c>
      <c r="I204" s="26" t="s">
        <v>61</v>
      </c>
      <c r="J204" s="24" t="s">
        <v>32</v>
      </c>
      <c r="K204" s="26" t="s">
        <v>46</v>
      </c>
      <c r="L204" s="26" t="s">
        <v>72</v>
      </c>
      <c r="M204" s="27"/>
      <c r="N204" s="27"/>
      <c r="O204" s="27"/>
      <c r="P204" s="27"/>
      <c r="Q204" s="27"/>
      <c r="R204" s="27"/>
      <c r="S204" s="27"/>
      <c r="T204" s="27"/>
    </row>
    <row r="205" spans="1:20" x14ac:dyDescent="0.25">
      <c r="A205" s="52">
        <v>43015</v>
      </c>
      <c r="B205" s="30" t="s">
        <v>711</v>
      </c>
      <c r="C205" s="30" t="s">
        <v>60</v>
      </c>
      <c r="D205" s="30" t="s">
        <v>52</v>
      </c>
      <c r="E205" s="31"/>
      <c r="F205" s="31">
        <v>500</v>
      </c>
      <c r="G205" s="31">
        <f t="shared" ref="G205:G268" si="3">+G204+E205-F205</f>
        <v>-2373602</v>
      </c>
      <c r="H205" s="30" t="s">
        <v>704</v>
      </c>
      <c r="I205" s="30" t="s">
        <v>705</v>
      </c>
      <c r="J205" s="24" t="s">
        <v>32</v>
      </c>
      <c r="K205" s="26" t="s">
        <v>46</v>
      </c>
      <c r="L205" s="26" t="s">
        <v>72</v>
      </c>
    </row>
    <row r="206" spans="1:20" x14ac:dyDescent="0.25">
      <c r="A206" s="52">
        <v>43015</v>
      </c>
      <c r="B206" s="30" t="s">
        <v>712</v>
      </c>
      <c r="C206" s="30" t="s">
        <v>60</v>
      </c>
      <c r="D206" s="30" t="s">
        <v>52</v>
      </c>
      <c r="E206" s="31"/>
      <c r="F206" s="31">
        <v>500</v>
      </c>
      <c r="G206" s="31">
        <f t="shared" si="3"/>
        <v>-2374102</v>
      </c>
      <c r="H206" s="30" t="s">
        <v>704</v>
      </c>
      <c r="I206" s="30" t="s">
        <v>705</v>
      </c>
      <c r="J206" s="24" t="s">
        <v>32</v>
      </c>
      <c r="K206" s="26" t="s">
        <v>46</v>
      </c>
      <c r="L206" s="26" t="s">
        <v>72</v>
      </c>
    </row>
    <row r="207" spans="1:20" x14ac:dyDescent="0.25">
      <c r="A207" s="52">
        <v>43015</v>
      </c>
      <c r="B207" s="30" t="s">
        <v>713</v>
      </c>
      <c r="C207" s="30" t="s">
        <v>60</v>
      </c>
      <c r="D207" s="30" t="s">
        <v>52</v>
      </c>
      <c r="E207" s="31"/>
      <c r="F207" s="31">
        <v>500</v>
      </c>
      <c r="G207" s="31">
        <f t="shared" si="3"/>
        <v>-2374602</v>
      </c>
      <c r="H207" s="30" t="s">
        <v>704</v>
      </c>
      <c r="I207" s="30" t="s">
        <v>705</v>
      </c>
      <c r="J207" s="24" t="s">
        <v>32</v>
      </c>
      <c r="K207" s="26" t="s">
        <v>46</v>
      </c>
      <c r="L207" s="26" t="s">
        <v>72</v>
      </c>
    </row>
    <row r="208" spans="1:20" s="102" customFormat="1" x14ac:dyDescent="0.25">
      <c r="A208" s="52">
        <v>43015</v>
      </c>
      <c r="B208" s="112" t="s">
        <v>765</v>
      </c>
      <c r="C208" s="112" t="s">
        <v>60</v>
      </c>
      <c r="D208" s="26" t="s">
        <v>52</v>
      </c>
      <c r="E208" s="113"/>
      <c r="F208" s="113">
        <v>700</v>
      </c>
      <c r="G208" s="31">
        <f t="shared" si="3"/>
        <v>-2375302</v>
      </c>
      <c r="H208" s="112" t="s">
        <v>372</v>
      </c>
      <c r="I208" s="112" t="s">
        <v>61</v>
      </c>
      <c r="J208" s="24" t="s">
        <v>32</v>
      </c>
      <c r="K208" s="26" t="s">
        <v>46</v>
      </c>
      <c r="L208" s="26" t="s">
        <v>72</v>
      </c>
      <c r="M208" s="103"/>
      <c r="N208" s="103"/>
      <c r="O208" s="103"/>
      <c r="P208" s="103"/>
      <c r="Q208" s="103"/>
      <c r="R208" s="103"/>
      <c r="S208" s="103"/>
      <c r="T208" s="103"/>
    </row>
    <row r="209" spans="1:20" s="102" customFormat="1" x14ac:dyDescent="0.25">
      <c r="A209" s="52">
        <v>43015</v>
      </c>
      <c r="B209" s="112" t="s">
        <v>766</v>
      </c>
      <c r="C209" s="112" t="s">
        <v>60</v>
      </c>
      <c r="D209" s="26" t="s">
        <v>52</v>
      </c>
      <c r="E209" s="113"/>
      <c r="F209" s="113">
        <v>1000</v>
      </c>
      <c r="G209" s="31">
        <f t="shared" si="3"/>
        <v>-2376302</v>
      </c>
      <c r="H209" s="112" t="s">
        <v>372</v>
      </c>
      <c r="I209" s="112" t="s">
        <v>61</v>
      </c>
      <c r="J209" s="24" t="s">
        <v>32</v>
      </c>
      <c r="K209" s="26" t="s">
        <v>46</v>
      </c>
      <c r="L209" s="26" t="s">
        <v>72</v>
      </c>
      <c r="M209" s="103"/>
      <c r="N209" s="103"/>
      <c r="O209" s="103"/>
      <c r="P209" s="103"/>
      <c r="Q209" s="103"/>
      <c r="R209" s="103"/>
      <c r="S209" s="103"/>
      <c r="T209" s="103"/>
    </row>
    <row r="210" spans="1:20" s="102" customFormat="1" x14ac:dyDescent="0.25">
      <c r="A210" s="52">
        <v>43015</v>
      </c>
      <c r="B210" s="112" t="s">
        <v>767</v>
      </c>
      <c r="C210" s="112" t="s">
        <v>60</v>
      </c>
      <c r="D210" s="26" t="s">
        <v>52</v>
      </c>
      <c r="E210" s="113"/>
      <c r="F210" s="113">
        <v>2500</v>
      </c>
      <c r="G210" s="31">
        <f t="shared" si="3"/>
        <v>-2378802</v>
      </c>
      <c r="H210" s="112" t="s">
        <v>372</v>
      </c>
      <c r="I210" s="112" t="s">
        <v>61</v>
      </c>
      <c r="J210" s="24" t="s">
        <v>32</v>
      </c>
      <c r="K210" s="26" t="s">
        <v>46</v>
      </c>
      <c r="L210" s="26" t="s">
        <v>72</v>
      </c>
      <c r="M210" s="103"/>
      <c r="N210" s="103"/>
      <c r="O210" s="103"/>
      <c r="P210" s="103"/>
      <c r="Q210" s="103"/>
      <c r="R210" s="103"/>
      <c r="S210" s="103"/>
      <c r="T210" s="103"/>
    </row>
    <row r="211" spans="1:20" s="102" customFormat="1" x14ac:dyDescent="0.25">
      <c r="A211" s="52">
        <v>43015</v>
      </c>
      <c r="B211" s="112" t="s">
        <v>768</v>
      </c>
      <c r="C211" s="112" t="s">
        <v>60</v>
      </c>
      <c r="D211" s="26" t="s">
        <v>52</v>
      </c>
      <c r="E211" s="113"/>
      <c r="F211" s="113">
        <v>1000</v>
      </c>
      <c r="G211" s="31">
        <f t="shared" si="3"/>
        <v>-2379802</v>
      </c>
      <c r="H211" s="112" t="s">
        <v>372</v>
      </c>
      <c r="I211" s="112" t="s">
        <v>61</v>
      </c>
      <c r="J211" s="24" t="s">
        <v>32</v>
      </c>
      <c r="K211" s="26" t="s">
        <v>46</v>
      </c>
      <c r="L211" s="26" t="s">
        <v>72</v>
      </c>
      <c r="M211" s="103"/>
      <c r="N211" s="103"/>
      <c r="O211" s="103"/>
      <c r="P211" s="103"/>
      <c r="Q211" s="103"/>
      <c r="R211" s="103"/>
      <c r="S211" s="103"/>
      <c r="T211" s="103"/>
    </row>
    <row r="212" spans="1:20" s="102" customFormat="1" x14ac:dyDescent="0.25">
      <c r="A212" s="52">
        <v>43015</v>
      </c>
      <c r="B212" s="112" t="s">
        <v>769</v>
      </c>
      <c r="C212" s="112" t="s">
        <v>60</v>
      </c>
      <c r="D212" s="26" t="s">
        <v>52</v>
      </c>
      <c r="E212" s="113"/>
      <c r="F212" s="113">
        <v>1000</v>
      </c>
      <c r="G212" s="31">
        <f t="shared" si="3"/>
        <v>-2380802</v>
      </c>
      <c r="H212" s="112" t="s">
        <v>372</v>
      </c>
      <c r="I212" s="112" t="s">
        <v>61</v>
      </c>
      <c r="J212" s="24" t="s">
        <v>32</v>
      </c>
      <c r="K212" s="26" t="s">
        <v>46</v>
      </c>
      <c r="L212" s="26" t="s">
        <v>72</v>
      </c>
      <c r="M212" s="103"/>
      <c r="N212" s="103"/>
      <c r="O212" s="103"/>
      <c r="P212" s="103"/>
      <c r="Q212" s="103"/>
      <c r="R212" s="103"/>
      <c r="S212" s="103"/>
      <c r="T212" s="103"/>
    </row>
    <row r="213" spans="1:20" s="102" customFormat="1" x14ac:dyDescent="0.25">
      <c r="A213" s="52">
        <v>43015</v>
      </c>
      <c r="B213" s="112" t="s">
        <v>770</v>
      </c>
      <c r="C213" s="112" t="s">
        <v>695</v>
      </c>
      <c r="D213" s="26" t="s">
        <v>52</v>
      </c>
      <c r="E213" s="113"/>
      <c r="F213" s="113">
        <v>4000</v>
      </c>
      <c r="G213" s="31">
        <f t="shared" si="3"/>
        <v>-2384802</v>
      </c>
      <c r="H213" s="112" t="s">
        <v>372</v>
      </c>
      <c r="I213" s="112" t="s">
        <v>61</v>
      </c>
      <c r="J213" s="24" t="s">
        <v>32</v>
      </c>
      <c r="K213" s="26" t="s">
        <v>46</v>
      </c>
      <c r="L213" s="26" t="s">
        <v>72</v>
      </c>
      <c r="M213" s="103"/>
      <c r="N213" s="103"/>
      <c r="O213" s="103"/>
      <c r="P213" s="103"/>
      <c r="Q213" s="103"/>
      <c r="R213" s="103"/>
      <c r="S213" s="103"/>
      <c r="T213" s="103"/>
    </row>
    <row r="214" spans="1:20" s="102" customFormat="1" x14ac:dyDescent="0.25">
      <c r="A214" s="52">
        <v>43015</v>
      </c>
      <c r="B214" s="112" t="s">
        <v>771</v>
      </c>
      <c r="C214" s="112" t="s">
        <v>60</v>
      </c>
      <c r="D214" s="26" t="s">
        <v>52</v>
      </c>
      <c r="E214" s="113"/>
      <c r="F214" s="113">
        <v>1000</v>
      </c>
      <c r="G214" s="31">
        <f t="shared" si="3"/>
        <v>-2385802</v>
      </c>
      <c r="H214" s="112" t="s">
        <v>372</v>
      </c>
      <c r="I214" s="112" t="s">
        <v>61</v>
      </c>
      <c r="J214" s="24" t="s">
        <v>32</v>
      </c>
      <c r="K214" s="26" t="s">
        <v>46</v>
      </c>
      <c r="L214" s="26" t="s">
        <v>72</v>
      </c>
      <c r="M214" s="103"/>
      <c r="N214" s="103"/>
      <c r="O214" s="103"/>
      <c r="P214" s="103"/>
      <c r="Q214" s="103"/>
      <c r="R214" s="103"/>
      <c r="S214" s="103"/>
      <c r="T214" s="103"/>
    </row>
    <row r="215" spans="1:20" s="102" customFormat="1" x14ac:dyDescent="0.25">
      <c r="A215" s="52">
        <v>43015</v>
      </c>
      <c r="B215" s="112" t="s">
        <v>772</v>
      </c>
      <c r="C215" s="112" t="s">
        <v>60</v>
      </c>
      <c r="D215" s="26" t="s">
        <v>52</v>
      </c>
      <c r="E215" s="113"/>
      <c r="F215" s="113">
        <v>500</v>
      </c>
      <c r="G215" s="31">
        <f t="shared" si="3"/>
        <v>-2386302</v>
      </c>
      <c r="H215" s="112" t="s">
        <v>372</v>
      </c>
      <c r="I215" s="112" t="s">
        <v>61</v>
      </c>
      <c r="J215" s="24" t="s">
        <v>32</v>
      </c>
      <c r="K215" s="26" t="s">
        <v>46</v>
      </c>
      <c r="L215" s="26" t="s">
        <v>72</v>
      </c>
      <c r="M215" s="103"/>
      <c r="N215" s="103"/>
      <c r="O215" s="103"/>
      <c r="P215" s="103"/>
      <c r="Q215" s="103"/>
      <c r="R215" s="103"/>
      <c r="S215" s="103"/>
      <c r="T215" s="103"/>
    </row>
    <row r="216" spans="1:20" s="102" customFormat="1" x14ac:dyDescent="0.25">
      <c r="A216" s="52">
        <v>43015</v>
      </c>
      <c r="B216" s="112" t="s">
        <v>770</v>
      </c>
      <c r="C216" s="112" t="s">
        <v>695</v>
      </c>
      <c r="D216" s="26" t="s">
        <v>52</v>
      </c>
      <c r="E216" s="113"/>
      <c r="F216" s="113">
        <v>1600</v>
      </c>
      <c r="G216" s="31">
        <f t="shared" si="3"/>
        <v>-2387902</v>
      </c>
      <c r="H216" s="112" t="s">
        <v>372</v>
      </c>
      <c r="I216" s="112" t="s">
        <v>61</v>
      </c>
      <c r="J216" s="24" t="s">
        <v>32</v>
      </c>
      <c r="K216" s="26" t="s">
        <v>46</v>
      </c>
      <c r="L216" s="26" t="s">
        <v>72</v>
      </c>
      <c r="M216" s="103"/>
      <c r="N216" s="103"/>
      <c r="O216" s="103"/>
      <c r="P216" s="103"/>
      <c r="Q216" s="103"/>
      <c r="R216" s="103"/>
      <c r="S216" s="103"/>
      <c r="T216" s="103"/>
    </row>
    <row r="217" spans="1:20" s="102" customFormat="1" x14ac:dyDescent="0.25">
      <c r="A217" s="52">
        <v>43015</v>
      </c>
      <c r="B217" s="112" t="s">
        <v>773</v>
      </c>
      <c r="C217" s="112" t="s">
        <v>60</v>
      </c>
      <c r="D217" s="26" t="s">
        <v>52</v>
      </c>
      <c r="E217" s="113"/>
      <c r="F217" s="113">
        <v>500</v>
      </c>
      <c r="G217" s="31">
        <f t="shared" si="3"/>
        <v>-2388402</v>
      </c>
      <c r="H217" s="112" t="s">
        <v>372</v>
      </c>
      <c r="I217" s="112" t="s">
        <v>61</v>
      </c>
      <c r="J217" s="24" t="s">
        <v>32</v>
      </c>
      <c r="K217" s="26" t="s">
        <v>46</v>
      </c>
      <c r="L217" s="26" t="s">
        <v>72</v>
      </c>
      <c r="M217" s="103"/>
      <c r="N217" s="103"/>
      <c r="O217" s="103"/>
      <c r="P217" s="103"/>
      <c r="Q217" s="103"/>
      <c r="R217" s="103"/>
      <c r="S217" s="103"/>
      <c r="T217" s="103"/>
    </row>
    <row r="218" spans="1:20" x14ac:dyDescent="0.25">
      <c r="A218" s="52">
        <v>43016</v>
      </c>
      <c r="B218" s="30" t="s">
        <v>225</v>
      </c>
      <c r="C218" s="30" t="s">
        <v>60</v>
      </c>
      <c r="D218" s="30" t="s">
        <v>220</v>
      </c>
      <c r="E218" s="42"/>
      <c r="F218" s="42">
        <v>700</v>
      </c>
      <c r="G218" s="31">
        <f t="shared" si="3"/>
        <v>-2389102</v>
      </c>
      <c r="H218" s="30" t="s">
        <v>221</v>
      </c>
      <c r="I218" s="26" t="s">
        <v>61</v>
      </c>
      <c r="J218" s="24" t="s">
        <v>21</v>
      </c>
      <c r="K218" s="26" t="s">
        <v>46</v>
      </c>
      <c r="L218" s="26" t="s">
        <v>72</v>
      </c>
    </row>
    <row r="219" spans="1:20" x14ac:dyDescent="0.25">
      <c r="A219" s="52">
        <v>43016</v>
      </c>
      <c r="B219" s="30" t="s">
        <v>226</v>
      </c>
      <c r="C219" s="26" t="s">
        <v>75</v>
      </c>
      <c r="D219" s="30" t="s">
        <v>220</v>
      </c>
      <c r="E219" s="42"/>
      <c r="F219" s="42">
        <v>4000</v>
      </c>
      <c r="G219" s="31">
        <f t="shared" si="3"/>
        <v>-2393102</v>
      </c>
      <c r="H219" s="30" t="s">
        <v>221</v>
      </c>
      <c r="I219" s="26" t="s">
        <v>61</v>
      </c>
      <c r="J219" s="24" t="s">
        <v>21</v>
      </c>
      <c r="K219" s="26" t="s">
        <v>46</v>
      </c>
      <c r="L219" s="26" t="s">
        <v>72</v>
      </c>
    </row>
    <row r="220" spans="1:20" x14ac:dyDescent="0.25">
      <c r="A220" s="52">
        <v>43016</v>
      </c>
      <c r="B220" s="30" t="s">
        <v>227</v>
      </c>
      <c r="C220" s="30" t="s">
        <v>60</v>
      </c>
      <c r="D220" s="30" t="s">
        <v>220</v>
      </c>
      <c r="E220" s="42"/>
      <c r="F220" s="42">
        <v>700</v>
      </c>
      <c r="G220" s="31">
        <f t="shared" si="3"/>
        <v>-2393802</v>
      </c>
      <c r="H220" s="30" t="s">
        <v>221</v>
      </c>
      <c r="I220" s="26" t="s">
        <v>61</v>
      </c>
      <c r="J220" s="24" t="s">
        <v>21</v>
      </c>
      <c r="K220" s="26" t="s">
        <v>46</v>
      </c>
      <c r="L220" s="26" t="s">
        <v>72</v>
      </c>
    </row>
    <row r="221" spans="1:20" x14ac:dyDescent="0.25">
      <c r="A221" s="52">
        <v>43016</v>
      </c>
      <c r="B221" s="30" t="s">
        <v>551</v>
      </c>
      <c r="C221" s="30" t="s">
        <v>60</v>
      </c>
      <c r="D221" s="30" t="s">
        <v>49</v>
      </c>
      <c r="E221" s="42"/>
      <c r="F221" s="42">
        <v>500</v>
      </c>
      <c r="G221" s="31">
        <f t="shared" si="3"/>
        <v>-2394302</v>
      </c>
      <c r="H221" s="30" t="s">
        <v>535</v>
      </c>
      <c r="I221" s="30" t="s">
        <v>61</v>
      </c>
      <c r="J221" s="24" t="s">
        <v>21</v>
      </c>
      <c r="K221" s="26" t="s">
        <v>46</v>
      </c>
      <c r="L221" s="30" t="s">
        <v>72</v>
      </c>
      <c r="M221" s="32"/>
      <c r="N221" s="32"/>
      <c r="O221" s="32"/>
      <c r="P221" s="32"/>
      <c r="Q221" s="32"/>
      <c r="R221" s="32"/>
      <c r="S221" s="32"/>
      <c r="T221" s="32"/>
    </row>
    <row r="222" spans="1:20" s="102" customFormat="1" x14ac:dyDescent="0.25">
      <c r="A222" s="52">
        <v>43016</v>
      </c>
      <c r="B222" s="30" t="s">
        <v>549</v>
      </c>
      <c r="C222" s="26" t="s">
        <v>75</v>
      </c>
      <c r="D222" s="30" t="s">
        <v>49</v>
      </c>
      <c r="E222" s="42"/>
      <c r="F222" s="42">
        <v>1000</v>
      </c>
      <c r="G222" s="31">
        <f t="shared" si="3"/>
        <v>-2395302</v>
      </c>
      <c r="H222" s="30" t="s">
        <v>535</v>
      </c>
      <c r="I222" s="30" t="s">
        <v>61</v>
      </c>
      <c r="J222" s="24" t="s">
        <v>21</v>
      </c>
      <c r="K222" s="26" t="s">
        <v>46</v>
      </c>
      <c r="L222" s="30" t="s">
        <v>72</v>
      </c>
      <c r="M222" s="105"/>
      <c r="N222" s="105"/>
      <c r="O222" s="105"/>
      <c r="P222" s="105"/>
      <c r="Q222" s="105"/>
      <c r="R222" s="105"/>
      <c r="S222" s="105"/>
      <c r="T222" s="105"/>
    </row>
    <row r="223" spans="1:20" x14ac:dyDescent="0.25">
      <c r="A223" s="52">
        <v>43016</v>
      </c>
      <c r="B223" s="30" t="s">
        <v>552</v>
      </c>
      <c r="C223" s="30" t="s">
        <v>60</v>
      </c>
      <c r="D223" s="30" t="s">
        <v>49</v>
      </c>
      <c r="E223" s="42"/>
      <c r="F223" s="42">
        <v>1000</v>
      </c>
      <c r="G223" s="31">
        <f t="shared" si="3"/>
        <v>-2396302</v>
      </c>
      <c r="H223" s="30" t="s">
        <v>535</v>
      </c>
      <c r="I223" s="30" t="s">
        <v>61</v>
      </c>
      <c r="J223" s="24" t="s">
        <v>21</v>
      </c>
      <c r="K223" s="26" t="s">
        <v>46</v>
      </c>
      <c r="L223" s="30" t="s">
        <v>72</v>
      </c>
      <c r="M223" s="32"/>
      <c r="N223" s="32"/>
      <c r="O223" s="32"/>
      <c r="P223" s="32"/>
      <c r="Q223" s="32"/>
      <c r="R223" s="32"/>
      <c r="S223" s="32"/>
      <c r="T223" s="32"/>
    </row>
    <row r="224" spans="1:20" x14ac:dyDescent="0.25">
      <c r="A224" s="52">
        <v>43016</v>
      </c>
      <c r="B224" s="30" t="s">
        <v>714</v>
      </c>
      <c r="C224" s="30" t="s">
        <v>60</v>
      </c>
      <c r="D224" s="30" t="s">
        <v>52</v>
      </c>
      <c r="E224" s="31"/>
      <c r="F224" s="31">
        <v>1000</v>
      </c>
      <c r="G224" s="31">
        <f t="shared" si="3"/>
        <v>-2397302</v>
      </c>
      <c r="H224" s="30" t="s">
        <v>704</v>
      </c>
      <c r="I224" s="30" t="s">
        <v>705</v>
      </c>
      <c r="J224" s="24" t="s">
        <v>32</v>
      </c>
      <c r="K224" s="26" t="s">
        <v>46</v>
      </c>
      <c r="L224" s="26" t="s">
        <v>72</v>
      </c>
    </row>
    <row r="225" spans="1:20" x14ac:dyDescent="0.25">
      <c r="A225" s="52">
        <v>43016</v>
      </c>
      <c r="B225" s="30" t="s">
        <v>715</v>
      </c>
      <c r="C225" s="30" t="s">
        <v>641</v>
      </c>
      <c r="D225" s="30" t="s">
        <v>52</v>
      </c>
      <c r="E225" s="31"/>
      <c r="F225" s="31">
        <v>3500</v>
      </c>
      <c r="G225" s="31">
        <f t="shared" si="3"/>
        <v>-2400802</v>
      </c>
      <c r="H225" s="30" t="s">
        <v>704</v>
      </c>
      <c r="I225" s="30" t="s">
        <v>705</v>
      </c>
      <c r="J225" s="24" t="s">
        <v>32</v>
      </c>
      <c r="K225" s="26" t="s">
        <v>46</v>
      </c>
      <c r="L225" s="26" t="s">
        <v>72</v>
      </c>
    </row>
    <row r="226" spans="1:20" s="48" customFormat="1" x14ac:dyDescent="0.25">
      <c r="A226" s="52">
        <v>43016</v>
      </c>
      <c r="B226" s="30" t="s">
        <v>716</v>
      </c>
      <c r="C226" s="30" t="s">
        <v>60</v>
      </c>
      <c r="D226" s="30" t="s">
        <v>52</v>
      </c>
      <c r="E226" s="31"/>
      <c r="F226" s="31">
        <v>500</v>
      </c>
      <c r="G226" s="31">
        <f t="shared" si="3"/>
        <v>-2401302</v>
      </c>
      <c r="H226" s="30" t="s">
        <v>704</v>
      </c>
      <c r="I226" s="30" t="s">
        <v>705</v>
      </c>
      <c r="J226" s="24" t="s">
        <v>32</v>
      </c>
      <c r="K226" s="26" t="s">
        <v>46</v>
      </c>
      <c r="L226" s="26" t="s">
        <v>72</v>
      </c>
      <c r="M226"/>
      <c r="N226"/>
      <c r="O226"/>
      <c r="P226"/>
      <c r="Q226"/>
      <c r="R226"/>
      <c r="S226"/>
      <c r="T226"/>
    </row>
    <row r="227" spans="1:20" x14ac:dyDescent="0.25">
      <c r="A227" s="52">
        <v>43016</v>
      </c>
      <c r="B227" s="30" t="s">
        <v>717</v>
      </c>
      <c r="C227" s="30" t="s">
        <v>641</v>
      </c>
      <c r="D227" s="30" t="s">
        <v>52</v>
      </c>
      <c r="E227" s="31"/>
      <c r="F227" s="31">
        <v>3500</v>
      </c>
      <c r="G227" s="31">
        <f t="shared" si="3"/>
        <v>-2404802</v>
      </c>
      <c r="H227" s="30" t="s">
        <v>704</v>
      </c>
      <c r="I227" s="30" t="s">
        <v>705</v>
      </c>
      <c r="J227" s="24" t="s">
        <v>32</v>
      </c>
      <c r="K227" s="26" t="s">
        <v>46</v>
      </c>
      <c r="L227" s="26" t="s">
        <v>72</v>
      </c>
    </row>
    <row r="228" spans="1:20" s="102" customFormat="1" x14ac:dyDescent="0.25">
      <c r="A228" s="52">
        <v>43016</v>
      </c>
      <c r="B228" s="112" t="s">
        <v>774</v>
      </c>
      <c r="C228" s="112" t="s">
        <v>60</v>
      </c>
      <c r="D228" s="26" t="s">
        <v>52</v>
      </c>
      <c r="E228" s="113"/>
      <c r="F228" s="113">
        <v>500</v>
      </c>
      <c r="G228" s="31">
        <f t="shared" si="3"/>
        <v>-2405302</v>
      </c>
      <c r="H228" s="112" t="s">
        <v>372</v>
      </c>
      <c r="I228" s="112" t="s">
        <v>61</v>
      </c>
      <c r="J228" s="24" t="s">
        <v>32</v>
      </c>
      <c r="K228" s="26" t="s">
        <v>46</v>
      </c>
      <c r="L228" s="26" t="s">
        <v>72</v>
      </c>
      <c r="M228" s="103"/>
      <c r="N228" s="103"/>
      <c r="O228" s="103"/>
      <c r="P228" s="103"/>
      <c r="Q228" s="103"/>
      <c r="R228" s="103"/>
      <c r="S228" s="103"/>
      <c r="T228" s="103"/>
    </row>
    <row r="229" spans="1:20" s="102" customFormat="1" x14ac:dyDescent="0.25">
      <c r="A229" s="52">
        <v>43016</v>
      </c>
      <c r="B229" s="112" t="s">
        <v>775</v>
      </c>
      <c r="C229" s="112" t="s">
        <v>60</v>
      </c>
      <c r="D229" s="26" t="s">
        <v>52</v>
      </c>
      <c r="E229" s="113"/>
      <c r="F229" s="113">
        <v>500</v>
      </c>
      <c r="G229" s="31">
        <f t="shared" si="3"/>
        <v>-2405802</v>
      </c>
      <c r="H229" s="112" t="s">
        <v>372</v>
      </c>
      <c r="I229" s="112" t="s">
        <v>61</v>
      </c>
      <c r="J229" s="24" t="s">
        <v>32</v>
      </c>
      <c r="K229" s="26" t="s">
        <v>46</v>
      </c>
      <c r="L229" s="26" t="s">
        <v>72</v>
      </c>
      <c r="M229" s="103"/>
      <c r="N229" s="103"/>
      <c r="O229" s="103"/>
      <c r="P229" s="103"/>
      <c r="Q229" s="103"/>
      <c r="R229" s="103"/>
      <c r="S229" s="103"/>
      <c r="T229" s="103"/>
    </row>
    <row r="230" spans="1:20" s="102" customFormat="1" x14ac:dyDescent="0.25">
      <c r="A230" s="52">
        <v>43016</v>
      </c>
      <c r="B230" s="112" t="s">
        <v>776</v>
      </c>
      <c r="C230" s="112" t="s">
        <v>60</v>
      </c>
      <c r="D230" s="26" t="s">
        <v>52</v>
      </c>
      <c r="E230" s="113"/>
      <c r="F230" s="113">
        <v>500</v>
      </c>
      <c r="G230" s="31">
        <f t="shared" si="3"/>
        <v>-2406302</v>
      </c>
      <c r="H230" s="112" t="s">
        <v>372</v>
      </c>
      <c r="I230" s="112" t="s">
        <v>61</v>
      </c>
      <c r="J230" s="24" t="s">
        <v>32</v>
      </c>
      <c r="K230" s="26" t="s">
        <v>46</v>
      </c>
      <c r="L230" s="26" t="s">
        <v>72</v>
      </c>
      <c r="M230" s="103"/>
      <c r="N230" s="103"/>
      <c r="O230" s="103"/>
      <c r="P230" s="103"/>
      <c r="Q230" s="103"/>
      <c r="R230" s="103"/>
      <c r="S230" s="103"/>
      <c r="T230" s="103"/>
    </row>
    <row r="231" spans="1:20" s="102" customFormat="1" x14ac:dyDescent="0.25">
      <c r="A231" s="52">
        <v>43016</v>
      </c>
      <c r="B231" s="112" t="s">
        <v>777</v>
      </c>
      <c r="C231" s="112" t="s">
        <v>60</v>
      </c>
      <c r="D231" s="26" t="s">
        <v>52</v>
      </c>
      <c r="E231" s="113"/>
      <c r="F231" s="113">
        <v>500</v>
      </c>
      <c r="G231" s="31">
        <f t="shared" si="3"/>
        <v>-2406802</v>
      </c>
      <c r="H231" s="112" t="s">
        <v>372</v>
      </c>
      <c r="I231" s="112" t="s">
        <v>61</v>
      </c>
      <c r="J231" s="24" t="s">
        <v>32</v>
      </c>
      <c r="K231" s="26" t="s">
        <v>46</v>
      </c>
      <c r="L231" s="26" t="s">
        <v>72</v>
      </c>
      <c r="M231" s="103"/>
      <c r="N231" s="103"/>
      <c r="O231" s="103"/>
      <c r="P231" s="103"/>
      <c r="Q231" s="103"/>
      <c r="R231" s="103"/>
      <c r="S231" s="103"/>
      <c r="T231" s="103"/>
    </row>
    <row r="232" spans="1:20" s="102" customFormat="1" x14ac:dyDescent="0.25">
      <c r="A232" s="52">
        <v>43016</v>
      </c>
      <c r="B232" s="112" t="s">
        <v>778</v>
      </c>
      <c r="C232" s="112" t="s">
        <v>60</v>
      </c>
      <c r="D232" s="26" t="s">
        <v>52</v>
      </c>
      <c r="E232" s="113"/>
      <c r="F232" s="113">
        <v>500</v>
      </c>
      <c r="G232" s="31">
        <f t="shared" si="3"/>
        <v>-2407302</v>
      </c>
      <c r="H232" s="112" t="s">
        <v>372</v>
      </c>
      <c r="I232" s="112" t="s">
        <v>61</v>
      </c>
      <c r="J232" s="24" t="s">
        <v>32</v>
      </c>
      <c r="K232" s="26" t="s">
        <v>46</v>
      </c>
      <c r="L232" s="26" t="s">
        <v>72</v>
      </c>
      <c r="M232" s="103"/>
      <c r="N232" s="103"/>
      <c r="O232" s="103"/>
      <c r="P232" s="103"/>
      <c r="Q232" s="103"/>
      <c r="R232" s="103"/>
      <c r="S232" s="103"/>
      <c r="T232" s="103"/>
    </row>
    <row r="233" spans="1:20" s="102" customFormat="1" x14ac:dyDescent="0.25">
      <c r="A233" s="52">
        <v>43016</v>
      </c>
      <c r="B233" s="112" t="s">
        <v>779</v>
      </c>
      <c r="C233" s="112" t="s">
        <v>60</v>
      </c>
      <c r="D233" s="26" t="s">
        <v>52</v>
      </c>
      <c r="E233" s="113"/>
      <c r="F233" s="113">
        <v>500</v>
      </c>
      <c r="G233" s="31">
        <f t="shared" si="3"/>
        <v>-2407802</v>
      </c>
      <c r="H233" s="112" t="s">
        <v>372</v>
      </c>
      <c r="I233" s="112" t="s">
        <v>61</v>
      </c>
      <c r="J233" s="24" t="s">
        <v>32</v>
      </c>
      <c r="K233" s="26" t="s">
        <v>46</v>
      </c>
      <c r="L233" s="26" t="s">
        <v>72</v>
      </c>
      <c r="M233" s="103"/>
      <c r="N233" s="103"/>
      <c r="O233" s="103"/>
      <c r="P233" s="103"/>
      <c r="Q233" s="103"/>
      <c r="R233" s="103"/>
      <c r="S233" s="103"/>
      <c r="T233" s="103"/>
    </row>
    <row r="234" spans="1:20" s="29" customFormat="1" x14ac:dyDescent="0.25">
      <c r="A234" s="52">
        <v>43017</v>
      </c>
      <c r="B234" s="47" t="s">
        <v>100</v>
      </c>
      <c r="C234" s="26" t="s">
        <v>60</v>
      </c>
      <c r="D234" s="23" t="s">
        <v>49</v>
      </c>
      <c r="E234" s="31"/>
      <c r="F234" s="31">
        <v>1000</v>
      </c>
      <c r="G234" s="31">
        <f t="shared" si="3"/>
        <v>-2408802</v>
      </c>
      <c r="H234" s="26" t="s">
        <v>71</v>
      </c>
      <c r="I234" s="26" t="s">
        <v>61</v>
      </c>
      <c r="J234" s="24" t="s">
        <v>21</v>
      </c>
      <c r="K234" s="26" t="s">
        <v>46</v>
      </c>
      <c r="L234" s="26" t="s">
        <v>72</v>
      </c>
    </row>
    <row r="235" spans="1:20" s="29" customFormat="1" x14ac:dyDescent="0.25">
      <c r="A235" s="52">
        <v>43017</v>
      </c>
      <c r="B235" s="47" t="s">
        <v>98</v>
      </c>
      <c r="C235" s="30" t="s">
        <v>99</v>
      </c>
      <c r="D235" s="23" t="s">
        <v>49</v>
      </c>
      <c r="E235" s="31"/>
      <c r="F235" s="31">
        <v>1000</v>
      </c>
      <c r="G235" s="31">
        <f t="shared" si="3"/>
        <v>-2409802</v>
      </c>
      <c r="H235" s="26" t="s">
        <v>71</v>
      </c>
      <c r="I235" s="26" t="s">
        <v>61</v>
      </c>
      <c r="J235" s="24" t="s">
        <v>21</v>
      </c>
      <c r="K235" s="26" t="s">
        <v>46</v>
      </c>
      <c r="L235" s="26" t="s">
        <v>72</v>
      </c>
    </row>
    <row r="236" spans="1:20" s="29" customFormat="1" x14ac:dyDescent="0.25">
      <c r="A236" s="52">
        <v>43017</v>
      </c>
      <c r="B236" s="47" t="s">
        <v>97</v>
      </c>
      <c r="C236" s="26" t="s">
        <v>60</v>
      </c>
      <c r="D236" s="23" t="s">
        <v>49</v>
      </c>
      <c r="E236" s="31"/>
      <c r="F236" s="31">
        <v>1000</v>
      </c>
      <c r="G236" s="31">
        <f t="shared" si="3"/>
        <v>-2410802</v>
      </c>
      <c r="H236" s="26" t="s">
        <v>71</v>
      </c>
      <c r="I236" s="26" t="s">
        <v>61</v>
      </c>
      <c r="J236" s="24" t="s">
        <v>21</v>
      </c>
      <c r="K236" s="26" t="s">
        <v>46</v>
      </c>
      <c r="L236" s="26" t="s">
        <v>72</v>
      </c>
    </row>
    <row r="237" spans="1:20" s="102" customFormat="1" x14ac:dyDescent="0.25">
      <c r="A237" s="52">
        <v>43017</v>
      </c>
      <c r="B237" s="26" t="s">
        <v>170</v>
      </c>
      <c r="C237" s="26" t="s">
        <v>60</v>
      </c>
      <c r="D237" s="26" t="s">
        <v>49</v>
      </c>
      <c r="E237" s="31"/>
      <c r="F237" s="31">
        <v>1000</v>
      </c>
      <c r="G237" s="31">
        <f t="shared" si="3"/>
        <v>-2411802</v>
      </c>
      <c r="H237" s="26" t="s">
        <v>148</v>
      </c>
      <c r="I237" s="26" t="s">
        <v>61</v>
      </c>
      <c r="J237" s="24" t="s">
        <v>21</v>
      </c>
      <c r="K237" s="26" t="s">
        <v>46</v>
      </c>
      <c r="L237" s="26" t="s">
        <v>72</v>
      </c>
    </row>
    <row r="238" spans="1:20" s="102" customFormat="1" x14ac:dyDescent="0.25">
      <c r="A238" s="52">
        <v>43017</v>
      </c>
      <c r="B238" s="26" t="s">
        <v>171</v>
      </c>
      <c r="C238" s="30" t="s">
        <v>99</v>
      </c>
      <c r="D238" s="26" t="s">
        <v>49</v>
      </c>
      <c r="E238" s="31"/>
      <c r="F238" s="31">
        <v>1000</v>
      </c>
      <c r="G238" s="31">
        <f t="shared" si="3"/>
        <v>-2412802</v>
      </c>
      <c r="H238" s="26" t="s">
        <v>148</v>
      </c>
      <c r="I238" s="26" t="s">
        <v>61</v>
      </c>
      <c r="J238" s="24" t="s">
        <v>21</v>
      </c>
      <c r="K238" s="26" t="s">
        <v>46</v>
      </c>
      <c r="L238" s="26" t="s">
        <v>72</v>
      </c>
    </row>
    <row r="239" spans="1:20" s="102" customFormat="1" x14ac:dyDescent="0.25">
      <c r="A239" s="52">
        <v>43017</v>
      </c>
      <c r="B239" s="26" t="s">
        <v>172</v>
      </c>
      <c r="C239" s="26" t="s">
        <v>60</v>
      </c>
      <c r="D239" s="26" t="s">
        <v>49</v>
      </c>
      <c r="E239" s="31"/>
      <c r="F239" s="31">
        <v>1000</v>
      </c>
      <c r="G239" s="31">
        <f t="shared" si="3"/>
        <v>-2413802</v>
      </c>
      <c r="H239" s="26" t="s">
        <v>148</v>
      </c>
      <c r="I239" s="26" t="s">
        <v>61</v>
      </c>
      <c r="J239" s="24" t="s">
        <v>21</v>
      </c>
      <c r="K239" s="26" t="s">
        <v>46</v>
      </c>
      <c r="L239" s="26" t="s">
        <v>72</v>
      </c>
    </row>
    <row r="240" spans="1:20" s="48" customFormat="1" x14ac:dyDescent="0.25">
      <c r="A240" s="117">
        <v>43017</v>
      </c>
      <c r="B240" s="119" t="s">
        <v>55</v>
      </c>
      <c r="C240" s="119" t="s">
        <v>56</v>
      </c>
      <c r="D240" s="119" t="s">
        <v>49</v>
      </c>
      <c r="E240" s="121">
        <v>25000</v>
      </c>
      <c r="F240" s="121"/>
      <c r="G240" s="121">
        <f t="shared" si="3"/>
        <v>-2388802</v>
      </c>
      <c r="H240" s="119" t="s">
        <v>148</v>
      </c>
      <c r="I240" s="119">
        <v>2</v>
      </c>
      <c r="J240" s="119"/>
      <c r="K240" s="119" t="s">
        <v>46</v>
      </c>
      <c r="L240" s="119" t="s">
        <v>83</v>
      </c>
    </row>
    <row r="241" spans="1:20" x14ac:dyDescent="0.25">
      <c r="A241" s="52">
        <v>43017</v>
      </c>
      <c r="B241" s="30" t="s">
        <v>225</v>
      </c>
      <c r="C241" s="30" t="s">
        <v>60</v>
      </c>
      <c r="D241" s="30" t="s">
        <v>220</v>
      </c>
      <c r="E241" s="42"/>
      <c r="F241" s="42">
        <v>700</v>
      </c>
      <c r="G241" s="31">
        <f t="shared" si="3"/>
        <v>-2389502</v>
      </c>
      <c r="H241" s="30" t="s">
        <v>221</v>
      </c>
      <c r="I241" s="26" t="s">
        <v>61</v>
      </c>
      <c r="J241" s="24" t="s">
        <v>21</v>
      </c>
      <c r="K241" s="26" t="s">
        <v>46</v>
      </c>
      <c r="L241" s="26" t="s">
        <v>72</v>
      </c>
    </row>
    <row r="242" spans="1:20" x14ac:dyDescent="0.25">
      <c r="A242" s="52">
        <v>43017</v>
      </c>
      <c r="B242" s="30" t="s">
        <v>226</v>
      </c>
      <c r="C242" s="26" t="s">
        <v>75</v>
      </c>
      <c r="D242" s="30" t="s">
        <v>220</v>
      </c>
      <c r="E242" s="42"/>
      <c r="F242" s="42">
        <v>5500</v>
      </c>
      <c r="G242" s="31">
        <f t="shared" si="3"/>
        <v>-2395002</v>
      </c>
      <c r="H242" s="30" t="s">
        <v>221</v>
      </c>
      <c r="I242" s="26" t="s">
        <v>61</v>
      </c>
      <c r="J242" s="24" t="s">
        <v>21</v>
      </c>
      <c r="K242" s="26" t="s">
        <v>46</v>
      </c>
      <c r="L242" s="26" t="s">
        <v>72</v>
      </c>
    </row>
    <row r="243" spans="1:20" s="48" customFormat="1" x14ac:dyDescent="0.25">
      <c r="A243" s="52">
        <v>43017</v>
      </c>
      <c r="B243" s="30" t="s">
        <v>235</v>
      </c>
      <c r="C243" s="30" t="s">
        <v>60</v>
      </c>
      <c r="D243" s="30" t="s">
        <v>220</v>
      </c>
      <c r="E243" s="42"/>
      <c r="F243" s="42">
        <v>700</v>
      </c>
      <c r="G243" s="31">
        <f t="shared" si="3"/>
        <v>-2395702</v>
      </c>
      <c r="H243" s="30" t="s">
        <v>221</v>
      </c>
      <c r="I243" s="26" t="s">
        <v>61</v>
      </c>
      <c r="J243" s="24" t="s">
        <v>21</v>
      </c>
      <c r="K243" s="26" t="s">
        <v>46</v>
      </c>
      <c r="L243" s="26" t="s">
        <v>72</v>
      </c>
      <c r="M243"/>
      <c r="N243"/>
      <c r="O243"/>
      <c r="P243"/>
      <c r="Q243"/>
      <c r="R243"/>
      <c r="S243"/>
      <c r="T243"/>
    </row>
    <row r="244" spans="1:20" x14ac:dyDescent="0.25">
      <c r="A244" s="52">
        <v>43017</v>
      </c>
      <c r="B244" s="30" t="s">
        <v>236</v>
      </c>
      <c r="C244" s="30" t="s">
        <v>60</v>
      </c>
      <c r="D244" s="30" t="s">
        <v>220</v>
      </c>
      <c r="E244" s="42"/>
      <c r="F244" s="42">
        <v>700</v>
      </c>
      <c r="G244" s="31">
        <f t="shared" si="3"/>
        <v>-2396402</v>
      </c>
      <c r="H244" s="30" t="s">
        <v>221</v>
      </c>
      <c r="I244" s="26" t="s">
        <v>61</v>
      </c>
      <c r="J244" s="24" t="s">
        <v>21</v>
      </c>
      <c r="K244" s="26" t="s">
        <v>46</v>
      </c>
      <c r="L244" s="26" t="s">
        <v>72</v>
      </c>
    </row>
    <row r="245" spans="1:20" s="102" customFormat="1" x14ac:dyDescent="0.25">
      <c r="A245" s="52">
        <v>43017</v>
      </c>
      <c r="B245" s="26" t="s">
        <v>359</v>
      </c>
      <c r="C245" s="26" t="s">
        <v>332</v>
      </c>
      <c r="D245" s="26" t="s">
        <v>49</v>
      </c>
      <c r="E245" s="31"/>
      <c r="F245" s="31">
        <v>100000</v>
      </c>
      <c r="G245" s="31">
        <f t="shared" si="3"/>
        <v>-2496402</v>
      </c>
      <c r="H245" s="26" t="s">
        <v>55</v>
      </c>
      <c r="I245" s="26">
        <v>48</v>
      </c>
      <c r="J245" s="24" t="s">
        <v>21</v>
      </c>
      <c r="K245" s="26" t="s">
        <v>46</v>
      </c>
      <c r="L245" s="26" t="s">
        <v>83</v>
      </c>
    </row>
    <row r="246" spans="1:20" s="102" customFormat="1" x14ac:dyDescent="0.25">
      <c r="A246" s="52">
        <v>43017</v>
      </c>
      <c r="B246" s="26" t="s">
        <v>360</v>
      </c>
      <c r="C246" s="26" t="s">
        <v>99</v>
      </c>
      <c r="D246" s="26" t="s">
        <v>52</v>
      </c>
      <c r="E246" s="31"/>
      <c r="F246" s="31">
        <v>70000</v>
      </c>
      <c r="G246" s="31">
        <f t="shared" si="3"/>
        <v>-2566402</v>
      </c>
      <c r="H246" s="26" t="s">
        <v>55</v>
      </c>
      <c r="I246" s="26">
        <v>49</v>
      </c>
      <c r="J246" s="24" t="s">
        <v>32</v>
      </c>
      <c r="K246" s="26" t="s">
        <v>46</v>
      </c>
      <c r="L246" s="26" t="s">
        <v>83</v>
      </c>
    </row>
    <row r="247" spans="1:20" s="102" customFormat="1" x14ac:dyDescent="0.25">
      <c r="A247" s="52">
        <v>43017</v>
      </c>
      <c r="B247" s="26" t="s">
        <v>361</v>
      </c>
      <c r="C247" s="26" t="s">
        <v>327</v>
      </c>
      <c r="D247" s="26" t="s">
        <v>49</v>
      </c>
      <c r="E247" s="31"/>
      <c r="F247" s="31">
        <v>15000</v>
      </c>
      <c r="G247" s="31">
        <f t="shared" si="3"/>
        <v>-2581402</v>
      </c>
      <c r="H247" s="26" t="s">
        <v>55</v>
      </c>
      <c r="I247" s="26">
        <v>50</v>
      </c>
      <c r="J247" s="24" t="s">
        <v>21</v>
      </c>
      <c r="K247" s="26" t="s">
        <v>46</v>
      </c>
      <c r="L247" s="26" t="s">
        <v>83</v>
      </c>
    </row>
    <row r="248" spans="1:20" s="102" customFormat="1" x14ac:dyDescent="0.25">
      <c r="A248" s="52">
        <v>43017</v>
      </c>
      <c r="B248" s="26" t="s">
        <v>362</v>
      </c>
      <c r="C248" s="26" t="s">
        <v>327</v>
      </c>
      <c r="D248" s="26" t="s">
        <v>49</v>
      </c>
      <c r="E248" s="31"/>
      <c r="F248" s="31">
        <v>20000</v>
      </c>
      <c r="G248" s="31">
        <f t="shared" si="3"/>
        <v>-2601402</v>
      </c>
      <c r="H248" s="26" t="s">
        <v>55</v>
      </c>
      <c r="I248" s="26">
        <v>1</v>
      </c>
      <c r="J248" s="24" t="s">
        <v>21</v>
      </c>
      <c r="K248" s="26" t="s">
        <v>46</v>
      </c>
      <c r="L248" s="26" t="s">
        <v>83</v>
      </c>
    </row>
    <row r="249" spans="1:20" s="48" customFormat="1" x14ac:dyDescent="0.25">
      <c r="A249" s="117">
        <v>43017</v>
      </c>
      <c r="B249" s="119" t="s">
        <v>148</v>
      </c>
      <c r="C249" s="119" t="s">
        <v>56</v>
      </c>
      <c r="D249" s="119" t="s">
        <v>49</v>
      </c>
      <c r="E249" s="121"/>
      <c r="F249" s="121">
        <v>25000</v>
      </c>
      <c r="G249" s="121">
        <f t="shared" si="3"/>
        <v>-2626402</v>
      </c>
      <c r="H249" s="119" t="s">
        <v>55</v>
      </c>
      <c r="I249" s="119">
        <v>2</v>
      </c>
      <c r="J249" s="119"/>
      <c r="K249" s="119" t="s">
        <v>46</v>
      </c>
      <c r="L249" s="119" t="s">
        <v>83</v>
      </c>
    </row>
    <row r="250" spans="1:20" s="48" customFormat="1" x14ac:dyDescent="0.25">
      <c r="A250" s="117">
        <v>43017</v>
      </c>
      <c r="B250" s="119" t="s">
        <v>342</v>
      </c>
      <c r="C250" s="119" t="s">
        <v>56</v>
      </c>
      <c r="D250" s="119" t="s">
        <v>52</v>
      </c>
      <c r="E250" s="121"/>
      <c r="F250" s="121">
        <v>70000</v>
      </c>
      <c r="G250" s="121">
        <f t="shared" si="3"/>
        <v>-2696402</v>
      </c>
      <c r="H250" s="119" t="s">
        <v>55</v>
      </c>
      <c r="I250" s="119" t="s">
        <v>363</v>
      </c>
      <c r="J250" s="119"/>
      <c r="K250" s="119" t="s">
        <v>46</v>
      </c>
      <c r="L250" s="119" t="s">
        <v>83</v>
      </c>
    </row>
    <row r="251" spans="1:20" s="102" customFormat="1" x14ac:dyDescent="0.25">
      <c r="A251" s="52">
        <v>43017</v>
      </c>
      <c r="B251" s="26" t="s">
        <v>364</v>
      </c>
      <c r="C251" s="26" t="s">
        <v>319</v>
      </c>
      <c r="D251" s="26" t="s">
        <v>48</v>
      </c>
      <c r="E251" s="31"/>
      <c r="F251" s="31">
        <v>2800</v>
      </c>
      <c r="G251" s="31">
        <f t="shared" si="3"/>
        <v>-2699202</v>
      </c>
      <c r="H251" s="26" t="s">
        <v>55</v>
      </c>
      <c r="I251" s="26" t="s">
        <v>363</v>
      </c>
      <c r="J251" s="26" t="s">
        <v>21</v>
      </c>
      <c r="K251" s="26" t="s">
        <v>46</v>
      </c>
      <c r="L251" s="26" t="s">
        <v>83</v>
      </c>
    </row>
    <row r="252" spans="1:20" s="48" customFormat="1" x14ac:dyDescent="0.25">
      <c r="A252" s="117">
        <v>43017</v>
      </c>
      <c r="B252" s="119" t="s">
        <v>340</v>
      </c>
      <c r="C252" s="119" t="s">
        <v>56</v>
      </c>
      <c r="D252" s="119" t="s">
        <v>52</v>
      </c>
      <c r="E252" s="121"/>
      <c r="F252" s="121">
        <v>137000</v>
      </c>
      <c r="G252" s="121">
        <f t="shared" si="3"/>
        <v>-2836202</v>
      </c>
      <c r="H252" s="119" t="s">
        <v>55</v>
      </c>
      <c r="I252" s="119" t="s">
        <v>365</v>
      </c>
      <c r="J252" s="119"/>
      <c r="K252" s="119" t="s">
        <v>46</v>
      </c>
      <c r="L252" s="119" t="s">
        <v>83</v>
      </c>
    </row>
    <row r="253" spans="1:20" s="102" customFormat="1" x14ac:dyDescent="0.25">
      <c r="A253" s="52">
        <v>43017</v>
      </c>
      <c r="B253" s="26" t="s">
        <v>366</v>
      </c>
      <c r="C253" s="26" t="s">
        <v>319</v>
      </c>
      <c r="D253" s="26" t="s">
        <v>48</v>
      </c>
      <c r="E253" s="31"/>
      <c r="F253" s="31">
        <v>5480</v>
      </c>
      <c r="G253" s="31">
        <f t="shared" si="3"/>
        <v>-2841682</v>
      </c>
      <c r="H253" s="26" t="s">
        <v>55</v>
      </c>
      <c r="I253" s="26" t="s">
        <v>365</v>
      </c>
      <c r="J253" s="26" t="s">
        <v>21</v>
      </c>
      <c r="K253" s="26" t="s">
        <v>46</v>
      </c>
      <c r="L253" s="26" t="s">
        <v>83</v>
      </c>
    </row>
    <row r="254" spans="1:20" s="29" customFormat="1" x14ac:dyDescent="0.25">
      <c r="A254" s="52">
        <v>43017</v>
      </c>
      <c r="B254" s="26" t="s">
        <v>440</v>
      </c>
      <c r="C254" s="26" t="s">
        <v>60</v>
      </c>
      <c r="D254" s="26" t="s">
        <v>49</v>
      </c>
      <c r="E254" s="31"/>
      <c r="F254" s="31">
        <v>2000</v>
      </c>
      <c r="G254" s="31">
        <f t="shared" si="3"/>
        <v>-2843682</v>
      </c>
      <c r="H254" s="26" t="s">
        <v>397</v>
      </c>
      <c r="I254" s="26" t="s">
        <v>61</v>
      </c>
      <c r="J254" s="24" t="s">
        <v>21</v>
      </c>
      <c r="K254" s="26" t="s">
        <v>46</v>
      </c>
      <c r="L254" s="26" t="s">
        <v>72</v>
      </c>
    </row>
    <row r="255" spans="1:20" s="29" customFormat="1" x14ac:dyDescent="0.25">
      <c r="A255" s="52">
        <v>43017</v>
      </c>
      <c r="B255" s="26" t="s">
        <v>441</v>
      </c>
      <c r="C255" s="26" t="s">
        <v>60</v>
      </c>
      <c r="D255" s="26" t="s">
        <v>49</v>
      </c>
      <c r="E255" s="31"/>
      <c r="F255" s="31">
        <v>1000</v>
      </c>
      <c r="G255" s="31">
        <f t="shared" si="3"/>
        <v>-2844682</v>
      </c>
      <c r="H255" s="26" t="s">
        <v>397</v>
      </c>
      <c r="I255" s="26" t="s">
        <v>61</v>
      </c>
      <c r="J255" s="24" t="s">
        <v>21</v>
      </c>
      <c r="K255" s="26" t="s">
        <v>46</v>
      </c>
      <c r="L255" s="26" t="s">
        <v>72</v>
      </c>
    </row>
    <row r="256" spans="1:20" x14ac:dyDescent="0.25">
      <c r="A256" s="52">
        <v>43017</v>
      </c>
      <c r="B256" s="26" t="s">
        <v>457</v>
      </c>
      <c r="C256" s="26" t="s">
        <v>60</v>
      </c>
      <c r="D256" s="26" t="s">
        <v>49</v>
      </c>
      <c r="E256" s="31"/>
      <c r="F256" s="31">
        <v>2000</v>
      </c>
      <c r="G256" s="31">
        <f t="shared" si="3"/>
        <v>-2846682</v>
      </c>
      <c r="H256" s="26" t="s">
        <v>450</v>
      </c>
      <c r="I256" s="26" t="s">
        <v>61</v>
      </c>
      <c r="J256" s="24" t="s">
        <v>21</v>
      </c>
      <c r="K256" s="26" t="s">
        <v>46</v>
      </c>
      <c r="L256" s="26" t="s">
        <v>72</v>
      </c>
    </row>
    <row r="257" spans="1:20" x14ac:dyDescent="0.25">
      <c r="A257" s="52">
        <v>43017</v>
      </c>
      <c r="B257" s="30" t="s">
        <v>512</v>
      </c>
      <c r="C257" s="30" t="s">
        <v>60</v>
      </c>
      <c r="D257" s="30" t="s">
        <v>509</v>
      </c>
      <c r="E257" s="43"/>
      <c r="F257" s="43">
        <v>4000</v>
      </c>
      <c r="G257" s="31">
        <f t="shared" si="3"/>
        <v>-2850682</v>
      </c>
      <c r="H257" s="30" t="s">
        <v>510</v>
      </c>
      <c r="I257" s="26" t="s">
        <v>61</v>
      </c>
      <c r="J257" s="46" t="s">
        <v>32</v>
      </c>
      <c r="K257" s="26" t="s">
        <v>46</v>
      </c>
      <c r="L257" s="26" t="s">
        <v>72</v>
      </c>
      <c r="M257" s="27"/>
      <c r="N257" s="27"/>
      <c r="O257" s="27"/>
      <c r="P257" s="27"/>
      <c r="Q257" s="27"/>
      <c r="R257" s="27"/>
      <c r="S257" s="27"/>
      <c r="T257" s="27"/>
    </row>
    <row r="258" spans="1:20" s="102" customFormat="1" x14ac:dyDescent="0.25">
      <c r="A258" s="52">
        <v>43017</v>
      </c>
      <c r="B258" s="30" t="s">
        <v>540</v>
      </c>
      <c r="C258" s="30" t="s">
        <v>90</v>
      </c>
      <c r="D258" s="30" t="s">
        <v>49</v>
      </c>
      <c r="E258" s="42"/>
      <c r="F258" s="42">
        <v>65000</v>
      </c>
      <c r="G258" s="31">
        <f t="shared" si="3"/>
        <v>-2915682</v>
      </c>
      <c r="H258" s="30" t="s">
        <v>535</v>
      </c>
      <c r="I258" s="30">
        <v>35</v>
      </c>
      <c r="J258" s="24" t="s">
        <v>21</v>
      </c>
      <c r="K258" s="26" t="s">
        <v>46</v>
      </c>
      <c r="L258" s="30" t="s">
        <v>83</v>
      </c>
      <c r="M258" s="105"/>
      <c r="N258" s="105"/>
      <c r="O258" s="105"/>
      <c r="P258" s="105"/>
      <c r="Q258" s="105"/>
      <c r="R258" s="105"/>
      <c r="S258" s="105"/>
      <c r="T258" s="105"/>
    </row>
    <row r="259" spans="1:20" x14ac:dyDescent="0.25">
      <c r="A259" s="52">
        <v>43017</v>
      </c>
      <c r="B259" s="30" t="s">
        <v>551</v>
      </c>
      <c r="C259" s="30" t="s">
        <v>60</v>
      </c>
      <c r="D259" s="30" t="s">
        <v>49</v>
      </c>
      <c r="E259" s="42"/>
      <c r="F259" s="42">
        <v>500</v>
      </c>
      <c r="G259" s="31">
        <f t="shared" si="3"/>
        <v>-2916182</v>
      </c>
      <c r="H259" s="30" t="s">
        <v>535</v>
      </c>
      <c r="I259" s="30" t="s">
        <v>61</v>
      </c>
      <c r="J259" s="24" t="s">
        <v>21</v>
      </c>
      <c r="K259" s="26" t="s">
        <v>46</v>
      </c>
      <c r="L259" s="30" t="s">
        <v>72</v>
      </c>
      <c r="M259" s="32"/>
      <c r="N259" s="32"/>
      <c r="O259" s="32"/>
      <c r="P259" s="32"/>
      <c r="Q259" s="32"/>
      <c r="R259" s="32"/>
      <c r="S259" s="32"/>
      <c r="T259" s="32"/>
    </row>
    <row r="260" spans="1:20" s="102" customFormat="1" x14ac:dyDescent="0.25">
      <c r="A260" s="52">
        <v>43017</v>
      </c>
      <c r="B260" s="30" t="s">
        <v>846</v>
      </c>
      <c r="C260" s="26" t="s">
        <v>75</v>
      </c>
      <c r="D260" s="30" t="s">
        <v>49</v>
      </c>
      <c r="E260" s="42"/>
      <c r="F260" s="42">
        <v>1000</v>
      </c>
      <c r="G260" s="31">
        <f t="shared" si="3"/>
        <v>-2917182</v>
      </c>
      <c r="H260" s="30" t="s">
        <v>535</v>
      </c>
      <c r="I260" s="30" t="s">
        <v>61</v>
      </c>
      <c r="J260" s="24" t="s">
        <v>21</v>
      </c>
      <c r="K260" s="26" t="s">
        <v>46</v>
      </c>
      <c r="L260" s="30" t="s">
        <v>72</v>
      </c>
      <c r="M260" s="105"/>
      <c r="N260" s="105"/>
      <c r="O260" s="105"/>
      <c r="P260" s="105"/>
      <c r="Q260" s="105"/>
      <c r="R260" s="105"/>
      <c r="S260" s="105"/>
      <c r="T260" s="105"/>
    </row>
    <row r="261" spans="1:20" x14ac:dyDescent="0.25">
      <c r="A261" s="52">
        <v>43017</v>
      </c>
      <c r="B261" s="30" t="s">
        <v>553</v>
      </c>
      <c r="C261" s="30" t="s">
        <v>60</v>
      </c>
      <c r="D261" s="30" t="s">
        <v>49</v>
      </c>
      <c r="E261" s="42"/>
      <c r="F261" s="42">
        <v>1000</v>
      </c>
      <c r="G261" s="31">
        <f t="shared" si="3"/>
        <v>-2918182</v>
      </c>
      <c r="H261" s="30" t="s">
        <v>535</v>
      </c>
      <c r="I261" s="30" t="s">
        <v>61</v>
      </c>
      <c r="J261" s="24" t="s">
        <v>21</v>
      </c>
      <c r="K261" s="26" t="s">
        <v>46</v>
      </c>
      <c r="L261" s="30" t="s">
        <v>72</v>
      </c>
      <c r="M261" s="32"/>
      <c r="N261" s="32"/>
      <c r="O261" s="32"/>
      <c r="P261" s="32"/>
      <c r="Q261" s="32"/>
      <c r="R261" s="32"/>
      <c r="S261" s="32"/>
      <c r="T261" s="32"/>
    </row>
    <row r="262" spans="1:20" s="102" customFormat="1" x14ac:dyDescent="0.25">
      <c r="A262" s="52">
        <v>43017</v>
      </c>
      <c r="B262" s="30" t="s">
        <v>554</v>
      </c>
      <c r="C262" s="30" t="s">
        <v>95</v>
      </c>
      <c r="D262" s="30" t="s">
        <v>49</v>
      </c>
      <c r="E262" s="42"/>
      <c r="F262" s="42">
        <v>15000</v>
      </c>
      <c r="G262" s="31">
        <f t="shared" si="3"/>
        <v>-2933182</v>
      </c>
      <c r="H262" s="30" t="s">
        <v>535</v>
      </c>
      <c r="I262" s="30">
        <v>129</v>
      </c>
      <c r="J262" s="24" t="s">
        <v>21</v>
      </c>
      <c r="K262" s="26" t="s">
        <v>46</v>
      </c>
      <c r="L262" s="30" t="s">
        <v>83</v>
      </c>
      <c r="M262" s="105"/>
      <c r="N262" s="105"/>
      <c r="O262" s="105"/>
      <c r="P262" s="105"/>
      <c r="Q262" s="105"/>
      <c r="R262" s="105"/>
      <c r="S262" s="105"/>
      <c r="T262" s="105"/>
    </row>
    <row r="263" spans="1:20" s="102" customFormat="1" x14ac:dyDescent="0.25">
      <c r="A263" s="52">
        <v>43017</v>
      </c>
      <c r="B263" s="26" t="s">
        <v>698</v>
      </c>
      <c r="C263" s="26" t="s">
        <v>95</v>
      </c>
      <c r="D263" s="26" t="s">
        <v>52</v>
      </c>
      <c r="E263" s="31"/>
      <c r="F263" s="43">
        <v>60000</v>
      </c>
      <c r="G263" s="31">
        <f t="shared" si="3"/>
        <v>-2993182</v>
      </c>
      <c r="H263" s="26" t="s">
        <v>342</v>
      </c>
      <c r="I263" s="26">
        <v>2</v>
      </c>
      <c r="J263" s="24" t="s">
        <v>32</v>
      </c>
      <c r="K263" s="26" t="s">
        <v>46</v>
      </c>
      <c r="L263" s="26" t="s">
        <v>83</v>
      </c>
    </row>
    <row r="264" spans="1:20" x14ac:dyDescent="0.25">
      <c r="A264" s="52">
        <v>43017</v>
      </c>
      <c r="B264" s="26" t="s">
        <v>699</v>
      </c>
      <c r="C264" s="26" t="s">
        <v>60</v>
      </c>
      <c r="D264" s="26" t="s">
        <v>52</v>
      </c>
      <c r="E264" s="31"/>
      <c r="F264" s="43">
        <v>15000</v>
      </c>
      <c r="G264" s="31">
        <f t="shared" si="3"/>
        <v>-3008182</v>
      </c>
      <c r="H264" s="26" t="s">
        <v>342</v>
      </c>
      <c r="I264" s="26" t="s">
        <v>61</v>
      </c>
      <c r="J264" s="24" t="s">
        <v>32</v>
      </c>
      <c r="K264" s="26" t="s">
        <v>46</v>
      </c>
      <c r="L264" s="26" t="s">
        <v>72</v>
      </c>
      <c r="M264" s="27"/>
      <c r="N264" s="27"/>
      <c r="O264" s="27"/>
      <c r="P264" s="27"/>
      <c r="Q264" s="27"/>
      <c r="R264" s="27"/>
      <c r="S264" s="27"/>
      <c r="T264" s="27"/>
    </row>
    <row r="265" spans="1:20" s="102" customFormat="1" x14ac:dyDescent="0.25">
      <c r="A265" s="52">
        <v>43017</v>
      </c>
      <c r="B265" s="26" t="s">
        <v>700</v>
      </c>
      <c r="C265" s="26" t="s">
        <v>95</v>
      </c>
      <c r="D265" s="26" t="s">
        <v>52</v>
      </c>
      <c r="E265" s="31"/>
      <c r="F265" s="43">
        <v>50000</v>
      </c>
      <c r="G265" s="31">
        <f t="shared" si="3"/>
        <v>-3058182</v>
      </c>
      <c r="H265" s="26" t="s">
        <v>342</v>
      </c>
      <c r="I265" s="26" t="s">
        <v>61</v>
      </c>
      <c r="J265" s="24" t="s">
        <v>32</v>
      </c>
      <c r="K265" s="26" t="s">
        <v>46</v>
      </c>
      <c r="L265" s="26" t="s">
        <v>72</v>
      </c>
    </row>
    <row r="266" spans="1:20" s="48" customFormat="1" x14ac:dyDescent="0.25">
      <c r="A266" s="117">
        <v>43017</v>
      </c>
      <c r="B266" s="119" t="s">
        <v>82</v>
      </c>
      <c r="C266" s="119" t="s">
        <v>56</v>
      </c>
      <c r="D266" s="119" t="s">
        <v>52</v>
      </c>
      <c r="E266" s="123">
        <v>70000</v>
      </c>
      <c r="F266" s="126"/>
      <c r="G266" s="121">
        <f t="shared" si="3"/>
        <v>-2988182</v>
      </c>
      <c r="H266" s="119" t="s">
        <v>342</v>
      </c>
      <c r="I266" s="119" t="s">
        <v>701</v>
      </c>
      <c r="J266" s="119"/>
      <c r="K266" s="119" t="s">
        <v>46</v>
      </c>
      <c r="L266" s="119" t="s">
        <v>83</v>
      </c>
    </row>
    <row r="267" spans="1:20" x14ac:dyDescent="0.25">
      <c r="A267" s="52">
        <v>43017</v>
      </c>
      <c r="B267" s="26" t="s">
        <v>702</v>
      </c>
      <c r="C267" s="26" t="s">
        <v>60</v>
      </c>
      <c r="D267" s="26" t="s">
        <v>52</v>
      </c>
      <c r="E267" s="31"/>
      <c r="F267" s="43">
        <v>2000</v>
      </c>
      <c r="G267" s="31">
        <f t="shared" si="3"/>
        <v>-2990182</v>
      </c>
      <c r="H267" s="26" t="s">
        <v>342</v>
      </c>
      <c r="I267" s="26" t="s">
        <v>61</v>
      </c>
      <c r="J267" s="24" t="s">
        <v>32</v>
      </c>
      <c r="K267" s="26" t="s">
        <v>46</v>
      </c>
      <c r="L267" s="26" t="s">
        <v>72</v>
      </c>
      <c r="M267" s="27"/>
      <c r="N267" s="27"/>
      <c r="O267" s="27"/>
      <c r="P267" s="27"/>
      <c r="Q267" s="27"/>
      <c r="R267" s="27"/>
      <c r="S267" s="27"/>
      <c r="T267" s="27"/>
    </row>
    <row r="268" spans="1:20" x14ac:dyDescent="0.25">
      <c r="A268" s="52">
        <v>43017</v>
      </c>
      <c r="B268" s="30" t="s">
        <v>718</v>
      </c>
      <c r="C268" s="30" t="s">
        <v>60</v>
      </c>
      <c r="D268" s="30" t="s">
        <v>52</v>
      </c>
      <c r="E268" s="31"/>
      <c r="F268" s="31">
        <v>500</v>
      </c>
      <c r="G268" s="31">
        <f t="shared" si="3"/>
        <v>-2990682</v>
      </c>
      <c r="H268" s="30" t="s">
        <v>704</v>
      </c>
      <c r="I268" s="30" t="s">
        <v>705</v>
      </c>
      <c r="J268" s="24" t="s">
        <v>32</v>
      </c>
      <c r="K268" s="26" t="s">
        <v>46</v>
      </c>
      <c r="L268" s="26" t="s">
        <v>72</v>
      </c>
    </row>
    <row r="269" spans="1:20" s="48" customFormat="1" x14ac:dyDescent="0.25">
      <c r="A269" s="52">
        <v>43017</v>
      </c>
      <c r="B269" s="30" t="s">
        <v>719</v>
      </c>
      <c r="C269" s="30" t="s">
        <v>60</v>
      </c>
      <c r="D269" s="30" t="s">
        <v>52</v>
      </c>
      <c r="E269" s="31"/>
      <c r="F269" s="31">
        <v>500</v>
      </c>
      <c r="G269" s="31">
        <f t="shared" ref="G269:G332" si="4">+G268+E269-F269</f>
        <v>-2991182</v>
      </c>
      <c r="H269" s="30" t="s">
        <v>704</v>
      </c>
      <c r="I269" s="30" t="s">
        <v>705</v>
      </c>
      <c r="J269" s="24" t="s">
        <v>32</v>
      </c>
      <c r="K269" s="26" t="s">
        <v>46</v>
      </c>
      <c r="L269" s="26" t="s">
        <v>72</v>
      </c>
      <c r="M269"/>
      <c r="N269"/>
      <c r="O269"/>
      <c r="P269"/>
      <c r="Q269"/>
      <c r="R269"/>
      <c r="S269"/>
      <c r="T269"/>
    </row>
    <row r="270" spans="1:20" x14ac:dyDescent="0.25">
      <c r="A270" s="52">
        <v>43017</v>
      </c>
      <c r="B270" s="30" t="s">
        <v>720</v>
      </c>
      <c r="C270" s="30" t="s">
        <v>641</v>
      </c>
      <c r="D270" s="30" t="s">
        <v>52</v>
      </c>
      <c r="E270" s="31"/>
      <c r="F270" s="31">
        <v>3500</v>
      </c>
      <c r="G270" s="31">
        <f t="shared" si="4"/>
        <v>-2994682</v>
      </c>
      <c r="H270" s="30" t="s">
        <v>704</v>
      </c>
      <c r="I270" s="30" t="s">
        <v>705</v>
      </c>
      <c r="J270" s="24" t="s">
        <v>32</v>
      </c>
      <c r="K270" s="26" t="s">
        <v>46</v>
      </c>
      <c r="L270" s="26" t="s">
        <v>72</v>
      </c>
    </row>
    <row r="271" spans="1:20" x14ac:dyDescent="0.25">
      <c r="A271" s="52">
        <v>43017</v>
      </c>
      <c r="B271" s="30" t="s">
        <v>721</v>
      </c>
      <c r="C271" s="30" t="s">
        <v>60</v>
      </c>
      <c r="D271" s="30" t="s">
        <v>52</v>
      </c>
      <c r="E271" s="31"/>
      <c r="F271" s="31">
        <v>500</v>
      </c>
      <c r="G271" s="31">
        <f t="shared" si="4"/>
        <v>-2995182</v>
      </c>
      <c r="H271" s="30" t="s">
        <v>704</v>
      </c>
      <c r="I271" s="30" t="s">
        <v>705</v>
      </c>
      <c r="J271" s="24" t="s">
        <v>32</v>
      </c>
      <c r="K271" s="26" t="s">
        <v>46</v>
      </c>
      <c r="L271" s="26" t="s">
        <v>72</v>
      </c>
    </row>
    <row r="272" spans="1:20" s="48" customFormat="1" x14ac:dyDescent="0.25">
      <c r="A272" s="117">
        <v>43017</v>
      </c>
      <c r="B272" s="124" t="s">
        <v>82</v>
      </c>
      <c r="C272" s="119" t="s">
        <v>56</v>
      </c>
      <c r="D272" s="124" t="s">
        <v>52</v>
      </c>
      <c r="E272" s="121">
        <v>137000</v>
      </c>
      <c r="F272" s="121"/>
      <c r="G272" s="121">
        <f t="shared" si="4"/>
        <v>-2858182</v>
      </c>
      <c r="H272" s="124" t="s">
        <v>704</v>
      </c>
      <c r="I272" s="124" t="s">
        <v>722</v>
      </c>
      <c r="J272" s="119"/>
      <c r="K272" s="119" t="s">
        <v>46</v>
      </c>
      <c r="L272" s="119" t="s">
        <v>83</v>
      </c>
    </row>
    <row r="273" spans="1:20" s="102" customFormat="1" x14ac:dyDescent="0.25">
      <c r="A273" s="52">
        <v>43017</v>
      </c>
      <c r="B273" s="112" t="s">
        <v>780</v>
      </c>
      <c r="C273" s="112" t="s">
        <v>60</v>
      </c>
      <c r="D273" s="26" t="s">
        <v>52</v>
      </c>
      <c r="E273" s="113"/>
      <c r="F273" s="113">
        <v>500</v>
      </c>
      <c r="G273" s="31">
        <f t="shared" si="4"/>
        <v>-2858682</v>
      </c>
      <c r="H273" s="112" t="s">
        <v>372</v>
      </c>
      <c r="I273" s="112" t="s">
        <v>61</v>
      </c>
      <c r="J273" s="24" t="s">
        <v>32</v>
      </c>
      <c r="K273" s="26" t="s">
        <v>46</v>
      </c>
      <c r="L273" s="26" t="s">
        <v>72</v>
      </c>
      <c r="M273" s="103"/>
      <c r="N273" s="103"/>
      <c r="O273" s="103"/>
      <c r="P273" s="103"/>
      <c r="Q273" s="103"/>
      <c r="R273" s="103"/>
      <c r="S273" s="103"/>
      <c r="T273" s="103"/>
    </row>
    <row r="274" spans="1:20" s="102" customFormat="1" x14ac:dyDescent="0.25">
      <c r="A274" s="52">
        <v>43017</v>
      </c>
      <c r="B274" s="112" t="s">
        <v>781</v>
      </c>
      <c r="C274" s="112" t="s">
        <v>60</v>
      </c>
      <c r="D274" s="26" t="s">
        <v>52</v>
      </c>
      <c r="E274" s="113"/>
      <c r="F274" s="113">
        <v>500</v>
      </c>
      <c r="G274" s="31">
        <f t="shared" si="4"/>
        <v>-2859182</v>
      </c>
      <c r="H274" s="112" t="s">
        <v>372</v>
      </c>
      <c r="I274" s="112" t="s">
        <v>61</v>
      </c>
      <c r="J274" s="24" t="s">
        <v>32</v>
      </c>
      <c r="K274" s="26" t="s">
        <v>46</v>
      </c>
      <c r="L274" s="26" t="s">
        <v>72</v>
      </c>
      <c r="M274" s="103"/>
      <c r="N274" s="103"/>
      <c r="O274" s="103"/>
      <c r="P274" s="103"/>
      <c r="Q274" s="103"/>
      <c r="R274" s="103"/>
      <c r="S274" s="103"/>
      <c r="T274" s="103"/>
    </row>
    <row r="275" spans="1:20" s="102" customFormat="1" x14ac:dyDescent="0.25">
      <c r="A275" s="52">
        <v>43017</v>
      </c>
      <c r="B275" s="112" t="s">
        <v>782</v>
      </c>
      <c r="C275" s="112" t="s">
        <v>60</v>
      </c>
      <c r="D275" s="26" t="s">
        <v>52</v>
      </c>
      <c r="E275" s="113"/>
      <c r="F275" s="113">
        <v>500</v>
      </c>
      <c r="G275" s="31">
        <f t="shared" si="4"/>
        <v>-2859682</v>
      </c>
      <c r="H275" s="112" t="s">
        <v>372</v>
      </c>
      <c r="I275" s="112" t="s">
        <v>61</v>
      </c>
      <c r="J275" s="24" t="s">
        <v>32</v>
      </c>
      <c r="K275" s="26" t="s">
        <v>46</v>
      </c>
      <c r="L275" s="26" t="s">
        <v>72</v>
      </c>
      <c r="M275" s="103"/>
      <c r="N275" s="103"/>
      <c r="O275" s="103"/>
      <c r="P275" s="103"/>
      <c r="Q275" s="103"/>
      <c r="R275" s="103"/>
      <c r="S275" s="103"/>
      <c r="T275" s="103"/>
    </row>
    <row r="276" spans="1:20" s="102" customFormat="1" x14ac:dyDescent="0.25">
      <c r="A276" s="52">
        <v>43017</v>
      </c>
      <c r="B276" s="112" t="s">
        <v>783</v>
      </c>
      <c r="C276" s="112" t="s">
        <v>60</v>
      </c>
      <c r="D276" s="26" t="s">
        <v>52</v>
      </c>
      <c r="E276" s="113"/>
      <c r="F276" s="113">
        <v>500</v>
      </c>
      <c r="G276" s="31">
        <f t="shared" si="4"/>
        <v>-2860182</v>
      </c>
      <c r="H276" s="112" t="s">
        <v>372</v>
      </c>
      <c r="I276" s="112" t="s">
        <v>61</v>
      </c>
      <c r="J276" s="24" t="s">
        <v>32</v>
      </c>
      <c r="K276" s="26" t="s">
        <v>46</v>
      </c>
      <c r="L276" s="26" t="s">
        <v>72</v>
      </c>
      <c r="M276" s="103"/>
      <c r="N276" s="103"/>
      <c r="O276" s="103"/>
      <c r="P276" s="103"/>
      <c r="Q276" s="103"/>
      <c r="R276" s="103"/>
      <c r="S276" s="103"/>
      <c r="T276" s="103"/>
    </row>
    <row r="277" spans="1:20" s="29" customFormat="1" x14ac:dyDescent="0.25">
      <c r="A277" s="52">
        <v>43018</v>
      </c>
      <c r="B277" s="47" t="s">
        <v>100</v>
      </c>
      <c r="C277" s="26" t="s">
        <v>60</v>
      </c>
      <c r="D277" s="23" t="s">
        <v>49</v>
      </c>
      <c r="E277" s="31"/>
      <c r="F277" s="31">
        <v>1000</v>
      </c>
      <c r="G277" s="31">
        <f t="shared" si="4"/>
        <v>-2861182</v>
      </c>
      <c r="H277" s="26" t="s">
        <v>71</v>
      </c>
      <c r="I277" s="26" t="s">
        <v>61</v>
      </c>
      <c r="J277" s="24" t="s">
        <v>21</v>
      </c>
      <c r="K277" s="26" t="s">
        <v>46</v>
      </c>
      <c r="L277" s="26" t="s">
        <v>72</v>
      </c>
    </row>
    <row r="278" spans="1:20" s="29" customFormat="1" x14ac:dyDescent="0.25">
      <c r="A278" s="52">
        <v>43018</v>
      </c>
      <c r="B278" s="47" t="s">
        <v>98</v>
      </c>
      <c r="C278" s="30" t="s">
        <v>99</v>
      </c>
      <c r="D278" s="23" t="s">
        <v>49</v>
      </c>
      <c r="E278" s="31"/>
      <c r="F278" s="31">
        <v>1000</v>
      </c>
      <c r="G278" s="31">
        <f t="shared" si="4"/>
        <v>-2862182</v>
      </c>
      <c r="H278" s="26" t="s">
        <v>71</v>
      </c>
      <c r="I278" s="26" t="s">
        <v>61</v>
      </c>
      <c r="J278" s="24" t="s">
        <v>21</v>
      </c>
      <c r="K278" s="26" t="s">
        <v>46</v>
      </c>
      <c r="L278" s="26" t="s">
        <v>72</v>
      </c>
    </row>
    <row r="279" spans="1:20" s="29" customFormat="1" x14ac:dyDescent="0.25">
      <c r="A279" s="52">
        <v>43018</v>
      </c>
      <c r="B279" s="47" t="s">
        <v>97</v>
      </c>
      <c r="C279" s="26" t="s">
        <v>60</v>
      </c>
      <c r="D279" s="23" t="s">
        <v>49</v>
      </c>
      <c r="E279" s="31"/>
      <c r="F279" s="31">
        <v>1000</v>
      </c>
      <c r="G279" s="31">
        <f t="shared" si="4"/>
        <v>-2863182</v>
      </c>
      <c r="H279" s="26" t="s">
        <v>71</v>
      </c>
      <c r="I279" s="26" t="s">
        <v>61</v>
      </c>
      <c r="J279" s="24" t="s">
        <v>21</v>
      </c>
      <c r="K279" s="26" t="s">
        <v>46</v>
      </c>
      <c r="L279" s="26" t="s">
        <v>72</v>
      </c>
    </row>
    <row r="280" spans="1:20" s="102" customFormat="1" x14ac:dyDescent="0.25">
      <c r="A280" s="52">
        <v>43018</v>
      </c>
      <c r="B280" s="26" t="s">
        <v>170</v>
      </c>
      <c r="C280" s="26" t="s">
        <v>60</v>
      </c>
      <c r="D280" s="26" t="s">
        <v>49</v>
      </c>
      <c r="E280" s="31"/>
      <c r="F280" s="31">
        <v>1000</v>
      </c>
      <c r="G280" s="31">
        <f t="shared" si="4"/>
        <v>-2864182</v>
      </c>
      <c r="H280" s="26" t="s">
        <v>148</v>
      </c>
      <c r="I280" s="26" t="s">
        <v>61</v>
      </c>
      <c r="J280" s="24" t="s">
        <v>21</v>
      </c>
      <c r="K280" s="26" t="s">
        <v>46</v>
      </c>
      <c r="L280" s="26" t="s">
        <v>72</v>
      </c>
    </row>
    <row r="281" spans="1:20" s="102" customFormat="1" x14ac:dyDescent="0.25">
      <c r="A281" s="52">
        <v>43018</v>
      </c>
      <c r="B281" s="26" t="s">
        <v>173</v>
      </c>
      <c r="C281" s="26" t="s">
        <v>60</v>
      </c>
      <c r="D281" s="26" t="s">
        <v>49</v>
      </c>
      <c r="E281" s="31"/>
      <c r="F281" s="31">
        <v>1000</v>
      </c>
      <c r="G281" s="31">
        <f t="shared" si="4"/>
        <v>-2865182</v>
      </c>
      <c r="H281" s="26" t="s">
        <v>148</v>
      </c>
      <c r="I281" s="26" t="s">
        <v>61</v>
      </c>
      <c r="J281" s="24" t="s">
        <v>21</v>
      </c>
      <c r="K281" s="26" t="s">
        <v>46</v>
      </c>
      <c r="L281" s="26" t="s">
        <v>72</v>
      </c>
    </row>
    <row r="282" spans="1:20" s="48" customFormat="1" x14ac:dyDescent="0.25">
      <c r="A282" s="117">
        <v>43018</v>
      </c>
      <c r="B282" s="119" t="s">
        <v>55</v>
      </c>
      <c r="C282" s="119" t="s">
        <v>56</v>
      </c>
      <c r="D282" s="119" t="s">
        <v>49</v>
      </c>
      <c r="E282" s="121">
        <v>20000</v>
      </c>
      <c r="F282" s="121"/>
      <c r="G282" s="121">
        <f t="shared" si="4"/>
        <v>-2845182</v>
      </c>
      <c r="H282" s="119" t="s">
        <v>148</v>
      </c>
      <c r="I282" s="119">
        <v>3</v>
      </c>
      <c r="J282" s="119"/>
      <c r="K282" s="119" t="s">
        <v>46</v>
      </c>
      <c r="L282" s="119" t="s">
        <v>83</v>
      </c>
    </row>
    <row r="283" spans="1:20" s="102" customFormat="1" x14ac:dyDescent="0.25">
      <c r="A283" s="52">
        <v>43018</v>
      </c>
      <c r="B283" s="26" t="s">
        <v>176</v>
      </c>
      <c r="C283" s="26" t="s">
        <v>60</v>
      </c>
      <c r="D283" s="26" t="s">
        <v>49</v>
      </c>
      <c r="E283" s="31"/>
      <c r="F283" s="31">
        <v>1000</v>
      </c>
      <c r="G283" s="31">
        <f t="shared" si="4"/>
        <v>-2846182</v>
      </c>
      <c r="H283" s="26" t="s">
        <v>148</v>
      </c>
      <c r="I283" s="26" t="s">
        <v>61</v>
      </c>
      <c r="J283" s="24" t="s">
        <v>21</v>
      </c>
      <c r="K283" s="26" t="s">
        <v>46</v>
      </c>
      <c r="L283" s="26" t="s">
        <v>72</v>
      </c>
    </row>
    <row r="284" spans="1:20" s="102" customFormat="1" x14ac:dyDescent="0.25">
      <c r="A284" s="52">
        <v>43018</v>
      </c>
      <c r="B284" s="26" t="s">
        <v>171</v>
      </c>
      <c r="C284" s="30" t="s">
        <v>99</v>
      </c>
      <c r="D284" s="26" t="s">
        <v>49</v>
      </c>
      <c r="E284" s="31"/>
      <c r="F284" s="31">
        <v>1000</v>
      </c>
      <c r="G284" s="31">
        <f t="shared" si="4"/>
        <v>-2847182</v>
      </c>
      <c r="H284" s="26" t="s">
        <v>148</v>
      </c>
      <c r="I284" s="26" t="s">
        <v>61</v>
      </c>
      <c r="J284" s="24" t="s">
        <v>21</v>
      </c>
      <c r="K284" s="26" t="s">
        <v>46</v>
      </c>
      <c r="L284" s="26" t="s">
        <v>72</v>
      </c>
    </row>
    <row r="285" spans="1:20" s="102" customFormat="1" x14ac:dyDescent="0.25">
      <c r="A285" s="52">
        <v>43018</v>
      </c>
      <c r="B285" s="26" t="s">
        <v>177</v>
      </c>
      <c r="C285" s="26" t="s">
        <v>75</v>
      </c>
      <c r="D285" s="26" t="s">
        <v>49</v>
      </c>
      <c r="E285" s="31"/>
      <c r="F285" s="31">
        <v>7000</v>
      </c>
      <c r="G285" s="31">
        <f t="shared" si="4"/>
        <v>-2854182</v>
      </c>
      <c r="H285" s="26" t="s">
        <v>148</v>
      </c>
      <c r="I285" s="26" t="s">
        <v>61</v>
      </c>
      <c r="J285" s="24" t="s">
        <v>21</v>
      </c>
      <c r="K285" s="26" t="s">
        <v>46</v>
      </c>
      <c r="L285" s="26" t="s">
        <v>72</v>
      </c>
    </row>
    <row r="286" spans="1:20" s="48" customFormat="1" x14ac:dyDescent="0.25">
      <c r="A286" s="117">
        <v>43018</v>
      </c>
      <c r="B286" s="119" t="s">
        <v>55</v>
      </c>
      <c r="C286" s="119" t="s">
        <v>56</v>
      </c>
      <c r="D286" s="119" t="s">
        <v>49</v>
      </c>
      <c r="E286" s="121">
        <v>84000</v>
      </c>
      <c r="F286" s="121"/>
      <c r="G286" s="121">
        <f t="shared" si="4"/>
        <v>-2770182</v>
      </c>
      <c r="H286" s="119" t="s">
        <v>148</v>
      </c>
      <c r="I286" s="119">
        <v>5</v>
      </c>
      <c r="J286" s="119"/>
      <c r="K286" s="119" t="s">
        <v>46</v>
      </c>
      <c r="L286" s="119" t="s">
        <v>83</v>
      </c>
    </row>
    <row r="287" spans="1:20" s="102" customFormat="1" x14ac:dyDescent="0.25">
      <c r="A287" s="52">
        <v>43018</v>
      </c>
      <c r="B287" s="26" t="s">
        <v>178</v>
      </c>
      <c r="C287" s="26" t="s">
        <v>60</v>
      </c>
      <c r="D287" s="26" t="s">
        <v>49</v>
      </c>
      <c r="E287" s="31"/>
      <c r="F287" s="31">
        <v>1000</v>
      </c>
      <c r="G287" s="31">
        <f t="shared" si="4"/>
        <v>-2771182</v>
      </c>
      <c r="H287" s="26" t="s">
        <v>148</v>
      </c>
      <c r="I287" s="26" t="s">
        <v>61</v>
      </c>
      <c r="J287" s="24" t="s">
        <v>21</v>
      </c>
      <c r="K287" s="26" t="s">
        <v>46</v>
      </c>
      <c r="L287" s="26" t="s">
        <v>72</v>
      </c>
    </row>
    <row r="288" spans="1:20" s="102" customFormat="1" x14ac:dyDescent="0.25">
      <c r="A288" s="52">
        <v>43018</v>
      </c>
      <c r="B288" s="26" t="s">
        <v>179</v>
      </c>
      <c r="C288" s="26" t="s">
        <v>60</v>
      </c>
      <c r="D288" s="26" t="s">
        <v>49</v>
      </c>
      <c r="E288" s="31"/>
      <c r="F288" s="31">
        <v>1000</v>
      </c>
      <c r="G288" s="31">
        <f t="shared" si="4"/>
        <v>-2772182</v>
      </c>
      <c r="H288" s="26" t="s">
        <v>148</v>
      </c>
      <c r="I288" s="26" t="s">
        <v>61</v>
      </c>
      <c r="J288" s="24" t="s">
        <v>21</v>
      </c>
      <c r="K288" s="26" t="s">
        <v>46</v>
      </c>
      <c r="L288" s="26" t="s">
        <v>72</v>
      </c>
    </row>
    <row r="289" spans="1:12" s="48" customFormat="1" x14ac:dyDescent="0.25">
      <c r="A289" s="117">
        <v>43018</v>
      </c>
      <c r="B289" s="119" t="s">
        <v>55</v>
      </c>
      <c r="C289" s="119" t="s">
        <v>56</v>
      </c>
      <c r="D289" s="119" t="s">
        <v>49</v>
      </c>
      <c r="E289" s="121">
        <v>65000</v>
      </c>
      <c r="F289" s="121"/>
      <c r="G289" s="121">
        <f t="shared" si="4"/>
        <v>-2707182</v>
      </c>
      <c r="H289" s="119" t="s">
        <v>148</v>
      </c>
      <c r="I289" s="119">
        <v>4</v>
      </c>
      <c r="J289" s="119"/>
      <c r="K289" s="119" t="s">
        <v>46</v>
      </c>
      <c r="L289" s="119" t="s">
        <v>83</v>
      </c>
    </row>
    <row r="290" spans="1:12" s="102" customFormat="1" x14ac:dyDescent="0.25">
      <c r="A290" s="52">
        <v>43018</v>
      </c>
      <c r="B290" s="26" t="s">
        <v>97</v>
      </c>
      <c r="C290" s="26" t="s">
        <v>60</v>
      </c>
      <c r="D290" s="26" t="s">
        <v>49</v>
      </c>
      <c r="E290" s="31"/>
      <c r="F290" s="31">
        <v>1000</v>
      </c>
      <c r="G290" s="31">
        <f t="shared" si="4"/>
        <v>-2708182</v>
      </c>
      <c r="H290" s="26" t="s">
        <v>148</v>
      </c>
      <c r="I290" s="26" t="s">
        <v>61</v>
      </c>
      <c r="J290" s="24" t="s">
        <v>21</v>
      </c>
      <c r="K290" s="26" t="s">
        <v>46</v>
      </c>
      <c r="L290" s="26" t="s">
        <v>72</v>
      </c>
    </row>
    <row r="291" spans="1:12" x14ac:dyDescent="0.25">
      <c r="A291" s="52">
        <v>43018</v>
      </c>
      <c r="B291" s="30" t="s">
        <v>237</v>
      </c>
      <c r="C291" s="30" t="s">
        <v>60</v>
      </c>
      <c r="D291" s="30" t="s">
        <v>220</v>
      </c>
      <c r="E291" s="42"/>
      <c r="F291" s="42">
        <v>700</v>
      </c>
      <c r="G291" s="31">
        <f t="shared" si="4"/>
        <v>-2708882</v>
      </c>
      <c r="H291" s="30" t="s">
        <v>221</v>
      </c>
      <c r="I291" s="26" t="s">
        <v>61</v>
      </c>
      <c r="J291" s="24" t="s">
        <v>21</v>
      </c>
      <c r="K291" s="26" t="s">
        <v>46</v>
      </c>
      <c r="L291" s="26" t="s">
        <v>72</v>
      </c>
    </row>
    <row r="292" spans="1:12" x14ac:dyDescent="0.25">
      <c r="A292" s="52">
        <v>43018</v>
      </c>
      <c r="B292" s="30" t="s">
        <v>238</v>
      </c>
      <c r="C292" s="30" t="s">
        <v>60</v>
      </c>
      <c r="D292" s="30" t="s">
        <v>220</v>
      </c>
      <c r="E292" s="42"/>
      <c r="F292" s="42">
        <v>700</v>
      </c>
      <c r="G292" s="31">
        <f t="shared" si="4"/>
        <v>-2709582</v>
      </c>
      <c r="H292" s="30" t="s">
        <v>221</v>
      </c>
      <c r="I292" s="26" t="s">
        <v>61</v>
      </c>
      <c r="J292" s="24" t="s">
        <v>21</v>
      </c>
      <c r="K292" s="26" t="s">
        <v>46</v>
      </c>
      <c r="L292" s="26" t="s">
        <v>72</v>
      </c>
    </row>
    <row r="293" spans="1:12" x14ac:dyDescent="0.25">
      <c r="A293" s="52">
        <v>43018</v>
      </c>
      <c r="B293" s="30" t="s">
        <v>226</v>
      </c>
      <c r="C293" s="26" t="s">
        <v>75</v>
      </c>
      <c r="D293" s="30" t="s">
        <v>220</v>
      </c>
      <c r="E293" s="42"/>
      <c r="F293" s="42">
        <v>4000</v>
      </c>
      <c r="G293" s="31">
        <f t="shared" si="4"/>
        <v>-2713582</v>
      </c>
      <c r="H293" s="30" t="s">
        <v>221</v>
      </c>
      <c r="I293" s="26" t="s">
        <v>61</v>
      </c>
      <c r="J293" s="24" t="s">
        <v>21</v>
      </c>
      <c r="K293" s="26" t="s">
        <v>46</v>
      </c>
      <c r="L293" s="26" t="s">
        <v>72</v>
      </c>
    </row>
    <row r="294" spans="1:12" x14ac:dyDescent="0.25">
      <c r="A294" s="52">
        <v>43018</v>
      </c>
      <c r="B294" s="30" t="s">
        <v>227</v>
      </c>
      <c r="C294" s="30" t="s">
        <v>60</v>
      </c>
      <c r="D294" s="30" t="s">
        <v>220</v>
      </c>
      <c r="E294" s="42"/>
      <c r="F294" s="42">
        <v>700</v>
      </c>
      <c r="G294" s="31">
        <f t="shared" si="4"/>
        <v>-2714282</v>
      </c>
      <c r="H294" s="30" t="s">
        <v>221</v>
      </c>
      <c r="I294" s="26" t="s">
        <v>61</v>
      </c>
      <c r="J294" s="24" t="s">
        <v>21</v>
      </c>
      <c r="K294" s="26" t="s">
        <v>46</v>
      </c>
      <c r="L294" s="26" t="s">
        <v>72</v>
      </c>
    </row>
    <row r="295" spans="1:12" x14ac:dyDescent="0.25">
      <c r="A295" s="52">
        <v>43018</v>
      </c>
      <c r="B295" s="30" t="s">
        <v>239</v>
      </c>
      <c r="C295" s="30" t="s">
        <v>60</v>
      </c>
      <c r="D295" s="30" t="s">
        <v>220</v>
      </c>
      <c r="E295" s="42"/>
      <c r="F295" s="42">
        <v>700</v>
      </c>
      <c r="G295" s="31">
        <f t="shared" si="4"/>
        <v>-2714982</v>
      </c>
      <c r="H295" s="30" t="s">
        <v>221</v>
      </c>
      <c r="I295" s="26" t="s">
        <v>61</v>
      </c>
      <c r="J295" s="24" t="s">
        <v>21</v>
      </c>
      <c r="K295" s="26" t="s">
        <v>46</v>
      </c>
      <c r="L295" s="26" t="s">
        <v>72</v>
      </c>
    </row>
    <row r="296" spans="1:12" s="48" customFormat="1" x14ac:dyDescent="0.25">
      <c r="A296" s="117">
        <v>43018</v>
      </c>
      <c r="B296" s="124" t="s">
        <v>55</v>
      </c>
      <c r="C296" s="119" t="s">
        <v>56</v>
      </c>
      <c r="D296" s="124" t="s">
        <v>220</v>
      </c>
      <c r="E296" s="125">
        <v>150000</v>
      </c>
      <c r="F296" s="125"/>
      <c r="G296" s="121">
        <f t="shared" si="4"/>
        <v>-2564982</v>
      </c>
      <c r="H296" s="124" t="s">
        <v>221</v>
      </c>
      <c r="I296" s="119" t="s">
        <v>240</v>
      </c>
      <c r="J296" s="119"/>
      <c r="K296" s="119" t="s">
        <v>46</v>
      </c>
      <c r="L296" s="119" t="s">
        <v>83</v>
      </c>
    </row>
    <row r="297" spans="1:12" x14ac:dyDescent="0.25">
      <c r="A297" s="52">
        <v>43018</v>
      </c>
      <c r="B297" s="30" t="s">
        <v>241</v>
      </c>
      <c r="C297" s="30" t="s">
        <v>60</v>
      </c>
      <c r="D297" s="30" t="s">
        <v>220</v>
      </c>
      <c r="E297" s="42"/>
      <c r="F297" s="42">
        <v>700</v>
      </c>
      <c r="G297" s="31">
        <f t="shared" si="4"/>
        <v>-2565682</v>
      </c>
      <c r="H297" s="30" t="s">
        <v>221</v>
      </c>
      <c r="I297" s="26" t="s">
        <v>61</v>
      </c>
      <c r="J297" s="24" t="s">
        <v>21</v>
      </c>
      <c r="K297" s="26" t="s">
        <v>46</v>
      </c>
      <c r="L297" s="26" t="s">
        <v>72</v>
      </c>
    </row>
    <row r="298" spans="1:12" x14ac:dyDescent="0.25">
      <c r="A298" s="52">
        <v>43018</v>
      </c>
      <c r="B298" s="30" t="s">
        <v>242</v>
      </c>
      <c r="C298" s="30" t="s">
        <v>60</v>
      </c>
      <c r="D298" s="30" t="s">
        <v>220</v>
      </c>
      <c r="E298" s="42"/>
      <c r="F298" s="42">
        <v>700</v>
      </c>
      <c r="G298" s="31">
        <f t="shared" si="4"/>
        <v>-2566382</v>
      </c>
      <c r="H298" s="30" t="s">
        <v>221</v>
      </c>
      <c r="I298" s="26" t="s">
        <v>61</v>
      </c>
      <c r="J298" s="24" t="s">
        <v>21</v>
      </c>
      <c r="K298" s="26" t="s">
        <v>46</v>
      </c>
      <c r="L298" s="26" t="s">
        <v>72</v>
      </c>
    </row>
    <row r="299" spans="1:12" x14ac:dyDescent="0.25">
      <c r="A299" s="52">
        <v>43018</v>
      </c>
      <c r="B299" s="30" t="s">
        <v>901</v>
      </c>
      <c r="C299" s="30" t="s">
        <v>129</v>
      </c>
      <c r="D299" s="30" t="s">
        <v>48</v>
      </c>
      <c r="E299" s="42"/>
      <c r="F299" s="42">
        <v>225</v>
      </c>
      <c r="G299" s="31">
        <f t="shared" si="4"/>
        <v>-2566607</v>
      </c>
      <c r="H299" s="30" t="s">
        <v>221</v>
      </c>
      <c r="I299" s="26" t="s">
        <v>61</v>
      </c>
      <c r="J299" s="26" t="s">
        <v>21</v>
      </c>
      <c r="K299" s="26" t="s">
        <v>46</v>
      </c>
      <c r="L299" s="26" t="s">
        <v>72</v>
      </c>
    </row>
    <row r="300" spans="1:12" x14ac:dyDescent="0.25">
      <c r="A300" s="52">
        <v>43018</v>
      </c>
      <c r="B300" s="30" t="s">
        <v>243</v>
      </c>
      <c r="C300" s="30" t="s">
        <v>60</v>
      </c>
      <c r="D300" s="30" t="s">
        <v>220</v>
      </c>
      <c r="E300" s="42"/>
      <c r="F300" s="42">
        <v>700</v>
      </c>
      <c r="G300" s="31">
        <f t="shared" si="4"/>
        <v>-2567307</v>
      </c>
      <c r="H300" s="30" t="s">
        <v>221</v>
      </c>
      <c r="I300" s="26" t="s">
        <v>61</v>
      </c>
      <c r="J300" s="24" t="s">
        <v>21</v>
      </c>
      <c r="K300" s="26" t="s">
        <v>46</v>
      </c>
      <c r="L300" s="26" t="s">
        <v>72</v>
      </c>
    </row>
    <row r="301" spans="1:12" s="48" customFormat="1" x14ac:dyDescent="0.25">
      <c r="A301" s="117">
        <v>43018</v>
      </c>
      <c r="B301" s="119" t="s">
        <v>148</v>
      </c>
      <c r="C301" s="119" t="s">
        <v>56</v>
      </c>
      <c r="D301" s="119" t="s">
        <v>49</v>
      </c>
      <c r="E301" s="121"/>
      <c r="F301" s="121">
        <v>20000</v>
      </c>
      <c r="G301" s="121">
        <f t="shared" si="4"/>
        <v>-2587307</v>
      </c>
      <c r="H301" s="119" t="s">
        <v>55</v>
      </c>
      <c r="I301" s="119">
        <v>3</v>
      </c>
      <c r="J301" s="119"/>
      <c r="K301" s="119" t="s">
        <v>46</v>
      </c>
      <c r="L301" s="119" t="s">
        <v>83</v>
      </c>
    </row>
    <row r="302" spans="1:12" s="27" customFormat="1" x14ac:dyDescent="0.25">
      <c r="A302" s="52">
        <v>43018</v>
      </c>
      <c r="B302" s="26" t="s">
        <v>367</v>
      </c>
      <c r="C302" s="26" t="s">
        <v>60</v>
      </c>
      <c r="D302" s="26" t="s">
        <v>51</v>
      </c>
      <c r="E302" s="31"/>
      <c r="F302" s="31">
        <v>1400</v>
      </c>
      <c r="G302" s="31">
        <f t="shared" si="4"/>
        <v>-2588707</v>
      </c>
      <c r="H302" s="26" t="s">
        <v>55</v>
      </c>
      <c r="I302" s="26" t="s">
        <v>61</v>
      </c>
      <c r="J302" s="46" t="s">
        <v>32</v>
      </c>
      <c r="K302" s="26" t="s">
        <v>46</v>
      </c>
      <c r="L302" s="26" t="s">
        <v>72</v>
      </c>
    </row>
    <row r="303" spans="1:12" s="27" customFormat="1" x14ac:dyDescent="0.25">
      <c r="A303" s="52">
        <v>43018</v>
      </c>
      <c r="B303" s="26" t="s">
        <v>368</v>
      </c>
      <c r="C303" s="26" t="s">
        <v>60</v>
      </c>
      <c r="D303" s="26" t="s">
        <v>51</v>
      </c>
      <c r="E303" s="31"/>
      <c r="F303" s="31">
        <v>1400</v>
      </c>
      <c r="G303" s="31">
        <f t="shared" si="4"/>
        <v>-2590107</v>
      </c>
      <c r="H303" s="26" t="s">
        <v>55</v>
      </c>
      <c r="I303" s="26" t="s">
        <v>61</v>
      </c>
      <c r="J303" s="46" t="s">
        <v>32</v>
      </c>
      <c r="K303" s="26" t="s">
        <v>46</v>
      </c>
      <c r="L303" s="26" t="s">
        <v>72</v>
      </c>
    </row>
    <row r="304" spans="1:12" s="102" customFormat="1" x14ac:dyDescent="0.25">
      <c r="A304" s="52">
        <v>43018</v>
      </c>
      <c r="B304" s="26" t="s">
        <v>369</v>
      </c>
      <c r="C304" s="26" t="s">
        <v>90</v>
      </c>
      <c r="D304" s="26" t="s">
        <v>49</v>
      </c>
      <c r="E304" s="31"/>
      <c r="F304" s="31">
        <v>38000</v>
      </c>
      <c r="G304" s="31">
        <f t="shared" si="4"/>
        <v>-2628107</v>
      </c>
      <c r="H304" s="26" t="s">
        <v>55</v>
      </c>
      <c r="I304" s="26" t="s">
        <v>58</v>
      </c>
      <c r="J304" s="24" t="s">
        <v>21</v>
      </c>
      <c r="K304" s="26" t="s">
        <v>46</v>
      </c>
      <c r="L304" s="26" t="s">
        <v>83</v>
      </c>
    </row>
    <row r="305" spans="1:20" s="29" customFormat="1" x14ac:dyDescent="0.25">
      <c r="A305" s="52">
        <v>43018</v>
      </c>
      <c r="B305" s="26" t="s">
        <v>370</v>
      </c>
      <c r="C305" s="26" t="s">
        <v>90</v>
      </c>
      <c r="D305" s="26" t="s">
        <v>49</v>
      </c>
      <c r="E305" s="31"/>
      <c r="F305" s="31">
        <v>38000</v>
      </c>
      <c r="G305" s="31">
        <f t="shared" si="4"/>
        <v>-2666107</v>
      </c>
      <c r="H305" s="26" t="s">
        <v>55</v>
      </c>
      <c r="I305" s="26" t="s">
        <v>58</v>
      </c>
      <c r="J305" s="24" t="s">
        <v>21</v>
      </c>
      <c r="K305" s="26" t="s">
        <v>46</v>
      </c>
      <c r="L305" s="26" t="s">
        <v>83</v>
      </c>
    </row>
    <row r="306" spans="1:20" s="102" customFormat="1" x14ac:dyDescent="0.25">
      <c r="A306" s="52">
        <v>43018</v>
      </c>
      <c r="B306" s="26" t="s">
        <v>371</v>
      </c>
      <c r="C306" s="26" t="s">
        <v>90</v>
      </c>
      <c r="D306" s="26" t="s">
        <v>49</v>
      </c>
      <c r="E306" s="31"/>
      <c r="F306" s="31">
        <v>38000</v>
      </c>
      <c r="G306" s="31">
        <f t="shared" si="4"/>
        <v>-2704107</v>
      </c>
      <c r="H306" s="26" t="s">
        <v>55</v>
      </c>
      <c r="I306" s="26">
        <v>94437</v>
      </c>
      <c r="J306" s="24" t="s">
        <v>21</v>
      </c>
      <c r="K306" s="26" t="s">
        <v>46</v>
      </c>
      <c r="L306" s="26" t="s">
        <v>83</v>
      </c>
    </row>
    <row r="307" spans="1:20" s="48" customFormat="1" x14ac:dyDescent="0.25">
      <c r="A307" s="117">
        <v>43018</v>
      </c>
      <c r="B307" s="119" t="s">
        <v>372</v>
      </c>
      <c r="C307" s="119" t="s">
        <v>56</v>
      </c>
      <c r="D307" s="119" t="s">
        <v>52</v>
      </c>
      <c r="E307" s="121"/>
      <c r="F307" s="121">
        <v>130000</v>
      </c>
      <c r="G307" s="121">
        <f t="shared" si="4"/>
        <v>-2834107</v>
      </c>
      <c r="H307" s="119" t="s">
        <v>55</v>
      </c>
      <c r="I307" s="119" t="s">
        <v>373</v>
      </c>
      <c r="J307" s="119"/>
      <c r="K307" s="119" t="s">
        <v>46</v>
      </c>
      <c r="L307" s="119" t="s">
        <v>83</v>
      </c>
    </row>
    <row r="308" spans="1:20" s="102" customFormat="1" x14ac:dyDescent="0.25">
      <c r="A308" s="52">
        <v>43018</v>
      </c>
      <c r="B308" s="26" t="s">
        <v>374</v>
      </c>
      <c r="C308" s="26" t="s">
        <v>319</v>
      </c>
      <c r="D308" s="26" t="s">
        <v>48</v>
      </c>
      <c r="E308" s="31"/>
      <c r="F308" s="31">
        <v>5200</v>
      </c>
      <c r="G308" s="31">
        <f t="shared" si="4"/>
        <v>-2839307</v>
      </c>
      <c r="H308" s="26" t="s">
        <v>55</v>
      </c>
      <c r="I308" s="26" t="s">
        <v>373</v>
      </c>
      <c r="J308" s="26" t="s">
        <v>21</v>
      </c>
      <c r="K308" s="26" t="s">
        <v>46</v>
      </c>
      <c r="L308" s="26" t="s">
        <v>83</v>
      </c>
    </row>
    <row r="309" spans="1:20" s="48" customFormat="1" x14ac:dyDescent="0.25">
      <c r="A309" s="117">
        <v>43018</v>
      </c>
      <c r="B309" s="119" t="s">
        <v>334</v>
      </c>
      <c r="C309" s="119" t="s">
        <v>56</v>
      </c>
      <c r="D309" s="119" t="s">
        <v>49</v>
      </c>
      <c r="E309" s="121"/>
      <c r="F309" s="121">
        <v>150000</v>
      </c>
      <c r="G309" s="121">
        <f t="shared" si="4"/>
        <v>-2989307</v>
      </c>
      <c r="H309" s="119" t="s">
        <v>55</v>
      </c>
      <c r="I309" s="119" t="s">
        <v>58</v>
      </c>
      <c r="J309" s="119"/>
      <c r="K309" s="119" t="s">
        <v>46</v>
      </c>
      <c r="L309" s="119" t="s">
        <v>83</v>
      </c>
    </row>
    <row r="310" spans="1:20" s="29" customFormat="1" x14ac:dyDescent="0.25">
      <c r="A310" s="52">
        <v>43018</v>
      </c>
      <c r="B310" s="26" t="s">
        <v>375</v>
      </c>
      <c r="C310" s="26" t="s">
        <v>319</v>
      </c>
      <c r="D310" s="26" t="s">
        <v>48</v>
      </c>
      <c r="E310" s="31"/>
      <c r="F310" s="31">
        <v>6000</v>
      </c>
      <c r="G310" s="31">
        <f t="shared" si="4"/>
        <v>-2995307</v>
      </c>
      <c r="H310" s="26" t="s">
        <v>55</v>
      </c>
      <c r="I310" s="26" t="s">
        <v>58</v>
      </c>
      <c r="J310" s="26" t="s">
        <v>21</v>
      </c>
      <c r="K310" s="26" t="s">
        <v>46</v>
      </c>
      <c r="L310" s="26" t="s">
        <v>83</v>
      </c>
    </row>
    <row r="311" spans="1:20" s="48" customFormat="1" x14ac:dyDescent="0.25">
      <c r="A311" s="117">
        <v>43018</v>
      </c>
      <c r="B311" s="119" t="s">
        <v>148</v>
      </c>
      <c r="C311" s="119" t="s">
        <v>56</v>
      </c>
      <c r="D311" s="119" t="s">
        <v>49</v>
      </c>
      <c r="E311" s="121"/>
      <c r="F311" s="121">
        <v>65000</v>
      </c>
      <c r="G311" s="121">
        <f t="shared" si="4"/>
        <v>-3060307</v>
      </c>
      <c r="H311" s="119" t="s">
        <v>55</v>
      </c>
      <c r="I311" s="119">
        <v>4</v>
      </c>
      <c r="J311" s="119"/>
      <c r="K311" s="119" t="s">
        <v>46</v>
      </c>
      <c r="L311" s="119" t="s">
        <v>83</v>
      </c>
    </row>
    <row r="312" spans="1:20" s="48" customFormat="1" x14ac:dyDescent="0.25">
      <c r="A312" s="117">
        <v>43018</v>
      </c>
      <c r="B312" s="119" t="s">
        <v>148</v>
      </c>
      <c r="C312" s="119" t="s">
        <v>56</v>
      </c>
      <c r="D312" s="119" t="s">
        <v>49</v>
      </c>
      <c r="E312" s="121"/>
      <c r="F312" s="121">
        <v>84000</v>
      </c>
      <c r="G312" s="121">
        <f t="shared" si="4"/>
        <v>-3144307</v>
      </c>
      <c r="H312" s="119" t="s">
        <v>55</v>
      </c>
      <c r="I312" s="119">
        <v>5</v>
      </c>
      <c r="J312" s="119"/>
      <c r="K312" s="119" t="s">
        <v>46</v>
      </c>
      <c r="L312" s="119" t="s">
        <v>83</v>
      </c>
    </row>
    <row r="313" spans="1:20" s="102" customFormat="1" x14ac:dyDescent="0.25">
      <c r="A313" s="52">
        <v>43018</v>
      </c>
      <c r="B313" s="26" t="s">
        <v>376</v>
      </c>
      <c r="C313" s="26" t="s">
        <v>95</v>
      </c>
      <c r="D313" s="26" t="s">
        <v>49</v>
      </c>
      <c r="E313" s="31"/>
      <c r="F313" s="31">
        <v>108000</v>
      </c>
      <c r="G313" s="31">
        <f t="shared" si="4"/>
        <v>-3252307</v>
      </c>
      <c r="H313" s="26" t="s">
        <v>55</v>
      </c>
      <c r="I313" s="26">
        <v>6</v>
      </c>
      <c r="J313" s="24" t="s">
        <v>21</v>
      </c>
      <c r="K313" s="26" t="s">
        <v>46</v>
      </c>
      <c r="L313" s="26" t="s">
        <v>83</v>
      </c>
    </row>
    <row r="314" spans="1:20" s="48" customFormat="1" x14ac:dyDescent="0.25">
      <c r="A314" s="117">
        <v>43018</v>
      </c>
      <c r="B314" s="119" t="s">
        <v>333</v>
      </c>
      <c r="C314" s="119" t="s">
        <v>56</v>
      </c>
      <c r="D314" s="119" t="s">
        <v>49</v>
      </c>
      <c r="E314" s="121"/>
      <c r="F314" s="121">
        <v>110000</v>
      </c>
      <c r="G314" s="121">
        <f t="shared" si="4"/>
        <v>-3362307</v>
      </c>
      <c r="H314" s="119" t="s">
        <v>55</v>
      </c>
      <c r="I314" s="119">
        <v>7</v>
      </c>
      <c r="J314" s="119"/>
      <c r="K314" s="119" t="s">
        <v>46</v>
      </c>
      <c r="L314" s="119" t="s">
        <v>83</v>
      </c>
    </row>
    <row r="315" spans="1:20" s="48" customFormat="1" x14ac:dyDescent="0.25">
      <c r="A315" s="117">
        <v>43018</v>
      </c>
      <c r="B315" s="119" t="s">
        <v>333</v>
      </c>
      <c r="C315" s="119" t="s">
        <v>56</v>
      </c>
      <c r="D315" s="119" t="s">
        <v>49</v>
      </c>
      <c r="E315" s="121"/>
      <c r="F315" s="121">
        <v>60000</v>
      </c>
      <c r="G315" s="121">
        <f t="shared" si="4"/>
        <v>-3422307</v>
      </c>
      <c r="H315" s="119" t="s">
        <v>55</v>
      </c>
      <c r="I315" s="119">
        <v>8</v>
      </c>
      <c r="J315" s="119"/>
      <c r="K315" s="119" t="s">
        <v>46</v>
      </c>
      <c r="L315" s="119" t="s">
        <v>83</v>
      </c>
    </row>
    <row r="316" spans="1:20" x14ac:dyDescent="0.25">
      <c r="A316" s="52">
        <v>43018</v>
      </c>
      <c r="B316" s="26" t="s">
        <v>458</v>
      </c>
      <c r="C316" s="26" t="s">
        <v>60</v>
      </c>
      <c r="D316" s="26" t="s">
        <v>49</v>
      </c>
      <c r="E316" s="31"/>
      <c r="F316" s="31">
        <v>1000</v>
      </c>
      <c r="G316" s="31">
        <f t="shared" si="4"/>
        <v>-3423307</v>
      </c>
      <c r="H316" s="26" t="s">
        <v>450</v>
      </c>
      <c r="I316" s="26" t="s">
        <v>61</v>
      </c>
      <c r="J316" s="24" t="s">
        <v>21</v>
      </c>
      <c r="K316" s="26" t="s">
        <v>46</v>
      </c>
      <c r="L316" s="26" t="s">
        <v>72</v>
      </c>
    </row>
    <row r="317" spans="1:20" x14ac:dyDescent="0.25">
      <c r="A317" s="52">
        <v>43018</v>
      </c>
      <c r="B317" s="26" t="s">
        <v>459</v>
      </c>
      <c r="C317" s="26" t="s">
        <v>60</v>
      </c>
      <c r="D317" s="26" t="s">
        <v>49</v>
      </c>
      <c r="E317" s="31"/>
      <c r="F317" s="31">
        <v>1000</v>
      </c>
      <c r="G317" s="31">
        <f t="shared" si="4"/>
        <v>-3424307</v>
      </c>
      <c r="H317" s="26" t="s">
        <v>450</v>
      </c>
      <c r="I317" s="26" t="s">
        <v>61</v>
      </c>
      <c r="J317" s="24" t="s">
        <v>21</v>
      </c>
      <c r="K317" s="26" t="s">
        <v>46</v>
      </c>
      <c r="L317" s="26" t="s">
        <v>72</v>
      </c>
    </row>
    <row r="318" spans="1:20" x14ac:dyDescent="0.25">
      <c r="A318" s="52">
        <v>43018</v>
      </c>
      <c r="B318" s="26" t="s">
        <v>460</v>
      </c>
      <c r="C318" s="26" t="s">
        <v>60</v>
      </c>
      <c r="D318" s="26" t="s">
        <v>49</v>
      </c>
      <c r="E318" s="31"/>
      <c r="F318" s="31">
        <v>1000</v>
      </c>
      <c r="G318" s="31">
        <f t="shared" si="4"/>
        <v>-3425307</v>
      </c>
      <c r="H318" s="26" t="s">
        <v>450</v>
      </c>
      <c r="I318" s="26" t="s">
        <v>61</v>
      </c>
      <c r="J318" s="24" t="s">
        <v>21</v>
      </c>
      <c r="K318" s="26" t="s">
        <v>46</v>
      </c>
      <c r="L318" s="26" t="s">
        <v>72</v>
      </c>
    </row>
    <row r="319" spans="1:20" x14ac:dyDescent="0.25">
      <c r="A319" s="52">
        <v>43018</v>
      </c>
      <c r="B319" s="30" t="s">
        <v>513</v>
      </c>
      <c r="C319" s="30" t="s">
        <v>60</v>
      </c>
      <c r="D319" s="30" t="s">
        <v>509</v>
      </c>
      <c r="E319" s="43"/>
      <c r="F319" s="43">
        <v>2000</v>
      </c>
      <c r="G319" s="31">
        <f t="shared" si="4"/>
        <v>-3427307</v>
      </c>
      <c r="H319" s="30" t="s">
        <v>510</v>
      </c>
      <c r="I319" s="26" t="s">
        <v>61</v>
      </c>
      <c r="J319" s="46" t="s">
        <v>32</v>
      </c>
      <c r="K319" s="26" t="s">
        <v>46</v>
      </c>
      <c r="L319" s="26" t="s">
        <v>72</v>
      </c>
      <c r="M319" s="27"/>
      <c r="N319" s="27"/>
      <c r="O319" s="27"/>
      <c r="P319" s="27"/>
      <c r="Q319" s="27"/>
      <c r="R319" s="27"/>
      <c r="S319" s="27"/>
      <c r="T319" s="27"/>
    </row>
    <row r="320" spans="1:20" x14ac:dyDescent="0.25">
      <c r="A320" s="52">
        <v>43018</v>
      </c>
      <c r="B320" s="30" t="s">
        <v>555</v>
      </c>
      <c r="C320" s="30" t="s">
        <v>60</v>
      </c>
      <c r="D320" s="30" t="s">
        <v>49</v>
      </c>
      <c r="E320" s="42"/>
      <c r="F320" s="42">
        <v>500</v>
      </c>
      <c r="G320" s="31">
        <f t="shared" si="4"/>
        <v>-3427807</v>
      </c>
      <c r="H320" s="30" t="s">
        <v>535</v>
      </c>
      <c r="I320" s="30" t="s">
        <v>61</v>
      </c>
      <c r="J320" s="24" t="s">
        <v>21</v>
      </c>
      <c r="K320" s="26" t="s">
        <v>46</v>
      </c>
      <c r="L320" s="30" t="s">
        <v>72</v>
      </c>
      <c r="M320" s="32"/>
      <c r="N320" s="32"/>
      <c r="O320" s="32"/>
      <c r="P320" s="32"/>
      <c r="Q320" s="32"/>
      <c r="R320" s="32"/>
      <c r="S320" s="32"/>
      <c r="T320" s="32"/>
    </row>
    <row r="321" spans="1:20" s="48" customFormat="1" x14ac:dyDescent="0.25">
      <c r="A321" s="117">
        <v>43018</v>
      </c>
      <c r="B321" s="124" t="s">
        <v>55</v>
      </c>
      <c r="C321" s="119" t="s">
        <v>56</v>
      </c>
      <c r="D321" s="124" t="s">
        <v>49</v>
      </c>
      <c r="E321" s="125">
        <v>110000</v>
      </c>
      <c r="F321" s="125"/>
      <c r="G321" s="121">
        <f t="shared" si="4"/>
        <v>-3317807</v>
      </c>
      <c r="H321" s="124" t="s">
        <v>535</v>
      </c>
      <c r="I321" s="124">
        <v>7</v>
      </c>
      <c r="J321" s="124"/>
      <c r="K321" s="119" t="s">
        <v>46</v>
      </c>
      <c r="L321" s="124" t="s">
        <v>83</v>
      </c>
      <c r="M321" s="49"/>
      <c r="N321" s="49"/>
      <c r="O321" s="49"/>
      <c r="P321" s="49"/>
      <c r="Q321" s="49"/>
      <c r="R321" s="49"/>
      <c r="S321" s="49"/>
      <c r="T321" s="49"/>
    </row>
    <row r="322" spans="1:20" s="48" customFormat="1" x14ac:dyDescent="0.25">
      <c r="A322" s="117">
        <v>43018</v>
      </c>
      <c r="B322" s="124" t="s">
        <v>55</v>
      </c>
      <c r="C322" s="119" t="s">
        <v>56</v>
      </c>
      <c r="D322" s="124" t="s">
        <v>49</v>
      </c>
      <c r="E322" s="125">
        <v>60000</v>
      </c>
      <c r="F322" s="125"/>
      <c r="G322" s="121">
        <f t="shared" si="4"/>
        <v>-3257807</v>
      </c>
      <c r="H322" s="124" t="s">
        <v>535</v>
      </c>
      <c r="I322" s="124">
        <v>8</v>
      </c>
      <c r="J322" s="124"/>
      <c r="K322" s="119" t="s">
        <v>46</v>
      </c>
      <c r="L322" s="124" t="s">
        <v>83</v>
      </c>
      <c r="M322" s="49"/>
      <c r="N322" s="49"/>
      <c r="O322" s="49"/>
      <c r="P322" s="49"/>
      <c r="Q322" s="49"/>
      <c r="R322" s="49"/>
      <c r="S322" s="49"/>
      <c r="T322" s="49"/>
    </row>
    <row r="323" spans="1:20" x14ac:dyDescent="0.25">
      <c r="A323" s="52">
        <v>43018</v>
      </c>
      <c r="B323" s="30" t="s">
        <v>556</v>
      </c>
      <c r="C323" s="30" t="s">
        <v>60</v>
      </c>
      <c r="D323" s="30" t="s">
        <v>49</v>
      </c>
      <c r="E323" s="42"/>
      <c r="F323" s="42">
        <v>500</v>
      </c>
      <c r="G323" s="31">
        <f t="shared" si="4"/>
        <v>-3258307</v>
      </c>
      <c r="H323" s="30" t="s">
        <v>535</v>
      </c>
      <c r="I323" s="30" t="s">
        <v>61</v>
      </c>
      <c r="J323" s="24" t="s">
        <v>21</v>
      </c>
      <c r="K323" s="26" t="s">
        <v>46</v>
      </c>
      <c r="L323" s="30" t="s">
        <v>72</v>
      </c>
      <c r="M323" s="32"/>
      <c r="N323" s="32"/>
      <c r="O323" s="32"/>
      <c r="P323" s="32"/>
      <c r="Q323" s="32"/>
      <c r="R323" s="32"/>
      <c r="S323" s="32"/>
      <c r="T323" s="32"/>
    </row>
    <row r="324" spans="1:20" s="102" customFormat="1" x14ac:dyDescent="0.25">
      <c r="A324" s="52">
        <v>43018</v>
      </c>
      <c r="B324" s="30" t="s">
        <v>884</v>
      </c>
      <c r="C324" s="30" t="s">
        <v>95</v>
      </c>
      <c r="D324" s="30" t="s">
        <v>52</v>
      </c>
      <c r="E324" s="31"/>
      <c r="F324" s="31">
        <v>40000</v>
      </c>
      <c r="G324" s="31">
        <f t="shared" si="4"/>
        <v>-3298307</v>
      </c>
      <c r="H324" s="30" t="s">
        <v>704</v>
      </c>
      <c r="I324" s="30">
        <v>42</v>
      </c>
      <c r="J324" s="24" t="s">
        <v>32</v>
      </c>
      <c r="K324" s="26" t="s">
        <v>46</v>
      </c>
      <c r="L324" s="26" t="s">
        <v>83</v>
      </c>
    </row>
    <row r="325" spans="1:20" x14ac:dyDescent="0.25">
      <c r="A325" s="52">
        <v>43018</v>
      </c>
      <c r="B325" s="30" t="s">
        <v>723</v>
      </c>
      <c r="C325" s="30" t="s">
        <v>60</v>
      </c>
      <c r="D325" s="30" t="s">
        <v>52</v>
      </c>
      <c r="E325" s="31"/>
      <c r="F325" s="31">
        <v>500</v>
      </c>
      <c r="G325" s="31">
        <f t="shared" si="4"/>
        <v>-3298807</v>
      </c>
      <c r="H325" s="30" t="s">
        <v>704</v>
      </c>
      <c r="I325" s="30" t="s">
        <v>705</v>
      </c>
      <c r="J325" s="24" t="s">
        <v>32</v>
      </c>
      <c r="K325" s="26" t="s">
        <v>46</v>
      </c>
      <c r="L325" s="26" t="s">
        <v>72</v>
      </c>
    </row>
    <row r="326" spans="1:20" s="102" customFormat="1" x14ac:dyDescent="0.25">
      <c r="A326" s="52">
        <v>43018</v>
      </c>
      <c r="B326" s="30" t="s">
        <v>724</v>
      </c>
      <c r="C326" s="30" t="s">
        <v>60</v>
      </c>
      <c r="D326" s="30" t="s">
        <v>52</v>
      </c>
      <c r="E326" s="31"/>
      <c r="F326" s="31">
        <v>10000</v>
      </c>
      <c r="G326" s="31">
        <f t="shared" si="4"/>
        <v>-3308807</v>
      </c>
      <c r="H326" s="30" t="s">
        <v>704</v>
      </c>
      <c r="I326" s="30">
        <v>23241</v>
      </c>
      <c r="J326" s="24" t="s">
        <v>32</v>
      </c>
      <c r="K326" s="26" t="s">
        <v>46</v>
      </c>
      <c r="L326" s="26" t="s">
        <v>83</v>
      </c>
    </row>
    <row r="327" spans="1:20" s="29" customFormat="1" x14ac:dyDescent="0.25">
      <c r="A327" s="52">
        <v>43018</v>
      </c>
      <c r="B327" s="30" t="s">
        <v>725</v>
      </c>
      <c r="C327" s="30" t="s">
        <v>60</v>
      </c>
      <c r="D327" s="30" t="s">
        <v>52</v>
      </c>
      <c r="E327" s="31"/>
      <c r="F327" s="31">
        <v>500</v>
      </c>
      <c r="G327" s="31">
        <f t="shared" si="4"/>
        <v>-3309307</v>
      </c>
      <c r="H327" s="30" t="s">
        <v>704</v>
      </c>
      <c r="I327" s="30" t="s">
        <v>705</v>
      </c>
      <c r="J327" s="24" t="s">
        <v>32</v>
      </c>
      <c r="K327" s="26" t="s">
        <v>46</v>
      </c>
      <c r="L327" s="26" t="s">
        <v>72</v>
      </c>
      <c r="M327"/>
      <c r="N327"/>
      <c r="O327"/>
      <c r="P327"/>
      <c r="Q327"/>
      <c r="R327"/>
      <c r="S327"/>
      <c r="T327"/>
    </row>
    <row r="328" spans="1:20" s="102" customFormat="1" x14ac:dyDescent="0.25">
      <c r="A328" s="52">
        <v>43018</v>
      </c>
      <c r="B328" s="112" t="s">
        <v>784</v>
      </c>
      <c r="C328" s="112" t="s">
        <v>60</v>
      </c>
      <c r="D328" s="26" t="s">
        <v>52</v>
      </c>
      <c r="E328" s="113"/>
      <c r="F328" s="113">
        <v>500</v>
      </c>
      <c r="G328" s="31">
        <f t="shared" si="4"/>
        <v>-3309807</v>
      </c>
      <c r="H328" s="112" t="s">
        <v>372</v>
      </c>
      <c r="I328" s="112" t="s">
        <v>61</v>
      </c>
      <c r="J328" s="24" t="s">
        <v>32</v>
      </c>
      <c r="K328" s="26" t="s">
        <v>46</v>
      </c>
      <c r="L328" s="26" t="s">
        <v>72</v>
      </c>
      <c r="M328" s="103"/>
      <c r="N328" s="103"/>
      <c r="O328" s="103"/>
      <c r="P328" s="103"/>
      <c r="Q328" s="103"/>
      <c r="R328" s="103"/>
      <c r="S328" s="103"/>
      <c r="T328" s="103"/>
    </row>
    <row r="329" spans="1:20" s="102" customFormat="1" x14ac:dyDescent="0.25">
      <c r="A329" s="52">
        <v>43018</v>
      </c>
      <c r="B329" s="112" t="s">
        <v>785</v>
      </c>
      <c r="C329" s="112" t="s">
        <v>60</v>
      </c>
      <c r="D329" s="26" t="s">
        <v>52</v>
      </c>
      <c r="E329" s="113"/>
      <c r="F329" s="113">
        <v>500</v>
      </c>
      <c r="G329" s="31">
        <f t="shared" si="4"/>
        <v>-3310307</v>
      </c>
      <c r="H329" s="112" t="s">
        <v>372</v>
      </c>
      <c r="I329" s="112" t="s">
        <v>61</v>
      </c>
      <c r="J329" s="24" t="s">
        <v>32</v>
      </c>
      <c r="K329" s="26" t="s">
        <v>46</v>
      </c>
      <c r="L329" s="26" t="s">
        <v>72</v>
      </c>
      <c r="M329" s="103"/>
      <c r="N329" s="103"/>
      <c r="O329" s="103"/>
      <c r="P329" s="103"/>
      <c r="Q329" s="103"/>
      <c r="R329" s="103"/>
      <c r="S329" s="103"/>
      <c r="T329" s="103"/>
    </row>
    <row r="330" spans="1:20" s="48" customFormat="1" x14ac:dyDescent="0.25">
      <c r="A330" s="117">
        <v>43018</v>
      </c>
      <c r="B330" s="127" t="s">
        <v>55</v>
      </c>
      <c r="C330" s="119" t="s">
        <v>56</v>
      </c>
      <c r="D330" s="119" t="s">
        <v>52</v>
      </c>
      <c r="E330" s="128">
        <v>130000</v>
      </c>
      <c r="F330" s="128"/>
      <c r="G330" s="121">
        <f t="shared" si="4"/>
        <v>-3180307</v>
      </c>
      <c r="H330" s="127" t="s">
        <v>372</v>
      </c>
      <c r="I330" s="127" t="s">
        <v>786</v>
      </c>
      <c r="J330" s="127"/>
      <c r="K330" s="119" t="s">
        <v>46</v>
      </c>
      <c r="L330" s="119" t="s">
        <v>83</v>
      </c>
      <c r="M330" s="50"/>
      <c r="N330" s="50"/>
      <c r="O330" s="50"/>
      <c r="P330" s="50"/>
      <c r="Q330" s="50"/>
      <c r="R330" s="50"/>
      <c r="S330" s="50"/>
      <c r="T330" s="50"/>
    </row>
    <row r="331" spans="1:20" s="102" customFormat="1" x14ac:dyDescent="0.25">
      <c r="A331" s="52">
        <v>43018</v>
      </c>
      <c r="B331" s="112" t="s">
        <v>787</v>
      </c>
      <c r="C331" s="112" t="s">
        <v>60</v>
      </c>
      <c r="D331" s="26" t="s">
        <v>52</v>
      </c>
      <c r="E331" s="113"/>
      <c r="F331" s="113">
        <v>500</v>
      </c>
      <c r="G331" s="31">
        <f t="shared" si="4"/>
        <v>-3180807</v>
      </c>
      <c r="H331" s="112" t="s">
        <v>372</v>
      </c>
      <c r="I331" s="112" t="s">
        <v>61</v>
      </c>
      <c r="J331" s="24" t="s">
        <v>32</v>
      </c>
      <c r="K331" s="26" t="s">
        <v>46</v>
      </c>
      <c r="L331" s="26" t="s">
        <v>72</v>
      </c>
      <c r="M331" s="103"/>
      <c r="N331" s="103"/>
      <c r="O331" s="103"/>
      <c r="P331" s="103"/>
      <c r="Q331" s="103"/>
      <c r="R331" s="103"/>
      <c r="S331" s="103"/>
      <c r="T331" s="103"/>
    </row>
    <row r="332" spans="1:20" s="102" customFormat="1" x14ac:dyDescent="0.25">
      <c r="A332" s="52">
        <v>43018</v>
      </c>
      <c r="B332" s="112" t="s">
        <v>788</v>
      </c>
      <c r="C332" s="112" t="s">
        <v>60</v>
      </c>
      <c r="D332" s="26" t="s">
        <v>52</v>
      </c>
      <c r="E332" s="113"/>
      <c r="F332" s="113">
        <v>500</v>
      </c>
      <c r="G332" s="31">
        <f t="shared" si="4"/>
        <v>-3181307</v>
      </c>
      <c r="H332" s="112" t="s">
        <v>372</v>
      </c>
      <c r="I332" s="112" t="s">
        <v>61</v>
      </c>
      <c r="J332" s="24" t="s">
        <v>32</v>
      </c>
      <c r="K332" s="26" t="s">
        <v>46</v>
      </c>
      <c r="L332" s="26" t="s">
        <v>72</v>
      </c>
      <c r="M332" s="103"/>
      <c r="N332" s="103"/>
      <c r="O332" s="103"/>
      <c r="P332" s="103"/>
      <c r="Q332" s="103"/>
      <c r="R332" s="103"/>
      <c r="S332" s="103"/>
      <c r="T332" s="103"/>
    </row>
    <row r="333" spans="1:20" s="102" customFormat="1" x14ac:dyDescent="0.25">
      <c r="A333" s="52">
        <v>43018</v>
      </c>
      <c r="B333" s="112" t="s">
        <v>779</v>
      </c>
      <c r="C333" s="112" t="s">
        <v>60</v>
      </c>
      <c r="D333" s="26" t="s">
        <v>52</v>
      </c>
      <c r="E333" s="113"/>
      <c r="F333" s="113">
        <v>500</v>
      </c>
      <c r="G333" s="31">
        <f t="shared" ref="G333:G396" si="5">+G332+E333-F333</f>
        <v>-3181807</v>
      </c>
      <c r="H333" s="112" t="s">
        <v>372</v>
      </c>
      <c r="I333" s="112" t="s">
        <v>61</v>
      </c>
      <c r="J333" s="24" t="s">
        <v>32</v>
      </c>
      <c r="K333" s="26" t="s">
        <v>46</v>
      </c>
      <c r="L333" s="26" t="s">
        <v>72</v>
      </c>
      <c r="M333" s="103"/>
      <c r="N333" s="103"/>
      <c r="O333" s="103"/>
      <c r="P333" s="103"/>
      <c r="Q333" s="103"/>
      <c r="R333" s="103"/>
      <c r="S333" s="103"/>
      <c r="T333" s="103"/>
    </row>
    <row r="334" spans="1:20" s="102" customFormat="1" x14ac:dyDescent="0.25">
      <c r="A334" s="52">
        <v>43018</v>
      </c>
      <c r="B334" s="112" t="s">
        <v>886</v>
      </c>
      <c r="C334" s="112" t="s">
        <v>95</v>
      </c>
      <c r="D334" s="26" t="s">
        <v>52</v>
      </c>
      <c r="E334" s="113"/>
      <c r="F334" s="113">
        <v>60000</v>
      </c>
      <c r="G334" s="31">
        <f t="shared" si="5"/>
        <v>-3241807</v>
      </c>
      <c r="H334" s="112" t="s">
        <v>372</v>
      </c>
      <c r="I334" s="112">
        <v>37</v>
      </c>
      <c r="J334" s="24" t="s">
        <v>32</v>
      </c>
      <c r="K334" s="26" t="s">
        <v>46</v>
      </c>
      <c r="L334" s="26" t="s">
        <v>83</v>
      </c>
      <c r="M334" s="104"/>
      <c r="N334" s="104"/>
      <c r="O334" s="104"/>
      <c r="P334" s="104"/>
      <c r="Q334" s="104"/>
      <c r="R334" s="104"/>
      <c r="S334" s="104"/>
      <c r="T334" s="104"/>
    </row>
    <row r="335" spans="1:20" s="102" customFormat="1" x14ac:dyDescent="0.25">
      <c r="A335" s="52">
        <v>43018</v>
      </c>
      <c r="B335" s="112" t="s">
        <v>892</v>
      </c>
      <c r="C335" s="112" t="s">
        <v>95</v>
      </c>
      <c r="D335" s="26" t="s">
        <v>52</v>
      </c>
      <c r="E335" s="113"/>
      <c r="F335" s="113">
        <v>70000</v>
      </c>
      <c r="G335" s="31">
        <f t="shared" si="5"/>
        <v>-3311807</v>
      </c>
      <c r="H335" s="112" t="s">
        <v>372</v>
      </c>
      <c r="I335" s="112" t="s">
        <v>61</v>
      </c>
      <c r="J335" s="24" t="s">
        <v>32</v>
      </c>
      <c r="K335" s="26" t="s">
        <v>46</v>
      </c>
      <c r="L335" s="26" t="s">
        <v>72</v>
      </c>
      <c r="M335" s="103"/>
      <c r="N335" s="103"/>
      <c r="O335" s="103"/>
      <c r="P335" s="103"/>
      <c r="Q335" s="103"/>
      <c r="R335" s="103"/>
      <c r="S335" s="103"/>
      <c r="T335" s="103"/>
    </row>
    <row r="336" spans="1:20" s="102" customFormat="1" x14ac:dyDescent="0.25">
      <c r="A336" s="52">
        <v>43018</v>
      </c>
      <c r="B336" s="26" t="s">
        <v>598</v>
      </c>
      <c r="C336" s="26" t="s">
        <v>60</v>
      </c>
      <c r="D336" s="27" t="s">
        <v>50</v>
      </c>
      <c r="E336" s="28"/>
      <c r="F336" s="28">
        <v>1000</v>
      </c>
      <c r="G336" s="31">
        <f t="shared" si="5"/>
        <v>-3312807</v>
      </c>
      <c r="H336" s="26" t="s">
        <v>347</v>
      </c>
      <c r="I336" s="26" t="s">
        <v>61</v>
      </c>
      <c r="J336" s="46" t="s">
        <v>32</v>
      </c>
      <c r="K336" s="26" t="s">
        <v>46</v>
      </c>
      <c r="L336" s="35" t="s">
        <v>72</v>
      </c>
    </row>
    <row r="337" spans="1:20" s="102" customFormat="1" x14ac:dyDescent="0.25">
      <c r="A337" s="52">
        <v>43018</v>
      </c>
      <c r="B337" s="26" t="s">
        <v>599</v>
      </c>
      <c r="C337" s="26" t="s">
        <v>60</v>
      </c>
      <c r="D337" s="27" t="s">
        <v>50</v>
      </c>
      <c r="E337" s="28"/>
      <c r="F337" s="28">
        <v>1000</v>
      </c>
      <c r="G337" s="31">
        <f t="shared" si="5"/>
        <v>-3313807</v>
      </c>
      <c r="H337" s="26" t="s">
        <v>347</v>
      </c>
      <c r="I337" s="26" t="s">
        <v>61</v>
      </c>
      <c r="J337" s="46" t="s">
        <v>32</v>
      </c>
      <c r="K337" s="26" t="s">
        <v>46</v>
      </c>
      <c r="L337" s="35" t="s">
        <v>72</v>
      </c>
    </row>
    <row r="338" spans="1:20" s="102" customFormat="1" x14ac:dyDescent="0.25">
      <c r="A338" s="52">
        <v>43018</v>
      </c>
      <c r="B338" s="26" t="s">
        <v>600</v>
      </c>
      <c r="C338" s="26" t="s">
        <v>60</v>
      </c>
      <c r="D338" s="27" t="s">
        <v>50</v>
      </c>
      <c r="E338" s="28"/>
      <c r="F338" s="28">
        <v>1000</v>
      </c>
      <c r="G338" s="31">
        <f t="shared" si="5"/>
        <v>-3314807</v>
      </c>
      <c r="H338" s="26" t="s">
        <v>347</v>
      </c>
      <c r="I338" s="26" t="s">
        <v>61</v>
      </c>
      <c r="J338" s="46" t="s">
        <v>32</v>
      </c>
      <c r="K338" s="26" t="s">
        <v>46</v>
      </c>
      <c r="L338" s="35" t="s">
        <v>72</v>
      </c>
    </row>
    <row r="339" spans="1:20" s="102" customFormat="1" x14ac:dyDescent="0.25">
      <c r="A339" s="52">
        <v>43018</v>
      </c>
      <c r="B339" s="26" t="s">
        <v>584</v>
      </c>
      <c r="C339" s="26" t="s">
        <v>60</v>
      </c>
      <c r="D339" s="27" t="s">
        <v>50</v>
      </c>
      <c r="E339" s="28"/>
      <c r="F339" s="28">
        <v>1000</v>
      </c>
      <c r="G339" s="31">
        <f t="shared" si="5"/>
        <v>-3315807</v>
      </c>
      <c r="H339" s="26" t="s">
        <v>347</v>
      </c>
      <c r="I339" s="26" t="s">
        <v>61</v>
      </c>
      <c r="J339" s="46" t="s">
        <v>32</v>
      </c>
      <c r="K339" s="26" t="s">
        <v>46</v>
      </c>
      <c r="L339" s="35" t="s">
        <v>72</v>
      </c>
    </row>
    <row r="340" spans="1:20" s="102" customFormat="1" x14ac:dyDescent="0.25">
      <c r="A340" s="52">
        <v>43018</v>
      </c>
      <c r="B340" s="26" t="s">
        <v>585</v>
      </c>
      <c r="C340" s="26" t="s">
        <v>60</v>
      </c>
      <c r="D340" s="27" t="s">
        <v>50</v>
      </c>
      <c r="E340" s="28"/>
      <c r="F340" s="28">
        <v>1000</v>
      </c>
      <c r="G340" s="31">
        <f t="shared" si="5"/>
        <v>-3316807</v>
      </c>
      <c r="H340" s="26" t="s">
        <v>347</v>
      </c>
      <c r="I340" s="26" t="s">
        <v>61</v>
      </c>
      <c r="J340" s="46" t="s">
        <v>32</v>
      </c>
      <c r="K340" s="26" t="s">
        <v>46</v>
      </c>
      <c r="L340" s="35" t="s">
        <v>72</v>
      </c>
    </row>
    <row r="341" spans="1:20" s="102" customFormat="1" x14ac:dyDescent="0.25">
      <c r="A341" s="52">
        <v>43018</v>
      </c>
      <c r="B341" s="26" t="s">
        <v>601</v>
      </c>
      <c r="C341" s="26" t="s">
        <v>60</v>
      </c>
      <c r="D341" s="27" t="s">
        <v>50</v>
      </c>
      <c r="E341" s="28"/>
      <c r="F341" s="28">
        <v>1000</v>
      </c>
      <c r="G341" s="31">
        <f t="shared" si="5"/>
        <v>-3317807</v>
      </c>
      <c r="H341" s="26" t="s">
        <v>347</v>
      </c>
      <c r="I341" s="26" t="s">
        <v>61</v>
      </c>
      <c r="J341" s="46" t="s">
        <v>32</v>
      </c>
      <c r="K341" s="26" t="s">
        <v>46</v>
      </c>
      <c r="L341" s="35" t="s">
        <v>72</v>
      </c>
    </row>
    <row r="342" spans="1:20" s="102" customFormat="1" x14ac:dyDescent="0.25">
      <c r="A342" s="52">
        <v>43019</v>
      </c>
      <c r="B342" s="26" t="s">
        <v>878</v>
      </c>
      <c r="C342" s="26" t="s">
        <v>60</v>
      </c>
      <c r="D342" s="26" t="s">
        <v>49</v>
      </c>
      <c r="E342" s="31"/>
      <c r="F342" s="31">
        <v>10000</v>
      </c>
      <c r="G342" s="31">
        <f t="shared" si="5"/>
        <v>-3327807</v>
      </c>
      <c r="H342" s="26" t="s">
        <v>148</v>
      </c>
      <c r="I342" s="26">
        <v>1110060082</v>
      </c>
      <c r="J342" s="24" t="s">
        <v>21</v>
      </c>
      <c r="K342" s="26" t="s">
        <v>46</v>
      </c>
      <c r="L342" s="26" t="s">
        <v>83</v>
      </c>
    </row>
    <row r="343" spans="1:20" s="102" customFormat="1" x14ac:dyDescent="0.25">
      <c r="A343" s="52">
        <v>43019</v>
      </c>
      <c r="B343" s="26" t="s">
        <v>24</v>
      </c>
      <c r="C343" s="26" t="s">
        <v>47</v>
      </c>
      <c r="D343" s="26" t="s">
        <v>48</v>
      </c>
      <c r="E343" s="110"/>
      <c r="F343" s="31">
        <v>3265</v>
      </c>
      <c r="G343" s="31">
        <f t="shared" si="5"/>
        <v>-3331072</v>
      </c>
      <c r="H343" s="111" t="s">
        <v>45</v>
      </c>
      <c r="I343" s="26" t="s">
        <v>19</v>
      </c>
      <c r="J343" s="23" t="s">
        <v>21</v>
      </c>
      <c r="K343" s="26" t="s">
        <v>46</v>
      </c>
      <c r="L343" s="26" t="s">
        <v>83</v>
      </c>
    </row>
    <row r="344" spans="1:20" s="48" customFormat="1" x14ac:dyDescent="0.25">
      <c r="A344" s="117">
        <v>43019</v>
      </c>
      <c r="B344" s="119" t="s">
        <v>25</v>
      </c>
      <c r="C344" s="119" t="s">
        <v>56</v>
      </c>
      <c r="D344" s="119" t="s">
        <v>48</v>
      </c>
      <c r="E344" s="122"/>
      <c r="F344" s="121">
        <v>3000000</v>
      </c>
      <c r="G344" s="121">
        <f t="shared" si="5"/>
        <v>-6331072</v>
      </c>
      <c r="H344" s="123" t="s">
        <v>45</v>
      </c>
      <c r="I344" s="119">
        <v>3592828</v>
      </c>
      <c r="J344" s="120"/>
      <c r="K344" s="119" t="s">
        <v>46</v>
      </c>
      <c r="L344" s="119" t="s">
        <v>83</v>
      </c>
    </row>
    <row r="345" spans="1:20" s="29" customFormat="1" x14ac:dyDescent="0.25">
      <c r="A345" s="52">
        <v>43019</v>
      </c>
      <c r="B345" s="47" t="s">
        <v>100</v>
      </c>
      <c r="C345" s="26" t="s">
        <v>60</v>
      </c>
      <c r="D345" s="23" t="s">
        <v>49</v>
      </c>
      <c r="E345" s="31"/>
      <c r="F345" s="31">
        <v>1000</v>
      </c>
      <c r="G345" s="31">
        <f t="shared" si="5"/>
        <v>-6332072</v>
      </c>
      <c r="H345" s="26" t="s">
        <v>71</v>
      </c>
      <c r="I345" s="26" t="s">
        <v>61</v>
      </c>
      <c r="J345" s="24" t="s">
        <v>21</v>
      </c>
      <c r="K345" s="26" t="s">
        <v>46</v>
      </c>
      <c r="L345" s="26" t="s">
        <v>72</v>
      </c>
    </row>
    <row r="346" spans="1:20" s="29" customFormat="1" x14ac:dyDescent="0.25">
      <c r="A346" s="52">
        <v>43019</v>
      </c>
      <c r="B346" s="47" t="s">
        <v>98</v>
      </c>
      <c r="C346" s="30" t="s">
        <v>99</v>
      </c>
      <c r="D346" s="23" t="s">
        <v>49</v>
      </c>
      <c r="E346" s="31"/>
      <c r="F346" s="31">
        <v>1000</v>
      </c>
      <c r="G346" s="31">
        <f t="shared" si="5"/>
        <v>-6333072</v>
      </c>
      <c r="H346" s="26" t="s">
        <v>71</v>
      </c>
      <c r="I346" s="26" t="s">
        <v>61</v>
      </c>
      <c r="J346" s="24" t="s">
        <v>21</v>
      </c>
      <c r="K346" s="26" t="s">
        <v>46</v>
      </c>
      <c r="L346" s="26" t="s">
        <v>72</v>
      </c>
    </row>
    <row r="347" spans="1:20" s="29" customFormat="1" x14ac:dyDescent="0.25">
      <c r="A347" s="52">
        <v>43019</v>
      </c>
      <c r="B347" s="47" t="s">
        <v>97</v>
      </c>
      <c r="C347" s="26" t="s">
        <v>60</v>
      </c>
      <c r="D347" s="23" t="s">
        <v>49</v>
      </c>
      <c r="E347" s="31"/>
      <c r="F347" s="31">
        <v>1000</v>
      </c>
      <c r="G347" s="31">
        <f t="shared" si="5"/>
        <v>-6334072</v>
      </c>
      <c r="H347" s="26" t="s">
        <v>71</v>
      </c>
      <c r="I347" s="26" t="s">
        <v>61</v>
      </c>
      <c r="J347" s="24" t="s">
        <v>21</v>
      </c>
      <c r="K347" s="26" t="s">
        <v>46</v>
      </c>
      <c r="L347" s="26" t="s">
        <v>72</v>
      </c>
    </row>
    <row r="348" spans="1:20" s="102" customFormat="1" x14ac:dyDescent="0.25">
      <c r="A348" s="52">
        <v>43019</v>
      </c>
      <c r="B348" s="26" t="s">
        <v>174</v>
      </c>
      <c r="C348" s="26" t="s">
        <v>60</v>
      </c>
      <c r="D348" s="26" t="s">
        <v>49</v>
      </c>
      <c r="E348" s="31"/>
      <c r="F348" s="31">
        <v>10000</v>
      </c>
      <c r="G348" s="31">
        <f t="shared" si="5"/>
        <v>-6344072</v>
      </c>
      <c r="H348" s="26" t="s">
        <v>148</v>
      </c>
      <c r="I348" s="26" t="s">
        <v>175</v>
      </c>
      <c r="J348" s="24" t="s">
        <v>21</v>
      </c>
      <c r="K348" s="26" t="s">
        <v>46</v>
      </c>
      <c r="L348" s="26" t="s">
        <v>83</v>
      </c>
    </row>
    <row r="349" spans="1:20" s="102" customFormat="1" x14ac:dyDescent="0.25">
      <c r="A349" s="52">
        <v>43019</v>
      </c>
      <c r="B349" s="26" t="s">
        <v>180</v>
      </c>
      <c r="C349" s="26" t="s">
        <v>60</v>
      </c>
      <c r="D349" s="26" t="s">
        <v>49</v>
      </c>
      <c r="E349" s="31"/>
      <c r="F349" s="31">
        <v>1000</v>
      </c>
      <c r="G349" s="31">
        <f t="shared" si="5"/>
        <v>-6345072</v>
      </c>
      <c r="H349" s="26" t="s">
        <v>148</v>
      </c>
      <c r="I349" s="26" t="s">
        <v>61</v>
      </c>
      <c r="J349" s="24" t="s">
        <v>21</v>
      </c>
      <c r="K349" s="26" t="s">
        <v>46</v>
      </c>
      <c r="L349" s="26" t="s">
        <v>72</v>
      </c>
    </row>
    <row r="350" spans="1:20" s="102" customFormat="1" x14ac:dyDescent="0.25">
      <c r="A350" s="52">
        <v>43019</v>
      </c>
      <c r="B350" s="26" t="s">
        <v>181</v>
      </c>
      <c r="C350" s="26" t="s">
        <v>60</v>
      </c>
      <c r="D350" s="26" t="s">
        <v>49</v>
      </c>
      <c r="E350" s="31"/>
      <c r="F350" s="31">
        <v>300</v>
      </c>
      <c r="G350" s="31">
        <f t="shared" si="5"/>
        <v>-6345372</v>
      </c>
      <c r="H350" s="26" t="s">
        <v>148</v>
      </c>
      <c r="I350" s="26" t="s">
        <v>61</v>
      </c>
      <c r="J350" s="24" t="s">
        <v>21</v>
      </c>
      <c r="K350" s="26" t="s">
        <v>46</v>
      </c>
      <c r="L350" s="26" t="s">
        <v>72</v>
      </c>
    </row>
    <row r="351" spans="1:20" s="29" customFormat="1" x14ac:dyDescent="0.25">
      <c r="A351" s="52">
        <v>43019</v>
      </c>
      <c r="B351" s="30" t="s">
        <v>225</v>
      </c>
      <c r="C351" s="30" t="s">
        <v>60</v>
      </c>
      <c r="D351" s="30" t="s">
        <v>220</v>
      </c>
      <c r="E351" s="42"/>
      <c r="F351" s="42">
        <v>700</v>
      </c>
      <c r="G351" s="31">
        <f t="shared" si="5"/>
        <v>-6346072</v>
      </c>
      <c r="H351" s="30" t="s">
        <v>221</v>
      </c>
      <c r="I351" s="26" t="s">
        <v>61</v>
      </c>
      <c r="J351" s="24" t="s">
        <v>21</v>
      </c>
      <c r="K351" s="26" t="s">
        <v>46</v>
      </c>
      <c r="L351" s="26" t="s">
        <v>72</v>
      </c>
      <c r="M351"/>
      <c r="N351"/>
      <c r="O351"/>
      <c r="P351"/>
      <c r="Q351"/>
      <c r="R351"/>
      <c r="S351"/>
      <c r="T351"/>
    </row>
    <row r="352" spans="1:20" x14ac:dyDescent="0.25">
      <c r="A352" s="52">
        <v>43019</v>
      </c>
      <c r="B352" s="30" t="s">
        <v>226</v>
      </c>
      <c r="C352" s="26" t="s">
        <v>75</v>
      </c>
      <c r="D352" s="30" t="s">
        <v>220</v>
      </c>
      <c r="E352" s="42"/>
      <c r="F352" s="42">
        <v>4000</v>
      </c>
      <c r="G352" s="31">
        <f t="shared" si="5"/>
        <v>-6350072</v>
      </c>
      <c r="H352" s="30" t="s">
        <v>221</v>
      </c>
      <c r="I352" s="26" t="s">
        <v>61</v>
      </c>
      <c r="J352" s="24" t="s">
        <v>21</v>
      </c>
      <c r="K352" s="26" t="s">
        <v>46</v>
      </c>
      <c r="L352" s="26" t="s">
        <v>72</v>
      </c>
    </row>
    <row r="353" spans="1:20" x14ac:dyDescent="0.25">
      <c r="A353" s="52">
        <v>43019</v>
      </c>
      <c r="B353" s="30" t="s">
        <v>244</v>
      </c>
      <c r="C353" s="30" t="s">
        <v>60</v>
      </c>
      <c r="D353" s="30" t="s">
        <v>220</v>
      </c>
      <c r="E353" s="42"/>
      <c r="F353" s="42">
        <v>700</v>
      </c>
      <c r="G353" s="31">
        <f t="shared" si="5"/>
        <v>-6350772</v>
      </c>
      <c r="H353" s="30" t="s">
        <v>221</v>
      </c>
      <c r="I353" s="26" t="s">
        <v>61</v>
      </c>
      <c r="J353" s="24" t="s">
        <v>21</v>
      </c>
      <c r="K353" s="26" t="s">
        <v>46</v>
      </c>
      <c r="L353" s="26" t="s">
        <v>72</v>
      </c>
    </row>
    <row r="354" spans="1:20" x14ac:dyDescent="0.25">
      <c r="A354" s="52">
        <v>43019</v>
      </c>
      <c r="B354" s="30" t="s">
        <v>230</v>
      </c>
      <c r="C354" s="30" t="s">
        <v>60</v>
      </c>
      <c r="D354" s="30" t="s">
        <v>220</v>
      </c>
      <c r="E354" s="42"/>
      <c r="F354" s="42">
        <v>700</v>
      </c>
      <c r="G354" s="31">
        <f t="shared" si="5"/>
        <v>-6351472</v>
      </c>
      <c r="H354" s="30" t="s">
        <v>221</v>
      </c>
      <c r="I354" s="26" t="s">
        <v>61</v>
      </c>
      <c r="J354" s="24" t="s">
        <v>21</v>
      </c>
      <c r="K354" s="26" t="s">
        <v>46</v>
      </c>
      <c r="L354" s="26" t="s">
        <v>72</v>
      </c>
    </row>
    <row r="355" spans="1:20" s="27" customFormat="1" x14ac:dyDescent="0.25">
      <c r="A355" s="52">
        <v>43019</v>
      </c>
      <c r="B355" s="26" t="s">
        <v>377</v>
      </c>
      <c r="C355" s="26" t="s">
        <v>60</v>
      </c>
      <c r="D355" s="26" t="s">
        <v>51</v>
      </c>
      <c r="E355" s="31"/>
      <c r="F355" s="31">
        <v>3000</v>
      </c>
      <c r="G355" s="31">
        <f t="shared" si="5"/>
        <v>-6354472</v>
      </c>
      <c r="H355" s="26" t="s">
        <v>55</v>
      </c>
      <c r="I355" s="26" t="s">
        <v>61</v>
      </c>
      <c r="J355" s="46" t="s">
        <v>32</v>
      </c>
      <c r="K355" s="26" t="s">
        <v>46</v>
      </c>
      <c r="L355" s="26" t="s">
        <v>72</v>
      </c>
    </row>
    <row r="356" spans="1:20" s="27" customFormat="1" x14ac:dyDescent="0.25">
      <c r="A356" s="52">
        <v>43019</v>
      </c>
      <c r="B356" s="26" t="s">
        <v>378</v>
      </c>
      <c r="C356" s="26" t="s">
        <v>60</v>
      </c>
      <c r="D356" s="26" t="s">
        <v>51</v>
      </c>
      <c r="E356" s="31"/>
      <c r="F356" s="31">
        <v>3000</v>
      </c>
      <c r="G356" s="31">
        <f t="shared" si="5"/>
        <v>-6357472</v>
      </c>
      <c r="H356" s="26" t="s">
        <v>55</v>
      </c>
      <c r="I356" s="26" t="s">
        <v>61</v>
      </c>
      <c r="J356" s="46" t="s">
        <v>32</v>
      </c>
      <c r="K356" s="26" t="s">
        <v>46</v>
      </c>
      <c r="L356" s="26" t="s">
        <v>72</v>
      </c>
    </row>
    <row r="357" spans="1:20" s="48" customFormat="1" x14ac:dyDescent="0.25">
      <c r="A357" s="117">
        <v>43019</v>
      </c>
      <c r="B357" s="119" t="s">
        <v>45</v>
      </c>
      <c r="C357" s="119" t="s">
        <v>56</v>
      </c>
      <c r="D357" s="119" t="s">
        <v>51</v>
      </c>
      <c r="E357" s="121">
        <v>3000000</v>
      </c>
      <c r="F357" s="121"/>
      <c r="G357" s="121">
        <f t="shared" si="5"/>
        <v>-3357472</v>
      </c>
      <c r="H357" s="119" t="s">
        <v>55</v>
      </c>
      <c r="I357" s="119" t="s">
        <v>58</v>
      </c>
      <c r="J357" s="119"/>
      <c r="K357" s="119" t="s">
        <v>46</v>
      </c>
      <c r="L357" s="119" t="s">
        <v>83</v>
      </c>
    </row>
    <row r="358" spans="1:20" s="102" customFormat="1" x14ac:dyDescent="0.25">
      <c r="A358" s="52">
        <v>43019</v>
      </c>
      <c r="B358" s="26" t="s">
        <v>379</v>
      </c>
      <c r="C358" s="26" t="s">
        <v>327</v>
      </c>
      <c r="D358" s="26" t="s">
        <v>52</v>
      </c>
      <c r="E358" s="31"/>
      <c r="F358" s="31">
        <v>15000</v>
      </c>
      <c r="G358" s="31">
        <f t="shared" si="5"/>
        <v>-3372472</v>
      </c>
      <c r="H358" s="26" t="s">
        <v>55</v>
      </c>
      <c r="I358" s="26">
        <v>9</v>
      </c>
      <c r="J358" s="24" t="s">
        <v>32</v>
      </c>
      <c r="K358" s="26" t="s">
        <v>46</v>
      </c>
      <c r="L358" s="26" t="s">
        <v>83</v>
      </c>
    </row>
    <row r="359" spans="1:20" s="102" customFormat="1" x14ac:dyDescent="0.25">
      <c r="A359" s="52">
        <v>43019</v>
      </c>
      <c r="B359" s="26" t="s">
        <v>380</v>
      </c>
      <c r="C359" s="26" t="s">
        <v>95</v>
      </c>
      <c r="D359" s="26" t="s">
        <v>49</v>
      </c>
      <c r="E359" s="31"/>
      <c r="F359" s="31">
        <v>114000</v>
      </c>
      <c r="G359" s="31">
        <f t="shared" si="5"/>
        <v>-3486472</v>
      </c>
      <c r="H359" s="26" t="s">
        <v>55</v>
      </c>
      <c r="I359" s="26">
        <v>10</v>
      </c>
      <c r="J359" s="24" t="s">
        <v>21</v>
      </c>
      <c r="K359" s="26" t="s">
        <v>46</v>
      </c>
      <c r="L359" s="26" t="s">
        <v>83</v>
      </c>
    </row>
    <row r="360" spans="1:20" x14ac:dyDescent="0.25">
      <c r="A360" s="52">
        <v>43019</v>
      </c>
      <c r="B360" s="30" t="s">
        <v>513</v>
      </c>
      <c r="C360" s="30" t="s">
        <v>60</v>
      </c>
      <c r="D360" s="30" t="s">
        <v>509</v>
      </c>
      <c r="E360" s="43"/>
      <c r="F360" s="43">
        <v>2000</v>
      </c>
      <c r="G360" s="31">
        <f t="shared" si="5"/>
        <v>-3488472</v>
      </c>
      <c r="H360" s="30" t="s">
        <v>510</v>
      </c>
      <c r="I360" s="26" t="s">
        <v>61</v>
      </c>
      <c r="J360" s="46" t="s">
        <v>32</v>
      </c>
      <c r="K360" s="26" t="s">
        <v>46</v>
      </c>
      <c r="L360" s="26" t="s">
        <v>72</v>
      </c>
      <c r="M360" s="27"/>
      <c r="N360" s="27"/>
      <c r="O360" s="27"/>
      <c r="P360" s="27"/>
      <c r="Q360" s="27"/>
      <c r="R360" s="27"/>
      <c r="S360" s="27"/>
      <c r="T360" s="27"/>
    </row>
    <row r="361" spans="1:20" x14ac:dyDescent="0.25">
      <c r="A361" s="52">
        <v>43019</v>
      </c>
      <c r="B361" s="30" t="s">
        <v>557</v>
      </c>
      <c r="C361" s="30" t="s">
        <v>60</v>
      </c>
      <c r="D361" s="30" t="s">
        <v>49</v>
      </c>
      <c r="E361" s="42"/>
      <c r="F361" s="42">
        <v>1000</v>
      </c>
      <c r="G361" s="31">
        <f t="shared" si="5"/>
        <v>-3489472</v>
      </c>
      <c r="H361" s="30" t="s">
        <v>535</v>
      </c>
      <c r="I361" s="30" t="s">
        <v>61</v>
      </c>
      <c r="J361" s="24" t="s">
        <v>21</v>
      </c>
      <c r="K361" s="26" t="s">
        <v>46</v>
      </c>
      <c r="L361" s="30" t="s">
        <v>72</v>
      </c>
      <c r="M361" s="32"/>
      <c r="N361" s="32"/>
      <c r="O361" s="32"/>
      <c r="P361" s="32"/>
      <c r="Q361" s="32"/>
      <c r="R361" s="32"/>
      <c r="S361" s="32"/>
      <c r="T361" s="32"/>
    </row>
    <row r="362" spans="1:20" x14ac:dyDescent="0.25">
      <c r="A362" s="52">
        <v>43019</v>
      </c>
      <c r="B362" s="30" t="s">
        <v>558</v>
      </c>
      <c r="C362" s="30" t="s">
        <v>60</v>
      </c>
      <c r="D362" s="30" t="s">
        <v>49</v>
      </c>
      <c r="E362" s="42"/>
      <c r="F362" s="42">
        <v>1000</v>
      </c>
      <c r="G362" s="31">
        <f t="shared" si="5"/>
        <v>-3490472</v>
      </c>
      <c r="H362" s="30" t="s">
        <v>535</v>
      </c>
      <c r="I362" s="30" t="s">
        <v>61</v>
      </c>
      <c r="J362" s="24" t="s">
        <v>21</v>
      </c>
      <c r="K362" s="26" t="s">
        <v>46</v>
      </c>
      <c r="L362" s="30" t="s">
        <v>72</v>
      </c>
      <c r="M362" s="32"/>
      <c r="N362" s="32"/>
      <c r="O362" s="32"/>
      <c r="P362" s="32"/>
      <c r="Q362" s="32"/>
      <c r="R362" s="32"/>
      <c r="S362" s="32"/>
      <c r="T362" s="32"/>
    </row>
    <row r="363" spans="1:20" x14ac:dyDescent="0.25">
      <c r="A363" s="52">
        <v>43019</v>
      </c>
      <c r="B363" s="30" t="s">
        <v>559</v>
      </c>
      <c r="C363" s="30" t="s">
        <v>60</v>
      </c>
      <c r="D363" s="30" t="s">
        <v>49</v>
      </c>
      <c r="E363" s="42"/>
      <c r="F363" s="42">
        <v>1000</v>
      </c>
      <c r="G363" s="31">
        <f t="shared" si="5"/>
        <v>-3491472</v>
      </c>
      <c r="H363" s="30" t="s">
        <v>535</v>
      </c>
      <c r="I363" s="30" t="s">
        <v>61</v>
      </c>
      <c r="J363" s="24" t="s">
        <v>21</v>
      </c>
      <c r="K363" s="26" t="s">
        <v>46</v>
      </c>
      <c r="L363" s="30" t="s">
        <v>72</v>
      </c>
      <c r="M363" s="32"/>
      <c r="N363" s="32"/>
      <c r="O363" s="32"/>
      <c r="P363" s="32"/>
      <c r="Q363" s="32"/>
      <c r="R363" s="32"/>
      <c r="S363" s="32"/>
      <c r="T363" s="32"/>
    </row>
    <row r="364" spans="1:20" x14ac:dyDescent="0.25">
      <c r="A364" s="52">
        <v>43019</v>
      </c>
      <c r="B364" s="30" t="s">
        <v>560</v>
      </c>
      <c r="C364" s="30" t="s">
        <v>60</v>
      </c>
      <c r="D364" s="30" t="s">
        <v>49</v>
      </c>
      <c r="E364" s="42"/>
      <c r="F364" s="42">
        <v>700</v>
      </c>
      <c r="G364" s="31">
        <f t="shared" si="5"/>
        <v>-3492172</v>
      </c>
      <c r="H364" s="30" t="s">
        <v>535</v>
      </c>
      <c r="I364" s="30" t="s">
        <v>61</v>
      </c>
      <c r="J364" s="24" t="s">
        <v>21</v>
      </c>
      <c r="K364" s="26" t="s">
        <v>46</v>
      </c>
      <c r="L364" s="30" t="s">
        <v>72</v>
      </c>
      <c r="M364" s="32"/>
      <c r="N364" s="32"/>
      <c r="O364" s="32"/>
      <c r="P364" s="32"/>
      <c r="Q364" s="32"/>
      <c r="R364" s="32"/>
      <c r="S364" s="32"/>
      <c r="T364" s="32"/>
    </row>
    <row r="365" spans="1:20" s="102" customFormat="1" x14ac:dyDescent="0.25">
      <c r="A365" s="52">
        <v>43019</v>
      </c>
      <c r="B365" s="30" t="s">
        <v>885</v>
      </c>
      <c r="C365" s="30" t="s">
        <v>95</v>
      </c>
      <c r="D365" s="30" t="s">
        <v>52</v>
      </c>
      <c r="E365" s="31"/>
      <c r="F365" s="31">
        <v>10000</v>
      </c>
      <c r="G365" s="31">
        <f t="shared" si="5"/>
        <v>-3502172</v>
      </c>
      <c r="H365" s="30" t="s">
        <v>704</v>
      </c>
      <c r="I365" s="30" t="s">
        <v>203</v>
      </c>
      <c r="J365" s="24" t="s">
        <v>32</v>
      </c>
      <c r="K365" s="26" t="s">
        <v>46</v>
      </c>
      <c r="L365" s="26" t="s">
        <v>83</v>
      </c>
    </row>
    <row r="366" spans="1:20" x14ac:dyDescent="0.25">
      <c r="A366" s="52">
        <v>43019</v>
      </c>
      <c r="B366" s="30" t="s">
        <v>726</v>
      </c>
      <c r="C366" s="30" t="s">
        <v>60</v>
      </c>
      <c r="D366" s="30" t="s">
        <v>52</v>
      </c>
      <c r="E366" s="31"/>
      <c r="F366" s="31">
        <v>500</v>
      </c>
      <c r="G366" s="31">
        <f t="shared" si="5"/>
        <v>-3502672</v>
      </c>
      <c r="H366" s="30" t="s">
        <v>704</v>
      </c>
      <c r="I366" s="30" t="s">
        <v>705</v>
      </c>
      <c r="J366" s="24" t="s">
        <v>32</v>
      </c>
      <c r="K366" s="26" t="s">
        <v>46</v>
      </c>
      <c r="L366" s="26" t="s">
        <v>72</v>
      </c>
    </row>
    <row r="367" spans="1:20" s="102" customFormat="1" x14ac:dyDescent="0.25">
      <c r="A367" s="52">
        <v>43019</v>
      </c>
      <c r="B367" s="30" t="s">
        <v>727</v>
      </c>
      <c r="C367" s="30" t="s">
        <v>60</v>
      </c>
      <c r="D367" s="30" t="s">
        <v>52</v>
      </c>
      <c r="E367" s="31"/>
      <c r="F367" s="31">
        <v>20000</v>
      </c>
      <c r="G367" s="31">
        <f t="shared" si="5"/>
        <v>-3522672</v>
      </c>
      <c r="H367" s="30" t="s">
        <v>704</v>
      </c>
      <c r="I367" s="30" t="s">
        <v>728</v>
      </c>
      <c r="J367" s="24" t="s">
        <v>32</v>
      </c>
      <c r="K367" s="26" t="s">
        <v>46</v>
      </c>
      <c r="L367" s="26" t="s">
        <v>83</v>
      </c>
    </row>
    <row r="368" spans="1:20" s="102" customFormat="1" x14ac:dyDescent="0.25">
      <c r="A368" s="52">
        <v>43019</v>
      </c>
      <c r="B368" s="30" t="s">
        <v>890</v>
      </c>
      <c r="C368" s="30" t="s">
        <v>95</v>
      </c>
      <c r="D368" s="30" t="s">
        <v>52</v>
      </c>
      <c r="E368" s="31"/>
      <c r="F368" s="31">
        <v>70000</v>
      </c>
      <c r="G368" s="31">
        <f t="shared" si="5"/>
        <v>-3592672</v>
      </c>
      <c r="H368" s="30" t="s">
        <v>704</v>
      </c>
      <c r="I368" s="30" t="s">
        <v>705</v>
      </c>
      <c r="J368" s="24" t="s">
        <v>32</v>
      </c>
      <c r="K368" s="26" t="s">
        <v>46</v>
      </c>
      <c r="L368" s="26" t="s">
        <v>72</v>
      </c>
    </row>
    <row r="369" spans="1:20" x14ac:dyDescent="0.25">
      <c r="A369" s="52">
        <v>43019</v>
      </c>
      <c r="B369" s="30" t="s">
        <v>729</v>
      </c>
      <c r="C369" s="30" t="s">
        <v>60</v>
      </c>
      <c r="D369" s="30" t="s">
        <v>52</v>
      </c>
      <c r="E369" s="31"/>
      <c r="F369" s="31">
        <v>3000</v>
      </c>
      <c r="G369" s="31">
        <f t="shared" si="5"/>
        <v>-3595672</v>
      </c>
      <c r="H369" s="30" t="s">
        <v>704</v>
      </c>
      <c r="I369" s="30" t="s">
        <v>705</v>
      </c>
      <c r="J369" s="24" t="s">
        <v>32</v>
      </c>
      <c r="K369" s="26" t="s">
        <v>46</v>
      </c>
      <c r="L369" s="26" t="s">
        <v>72</v>
      </c>
    </row>
    <row r="370" spans="1:20" s="102" customFormat="1" x14ac:dyDescent="0.25">
      <c r="A370" s="52">
        <v>43019</v>
      </c>
      <c r="B370" s="112" t="s">
        <v>887</v>
      </c>
      <c r="C370" s="112" t="s">
        <v>95</v>
      </c>
      <c r="D370" s="26" t="s">
        <v>52</v>
      </c>
      <c r="E370" s="113"/>
      <c r="F370" s="113">
        <v>15000</v>
      </c>
      <c r="G370" s="31">
        <f t="shared" si="5"/>
        <v>-3610672</v>
      </c>
      <c r="H370" s="112" t="s">
        <v>372</v>
      </c>
      <c r="I370" s="112">
        <v>30</v>
      </c>
      <c r="J370" s="24" t="s">
        <v>32</v>
      </c>
      <c r="K370" s="26" t="s">
        <v>46</v>
      </c>
      <c r="L370" s="26" t="s">
        <v>83</v>
      </c>
      <c r="M370" s="104"/>
      <c r="N370" s="104"/>
      <c r="O370" s="104"/>
      <c r="P370" s="104"/>
      <c r="Q370" s="104"/>
      <c r="R370" s="104"/>
      <c r="S370" s="104"/>
      <c r="T370" s="104"/>
    </row>
    <row r="371" spans="1:20" s="102" customFormat="1" x14ac:dyDescent="0.25">
      <c r="A371" s="52">
        <v>43019</v>
      </c>
      <c r="B371" s="112" t="s">
        <v>789</v>
      </c>
      <c r="C371" s="112" t="s">
        <v>60</v>
      </c>
      <c r="D371" s="26" t="s">
        <v>52</v>
      </c>
      <c r="E371" s="113"/>
      <c r="F371" s="113">
        <v>500</v>
      </c>
      <c r="G371" s="31">
        <f t="shared" si="5"/>
        <v>-3611172</v>
      </c>
      <c r="H371" s="112" t="s">
        <v>372</v>
      </c>
      <c r="I371" s="112" t="s">
        <v>61</v>
      </c>
      <c r="J371" s="24" t="s">
        <v>32</v>
      </c>
      <c r="K371" s="26" t="s">
        <v>46</v>
      </c>
      <c r="L371" s="26" t="s">
        <v>72</v>
      </c>
      <c r="M371" s="103"/>
      <c r="N371" s="103"/>
      <c r="O371" s="103"/>
      <c r="P371" s="103"/>
      <c r="Q371" s="103"/>
      <c r="R371" s="103"/>
      <c r="S371" s="103"/>
      <c r="T371" s="103"/>
    </row>
    <row r="372" spans="1:20" s="102" customFormat="1" x14ac:dyDescent="0.25">
      <c r="A372" s="52">
        <v>43019</v>
      </c>
      <c r="B372" s="112" t="s">
        <v>790</v>
      </c>
      <c r="C372" s="112" t="s">
        <v>60</v>
      </c>
      <c r="D372" s="26" t="s">
        <v>52</v>
      </c>
      <c r="E372" s="113"/>
      <c r="F372" s="113">
        <v>2500</v>
      </c>
      <c r="G372" s="31">
        <f t="shared" si="5"/>
        <v>-3613672</v>
      </c>
      <c r="H372" s="112" t="s">
        <v>372</v>
      </c>
      <c r="I372" s="112" t="s">
        <v>61</v>
      </c>
      <c r="J372" s="24" t="s">
        <v>32</v>
      </c>
      <c r="K372" s="26" t="s">
        <v>46</v>
      </c>
      <c r="L372" s="26" t="s">
        <v>72</v>
      </c>
      <c r="M372" s="103"/>
      <c r="N372" s="103"/>
      <c r="O372" s="103"/>
      <c r="P372" s="103"/>
      <c r="Q372" s="103"/>
      <c r="R372" s="103"/>
      <c r="S372" s="103"/>
      <c r="T372" s="103"/>
    </row>
    <row r="373" spans="1:20" s="102" customFormat="1" x14ac:dyDescent="0.25">
      <c r="A373" s="52">
        <v>43019</v>
      </c>
      <c r="B373" s="112" t="s">
        <v>766</v>
      </c>
      <c r="C373" s="112" t="s">
        <v>60</v>
      </c>
      <c r="D373" s="26" t="s">
        <v>52</v>
      </c>
      <c r="E373" s="113"/>
      <c r="F373" s="113">
        <v>1000</v>
      </c>
      <c r="G373" s="31">
        <f t="shared" si="5"/>
        <v>-3614672</v>
      </c>
      <c r="H373" s="112" t="s">
        <v>372</v>
      </c>
      <c r="I373" s="112" t="s">
        <v>61</v>
      </c>
      <c r="J373" s="24" t="s">
        <v>32</v>
      </c>
      <c r="K373" s="26" t="s">
        <v>46</v>
      </c>
      <c r="L373" s="26" t="s">
        <v>72</v>
      </c>
      <c r="M373" s="103"/>
      <c r="N373" s="103"/>
      <c r="O373" s="103"/>
      <c r="P373" s="103"/>
      <c r="Q373" s="103"/>
      <c r="R373" s="103"/>
      <c r="S373" s="103"/>
      <c r="T373" s="103"/>
    </row>
    <row r="374" spans="1:20" s="102" customFormat="1" x14ac:dyDescent="0.25">
      <c r="A374" s="52">
        <v>43019</v>
      </c>
      <c r="B374" s="112" t="s">
        <v>791</v>
      </c>
      <c r="C374" s="112" t="s">
        <v>60</v>
      </c>
      <c r="D374" s="26" t="s">
        <v>52</v>
      </c>
      <c r="E374" s="113"/>
      <c r="F374" s="113">
        <v>500</v>
      </c>
      <c r="G374" s="31">
        <f t="shared" si="5"/>
        <v>-3615172</v>
      </c>
      <c r="H374" s="112" t="s">
        <v>372</v>
      </c>
      <c r="I374" s="112" t="s">
        <v>61</v>
      </c>
      <c r="J374" s="24" t="s">
        <v>32</v>
      </c>
      <c r="K374" s="26" t="s">
        <v>46</v>
      </c>
      <c r="L374" s="26" t="s">
        <v>72</v>
      </c>
      <c r="M374" s="103"/>
      <c r="N374" s="103"/>
      <c r="O374" s="103"/>
      <c r="P374" s="103"/>
      <c r="Q374" s="103"/>
      <c r="R374" s="103"/>
      <c r="S374" s="103"/>
      <c r="T374" s="103"/>
    </row>
    <row r="375" spans="1:20" s="102" customFormat="1" x14ac:dyDescent="0.25">
      <c r="A375" s="52">
        <v>43019</v>
      </c>
      <c r="B375" s="112" t="s">
        <v>792</v>
      </c>
      <c r="C375" s="112" t="s">
        <v>60</v>
      </c>
      <c r="D375" s="26" t="s">
        <v>52</v>
      </c>
      <c r="E375" s="113"/>
      <c r="F375" s="113">
        <v>500</v>
      </c>
      <c r="G375" s="31">
        <f t="shared" si="5"/>
        <v>-3615672</v>
      </c>
      <c r="H375" s="112" t="s">
        <v>372</v>
      </c>
      <c r="I375" s="112" t="s">
        <v>61</v>
      </c>
      <c r="J375" s="24" t="s">
        <v>32</v>
      </c>
      <c r="K375" s="26" t="s">
        <v>46</v>
      </c>
      <c r="L375" s="26" t="s">
        <v>72</v>
      </c>
      <c r="M375" s="103"/>
      <c r="N375" s="103"/>
      <c r="O375" s="103"/>
      <c r="P375" s="103"/>
      <c r="Q375" s="103"/>
      <c r="R375" s="103"/>
      <c r="S375" s="103"/>
      <c r="T375" s="103"/>
    </row>
    <row r="376" spans="1:20" s="102" customFormat="1" x14ac:dyDescent="0.25">
      <c r="A376" s="52">
        <v>43019</v>
      </c>
      <c r="B376" s="112" t="s">
        <v>795</v>
      </c>
      <c r="C376" s="112" t="s">
        <v>60</v>
      </c>
      <c r="D376" s="26" t="s">
        <v>52</v>
      </c>
      <c r="E376" s="113"/>
      <c r="F376" s="113">
        <v>500</v>
      </c>
      <c r="G376" s="31">
        <f t="shared" si="5"/>
        <v>-3616172</v>
      </c>
      <c r="H376" s="112" t="s">
        <v>372</v>
      </c>
      <c r="I376" s="112" t="s">
        <v>61</v>
      </c>
      <c r="J376" s="24" t="s">
        <v>32</v>
      </c>
      <c r="K376" s="26" t="s">
        <v>46</v>
      </c>
      <c r="L376" s="26" t="s">
        <v>72</v>
      </c>
      <c r="M376" s="103"/>
      <c r="N376" s="103"/>
      <c r="O376" s="103"/>
      <c r="P376" s="103"/>
      <c r="Q376" s="103"/>
      <c r="R376" s="103"/>
      <c r="S376" s="103"/>
      <c r="T376" s="103"/>
    </row>
    <row r="377" spans="1:20" s="102" customFormat="1" x14ac:dyDescent="0.25">
      <c r="A377" s="52">
        <v>43020</v>
      </c>
      <c r="B377" s="26" t="s">
        <v>879</v>
      </c>
      <c r="C377" s="26" t="s">
        <v>95</v>
      </c>
      <c r="D377" s="26" t="s">
        <v>49</v>
      </c>
      <c r="E377" s="31"/>
      <c r="F377" s="31">
        <v>30000</v>
      </c>
      <c r="G377" s="31">
        <f t="shared" si="5"/>
        <v>-3646172</v>
      </c>
      <c r="H377" s="26" t="s">
        <v>148</v>
      </c>
      <c r="I377" s="26">
        <v>109</v>
      </c>
      <c r="J377" s="24" t="s">
        <v>21</v>
      </c>
      <c r="K377" s="26" t="s">
        <v>46</v>
      </c>
      <c r="L377" s="26" t="s">
        <v>83</v>
      </c>
      <c r="M377" s="103"/>
      <c r="N377" s="103"/>
      <c r="O377" s="103"/>
      <c r="P377" s="103"/>
      <c r="Q377" s="103"/>
      <c r="R377" s="103"/>
      <c r="S377" s="103"/>
      <c r="T377" s="103"/>
    </row>
    <row r="378" spans="1:20" s="29" customFormat="1" x14ac:dyDescent="0.25">
      <c r="A378" s="52">
        <v>43020</v>
      </c>
      <c r="B378" s="47" t="s">
        <v>100</v>
      </c>
      <c r="C378" s="26" t="s">
        <v>60</v>
      </c>
      <c r="D378" s="23" t="s">
        <v>49</v>
      </c>
      <c r="E378" s="31"/>
      <c r="F378" s="31">
        <v>1000</v>
      </c>
      <c r="G378" s="31">
        <f t="shared" si="5"/>
        <v>-3647172</v>
      </c>
      <c r="H378" s="26" t="s">
        <v>71</v>
      </c>
      <c r="I378" s="26" t="s">
        <v>61</v>
      </c>
      <c r="J378" s="24" t="s">
        <v>21</v>
      </c>
      <c r="K378" s="26" t="s">
        <v>46</v>
      </c>
      <c r="L378" s="26" t="s">
        <v>72</v>
      </c>
    </row>
    <row r="379" spans="1:20" s="48" customFormat="1" x14ac:dyDescent="0.25">
      <c r="A379" s="117">
        <v>43020</v>
      </c>
      <c r="B379" s="118" t="s">
        <v>82</v>
      </c>
      <c r="C379" s="119" t="s">
        <v>56</v>
      </c>
      <c r="D379" s="120" t="s">
        <v>49</v>
      </c>
      <c r="E379" s="121">
        <v>25000</v>
      </c>
      <c r="F379" s="121"/>
      <c r="G379" s="121">
        <f t="shared" si="5"/>
        <v>-3622172</v>
      </c>
      <c r="H379" s="119" t="s">
        <v>71</v>
      </c>
      <c r="I379" s="119">
        <v>11</v>
      </c>
      <c r="J379" s="119"/>
      <c r="K379" s="119" t="s">
        <v>46</v>
      </c>
      <c r="L379" s="119" t="s">
        <v>83</v>
      </c>
    </row>
    <row r="380" spans="1:20" s="29" customFormat="1" x14ac:dyDescent="0.25">
      <c r="A380" s="52">
        <v>43020</v>
      </c>
      <c r="B380" s="47" t="s">
        <v>98</v>
      </c>
      <c r="C380" s="30" t="s">
        <v>99</v>
      </c>
      <c r="D380" s="23" t="s">
        <v>49</v>
      </c>
      <c r="E380" s="31"/>
      <c r="F380" s="31">
        <v>1000</v>
      </c>
      <c r="G380" s="31">
        <f t="shared" si="5"/>
        <v>-3623172</v>
      </c>
      <c r="H380" s="26" t="s">
        <v>71</v>
      </c>
      <c r="I380" s="26" t="s">
        <v>61</v>
      </c>
      <c r="J380" s="24" t="s">
        <v>21</v>
      </c>
      <c r="K380" s="26" t="s">
        <v>46</v>
      </c>
      <c r="L380" s="26" t="s">
        <v>72</v>
      </c>
    </row>
    <row r="381" spans="1:20" s="29" customFormat="1" x14ac:dyDescent="0.25">
      <c r="A381" s="52">
        <v>43020</v>
      </c>
      <c r="B381" s="47" t="s">
        <v>97</v>
      </c>
      <c r="C381" s="26" t="s">
        <v>60</v>
      </c>
      <c r="D381" s="23" t="s">
        <v>49</v>
      </c>
      <c r="E381" s="31"/>
      <c r="F381" s="31">
        <v>1000</v>
      </c>
      <c r="G381" s="31">
        <f t="shared" si="5"/>
        <v>-3624172</v>
      </c>
      <c r="H381" s="26" t="s">
        <v>71</v>
      </c>
      <c r="I381" s="26" t="s">
        <v>61</v>
      </c>
      <c r="J381" s="24" t="s">
        <v>21</v>
      </c>
      <c r="K381" s="26" t="s">
        <v>46</v>
      </c>
      <c r="L381" s="26" t="s">
        <v>72</v>
      </c>
    </row>
    <row r="382" spans="1:20" s="102" customFormat="1" x14ac:dyDescent="0.25">
      <c r="A382" s="52">
        <v>43020</v>
      </c>
      <c r="B382" s="26" t="s">
        <v>182</v>
      </c>
      <c r="C382" s="26" t="s">
        <v>60</v>
      </c>
      <c r="D382" s="26" t="s">
        <v>49</v>
      </c>
      <c r="E382" s="31"/>
      <c r="F382" s="31">
        <v>300</v>
      </c>
      <c r="G382" s="31">
        <f t="shared" si="5"/>
        <v>-3624472</v>
      </c>
      <c r="H382" s="26" t="s">
        <v>148</v>
      </c>
      <c r="I382" s="26" t="s">
        <v>61</v>
      </c>
      <c r="J382" s="24" t="s">
        <v>21</v>
      </c>
      <c r="K382" s="26" t="s">
        <v>46</v>
      </c>
      <c r="L382" s="26" t="s">
        <v>72</v>
      </c>
    </row>
    <row r="383" spans="1:20" s="102" customFormat="1" x14ac:dyDescent="0.25">
      <c r="A383" s="52">
        <v>43020</v>
      </c>
      <c r="B383" s="26" t="s">
        <v>183</v>
      </c>
      <c r="C383" s="26" t="s">
        <v>60</v>
      </c>
      <c r="D383" s="26" t="s">
        <v>49</v>
      </c>
      <c r="E383" s="31"/>
      <c r="F383" s="31">
        <v>300</v>
      </c>
      <c r="G383" s="31">
        <f t="shared" si="5"/>
        <v>-3624772</v>
      </c>
      <c r="H383" s="26" t="s">
        <v>148</v>
      </c>
      <c r="I383" s="26" t="s">
        <v>61</v>
      </c>
      <c r="J383" s="24" t="s">
        <v>21</v>
      </c>
      <c r="K383" s="26" t="s">
        <v>46</v>
      </c>
      <c r="L383" s="26" t="s">
        <v>72</v>
      </c>
    </row>
    <row r="384" spans="1:20" s="102" customFormat="1" x14ac:dyDescent="0.25">
      <c r="A384" s="52">
        <v>43020</v>
      </c>
      <c r="B384" s="26" t="s">
        <v>888</v>
      </c>
      <c r="C384" s="26" t="s">
        <v>95</v>
      </c>
      <c r="D384" s="26" t="s">
        <v>49</v>
      </c>
      <c r="E384" s="31"/>
      <c r="F384" s="31">
        <v>30000</v>
      </c>
      <c r="G384" s="31">
        <f t="shared" si="5"/>
        <v>-3654772</v>
      </c>
      <c r="H384" s="26" t="s">
        <v>148</v>
      </c>
      <c r="I384" s="26">
        <v>110</v>
      </c>
      <c r="J384" s="24" t="s">
        <v>21</v>
      </c>
      <c r="K384" s="26" t="s">
        <v>46</v>
      </c>
      <c r="L384" s="26" t="s">
        <v>83</v>
      </c>
    </row>
    <row r="385" spans="1:20" s="102" customFormat="1" x14ac:dyDescent="0.25">
      <c r="A385" s="52">
        <v>43020</v>
      </c>
      <c r="B385" s="26" t="s">
        <v>181</v>
      </c>
      <c r="C385" s="26" t="s">
        <v>60</v>
      </c>
      <c r="D385" s="26" t="s">
        <v>49</v>
      </c>
      <c r="E385" s="31"/>
      <c r="F385" s="31">
        <v>300</v>
      </c>
      <c r="G385" s="31">
        <f t="shared" si="5"/>
        <v>-3655072</v>
      </c>
      <c r="H385" s="26" t="s">
        <v>148</v>
      </c>
      <c r="I385" s="26" t="s">
        <v>61</v>
      </c>
      <c r="J385" s="24" t="s">
        <v>21</v>
      </c>
      <c r="K385" s="26" t="s">
        <v>46</v>
      </c>
      <c r="L385" s="26" t="s">
        <v>72</v>
      </c>
    </row>
    <row r="386" spans="1:20" x14ac:dyDescent="0.25">
      <c r="A386" s="52">
        <v>43020</v>
      </c>
      <c r="B386" s="30" t="s">
        <v>237</v>
      </c>
      <c r="C386" s="30" t="s">
        <v>60</v>
      </c>
      <c r="D386" s="30" t="s">
        <v>220</v>
      </c>
      <c r="E386" s="42"/>
      <c r="F386" s="42">
        <v>700</v>
      </c>
      <c r="G386" s="31">
        <f t="shared" si="5"/>
        <v>-3655772</v>
      </c>
      <c r="H386" s="30" t="s">
        <v>221</v>
      </c>
      <c r="I386" s="26" t="s">
        <v>61</v>
      </c>
      <c r="J386" s="24" t="s">
        <v>21</v>
      </c>
      <c r="K386" s="26" t="s">
        <v>46</v>
      </c>
      <c r="L386" s="26" t="s">
        <v>72</v>
      </c>
    </row>
    <row r="387" spans="1:20" x14ac:dyDescent="0.25">
      <c r="A387" s="52">
        <v>43020</v>
      </c>
      <c r="B387" s="30" t="s">
        <v>245</v>
      </c>
      <c r="C387" s="30" t="s">
        <v>60</v>
      </c>
      <c r="D387" s="30" t="s">
        <v>220</v>
      </c>
      <c r="E387" s="42"/>
      <c r="F387" s="42">
        <v>700</v>
      </c>
      <c r="G387" s="31">
        <f t="shared" si="5"/>
        <v>-3656472</v>
      </c>
      <c r="H387" s="30" t="s">
        <v>221</v>
      </c>
      <c r="I387" s="26" t="s">
        <v>61</v>
      </c>
      <c r="J387" s="24" t="s">
        <v>21</v>
      </c>
      <c r="K387" s="26" t="s">
        <v>46</v>
      </c>
      <c r="L387" s="26" t="s">
        <v>72</v>
      </c>
    </row>
    <row r="388" spans="1:20" x14ac:dyDescent="0.25">
      <c r="A388" s="52">
        <v>43020</v>
      </c>
      <c r="B388" s="30" t="s">
        <v>246</v>
      </c>
      <c r="C388" s="30" t="s">
        <v>60</v>
      </c>
      <c r="D388" s="30" t="s">
        <v>220</v>
      </c>
      <c r="E388" s="42"/>
      <c r="F388" s="42">
        <v>700</v>
      </c>
      <c r="G388" s="31">
        <f t="shared" si="5"/>
        <v>-3657172</v>
      </c>
      <c r="H388" s="30" t="s">
        <v>221</v>
      </c>
      <c r="I388" s="26" t="s">
        <v>61</v>
      </c>
      <c r="J388" s="24" t="s">
        <v>21</v>
      </c>
      <c r="K388" s="26" t="s">
        <v>46</v>
      </c>
      <c r="L388" s="26" t="s">
        <v>72</v>
      </c>
    </row>
    <row r="389" spans="1:20" s="48" customFormat="1" x14ac:dyDescent="0.25">
      <c r="A389" s="52">
        <v>43020</v>
      </c>
      <c r="B389" s="30" t="s">
        <v>247</v>
      </c>
      <c r="C389" s="26" t="s">
        <v>75</v>
      </c>
      <c r="D389" s="30" t="s">
        <v>220</v>
      </c>
      <c r="E389" s="42"/>
      <c r="F389" s="42">
        <v>2500</v>
      </c>
      <c r="G389" s="31">
        <f t="shared" si="5"/>
        <v>-3659672</v>
      </c>
      <c r="H389" s="30" t="s">
        <v>221</v>
      </c>
      <c r="I389" s="26" t="s">
        <v>61</v>
      </c>
      <c r="J389" s="24" t="s">
        <v>21</v>
      </c>
      <c r="K389" s="26" t="s">
        <v>46</v>
      </c>
      <c r="L389" s="26" t="s">
        <v>72</v>
      </c>
      <c r="M389"/>
      <c r="N389"/>
      <c r="O389"/>
      <c r="P389"/>
      <c r="Q389"/>
      <c r="R389"/>
      <c r="S389"/>
      <c r="T389"/>
    </row>
    <row r="390" spans="1:20" x14ac:dyDescent="0.25">
      <c r="A390" s="52">
        <v>43020</v>
      </c>
      <c r="B390" s="30" t="s">
        <v>248</v>
      </c>
      <c r="C390" s="30" t="s">
        <v>60</v>
      </c>
      <c r="D390" s="30" t="s">
        <v>220</v>
      </c>
      <c r="E390" s="42"/>
      <c r="F390" s="42">
        <v>700</v>
      </c>
      <c r="G390" s="31">
        <f t="shared" si="5"/>
        <v>-3660372</v>
      </c>
      <c r="H390" s="30" t="s">
        <v>221</v>
      </c>
      <c r="I390" s="26" t="s">
        <v>61</v>
      </c>
      <c r="J390" s="24" t="s">
        <v>21</v>
      </c>
      <c r="K390" s="26" t="s">
        <v>46</v>
      </c>
      <c r="L390" s="26" t="s">
        <v>72</v>
      </c>
    </row>
    <row r="391" spans="1:20" x14ac:dyDescent="0.25">
      <c r="A391" s="52">
        <v>43020</v>
      </c>
      <c r="B391" s="30" t="s">
        <v>249</v>
      </c>
      <c r="C391" s="30" t="s">
        <v>60</v>
      </c>
      <c r="D391" s="30" t="s">
        <v>220</v>
      </c>
      <c r="E391" s="42"/>
      <c r="F391" s="42">
        <v>700</v>
      </c>
      <c r="G391" s="31">
        <f t="shared" si="5"/>
        <v>-3661072</v>
      </c>
      <c r="H391" s="30" t="s">
        <v>221</v>
      </c>
      <c r="I391" s="26" t="s">
        <v>61</v>
      </c>
      <c r="J391" s="24" t="s">
        <v>21</v>
      </c>
      <c r="K391" s="26" t="s">
        <v>46</v>
      </c>
      <c r="L391" s="26" t="s">
        <v>72</v>
      </c>
    </row>
    <row r="392" spans="1:20" s="48" customFormat="1" x14ac:dyDescent="0.25">
      <c r="A392" s="117">
        <v>43020</v>
      </c>
      <c r="B392" s="124" t="s">
        <v>55</v>
      </c>
      <c r="C392" s="119" t="s">
        <v>56</v>
      </c>
      <c r="D392" s="124" t="s">
        <v>220</v>
      </c>
      <c r="E392" s="125">
        <v>110000</v>
      </c>
      <c r="F392" s="125"/>
      <c r="G392" s="121">
        <f t="shared" si="5"/>
        <v>-3551072</v>
      </c>
      <c r="H392" s="124" t="s">
        <v>221</v>
      </c>
      <c r="I392" s="119" t="s">
        <v>250</v>
      </c>
      <c r="J392" s="119"/>
      <c r="K392" s="119" t="s">
        <v>46</v>
      </c>
      <c r="L392" s="119" t="s">
        <v>83</v>
      </c>
    </row>
    <row r="393" spans="1:20" x14ac:dyDescent="0.25">
      <c r="A393" s="52">
        <v>43020</v>
      </c>
      <c r="B393" s="30" t="s">
        <v>251</v>
      </c>
      <c r="C393" s="30" t="s">
        <v>60</v>
      </c>
      <c r="D393" s="30" t="s">
        <v>220</v>
      </c>
      <c r="E393" s="42"/>
      <c r="F393" s="42">
        <v>700</v>
      </c>
      <c r="G393" s="31">
        <f t="shared" si="5"/>
        <v>-3551772</v>
      </c>
      <c r="H393" s="30" t="s">
        <v>221</v>
      </c>
      <c r="I393" s="26" t="s">
        <v>61</v>
      </c>
      <c r="J393" s="24" t="s">
        <v>21</v>
      </c>
      <c r="K393" s="26" t="s">
        <v>46</v>
      </c>
      <c r="L393" s="26" t="s">
        <v>72</v>
      </c>
    </row>
    <row r="394" spans="1:20" x14ac:dyDescent="0.25">
      <c r="A394" s="52">
        <v>43020</v>
      </c>
      <c r="B394" s="30" t="s">
        <v>252</v>
      </c>
      <c r="C394" s="30" t="s">
        <v>60</v>
      </c>
      <c r="D394" s="30" t="s">
        <v>220</v>
      </c>
      <c r="E394" s="42"/>
      <c r="F394" s="42">
        <v>700</v>
      </c>
      <c r="G394" s="31">
        <f t="shared" si="5"/>
        <v>-3552472</v>
      </c>
      <c r="H394" s="30" t="s">
        <v>221</v>
      </c>
      <c r="I394" s="26" t="s">
        <v>61</v>
      </c>
      <c r="J394" s="24" t="s">
        <v>21</v>
      </c>
      <c r="K394" s="26" t="s">
        <v>46</v>
      </c>
      <c r="L394" s="26" t="s">
        <v>72</v>
      </c>
    </row>
    <row r="395" spans="1:20" x14ac:dyDescent="0.25">
      <c r="A395" s="52">
        <v>43020</v>
      </c>
      <c r="B395" s="30" t="s">
        <v>253</v>
      </c>
      <c r="C395" s="30" t="s">
        <v>60</v>
      </c>
      <c r="D395" s="30" t="s">
        <v>220</v>
      </c>
      <c r="E395" s="42"/>
      <c r="F395" s="42">
        <v>700</v>
      </c>
      <c r="G395" s="31">
        <f t="shared" si="5"/>
        <v>-3553172</v>
      </c>
      <c r="H395" s="30" t="s">
        <v>221</v>
      </c>
      <c r="I395" s="26" t="s">
        <v>61</v>
      </c>
      <c r="J395" s="24" t="s">
        <v>21</v>
      </c>
      <c r="K395" s="26" t="s">
        <v>46</v>
      </c>
      <c r="L395" s="26" t="s">
        <v>72</v>
      </c>
    </row>
    <row r="396" spans="1:20" x14ac:dyDescent="0.25">
      <c r="A396" s="52">
        <v>43020</v>
      </c>
      <c r="B396" s="30" t="s">
        <v>252</v>
      </c>
      <c r="C396" s="30" t="s">
        <v>60</v>
      </c>
      <c r="D396" s="30" t="s">
        <v>220</v>
      </c>
      <c r="E396" s="42"/>
      <c r="F396" s="42">
        <v>700</v>
      </c>
      <c r="G396" s="31">
        <f t="shared" si="5"/>
        <v>-3553872</v>
      </c>
      <c r="H396" s="30" t="s">
        <v>221</v>
      </c>
      <c r="I396" s="26" t="s">
        <v>61</v>
      </c>
      <c r="J396" s="24" t="s">
        <v>21</v>
      </c>
      <c r="K396" s="26" t="s">
        <v>46</v>
      </c>
      <c r="L396" s="26" t="s">
        <v>72</v>
      </c>
    </row>
    <row r="397" spans="1:20" s="29" customFormat="1" x14ac:dyDescent="0.25">
      <c r="A397" s="52">
        <v>43020</v>
      </c>
      <c r="B397" s="30" t="s">
        <v>254</v>
      </c>
      <c r="C397" s="26" t="s">
        <v>60</v>
      </c>
      <c r="D397" s="30" t="s">
        <v>220</v>
      </c>
      <c r="E397" s="31"/>
      <c r="F397" s="42">
        <v>10000</v>
      </c>
      <c r="G397" s="31">
        <f t="shared" ref="G397:G460" si="6">+G396+E397-F397</f>
        <v>-3563872</v>
      </c>
      <c r="H397" s="30" t="s">
        <v>221</v>
      </c>
      <c r="I397" s="26" t="s">
        <v>61</v>
      </c>
      <c r="J397" s="24" t="s">
        <v>21</v>
      </c>
      <c r="K397" s="26" t="s">
        <v>46</v>
      </c>
      <c r="L397" s="26" t="s">
        <v>72</v>
      </c>
    </row>
    <row r="398" spans="1:20" x14ac:dyDescent="0.25">
      <c r="A398" s="52">
        <v>43020</v>
      </c>
      <c r="B398" s="30" t="s">
        <v>253</v>
      </c>
      <c r="C398" s="30" t="s">
        <v>60</v>
      </c>
      <c r="D398" s="30" t="s">
        <v>220</v>
      </c>
      <c r="E398" s="42"/>
      <c r="F398" s="42">
        <v>700</v>
      </c>
      <c r="G398" s="31">
        <f t="shared" si="6"/>
        <v>-3564572</v>
      </c>
      <c r="H398" s="30" t="s">
        <v>221</v>
      </c>
      <c r="I398" s="26" t="s">
        <v>61</v>
      </c>
      <c r="J398" s="24" t="s">
        <v>21</v>
      </c>
      <c r="K398" s="26" t="s">
        <v>46</v>
      </c>
      <c r="L398" s="26" t="s">
        <v>72</v>
      </c>
    </row>
    <row r="399" spans="1:20" s="102" customFormat="1" x14ac:dyDescent="0.25">
      <c r="A399" s="52">
        <v>43020</v>
      </c>
      <c r="B399" s="30" t="s">
        <v>255</v>
      </c>
      <c r="C399" s="30" t="s">
        <v>95</v>
      </c>
      <c r="D399" s="30" t="s">
        <v>220</v>
      </c>
      <c r="E399" s="42"/>
      <c r="F399" s="42">
        <v>150000</v>
      </c>
      <c r="G399" s="31">
        <f t="shared" si="6"/>
        <v>-3714572</v>
      </c>
      <c r="H399" s="30" t="s">
        <v>221</v>
      </c>
      <c r="I399" s="26">
        <v>68</v>
      </c>
      <c r="J399" s="24" t="s">
        <v>21</v>
      </c>
      <c r="K399" s="26" t="s">
        <v>46</v>
      </c>
      <c r="L399" s="26" t="s">
        <v>83</v>
      </c>
    </row>
    <row r="400" spans="1:20" s="48" customFormat="1" x14ac:dyDescent="0.25">
      <c r="A400" s="117">
        <v>43020</v>
      </c>
      <c r="B400" s="119" t="s">
        <v>334</v>
      </c>
      <c r="C400" s="119" t="s">
        <v>56</v>
      </c>
      <c r="D400" s="119" t="s">
        <v>49</v>
      </c>
      <c r="E400" s="121"/>
      <c r="F400" s="121">
        <v>110000</v>
      </c>
      <c r="G400" s="121">
        <f t="shared" si="6"/>
        <v>-3824572</v>
      </c>
      <c r="H400" s="119" t="s">
        <v>55</v>
      </c>
      <c r="I400" s="119" t="s">
        <v>381</v>
      </c>
      <c r="J400" s="119"/>
      <c r="K400" s="119" t="s">
        <v>46</v>
      </c>
      <c r="L400" s="119" t="s">
        <v>83</v>
      </c>
    </row>
    <row r="401" spans="1:20" s="102" customFormat="1" x14ac:dyDescent="0.25">
      <c r="A401" s="52">
        <v>43020</v>
      </c>
      <c r="B401" s="26" t="s">
        <v>375</v>
      </c>
      <c r="C401" s="26" t="s">
        <v>319</v>
      </c>
      <c r="D401" s="26" t="s">
        <v>48</v>
      </c>
      <c r="E401" s="31"/>
      <c r="F401" s="31">
        <v>4400</v>
      </c>
      <c r="G401" s="31">
        <f t="shared" si="6"/>
        <v>-3828972</v>
      </c>
      <c r="H401" s="26" t="s">
        <v>55</v>
      </c>
      <c r="I401" s="26" t="s">
        <v>381</v>
      </c>
      <c r="J401" s="26" t="s">
        <v>21</v>
      </c>
      <c r="K401" s="26" t="s">
        <v>46</v>
      </c>
      <c r="L401" s="26" t="s">
        <v>83</v>
      </c>
    </row>
    <row r="402" spans="1:20" s="48" customFormat="1" x14ac:dyDescent="0.25">
      <c r="A402" s="117">
        <v>43020</v>
      </c>
      <c r="B402" s="119" t="s">
        <v>148</v>
      </c>
      <c r="C402" s="119" t="s">
        <v>56</v>
      </c>
      <c r="D402" s="119" t="s">
        <v>49</v>
      </c>
      <c r="E402" s="121"/>
      <c r="F402" s="121">
        <v>47000</v>
      </c>
      <c r="G402" s="121">
        <f t="shared" si="6"/>
        <v>-3875972</v>
      </c>
      <c r="H402" s="119" t="s">
        <v>55</v>
      </c>
      <c r="I402" s="119" t="s">
        <v>382</v>
      </c>
      <c r="J402" s="119"/>
      <c r="K402" s="119" t="s">
        <v>46</v>
      </c>
      <c r="L402" s="119" t="s">
        <v>83</v>
      </c>
    </row>
    <row r="403" spans="1:20" s="102" customFormat="1" x14ac:dyDescent="0.25">
      <c r="A403" s="52">
        <v>43020</v>
      </c>
      <c r="B403" s="26" t="s">
        <v>383</v>
      </c>
      <c r="C403" s="26" t="s">
        <v>319</v>
      </c>
      <c r="D403" s="26" t="s">
        <v>48</v>
      </c>
      <c r="E403" s="31"/>
      <c r="F403" s="31">
        <v>1880</v>
      </c>
      <c r="G403" s="31">
        <f t="shared" si="6"/>
        <v>-3877852</v>
      </c>
      <c r="H403" s="26" t="s">
        <v>55</v>
      </c>
      <c r="I403" s="26" t="s">
        <v>382</v>
      </c>
      <c r="J403" s="26" t="s">
        <v>21</v>
      </c>
      <c r="K403" s="26" t="s">
        <v>46</v>
      </c>
      <c r="L403" s="26" t="s">
        <v>83</v>
      </c>
    </row>
    <row r="404" spans="1:20" s="48" customFormat="1" x14ac:dyDescent="0.25">
      <c r="A404" s="117">
        <v>43020</v>
      </c>
      <c r="B404" s="119" t="s">
        <v>333</v>
      </c>
      <c r="C404" s="119" t="s">
        <v>56</v>
      </c>
      <c r="D404" s="119" t="s">
        <v>49</v>
      </c>
      <c r="E404" s="121"/>
      <c r="F404" s="121">
        <v>53000</v>
      </c>
      <c r="G404" s="121">
        <f t="shared" si="6"/>
        <v>-3930852</v>
      </c>
      <c r="H404" s="119" t="s">
        <v>55</v>
      </c>
      <c r="I404" s="119" t="s">
        <v>384</v>
      </c>
      <c r="J404" s="119"/>
      <c r="K404" s="119" t="s">
        <v>46</v>
      </c>
      <c r="L404" s="119" t="s">
        <v>83</v>
      </c>
    </row>
    <row r="405" spans="1:20" s="102" customFormat="1" x14ac:dyDescent="0.25">
      <c r="A405" s="52">
        <v>43020</v>
      </c>
      <c r="B405" s="26" t="s">
        <v>385</v>
      </c>
      <c r="C405" s="26" t="s">
        <v>319</v>
      </c>
      <c r="D405" s="26" t="s">
        <v>48</v>
      </c>
      <c r="E405" s="31"/>
      <c r="F405" s="31">
        <v>2120</v>
      </c>
      <c r="G405" s="31">
        <f t="shared" si="6"/>
        <v>-3932972</v>
      </c>
      <c r="H405" s="26" t="s">
        <v>55</v>
      </c>
      <c r="I405" s="26" t="s">
        <v>384</v>
      </c>
      <c r="J405" s="26" t="s">
        <v>21</v>
      </c>
      <c r="K405" s="26" t="s">
        <v>46</v>
      </c>
      <c r="L405" s="26" t="s">
        <v>83</v>
      </c>
    </row>
    <row r="406" spans="1:20" x14ac:dyDescent="0.25">
      <c r="A406" s="52">
        <v>43020</v>
      </c>
      <c r="B406" s="30" t="s">
        <v>561</v>
      </c>
      <c r="C406" s="30" t="s">
        <v>60</v>
      </c>
      <c r="D406" s="30" t="s">
        <v>49</v>
      </c>
      <c r="E406" s="42"/>
      <c r="F406" s="42">
        <v>1000</v>
      </c>
      <c r="G406" s="31">
        <f t="shared" si="6"/>
        <v>-3933972</v>
      </c>
      <c r="H406" s="30" t="s">
        <v>535</v>
      </c>
      <c r="I406" s="30" t="s">
        <v>61</v>
      </c>
      <c r="J406" s="24" t="s">
        <v>21</v>
      </c>
      <c r="K406" s="26" t="s">
        <v>46</v>
      </c>
      <c r="L406" s="30" t="s">
        <v>72</v>
      </c>
      <c r="M406" s="32"/>
      <c r="N406" s="32"/>
      <c r="O406" s="32"/>
      <c r="P406" s="32"/>
      <c r="Q406" s="32"/>
      <c r="R406" s="32"/>
      <c r="S406" s="32"/>
      <c r="T406" s="32"/>
    </row>
    <row r="407" spans="1:20" x14ac:dyDescent="0.25">
      <c r="A407" s="52">
        <v>43020</v>
      </c>
      <c r="B407" s="30" t="s">
        <v>562</v>
      </c>
      <c r="C407" s="30" t="s">
        <v>60</v>
      </c>
      <c r="D407" s="30" t="s">
        <v>49</v>
      </c>
      <c r="E407" s="42"/>
      <c r="F407" s="42">
        <v>1000</v>
      </c>
      <c r="G407" s="31">
        <f t="shared" si="6"/>
        <v>-3934972</v>
      </c>
      <c r="H407" s="30" t="s">
        <v>535</v>
      </c>
      <c r="I407" s="30" t="s">
        <v>61</v>
      </c>
      <c r="J407" s="24" t="s">
        <v>21</v>
      </c>
      <c r="K407" s="26" t="s">
        <v>46</v>
      </c>
      <c r="L407" s="30" t="s">
        <v>72</v>
      </c>
      <c r="M407" s="32"/>
      <c r="N407" s="32"/>
      <c r="O407" s="32"/>
      <c r="P407" s="32"/>
      <c r="Q407" s="32"/>
      <c r="R407" s="32"/>
      <c r="S407" s="32"/>
      <c r="T407" s="32"/>
    </row>
    <row r="408" spans="1:20" x14ac:dyDescent="0.25">
      <c r="A408" s="52">
        <v>43020</v>
      </c>
      <c r="B408" s="30" t="s">
        <v>563</v>
      </c>
      <c r="C408" s="30" t="s">
        <v>60</v>
      </c>
      <c r="D408" s="30" t="s">
        <v>49</v>
      </c>
      <c r="E408" s="42"/>
      <c r="F408" s="42">
        <v>1000</v>
      </c>
      <c r="G408" s="31">
        <f t="shared" si="6"/>
        <v>-3935972</v>
      </c>
      <c r="H408" s="30" t="s">
        <v>535</v>
      </c>
      <c r="I408" s="30" t="s">
        <v>61</v>
      </c>
      <c r="J408" s="24" t="s">
        <v>21</v>
      </c>
      <c r="K408" s="26" t="s">
        <v>46</v>
      </c>
      <c r="L408" s="30" t="s">
        <v>72</v>
      </c>
      <c r="M408" s="32"/>
      <c r="N408" s="32"/>
      <c r="O408" s="32"/>
      <c r="P408" s="32"/>
      <c r="Q408" s="32"/>
      <c r="R408" s="32"/>
      <c r="S408" s="32"/>
      <c r="T408" s="32"/>
    </row>
    <row r="409" spans="1:20" x14ac:dyDescent="0.25">
      <c r="A409" s="52">
        <v>43020</v>
      </c>
      <c r="B409" s="30" t="s">
        <v>564</v>
      </c>
      <c r="C409" s="30" t="s">
        <v>60</v>
      </c>
      <c r="D409" s="30" t="s">
        <v>49</v>
      </c>
      <c r="E409" s="42"/>
      <c r="F409" s="42">
        <v>1000</v>
      </c>
      <c r="G409" s="31">
        <f t="shared" si="6"/>
        <v>-3936972</v>
      </c>
      <c r="H409" s="30" t="s">
        <v>535</v>
      </c>
      <c r="I409" s="30" t="s">
        <v>61</v>
      </c>
      <c r="J409" s="24" t="s">
        <v>21</v>
      </c>
      <c r="K409" s="26" t="s">
        <v>46</v>
      </c>
      <c r="L409" s="30" t="s">
        <v>72</v>
      </c>
      <c r="M409" s="32"/>
      <c r="N409" s="32"/>
      <c r="O409" s="32"/>
      <c r="P409" s="32"/>
      <c r="Q409" s="32"/>
      <c r="R409" s="32"/>
      <c r="S409" s="32"/>
      <c r="T409" s="32"/>
    </row>
    <row r="410" spans="1:20" x14ac:dyDescent="0.25">
      <c r="A410" s="52">
        <v>43020</v>
      </c>
      <c r="B410" s="30" t="s">
        <v>565</v>
      </c>
      <c r="C410" s="30" t="s">
        <v>60</v>
      </c>
      <c r="D410" s="30" t="s">
        <v>49</v>
      </c>
      <c r="E410" s="42"/>
      <c r="F410" s="42">
        <v>1000</v>
      </c>
      <c r="G410" s="31">
        <f t="shared" si="6"/>
        <v>-3937972</v>
      </c>
      <c r="H410" s="30" t="s">
        <v>535</v>
      </c>
      <c r="I410" s="30" t="s">
        <v>61</v>
      </c>
      <c r="J410" s="24" t="s">
        <v>21</v>
      </c>
      <c r="K410" s="26" t="s">
        <v>46</v>
      </c>
      <c r="L410" s="30" t="s">
        <v>72</v>
      </c>
      <c r="M410" s="32"/>
      <c r="N410" s="32"/>
      <c r="O410" s="32"/>
      <c r="P410" s="32"/>
      <c r="Q410" s="32"/>
      <c r="R410" s="32"/>
      <c r="S410" s="32"/>
      <c r="T410" s="32"/>
    </row>
    <row r="411" spans="1:20" x14ac:dyDescent="0.25">
      <c r="A411" s="52">
        <v>43020</v>
      </c>
      <c r="B411" s="30" t="s">
        <v>566</v>
      </c>
      <c r="C411" s="30" t="s">
        <v>60</v>
      </c>
      <c r="D411" s="30" t="s">
        <v>49</v>
      </c>
      <c r="E411" s="42"/>
      <c r="F411" s="42">
        <v>1000</v>
      </c>
      <c r="G411" s="31">
        <f t="shared" si="6"/>
        <v>-3938972</v>
      </c>
      <c r="H411" s="30" t="s">
        <v>535</v>
      </c>
      <c r="I411" s="30" t="s">
        <v>61</v>
      </c>
      <c r="J411" s="24" t="s">
        <v>21</v>
      </c>
      <c r="K411" s="26" t="s">
        <v>46</v>
      </c>
      <c r="L411" s="30" t="s">
        <v>72</v>
      </c>
      <c r="M411" s="32"/>
      <c r="N411" s="32"/>
      <c r="O411" s="32"/>
      <c r="P411" s="32"/>
      <c r="Q411" s="32"/>
      <c r="R411" s="32"/>
      <c r="S411" s="32"/>
      <c r="T411" s="32"/>
    </row>
    <row r="412" spans="1:20" s="102" customFormat="1" x14ac:dyDescent="0.25">
      <c r="A412" s="52">
        <v>43020</v>
      </c>
      <c r="B412" s="112" t="s">
        <v>793</v>
      </c>
      <c r="C412" s="112" t="s">
        <v>60</v>
      </c>
      <c r="D412" s="26" t="s">
        <v>52</v>
      </c>
      <c r="E412" s="113"/>
      <c r="F412" s="113">
        <v>20000</v>
      </c>
      <c r="G412" s="31">
        <f t="shared" si="6"/>
        <v>-3958972</v>
      </c>
      <c r="H412" s="112" t="s">
        <v>372</v>
      </c>
      <c r="I412" s="112" t="s">
        <v>794</v>
      </c>
      <c r="J412" s="24" t="s">
        <v>32</v>
      </c>
      <c r="K412" s="26" t="s">
        <v>46</v>
      </c>
      <c r="L412" s="26" t="s">
        <v>83</v>
      </c>
      <c r="M412" s="103"/>
      <c r="N412" s="103"/>
      <c r="O412" s="103"/>
      <c r="P412" s="103"/>
      <c r="Q412" s="103"/>
      <c r="R412" s="103"/>
      <c r="S412" s="103"/>
      <c r="T412" s="103"/>
    </row>
    <row r="413" spans="1:20" s="102" customFormat="1" x14ac:dyDescent="0.25">
      <c r="A413" s="52">
        <v>43020</v>
      </c>
      <c r="B413" s="112" t="s">
        <v>792</v>
      </c>
      <c r="C413" s="112" t="s">
        <v>60</v>
      </c>
      <c r="D413" s="26" t="s">
        <v>52</v>
      </c>
      <c r="E413" s="113"/>
      <c r="F413" s="113">
        <v>500</v>
      </c>
      <c r="G413" s="31">
        <f t="shared" si="6"/>
        <v>-3959472</v>
      </c>
      <c r="H413" s="112" t="s">
        <v>372</v>
      </c>
      <c r="I413" s="112" t="s">
        <v>61</v>
      </c>
      <c r="J413" s="24" t="s">
        <v>32</v>
      </c>
      <c r="K413" s="26" t="s">
        <v>46</v>
      </c>
      <c r="L413" s="26" t="s">
        <v>72</v>
      </c>
      <c r="M413" s="103"/>
      <c r="N413" s="103"/>
      <c r="O413" s="103"/>
      <c r="P413" s="103"/>
      <c r="Q413" s="103"/>
      <c r="R413" s="103"/>
      <c r="S413" s="103"/>
      <c r="T413" s="103"/>
    </row>
    <row r="414" spans="1:20" s="102" customFormat="1" x14ac:dyDescent="0.25">
      <c r="A414" s="52">
        <v>43020</v>
      </c>
      <c r="B414" s="112" t="s">
        <v>796</v>
      </c>
      <c r="C414" s="112" t="s">
        <v>60</v>
      </c>
      <c r="D414" s="26" t="s">
        <v>52</v>
      </c>
      <c r="E414" s="113"/>
      <c r="F414" s="113">
        <v>1000</v>
      </c>
      <c r="G414" s="31">
        <f t="shared" si="6"/>
        <v>-3960472</v>
      </c>
      <c r="H414" s="112" t="s">
        <v>372</v>
      </c>
      <c r="I414" s="112" t="s">
        <v>61</v>
      </c>
      <c r="J414" s="24" t="s">
        <v>32</v>
      </c>
      <c r="K414" s="26" t="s">
        <v>46</v>
      </c>
      <c r="L414" s="26" t="s">
        <v>72</v>
      </c>
      <c r="M414" s="103"/>
      <c r="N414" s="103"/>
      <c r="O414" s="103"/>
      <c r="P414" s="103"/>
      <c r="Q414" s="103"/>
      <c r="R414" s="103"/>
      <c r="S414" s="103"/>
      <c r="T414" s="103"/>
    </row>
    <row r="415" spans="1:20" s="102" customFormat="1" x14ac:dyDescent="0.25">
      <c r="A415" s="52">
        <v>43020</v>
      </c>
      <c r="B415" s="26" t="s">
        <v>583</v>
      </c>
      <c r="C415" s="26" t="s">
        <v>60</v>
      </c>
      <c r="D415" s="27" t="s">
        <v>50</v>
      </c>
      <c r="E415" s="28"/>
      <c r="F415" s="28">
        <v>1000</v>
      </c>
      <c r="G415" s="31">
        <f t="shared" si="6"/>
        <v>-3961472</v>
      </c>
      <c r="H415" s="26" t="s">
        <v>347</v>
      </c>
      <c r="I415" s="26" t="s">
        <v>61</v>
      </c>
      <c r="J415" s="46" t="s">
        <v>32</v>
      </c>
      <c r="K415" s="26" t="s">
        <v>46</v>
      </c>
      <c r="L415" s="35" t="s">
        <v>72</v>
      </c>
    </row>
    <row r="416" spans="1:20" s="102" customFormat="1" x14ac:dyDescent="0.25">
      <c r="A416" s="52">
        <v>43020</v>
      </c>
      <c r="B416" s="26" t="s">
        <v>602</v>
      </c>
      <c r="C416" s="26" t="s">
        <v>60</v>
      </c>
      <c r="D416" s="27" t="s">
        <v>50</v>
      </c>
      <c r="E416" s="28"/>
      <c r="F416" s="28">
        <v>1000</v>
      </c>
      <c r="G416" s="31">
        <f t="shared" si="6"/>
        <v>-3962472</v>
      </c>
      <c r="H416" s="26" t="s">
        <v>347</v>
      </c>
      <c r="I416" s="26" t="s">
        <v>61</v>
      </c>
      <c r="J416" s="46" t="s">
        <v>32</v>
      </c>
      <c r="K416" s="26" t="s">
        <v>46</v>
      </c>
      <c r="L416" s="35" t="s">
        <v>72</v>
      </c>
    </row>
    <row r="417" spans="1:12" s="102" customFormat="1" x14ac:dyDescent="0.25">
      <c r="A417" s="52">
        <v>43020</v>
      </c>
      <c r="B417" s="26" t="s">
        <v>592</v>
      </c>
      <c r="C417" s="26" t="s">
        <v>60</v>
      </c>
      <c r="D417" s="27" t="s">
        <v>50</v>
      </c>
      <c r="E417" s="28"/>
      <c r="F417" s="28">
        <v>1000</v>
      </c>
      <c r="G417" s="31">
        <f t="shared" si="6"/>
        <v>-3963472</v>
      </c>
      <c r="H417" s="26" t="s">
        <v>347</v>
      </c>
      <c r="I417" s="26" t="s">
        <v>61</v>
      </c>
      <c r="J417" s="46" t="s">
        <v>32</v>
      </c>
      <c r="K417" s="26" t="s">
        <v>46</v>
      </c>
      <c r="L417" s="35" t="s">
        <v>72</v>
      </c>
    </row>
    <row r="418" spans="1:12" s="102" customFormat="1" x14ac:dyDescent="0.25">
      <c r="A418" s="52">
        <v>43020</v>
      </c>
      <c r="B418" s="26" t="s">
        <v>599</v>
      </c>
      <c r="C418" s="26" t="s">
        <v>60</v>
      </c>
      <c r="D418" s="27" t="s">
        <v>50</v>
      </c>
      <c r="E418" s="28"/>
      <c r="F418" s="28">
        <v>1000</v>
      </c>
      <c r="G418" s="31">
        <f t="shared" si="6"/>
        <v>-3964472</v>
      </c>
      <c r="H418" s="26" t="s">
        <v>347</v>
      </c>
      <c r="I418" s="26" t="s">
        <v>61</v>
      </c>
      <c r="J418" s="46" t="s">
        <v>32</v>
      </c>
      <c r="K418" s="26" t="s">
        <v>46</v>
      </c>
      <c r="L418" s="35" t="s">
        <v>72</v>
      </c>
    </row>
    <row r="419" spans="1:12" s="102" customFormat="1" x14ac:dyDescent="0.25">
      <c r="A419" s="52">
        <v>43020</v>
      </c>
      <c r="B419" s="26" t="s">
        <v>603</v>
      </c>
      <c r="C419" s="26" t="s">
        <v>60</v>
      </c>
      <c r="D419" s="27" t="s">
        <v>50</v>
      </c>
      <c r="E419" s="28"/>
      <c r="F419" s="28">
        <v>1000</v>
      </c>
      <c r="G419" s="31">
        <f t="shared" si="6"/>
        <v>-3965472</v>
      </c>
      <c r="H419" s="26" t="s">
        <v>347</v>
      </c>
      <c r="I419" s="26" t="s">
        <v>61</v>
      </c>
      <c r="J419" s="46" t="s">
        <v>32</v>
      </c>
      <c r="K419" s="26" t="s">
        <v>46</v>
      </c>
      <c r="L419" s="35" t="s">
        <v>72</v>
      </c>
    </row>
    <row r="420" spans="1:12" s="102" customFormat="1" x14ac:dyDescent="0.25">
      <c r="A420" s="52">
        <v>43020</v>
      </c>
      <c r="B420" s="26" t="s">
        <v>601</v>
      </c>
      <c r="C420" s="26" t="s">
        <v>60</v>
      </c>
      <c r="D420" s="27" t="s">
        <v>50</v>
      </c>
      <c r="E420" s="28"/>
      <c r="F420" s="28">
        <v>1000</v>
      </c>
      <c r="G420" s="31">
        <f t="shared" si="6"/>
        <v>-3966472</v>
      </c>
      <c r="H420" s="26" t="s">
        <v>347</v>
      </c>
      <c r="I420" s="26" t="s">
        <v>61</v>
      </c>
      <c r="J420" s="46" t="s">
        <v>32</v>
      </c>
      <c r="K420" s="26" t="s">
        <v>46</v>
      </c>
      <c r="L420" s="35" t="s">
        <v>72</v>
      </c>
    </row>
    <row r="421" spans="1:12" s="102" customFormat="1" x14ac:dyDescent="0.25">
      <c r="A421" s="52">
        <v>43021</v>
      </c>
      <c r="B421" s="26" t="s">
        <v>880</v>
      </c>
      <c r="C421" s="26" t="s">
        <v>60</v>
      </c>
      <c r="D421" s="26" t="s">
        <v>49</v>
      </c>
      <c r="E421" s="31"/>
      <c r="F421" s="31">
        <v>8000</v>
      </c>
      <c r="G421" s="31">
        <f t="shared" si="6"/>
        <v>-3974472</v>
      </c>
      <c r="H421" s="26" t="s">
        <v>148</v>
      </c>
      <c r="I421" s="26">
        <v>30</v>
      </c>
      <c r="J421" s="24" t="s">
        <v>21</v>
      </c>
      <c r="K421" s="26" t="s">
        <v>46</v>
      </c>
      <c r="L421" s="26" t="s">
        <v>83</v>
      </c>
    </row>
    <row r="422" spans="1:12" s="29" customFormat="1" x14ac:dyDescent="0.25">
      <c r="A422" s="52">
        <v>43021</v>
      </c>
      <c r="B422" s="26" t="s">
        <v>881</v>
      </c>
      <c r="C422" s="26" t="s">
        <v>95</v>
      </c>
      <c r="D422" s="26" t="s">
        <v>49</v>
      </c>
      <c r="E422" s="31"/>
      <c r="F422" s="31">
        <v>30000</v>
      </c>
      <c r="G422" s="31">
        <f t="shared" si="6"/>
        <v>-4004472</v>
      </c>
      <c r="H422" s="26" t="s">
        <v>148</v>
      </c>
      <c r="I422" s="26" t="s">
        <v>61</v>
      </c>
      <c r="J422" s="24" t="s">
        <v>21</v>
      </c>
      <c r="K422" s="26" t="s">
        <v>46</v>
      </c>
      <c r="L422" s="26" t="s">
        <v>72</v>
      </c>
    </row>
    <row r="423" spans="1:12" s="102" customFormat="1" x14ac:dyDescent="0.25">
      <c r="A423" s="52">
        <v>43021</v>
      </c>
      <c r="B423" s="26" t="s">
        <v>882</v>
      </c>
      <c r="C423" s="26" t="s">
        <v>60</v>
      </c>
      <c r="D423" s="26" t="s">
        <v>49</v>
      </c>
      <c r="E423" s="31"/>
      <c r="F423" s="31">
        <v>6000</v>
      </c>
      <c r="G423" s="31">
        <f t="shared" si="6"/>
        <v>-4010472</v>
      </c>
      <c r="H423" s="26" t="s">
        <v>148</v>
      </c>
      <c r="I423" s="26" t="s">
        <v>61</v>
      </c>
      <c r="J423" s="24" t="s">
        <v>21</v>
      </c>
      <c r="K423" s="26" t="s">
        <v>46</v>
      </c>
      <c r="L423" s="26" t="s">
        <v>72</v>
      </c>
    </row>
    <row r="424" spans="1:12" s="29" customFormat="1" x14ac:dyDescent="0.25">
      <c r="A424" s="52">
        <v>43021</v>
      </c>
      <c r="B424" s="47" t="s">
        <v>100</v>
      </c>
      <c r="C424" s="26" t="s">
        <v>60</v>
      </c>
      <c r="D424" s="23" t="s">
        <v>49</v>
      </c>
      <c r="E424" s="31"/>
      <c r="F424" s="31">
        <v>1000</v>
      </c>
      <c r="G424" s="31">
        <f t="shared" si="6"/>
        <v>-4011472</v>
      </c>
      <c r="H424" s="26" t="s">
        <v>71</v>
      </c>
      <c r="I424" s="26" t="s">
        <v>61</v>
      </c>
      <c r="J424" s="24" t="s">
        <v>21</v>
      </c>
      <c r="K424" s="26" t="s">
        <v>46</v>
      </c>
      <c r="L424" s="26" t="s">
        <v>72</v>
      </c>
    </row>
    <row r="425" spans="1:12" s="29" customFormat="1" x14ac:dyDescent="0.25">
      <c r="A425" s="52">
        <v>43021</v>
      </c>
      <c r="B425" s="47" t="s">
        <v>98</v>
      </c>
      <c r="C425" s="30" t="s">
        <v>99</v>
      </c>
      <c r="D425" s="23" t="s">
        <v>49</v>
      </c>
      <c r="E425" s="31"/>
      <c r="F425" s="31">
        <v>1000</v>
      </c>
      <c r="G425" s="31">
        <f t="shared" si="6"/>
        <v>-4012472</v>
      </c>
      <c r="H425" s="26" t="s">
        <v>71</v>
      </c>
      <c r="I425" s="26" t="s">
        <v>61</v>
      </c>
      <c r="J425" s="24" t="s">
        <v>21</v>
      </c>
      <c r="K425" s="26" t="s">
        <v>46</v>
      </c>
      <c r="L425" s="26" t="s">
        <v>72</v>
      </c>
    </row>
    <row r="426" spans="1:12" s="29" customFormat="1" x14ac:dyDescent="0.25">
      <c r="A426" s="52">
        <v>43021</v>
      </c>
      <c r="B426" s="47" t="s">
        <v>97</v>
      </c>
      <c r="C426" s="26" t="s">
        <v>60</v>
      </c>
      <c r="D426" s="23" t="s">
        <v>49</v>
      </c>
      <c r="E426" s="31"/>
      <c r="F426" s="31">
        <v>1000</v>
      </c>
      <c r="G426" s="31">
        <f t="shared" si="6"/>
        <v>-4013472</v>
      </c>
      <c r="H426" s="26" t="s">
        <v>71</v>
      </c>
      <c r="I426" s="26" t="s">
        <v>61</v>
      </c>
      <c r="J426" s="24" t="s">
        <v>21</v>
      </c>
      <c r="K426" s="26" t="s">
        <v>46</v>
      </c>
      <c r="L426" s="26" t="s">
        <v>72</v>
      </c>
    </row>
    <row r="427" spans="1:12" s="48" customFormat="1" x14ac:dyDescent="0.25">
      <c r="A427" s="117">
        <v>43021</v>
      </c>
      <c r="B427" s="118" t="s">
        <v>82</v>
      </c>
      <c r="C427" s="119" t="s">
        <v>56</v>
      </c>
      <c r="D427" s="120" t="s">
        <v>49</v>
      </c>
      <c r="E427" s="121">
        <v>40000</v>
      </c>
      <c r="F427" s="121"/>
      <c r="G427" s="121">
        <f t="shared" si="6"/>
        <v>-3973472</v>
      </c>
      <c r="H427" s="119" t="s">
        <v>71</v>
      </c>
      <c r="I427" s="119">
        <v>14</v>
      </c>
      <c r="J427" s="119"/>
      <c r="K427" s="119" t="s">
        <v>46</v>
      </c>
      <c r="L427" s="119" t="s">
        <v>83</v>
      </c>
    </row>
    <row r="428" spans="1:12" s="102" customFormat="1" x14ac:dyDescent="0.25">
      <c r="A428" s="52">
        <v>43021</v>
      </c>
      <c r="B428" s="26" t="s">
        <v>184</v>
      </c>
      <c r="C428" s="26" t="s">
        <v>60</v>
      </c>
      <c r="D428" s="26" t="s">
        <v>49</v>
      </c>
      <c r="E428" s="31"/>
      <c r="F428" s="31">
        <v>8000</v>
      </c>
      <c r="G428" s="31">
        <f t="shared" si="6"/>
        <v>-3981472</v>
      </c>
      <c r="H428" s="26" t="s">
        <v>148</v>
      </c>
      <c r="I428" s="26">
        <v>29</v>
      </c>
      <c r="J428" s="24" t="s">
        <v>21</v>
      </c>
      <c r="K428" s="26" t="s">
        <v>46</v>
      </c>
      <c r="L428" s="26" t="s">
        <v>83</v>
      </c>
    </row>
    <row r="429" spans="1:12" s="102" customFormat="1" x14ac:dyDescent="0.25">
      <c r="A429" s="52">
        <v>43021</v>
      </c>
      <c r="B429" s="26" t="s">
        <v>185</v>
      </c>
      <c r="C429" s="26" t="s">
        <v>60</v>
      </c>
      <c r="D429" s="26" t="s">
        <v>49</v>
      </c>
      <c r="E429" s="31"/>
      <c r="F429" s="31">
        <v>300</v>
      </c>
      <c r="G429" s="31">
        <f t="shared" si="6"/>
        <v>-3981772</v>
      </c>
      <c r="H429" s="26" t="s">
        <v>148</v>
      </c>
      <c r="I429" s="26" t="s">
        <v>61</v>
      </c>
      <c r="J429" s="24" t="s">
        <v>21</v>
      </c>
      <c r="K429" s="26" t="s">
        <v>46</v>
      </c>
      <c r="L429" s="26" t="s">
        <v>72</v>
      </c>
    </row>
    <row r="430" spans="1:12" s="102" customFormat="1" x14ac:dyDescent="0.25">
      <c r="A430" s="52">
        <v>43021</v>
      </c>
      <c r="B430" s="26" t="s">
        <v>186</v>
      </c>
      <c r="C430" s="26" t="s">
        <v>187</v>
      </c>
      <c r="D430" s="26" t="s">
        <v>49</v>
      </c>
      <c r="E430" s="31"/>
      <c r="F430" s="31">
        <v>1000</v>
      </c>
      <c r="G430" s="31">
        <f t="shared" si="6"/>
        <v>-3982772</v>
      </c>
      <c r="H430" s="26" t="s">
        <v>148</v>
      </c>
      <c r="I430" s="26" t="s">
        <v>61</v>
      </c>
      <c r="J430" s="24" t="s">
        <v>21</v>
      </c>
      <c r="K430" s="26" t="s">
        <v>46</v>
      </c>
      <c r="L430" s="26" t="s">
        <v>72</v>
      </c>
    </row>
    <row r="431" spans="1:12" s="102" customFormat="1" x14ac:dyDescent="0.25">
      <c r="A431" s="52">
        <v>43021</v>
      </c>
      <c r="B431" s="26" t="s">
        <v>188</v>
      </c>
      <c r="C431" s="26" t="s">
        <v>95</v>
      </c>
      <c r="D431" s="26" t="s">
        <v>49</v>
      </c>
      <c r="E431" s="31"/>
      <c r="F431" s="31">
        <v>30000</v>
      </c>
      <c r="G431" s="31">
        <f t="shared" si="6"/>
        <v>-4012772</v>
      </c>
      <c r="H431" s="26" t="s">
        <v>148</v>
      </c>
      <c r="I431" s="26" t="s">
        <v>61</v>
      </c>
      <c r="J431" s="24" t="s">
        <v>21</v>
      </c>
      <c r="K431" s="26" t="s">
        <v>46</v>
      </c>
      <c r="L431" s="26" t="s">
        <v>72</v>
      </c>
    </row>
    <row r="432" spans="1:12" s="102" customFormat="1" x14ac:dyDescent="0.25">
      <c r="A432" s="52">
        <v>43021</v>
      </c>
      <c r="B432" s="26" t="s">
        <v>97</v>
      </c>
      <c r="C432" s="26" t="s">
        <v>60</v>
      </c>
      <c r="D432" s="26" t="s">
        <v>49</v>
      </c>
      <c r="E432" s="31"/>
      <c r="F432" s="31">
        <v>1000</v>
      </c>
      <c r="G432" s="31">
        <f t="shared" si="6"/>
        <v>-4013772</v>
      </c>
      <c r="H432" s="26" t="s">
        <v>148</v>
      </c>
      <c r="I432" s="26" t="s">
        <v>61</v>
      </c>
      <c r="J432" s="24" t="s">
        <v>21</v>
      </c>
      <c r="K432" s="26" t="s">
        <v>46</v>
      </c>
      <c r="L432" s="26" t="s">
        <v>72</v>
      </c>
    </row>
    <row r="433" spans="1:20" x14ac:dyDescent="0.25">
      <c r="A433" s="52">
        <v>43021</v>
      </c>
      <c r="B433" s="30" t="s">
        <v>231</v>
      </c>
      <c r="C433" s="30" t="s">
        <v>60</v>
      </c>
      <c r="D433" s="30" t="s">
        <v>220</v>
      </c>
      <c r="E433" s="42"/>
      <c r="F433" s="42">
        <v>700</v>
      </c>
      <c r="G433" s="31">
        <f t="shared" si="6"/>
        <v>-4014472</v>
      </c>
      <c r="H433" s="30" t="s">
        <v>221</v>
      </c>
      <c r="I433" s="26" t="s">
        <v>61</v>
      </c>
      <c r="J433" s="24" t="s">
        <v>21</v>
      </c>
      <c r="K433" s="26" t="s">
        <v>46</v>
      </c>
      <c r="L433" s="26" t="s">
        <v>72</v>
      </c>
    </row>
    <row r="434" spans="1:20" x14ac:dyDescent="0.25">
      <c r="A434" s="52">
        <v>43021</v>
      </c>
      <c r="B434" s="30" t="s">
        <v>232</v>
      </c>
      <c r="C434" s="30" t="s">
        <v>60</v>
      </c>
      <c r="D434" s="30" t="s">
        <v>220</v>
      </c>
      <c r="E434" s="42"/>
      <c r="F434" s="42">
        <v>700</v>
      </c>
      <c r="G434" s="31">
        <f t="shared" si="6"/>
        <v>-4015172</v>
      </c>
      <c r="H434" s="30" t="s">
        <v>221</v>
      </c>
      <c r="I434" s="26" t="s">
        <v>61</v>
      </c>
      <c r="J434" s="24" t="s">
        <v>21</v>
      </c>
      <c r="K434" s="26" t="s">
        <v>46</v>
      </c>
      <c r="L434" s="26" t="s">
        <v>72</v>
      </c>
    </row>
    <row r="435" spans="1:20" s="48" customFormat="1" x14ac:dyDescent="0.25">
      <c r="A435" s="52">
        <v>43021</v>
      </c>
      <c r="B435" s="30" t="s">
        <v>247</v>
      </c>
      <c r="C435" s="26" t="s">
        <v>75</v>
      </c>
      <c r="D435" s="30" t="s">
        <v>220</v>
      </c>
      <c r="E435" s="42"/>
      <c r="F435" s="42">
        <v>2000</v>
      </c>
      <c r="G435" s="31">
        <f t="shared" si="6"/>
        <v>-4017172</v>
      </c>
      <c r="H435" s="30" t="s">
        <v>221</v>
      </c>
      <c r="I435" s="26" t="s">
        <v>61</v>
      </c>
      <c r="J435" s="24" t="s">
        <v>21</v>
      </c>
      <c r="K435" s="26" t="s">
        <v>46</v>
      </c>
      <c r="L435" s="26" t="s">
        <v>72</v>
      </c>
      <c r="M435"/>
      <c r="N435"/>
      <c r="O435"/>
      <c r="P435"/>
      <c r="Q435"/>
      <c r="R435"/>
      <c r="S435"/>
      <c r="T435"/>
    </row>
    <row r="436" spans="1:20" x14ac:dyDescent="0.25">
      <c r="A436" s="52">
        <v>43021</v>
      </c>
      <c r="B436" s="30" t="s">
        <v>256</v>
      </c>
      <c r="C436" s="30" t="s">
        <v>60</v>
      </c>
      <c r="D436" s="30" t="s">
        <v>220</v>
      </c>
      <c r="E436" s="42"/>
      <c r="F436" s="42">
        <v>700</v>
      </c>
      <c r="G436" s="31">
        <f t="shared" si="6"/>
        <v>-4017872</v>
      </c>
      <c r="H436" s="30" t="s">
        <v>221</v>
      </c>
      <c r="I436" s="26" t="s">
        <v>61</v>
      </c>
      <c r="J436" s="24" t="s">
        <v>21</v>
      </c>
      <c r="K436" s="26" t="s">
        <v>46</v>
      </c>
      <c r="L436" s="26" t="s">
        <v>72</v>
      </c>
    </row>
    <row r="437" spans="1:20" s="48" customFormat="1" x14ac:dyDescent="0.25">
      <c r="A437" s="52">
        <v>43021</v>
      </c>
      <c r="B437" s="30" t="s">
        <v>257</v>
      </c>
      <c r="C437" s="30" t="s">
        <v>60</v>
      </c>
      <c r="D437" s="30" t="s">
        <v>220</v>
      </c>
      <c r="E437" s="42"/>
      <c r="F437" s="42">
        <v>700</v>
      </c>
      <c r="G437" s="31">
        <f t="shared" si="6"/>
        <v>-4018572</v>
      </c>
      <c r="H437" s="30" t="s">
        <v>221</v>
      </c>
      <c r="I437" s="26" t="s">
        <v>61</v>
      </c>
      <c r="J437" s="24" t="s">
        <v>21</v>
      </c>
      <c r="K437" s="26" t="s">
        <v>46</v>
      </c>
      <c r="L437" s="26" t="s">
        <v>72</v>
      </c>
      <c r="M437"/>
      <c r="N437"/>
      <c r="O437"/>
      <c r="P437"/>
      <c r="Q437"/>
      <c r="R437"/>
      <c r="S437"/>
      <c r="T437"/>
    </row>
    <row r="438" spans="1:20" s="48" customFormat="1" x14ac:dyDescent="0.25">
      <c r="A438" s="52">
        <v>43021</v>
      </c>
      <c r="B438" s="30" t="s">
        <v>257</v>
      </c>
      <c r="C438" s="30" t="s">
        <v>60</v>
      </c>
      <c r="D438" s="30" t="s">
        <v>220</v>
      </c>
      <c r="E438" s="42"/>
      <c r="F438" s="42">
        <v>1500</v>
      </c>
      <c r="G438" s="31">
        <f t="shared" si="6"/>
        <v>-4020072</v>
      </c>
      <c r="H438" s="30" t="s">
        <v>221</v>
      </c>
      <c r="I438" s="26" t="s">
        <v>61</v>
      </c>
      <c r="J438" s="24" t="s">
        <v>21</v>
      </c>
      <c r="K438" s="26" t="s">
        <v>46</v>
      </c>
      <c r="L438" s="26" t="s">
        <v>72</v>
      </c>
      <c r="M438"/>
      <c r="N438"/>
      <c r="O438"/>
      <c r="P438"/>
      <c r="Q438"/>
      <c r="R438"/>
      <c r="S438"/>
      <c r="T438"/>
    </row>
    <row r="439" spans="1:20" s="48" customFormat="1" x14ac:dyDescent="0.25">
      <c r="A439" s="52">
        <v>43021</v>
      </c>
      <c r="B439" s="30" t="s">
        <v>259</v>
      </c>
      <c r="C439" s="30" t="s">
        <v>523</v>
      </c>
      <c r="D439" s="30" t="s">
        <v>220</v>
      </c>
      <c r="E439" s="42"/>
      <c r="F439" s="42">
        <v>1000</v>
      </c>
      <c r="G439" s="31">
        <f t="shared" si="6"/>
        <v>-4021072</v>
      </c>
      <c r="H439" s="30" t="s">
        <v>221</v>
      </c>
      <c r="I439" s="26" t="s">
        <v>58</v>
      </c>
      <c r="J439" s="24" t="s">
        <v>21</v>
      </c>
      <c r="K439" s="26" t="s">
        <v>46</v>
      </c>
      <c r="L439" s="26" t="s">
        <v>83</v>
      </c>
      <c r="M439" s="29"/>
      <c r="N439" s="29"/>
      <c r="O439" s="29"/>
      <c r="P439" s="29"/>
      <c r="Q439" s="29"/>
      <c r="R439" s="29"/>
      <c r="S439" s="29"/>
      <c r="T439" s="29"/>
    </row>
    <row r="440" spans="1:20" s="48" customFormat="1" x14ac:dyDescent="0.25">
      <c r="A440" s="52">
        <v>43021</v>
      </c>
      <c r="B440" s="30" t="s">
        <v>260</v>
      </c>
      <c r="C440" s="30" t="s">
        <v>60</v>
      </c>
      <c r="D440" s="30" t="s">
        <v>220</v>
      </c>
      <c r="E440" s="42"/>
      <c r="F440" s="42">
        <v>1500</v>
      </c>
      <c r="G440" s="31">
        <f t="shared" si="6"/>
        <v>-4022572</v>
      </c>
      <c r="H440" s="30" t="s">
        <v>221</v>
      </c>
      <c r="I440" s="26" t="s">
        <v>61</v>
      </c>
      <c r="J440" s="24" t="s">
        <v>21</v>
      </c>
      <c r="K440" s="26" t="s">
        <v>46</v>
      </c>
      <c r="L440" s="26" t="s">
        <v>72</v>
      </c>
      <c r="M440"/>
      <c r="N440"/>
      <c r="O440"/>
      <c r="P440"/>
      <c r="Q440"/>
      <c r="R440"/>
      <c r="S440"/>
      <c r="T440"/>
    </row>
    <row r="441" spans="1:20" x14ac:dyDescent="0.25">
      <c r="A441" s="52">
        <v>43021</v>
      </c>
      <c r="B441" s="30" t="s">
        <v>261</v>
      </c>
      <c r="C441" s="30" t="s">
        <v>95</v>
      </c>
      <c r="D441" s="30" t="s">
        <v>220</v>
      </c>
      <c r="E441" s="42"/>
      <c r="F441" s="42">
        <v>110000</v>
      </c>
      <c r="G441" s="31">
        <f t="shared" si="6"/>
        <v>-4132572</v>
      </c>
      <c r="H441" s="30" t="s">
        <v>221</v>
      </c>
      <c r="I441" s="26" t="s">
        <v>61</v>
      </c>
      <c r="J441" s="24" t="s">
        <v>21</v>
      </c>
      <c r="K441" s="26" t="s">
        <v>46</v>
      </c>
      <c r="L441" s="26" t="s">
        <v>72</v>
      </c>
    </row>
    <row r="442" spans="1:20" s="48" customFormat="1" x14ac:dyDescent="0.25">
      <c r="A442" s="117">
        <v>43021</v>
      </c>
      <c r="B442" s="119" t="s">
        <v>386</v>
      </c>
      <c r="C442" s="119" t="s">
        <v>56</v>
      </c>
      <c r="D442" s="119" t="s">
        <v>49</v>
      </c>
      <c r="E442" s="121">
        <v>47000</v>
      </c>
      <c r="F442" s="121"/>
      <c r="G442" s="121">
        <f t="shared" si="6"/>
        <v>-4085572</v>
      </c>
      <c r="H442" s="119" t="s">
        <v>55</v>
      </c>
      <c r="I442" s="119" t="s">
        <v>382</v>
      </c>
      <c r="J442" s="119"/>
      <c r="K442" s="119" t="s">
        <v>46</v>
      </c>
      <c r="L442" s="119" t="s">
        <v>83</v>
      </c>
    </row>
    <row r="443" spans="1:20" s="102" customFormat="1" x14ac:dyDescent="0.25">
      <c r="A443" s="52">
        <v>43021</v>
      </c>
      <c r="B443" s="26" t="s">
        <v>387</v>
      </c>
      <c r="C443" s="30" t="s">
        <v>99</v>
      </c>
      <c r="D443" s="26" t="s">
        <v>51</v>
      </c>
      <c r="E443" s="31"/>
      <c r="F443" s="31">
        <v>50000</v>
      </c>
      <c r="G443" s="31">
        <f t="shared" si="6"/>
        <v>-4135572</v>
      </c>
      <c r="H443" s="26" t="s">
        <v>55</v>
      </c>
      <c r="I443" s="26">
        <v>261581</v>
      </c>
      <c r="J443" s="46" t="s">
        <v>32</v>
      </c>
      <c r="K443" s="26" t="s">
        <v>46</v>
      </c>
      <c r="L443" s="26" t="s">
        <v>83</v>
      </c>
    </row>
    <row r="444" spans="1:20" s="27" customFormat="1" x14ac:dyDescent="0.25">
      <c r="A444" s="52">
        <v>43021</v>
      </c>
      <c r="B444" s="26" t="s">
        <v>388</v>
      </c>
      <c r="C444" s="26" t="s">
        <v>60</v>
      </c>
      <c r="D444" s="26" t="s">
        <v>51</v>
      </c>
      <c r="E444" s="31"/>
      <c r="F444" s="31">
        <v>2000</v>
      </c>
      <c r="G444" s="31">
        <f t="shared" si="6"/>
        <v>-4137572</v>
      </c>
      <c r="H444" s="26" t="s">
        <v>55</v>
      </c>
      <c r="I444" s="26" t="s">
        <v>61</v>
      </c>
      <c r="J444" s="46" t="s">
        <v>32</v>
      </c>
      <c r="K444" s="26" t="s">
        <v>46</v>
      </c>
      <c r="L444" s="26" t="s">
        <v>72</v>
      </c>
    </row>
    <row r="445" spans="1:20" s="27" customFormat="1" x14ac:dyDescent="0.25">
      <c r="A445" s="52">
        <v>43021</v>
      </c>
      <c r="B445" s="26" t="s">
        <v>389</v>
      </c>
      <c r="C445" s="26" t="s">
        <v>60</v>
      </c>
      <c r="D445" s="26" t="s">
        <v>51</v>
      </c>
      <c r="E445" s="31"/>
      <c r="F445" s="31">
        <v>2000</v>
      </c>
      <c r="G445" s="31">
        <f t="shared" si="6"/>
        <v>-4139572</v>
      </c>
      <c r="H445" s="26" t="s">
        <v>55</v>
      </c>
      <c r="I445" s="26" t="s">
        <v>61</v>
      </c>
      <c r="J445" s="46" t="s">
        <v>32</v>
      </c>
      <c r="K445" s="26" t="s">
        <v>46</v>
      </c>
      <c r="L445" s="26" t="s">
        <v>72</v>
      </c>
    </row>
    <row r="446" spans="1:20" s="48" customFormat="1" x14ac:dyDescent="0.25">
      <c r="A446" s="117">
        <v>43021</v>
      </c>
      <c r="B446" s="119" t="s">
        <v>71</v>
      </c>
      <c r="C446" s="119" t="s">
        <v>56</v>
      </c>
      <c r="D446" s="119" t="s">
        <v>49</v>
      </c>
      <c r="E446" s="121"/>
      <c r="F446" s="121">
        <v>25000</v>
      </c>
      <c r="G446" s="121">
        <f t="shared" si="6"/>
        <v>-4164572</v>
      </c>
      <c r="H446" s="119" t="s">
        <v>55</v>
      </c>
      <c r="I446" s="119">
        <v>11</v>
      </c>
      <c r="J446" s="119"/>
      <c r="K446" s="119" t="s">
        <v>46</v>
      </c>
      <c r="L446" s="119" t="s">
        <v>83</v>
      </c>
    </row>
    <row r="447" spans="1:20" s="102" customFormat="1" x14ac:dyDescent="0.25">
      <c r="A447" s="52">
        <v>43021</v>
      </c>
      <c r="B447" s="26" t="s">
        <v>390</v>
      </c>
      <c r="C447" s="26" t="s">
        <v>327</v>
      </c>
      <c r="D447" s="26" t="s">
        <v>50</v>
      </c>
      <c r="E447" s="31"/>
      <c r="F447" s="31">
        <v>300000</v>
      </c>
      <c r="G447" s="31">
        <f t="shared" si="6"/>
        <v>-4464572</v>
      </c>
      <c r="H447" s="26" t="s">
        <v>55</v>
      </c>
      <c r="I447" s="26">
        <v>12</v>
      </c>
      <c r="J447" s="46" t="s">
        <v>32</v>
      </c>
      <c r="K447" s="26" t="s">
        <v>46</v>
      </c>
      <c r="L447" s="26" t="s">
        <v>83</v>
      </c>
    </row>
    <row r="448" spans="1:20" s="48" customFormat="1" x14ac:dyDescent="0.25">
      <c r="A448" s="117">
        <v>43021</v>
      </c>
      <c r="B448" s="119" t="s">
        <v>347</v>
      </c>
      <c r="C448" s="119" t="s">
        <v>56</v>
      </c>
      <c r="D448" s="119" t="s">
        <v>49</v>
      </c>
      <c r="E448" s="121"/>
      <c r="F448" s="121">
        <v>20000</v>
      </c>
      <c r="G448" s="121">
        <f t="shared" si="6"/>
        <v>-4484572</v>
      </c>
      <c r="H448" s="119" t="s">
        <v>55</v>
      </c>
      <c r="I448" s="119">
        <v>13</v>
      </c>
      <c r="J448" s="119"/>
      <c r="K448" s="119" t="s">
        <v>46</v>
      </c>
      <c r="L448" s="119" t="s">
        <v>83</v>
      </c>
    </row>
    <row r="449" spans="1:20" s="48" customFormat="1" x14ac:dyDescent="0.25">
      <c r="A449" s="117">
        <v>43021</v>
      </c>
      <c r="B449" s="119" t="s">
        <v>71</v>
      </c>
      <c r="C449" s="119" t="s">
        <v>56</v>
      </c>
      <c r="D449" s="119" t="s">
        <v>49</v>
      </c>
      <c r="E449" s="121"/>
      <c r="F449" s="121">
        <v>40000</v>
      </c>
      <c r="G449" s="121">
        <f t="shared" si="6"/>
        <v>-4524572</v>
      </c>
      <c r="H449" s="119" t="s">
        <v>55</v>
      </c>
      <c r="I449" s="119">
        <v>14</v>
      </c>
      <c r="J449" s="119"/>
      <c r="K449" s="119" t="s">
        <v>46</v>
      </c>
      <c r="L449" s="119" t="s">
        <v>83</v>
      </c>
    </row>
    <row r="450" spans="1:20" s="102" customFormat="1" x14ac:dyDescent="0.25">
      <c r="A450" s="52">
        <v>43021</v>
      </c>
      <c r="B450" s="26" t="s">
        <v>346</v>
      </c>
      <c r="C450" s="26" t="s">
        <v>345</v>
      </c>
      <c r="D450" s="26" t="s">
        <v>48</v>
      </c>
      <c r="E450" s="31"/>
      <c r="F450" s="31">
        <v>50000</v>
      </c>
      <c r="G450" s="31">
        <f t="shared" si="6"/>
        <v>-4574572</v>
      </c>
      <c r="H450" s="26" t="s">
        <v>55</v>
      </c>
      <c r="I450" s="26" t="s">
        <v>58</v>
      </c>
      <c r="J450" s="26" t="s">
        <v>21</v>
      </c>
      <c r="K450" s="26" t="s">
        <v>46</v>
      </c>
      <c r="L450" s="26" t="s">
        <v>83</v>
      </c>
    </row>
    <row r="451" spans="1:20" s="102" customFormat="1" x14ac:dyDescent="0.25">
      <c r="A451" s="52">
        <v>43021</v>
      </c>
      <c r="B451" s="26" t="s">
        <v>391</v>
      </c>
      <c r="C451" s="26" t="s">
        <v>345</v>
      </c>
      <c r="D451" s="26" t="s">
        <v>48</v>
      </c>
      <c r="E451" s="31"/>
      <c r="F451" s="31">
        <v>100000</v>
      </c>
      <c r="G451" s="31">
        <f t="shared" si="6"/>
        <v>-4674572</v>
      </c>
      <c r="H451" s="26" t="s">
        <v>55</v>
      </c>
      <c r="I451" s="26" t="s">
        <v>58</v>
      </c>
      <c r="J451" s="26" t="s">
        <v>21</v>
      </c>
      <c r="K451" s="26" t="s">
        <v>46</v>
      </c>
      <c r="L451" s="26" t="s">
        <v>83</v>
      </c>
    </row>
    <row r="452" spans="1:20" x14ac:dyDescent="0.25">
      <c r="A452" s="52">
        <v>43021</v>
      </c>
      <c r="B452" s="30" t="s">
        <v>567</v>
      </c>
      <c r="C452" s="30" t="s">
        <v>60</v>
      </c>
      <c r="D452" s="30" t="s">
        <v>49</v>
      </c>
      <c r="E452" s="42"/>
      <c r="F452" s="42">
        <v>1000</v>
      </c>
      <c r="G452" s="31">
        <f t="shared" si="6"/>
        <v>-4675572</v>
      </c>
      <c r="H452" s="30" t="s">
        <v>535</v>
      </c>
      <c r="I452" s="30" t="s">
        <v>61</v>
      </c>
      <c r="J452" s="24" t="s">
        <v>21</v>
      </c>
      <c r="K452" s="26" t="s">
        <v>46</v>
      </c>
      <c r="L452" s="30" t="s">
        <v>72</v>
      </c>
      <c r="M452" s="32"/>
      <c r="N452" s="32"/>
      <c r="O452" s="32"/>
      <c r="P452" s="32"/>
      <c r="Q452" s="32"/>
      <c r="R452" s="32"/>
      <c r="S452" s="32"/>
      <c r="T452" s="32"/>
    </row>
    <row r="453" spans="1:20" x14ac:dyDescent="0.25">
      <c r="A453" s="52">
        <v>43021</v>
      </c>
      <c r="B453" s="30" t="s">
        <v>568</v>
      </c>
      <c r="C453" s="30" t="s">
        <v>60</v>
      </c>
      <c r="D453" s="30" t="s">
        <v>49</v>
      </c>
      <c r="E453" s="42"/>
      <c r="F453" s="42">
        <v>1000</v>
      </c>
      <c r="G453" s="31">
        <f t="shared" si="6"/>
        <v>-4676572</v>
      </c>
      <c r="H453" s="30" t="s">
        <v>535</v>
      </c>
      <c r="I453" s="30" t="s">
        <v>61</v>
      </c>
      <c r="J453" s="24" t="s">
        <v>21</v>
      </c>
      <c r="K453" s="26" t="s">
        <v>46</v>
      </c>
      <c r="L453" s="30" t="s">
        <v>72</v>
      </c>
      <c r="M453" s="32"/>
      <c r="N453" s="32"/>
      <c r="O453" s="32"/>
      <c r="P453" s="32"/>
      <c r="Q453" s="32"/>
      <c r="R453" s="32"/>
      <c r="S453" s="32"/>
      <c r="T453" s="32"/>
    </row>
    <row r="454" spans="1:20" s="48" customFormat="1" x14ac:dyDescent="0.25">
      <c r="A454" s="117">
        <v>43021</v>
      </c>
      <c r="B454" s="124" t="s">
        <v>55</v>
      </c>
      <c r="C454" s="119" t="s">
        <v>56</v>
      </c>
      <c r="D454" s="124" t="s">
        <v>49</v>
      </c>
      <c r="E454" s="125">
        <v>53000</v>
      </c>
      <c r="F454" s="125"/>
      <c r="G454" s="121">
        <f t="shared" si="6"/>
        <v>-4623572</v>
      </c>
      <c r="H454" s="124" t="s">
        <v>535</v>
      </c>
      <c r="I454" s="124" t="s">
        <v>569</v>
      </c>
      <c r="J454" s="124"/>
      <c r="K454" s="119" t="s">
        <v>46</v>
      </c>
      <c r="L454" s="124" t="s">
        <v>83</v>
      </c>
      <c r="M454" s="49"/>
      <c r="N454" s="49"/>
      <c r="O454" s="49"/>
      <c r="P454" s="49"/>
      <c r="Q454" s="49"/>
      <c r="R454" s="49"/>
      <c r="S454" s="49"/>
      <c r="T454" s="49"/>
    </row>
    <row r="455" spans="1:20" x14ac:dyDescent="0.25">
      <c r="A455" s="52">
        <v>43021</v>
      </c>
      <c r="B455" s="30" t="s">
        <v>570</v>
      </c>
      <c r="C455" s="30" t="s">
        <v>60</v>
      </c>
      <c r="D455" s="30" t="s">
        <v>49</v>
      </c>
      <c r="E455" s="42"/>
      <c r="F455" s="42">
        <v>1000</v>
      </c>
      <c r="G455" s="31">
        <f t="shared" si="6"/>
        <v>-4624572</v>
      </c>
      <c r="H455" s="30" t="s">
        <v>535</v>
      </c>
      <c r="I455" s="30" t="s">
        <v>61</v>
      </c>
      <c r="J455" s="24" t="s">
        <v>21</v>
      </c>
      <c r="K455" s="26" t="s">
        <v>46</v>
      </c>
      <c r="L455" s="30" t="s">
        <v>72</v>
      </c>
      <c r="M455" s="32"/>
      <c r="N455" s="32"/>
      <c r="O455" s="32"/>
      <c r="P455" s="32"/>
      <c r="Q455" s="32"/>
      <c r="R455" s="32"/>
      <c r="S455" s="32"/>
      <c r="T455" s="32"/>
    </row>
    <row r="456" spans="1:20" x14ac:dyDescent="0.25">
      <c r="A456" s="52">
        <v>43021</v>
      </c>
      <c r="B456" s="30" t="s">
        <v>571</v>
      </c>
      <c r="C456" s="30" t="s">
        <v>60</v>
      </c>
      <c r="D456" s="30" t="s">
        <v>49</v>
      </c>
      <c r="E456" s="42"/>
      <c r="F456" s="42">
        <v>2000</v>
      </c>
      <c r="G456" s="31">
        <f t="shared" si="6"/>
        <v>-4626572</v>
      </c>
      <c r="H456" s="30" t="s">
        <v>535</v>
      </c>
      <c r="I456" s="30" t="s">
        <v>61</v>
      </c>
      <c r="J456" s="24" t="s">
        <v>21</v>
      </c>
      <c r="K456" s="26" t="s">
        <v>46</v>
      </c>
      <c r="L456" s="30" t="s">
        <v>72</v>
      </c>
      <c r="M456" s="32"/>
      <c r="N456" s="32"/>
      <c r="O456" s="32"/>
      <c r="P456" s="32"/>
      <c r="Q456" s="32"/>
      <c r="R456" s="32"/>
      <c r="S456" s="32"/>
      <c r="T456" s="32"/>
    </row>
    <row r="457" spans="1:20" s="102" customFormat="1" x14ac:dyDescent="0.25">
      <c r="A457" s="52">
        <v>43021</v>
      </c>
      <c r="B457" s="30" t="s">
        <v>572</v>
      </c>
      <c r="C457" s="30" t="s">
        <v>90</v>
      </c>
      <c r="D457" s="30" t="s">
        <v>49</v>
      </c>
      <c r="E457" s="42"/>
      <c r="F457" s="42">
        <v>38000</v>
      </c>
      <c r="G457" s="31">
        <f t="shared" si="6"/>
        <v>-4664572</v>
      </c>
      <c r="H457" s="30" t="s">
        <v>535</v>
      </c>
      <c r="I457" s="30">
        <v>50</v>
      </c>
      <c r="J457" s="24" t="s">
        <v>21</v>
      </c>
      <c r="K457" s="26" t="s">
        <v>46</v>
      </c>
      <c r="L457" s="30" t="s">
        <v>83</v>
      </c>
      <c r="M457" s="105"/>
      <c r="N457" s="105"/>
      <c r="O457" s="105"/>
      <c r="P457" s="105"/>
      <c r="Q457" s="105"/>
      <c r="R457" s="105"/>
      <c r="S457" s="105"/>
      <c r="T457" s="105"/>
    </row>
    <row r="458" spans="1:20" s="102" customFormat="1" x14ac:dyDescent="0.25">
      <c r="A458" s="52">
        <v>43021</v>
      </c>
      <c r="B458" s="112" t="s">
        <v>797</v>
      </c>
      <c r="C458" s="112" t="s">
        <v>60</v>
      </c>
      <c r="D458" s="26" t="s">
        <v>52</v>
      </c>
      <c r="E458" s="113"/>
      <c r="F458" s="113">
        <v>1000</v>
      </c>
      <c r="G458" s="31">
        <f t="shared" si="6"/>
        <v>-4665572</v>
      </c>
      <c r="H458" s="112" t="s">
        <v>372</v>
      </c>
      <c r="I458" s="112" t="s">
        <v>61</v>
      </c>
      <c r="J458" s="24" t="s">
        <v>32</v>
      </c>
      <c r="K458" s="26" t="s">
        <v>46</v>
      </c>
      <c r="L458" s="26" t="s">
        <v>72</v>
      </c>
      <c r="M458" s="103"/>
      <c r="N458" s="103"/>
      <c r="O458" s="103"/>
      <c r="P458" s="103"/>
      <c r="Q458" s="103"/>
      <c r="R458" s="103"/>
      <c r="S458" s="103"/>
      <c r="T458" s="103"/>
    </row>
    <row r="459" spans="1:20" s="102" customFormat="1" x14ac:dyDescent="0.25">
      <c r="A459" s="52">
        <v>43021</v>
      </c>
      <c r="B459" s="112" t="s">
        <v>798</v>
      </c>
      <c r="C459" s="112" t="s">
        <v>129</v>
      </c>
      <c r="D459" s="26" t="s">
        <v>48</v>
      </c>
      <c r="E459" s="113"/>
      <c r="F459" s="113">
        <v>600</v>
      </c>
      <c r="G459" s="31">
        <f t="shared" si="6"/>
        <v>-4666172</v>
      </c>
      <c r="H459" s="112" t="s">
        <v>372</v>
      </c>
      <c r="I459" s="112" t="s">
        <v>61</v>
      </c>
      <c r="J459" s="46" t="s">
        <v>32</v>
      </c>
      <c r="K459" s="26" t="s">
        <v>46</v>
      </c>
      <c r="L459" s="26" t="s">
        <v>72</v>
      </c>
      <c r="M459" s="103"/>
      <c r="N459" s="103"/>
      <c r="O459" s="103"/>
      <c r="P459" s="103"/>
      <c r="Q459" s="103"/>
      <c r="R459" s="103"/>
      <c r="S459" s="103"/>
      <c r="T459" s="103"/>
    </row>
    <row r="460" spans="1:20" s="102" customFormat="1" x14ac:dyDescent="0.25">
      <c r="A460" s="52">
        <v>43021</v>
      </c>
      <c r="B460" s="112" t="s">
        <v>799</v>
      </c>
      <c r="C460" s="112" t="s">
        <v>60</v>
      </c>
      <c r="D460" s="26" t="s">
        <v>52</v>
      </c>
      <c r="E460" s="113"/>
      <c r="F460" s="113">
        <v>1000</v>
      </c>
      <c r="G460" s="31">
        <f t="shared" si="6"/>
        <v>-4667172</v>
      </c>
      <c r="H460" s="112" t="s">
        <v>372</v>
      </c>
      <c r="I460" s="112" t="s">
        <v>61</v>
      </c>
      <c r="J460" s="24" t="s">
        <v>32</v>
      </c>
      <c r="K460" s="26" t="s">
        <v>46</v>
      </c>
      <c r="L460" s="26" t="s">
        <v>72</v>
      </c>
      <c r="M460" s="103"/>
      <c r="N460" s="103"/>
      <c r="O460" s="103"/>
      <c r="P460" s="103"/>
      <c r="Q460" s="103"/>
      <c r="R460" s="103"/>
      <c r="S460" s="103"/>
      <c r="T460" s="103"/>
    </row>
    <row r="461" spans="1:20" s="48" customFormat="1" x14ac:dyDescent="0.25">
      <c r="A461" s="117">
        <v>43021</v>
      </c>
      <c r="B461" s="119" t="s">
        <v>55</v>
      </c>
      <c r="C461" s="119" t="s">
        <v>56</v>
      </c>
      <c r="D461" s="48" t="s">
        <v>50</v>
      </c>
      <c r="E461" s="129">
        <v>20000</v>
      </c>
      <c r="F461" s="129"/>
      <c r="G461" s="121">
        <f t="shared" ref="G461:G524" si="7">+G460+E461-F461</f>
        <v>-4647172</v>
      </c>
      <c r="H461" s="119" t="s">
        <v>347</v>
      </c>
      <c r="I461" s="119">
        <v>13</v>
      </c>
      <c r="K461" s="119" t="s">
        <v>46</v>
      </c>
      <c r="L461" s="131" t="s">
        <v>83</v>
      </c>
    </row>
    <row r="462" spans="1:20" s="102" customFormat="1" x14ac:dyDescent="0.25">
      <c r="A462" s="52">
        <v>43021</v>
      </c>
      <c r="B462" s="26" t="s">
        <v>583</v>
      </c>
      <c r="C462" s="26" t="s">
        <v>60</v>
      </c>
      <c r="D462" s="27" t="s">
        <v>50</v>
      </c>
      <c r="E462" s="28"/>
      <c r="F462" s="28">
        <v>1000</v>
      </c>
      <c r="G462" s="31">
        <f t="shared" si="7"/>
        <v>-4648172</v>
      </c>
      <c r="H462" s="26" t="s">
        <v>347</v>
      </c>
      <c r="I462" s="26" t="s">
        <v>61</v>
      </c>
      <c r="J462" s="46" t="s">
        <v>32</v>
      </c>
      <c r="K462" s="26" t="s">
        <v>46</v>
      </c>
      <c r="L462" s="35" t="s">
        <v>72</v>
      </c>
    </row>
    <row r="463" spans="1:20" s="102" customFormat="1" x14ac:dyDescent="0.25">
      <c r="A463" s="52">
        <v>43021</v>
      </c>
      <c r="B463" s="26" t="s">
        <v>602</v>
      </c>
      <c r="C463" s="26" t="s">
        <v>60</v>
      </c>
      <c r="D463" s="27" t="s">
        <v>50</v>
      </c>
      <c r="E463" s="28"/>
      <c r="F463" s="28">
        <v>1000</v>
      </c>
      <c r="G463" s="31">
        <f t="shared" si="7"/>
        <v>-4649172</v>
      </c>
      <c r="H463" s="26" t="s">
        <v>347</v>
      </c>
      <c r="I463" s="26" t="s">
        <v>61</v>
      </c>
      <c r="J463" s="46" t="s">
        <v>32</v>
      </c>
      <c r="K463" s="26" t="s">
        <v>46</v>
      </c>
      <c r="L463" s="35" t="s">
        <v>72</v>
      </c>
    </row>
    <row r="464" spans="1:20" s="102" customFormat="1" x14ac:dyDescent="0.25">
      <c r="A464" s="52">
        <v>43021</v>
      </c>
      <c r="B464" s="26" t="s">
        <v>592</v>
      </c>
      <c r="C464" s="26" t="s">
        <v>60</v>
      </c>
      <c r="D464" s="27" t="s">
        <v>50</v>
      </c>
      <c r="E464" s="28"/>
      <c r="F464" s="28">
        <v>1000</v>
      </c>
      <c r="G464" s="31">
        <f t="shared" si="7"/>
        <v>-4650172</v>
      </c>
      <c r="H464" s="26" t="s">
        <v>347</v>
      </c>
      <c r="I464" s="26" t="s">
        <v>61</v>
      </c>
      <c r="J464" s="46" t="s">
        <v>32</v>
      </c>
      <c r="K464" s="26" t="s">
        <v>46</v>
      </c>
      <c r="L464" s="35" t="s">
        <v>72</v>
      </c>
    </row>
    <row r="465" spans="1:20" s="102" customFormat="1" x14ac:dyDescent="0.25">
      <c r="A465" s="52">
        <v>43021</v>
      </c>
      <c r="B465" s="26" t="s">
        <v>604</v>
      </c>
      <c r="C465" s="26" t="s">
        <v>60</v>
      </c>
      <c r="D465" s="27" t="s">
        <v>50</v>
      </c>
      <c r="E465" s="28"/>
      <c r="F465" s="28">
        <v>1000</v>
      </c>
      <c r="G465" s="31">
        <f t="shared" si="7"/>
        <v>-4651172</v>
      </c>
      <c r="H465" s="26" t="s">
        <v>347</v>
      </c>
      <c r="I465" s="26" t="s">
        <v>61</v>
      </c>
      <c r="J465" s="46" t="s">
        <v>32</v>
      </c>
      <c r="K465" s="26" t="s">
        <v>46</v>
      </c>
      <c r="L465" s="35" t="s">
        <v>72</v>
      </c>
    </row>
    <row r="466" spans="1:20" s="102" customFormat="1" x14ac:dyDescent="0.25">
      <c r="A466" s="52">
        <v>43021</v>
      </c>
      <c r="B466" s="26" t="s">
        <v>605</v>
      </c>
      <c r="C466" s="26" t="s">
        <v>60</v>
      </c>
      <c r="D466" s="27" t="s">
        <v>50</v>
      </c>
      <c r="E466" s="28"/>
      <c r="F466" s="28">
        <v>1000</v>
      </c>
      <c r="G466" s="31">
        <f t="shared" si="7"/>
        <v>-4652172</v>
      </c>
      <c r="H466" s="26" t="s">
        <v>347</v>
      </c>
      <c r="I466" s="26" t="s">
        <v>61</v>
      </c>
      <c r="J466" s="46" t="s">
        <v>32</v>
      </c>
      <c r="K466" s="26" t="s">
        <v>46</v>
      </c>
      <c r="L466" s="35" t="s">
        <v>72</v>
      </c>
    </row>
    <row r="467" spans="1:20" s="102" customFormat="1" x14ac:dyDescent="0.25">
      <c r="A467" s="52">
        <v>43021</v>
      </c>
      <c r="B467" s="26" t="s">
        <v>606</v>
      </c>
      <c r="C467" s="26" t="s">
        <v>60</v>
      </c>
      <c r="D467" s="27" t="s">
        <v>50</v>
      </c>
      <c r="E467" s="28"/>
      <c r="F467" s="28">
        <v>1000</v>
      </c>
      <c r="G467" s="31">
        <f t="shared" si="7"/>
        <v>-4653172</v>
      </c>
      <c r="H467" s="26" t="s">
        <v>347</v>
      </c>
      <c r="I467" s="26" t="s">
        <v>61</v>
      </c>
      <c r="J467" s="46" t="s">
        <v>32</v>
      </c>
      <c r="K467" s="26" t="s">
        <v>46</v>
      </c>
      <c r="L467" s="35" t="s">
        <v>72</v>
      </c>
    </row>
    <row r="468" spans="1:20" s="102" customFormat="1" x14ac:dyDescent="0.25">
      <c r="A468" s="52">
        <v>43021</v>
      </c>
      <c r="B468" s="26" t="s">
        <v>607</v>
      </c>
      <c r="C468" s="26" t="s">
        <v>60</v>
      </c>
      <c r="D468" s="27" t="s">
        <v>50</v>
      </c>
      <c r="E468" s="28"/>
      <c r="F468" s="28">
        <v>1000</v>
      </c>
      <c r="G468" s="31">
        <f t="shared" si="7"/>
        <v>-4654172</v>
      </c>
      <c r="H468" s="26" t="s">
        <v>347</v>
      </c>
      <c r="I468" s="26" t="s">
        <v>61</v>
      </c>
      <c r="J468" s="46" t="s">
        <v>32</v>
      </c>
      <c r="K468" s="26" t="s">
        <v>46</v>
      </c>
      <c r="L468" s="35" t="s">
        <v>72</v>
      </c>
    </row>
    <row r="469" spans="1:20" s="102" customFormat="1" x14ac:dyDescent="0.25">
      <c r="A469" s="52">
        <v>43021</v>
      </c>
      <c r="B469" s="26" t="s">
        <v>608</v>
      </c>
      <c r="C469" s="26" t="s">
        <v>60</v>
      </c>
      <c r="D469" s="27" t="s">
        <v>50</v>
      </c>
      <c r="E469" s="28"/>
      <c r="F469" s="28">
        <v>1000</v>
      </c>
      <c r="G469" s="31">
        <f t="shared" si="7"/>
        <v>-4655172</v>
      </c>
      <c r="H469" s="26" t="s">
        <v>347</v>
      </c>
      <c r="I469" s="26" t="s">
        <v>61</v>
      </c>
      <c r="J469" s="46" t="s">
        <v>32</v>
      </c>
      <c r="K469" s="26" t="s">
        <v>46</v>
      </c>
      <c r="L469" s="35" t="s">
        <v>72</v>
      </c>
    </row>
    <row r="470" spans="1:20" s="102" customFormat="1" x14ac:dyDescent="0.25">
      <c r="A470" s="52">
        <v>43021</v>
      </c>
      <c r="B470" s="26" t="s">
        <v>609</v>
      </c>
      <c r="C470" s="26" t="s">
        <v>60</v>
      </c>
      <c r="D470" s="27" t="s">
        <v>50</v>
      </c>
      <c r="E470" s="28"/>
      <c r="F470" s="28">
        <v>1000</v>
      </c>
      <c r="G470" s="31">
        <f t="shared" si="7"/>
        <v>-4656172</v>
      </c>
      <c r="H470" s="26" t="s">
        <v>347</v>
      </c>
      <c r="I470" s="26" t="s">
        <v>61</v>
      </c>
      <c r="J470" s="46" t="s">
        <v>32</v>
      </c>
      <c r="K470" s="26" t="s">
        <v>46</v>
      </c>
      <c r="L470" s="35" t="s">
        <v>72</v>
      </c>
    </row>
    <row r="471" spans="1:20" s="102" customFormat="1" x14ac:dyDescent="0.25">
      <c r="A471" s="52">
        <v>43022</v>
      </c>
      <c r="B471" s="47" t="s">
        <v>889</v>
      </c>
      <c r="C471" s="26" t="s">
        <v>90</v>
      </c>
      <c r="D471" s="23" t="s">
        <v>49</v>
      </c>
      <c r="E471" s="31"/>
      <c r="F471" s="31">
        <v>38000</v>
      </c>
      <c r="G471" s="31">
        <f t="shared" si="7"/>
        <v>-4694172</v>
      </c>
      <c r="H471" s="26" t="s">
        <v>71</v>
      </c>
      <c r="I471" s="26">
        <v>94774</v>
      </c>
      <c r="J471" s="24" t="s">
        <v>21</v>
      </c>
      <c r="K471" s="26" t="s">
        <v>46</v>
      </c>
      <c r="L471" s="26" t="s">
        <v>83</v>
      </c>
    </row>
    <row r="472" spans="1:20" s="102" customFormat="1" x14ac:dyDescent="0.25">
      <c r="A472" s="52">
        <v>43022</v>
      </c>
      <c r="B472" s="30" t="s">
        <v>258</v>
      </c>
      <c r="C472" s="30" t="s">
        <v>90</v>
      </c>
      <c r="D472" s="30" t="s">
        <v>220</v>
      </c>
      <c r="E472" s="42"/>
      <c r="F472" s="42">
        <v>38000</v>
      </c>
      <c r="G472" s="31">
        <f t="shared" si="7"/>
        <v>-4732172</v>
      </c>
      <c r="H472" s="30" t="s">
        <v>221</v>
      </c>
      <c r="I472" s="26">
        <v>339</v>
      </c>
      <c r="J472" s="24" t="s">
        <v>21</v>
      </c>
      <c r="K472" s="26" t="s">
        <v>46</v>
      </c>
      <c r="L472" s="26" t="s">
        <v>83</v>
      </c>
    </row>
    <row r="473" spans="1:20" s="29" customFormat="1" x14ac:dyDescent="0.25">
      <c r="A473" s="52">
        <v>43022</v>
      </c>
      <c r="B473" s="30" t="s">
        <v>262</v>
      </c>
      <c r="C473" s="30" t="s">
        <v>60</v>
      </c>
      <c r="D473" s="30" t="s">
        <v>220</v>
      </c>
      <c r="E473" s="42"/>
      <c r="F473" s="42">
        <v>1000</v>
      </c>
      <c r="G473" s="31">
        <f t="shared" si="7"/>
        <v>-4733172</v>
      </c>
      <c r="H473" s="30" t="s">
        <v>221</v>
      </c>
      <c r="I473" s="26" t="s">
        <v>61</v>
      </c>
      <c r="J473" s="24" t="s">
        <v>21</v>
      </c>
      <c r="K473" s="26" t="s">
        <v>46</v>
      </c>
      <c r="L473" s="26" t="s">
        <v>72</v>
      </c>
    </row>
    <row r="474" spans="1:20" x14ac:dyDescent="0.25">
      <c r="A474" s="52">
        <v>43022</v>
      </c>
      <c r="B474" s="30" t="s">
        <v>263</v>
      </c>
      <c r="C474" s="30" t="s">
        <v>129</v>
      </c>
      <c r="D474" s="30" t="s">
        <v>48</v>
      </c>
      <c r="E474" s="42"/>
      <c r="F474" s="42">
        <v>5000</v>
      </c>
      <c r="G474" s="31">
        <f t="shared" si="7"/>
        <v>-4738172</v>
      </c>
      <c r="H474" s="30" t="s">
        <v>221</v>
      </c>
      <c r="I474" s="26" t="s">
        <v>61</v>
      </c>
      <c r="J474" s="26" t="s">
        <v>21</v>
      </c>
      <c r="K474" s="26" t="s">
        <v>46</v>
      </c>
      <c r="L474" s="26" t="s">
        <v>72</v>
      </c>
    </row>
    <row r="475" spans="1:20" s="102" customFormat="1" x14ac:dyDescent="0.25">
      <c r="A475" s="52">
        <v>43022</v>
      </c>
      <c r="B475" s="30" t="s">
        <v>573</v>
      </c>
      <c r="C475" s="30" t="s">
        <v>95</v>
      </c>
      <c r="D475" s="30" t="s">
        <v>49</v>
      </c>
      <c r="E475" s="42"/>
      <c r="F475" s="42">
        <v>40000</v>
      </c>
      <c r="G475" s="31">
        <f t="shared" si="7"/>
        <v>-4778172</v>
      </c>
      <c r="H475" s="30" t="s">
        <v>535</v>
      </c>
      <c r="I475" s="30" t="s">
        <v>61</v>
      </c>
      <c r="J475" s="24" t="s">
        <v>21</v>
      </c>
      <c r="K475" s="26" t="s">
        <v>46</v>
      </c>
      <c r="L475" s="30" t="s">
        <v>72</v>
      </c>
      <c r="M475" s="105"/>
      <c r="N475" s="105"/>
      <c r="O475" s="105"/>
      <c r="P475" s="105"/>
      <c r="Q475" s="105"/>
      <c r="R475" s="105"/>
      <c r="S475" s="105"/>
      <c r="T475" s="105"/>
    </row>
    <row r="476" spans="1:20" x14ac:dyDescent="0.25">
      <c r="A476" s="52">
        <v>43022</v>
      </c>
      <c r="B476" s="30" t="s">
        <v>574</v>
      </c>
      <c r="C476" s="30" t="s">
        <v>60</v>
      </c>
      <c r="D476" s="30" t="s">
        <v>49</v>
      </c>
      <c r="E476" s="42"/>
      <c r="F476" s="42">
        <v>1000</v>
      </c>
      <c r="G476" s="31">
        <f t="shared" si="7"/>
        <v>-4779172</v>
      </c>
      <c r="H476" s="30" t="s">
        <v>535</v>
      </c>
      <c r="I476" s="30" t="s">
        <v>61</v>
      </c>
      <c r="J476" s="24" t="s">
        <v>21</v>
      </c>
      <c r="K476" s="26" t="s">
        <v>46</v>
      </c>
      <c r="L476" s="30" t="s">
        <v>72</v>
      </c>
      <c r="M476" s="32"/>
      <c r="N476" s="32"/>
      <c r="O476" s="32"/>
      <c r="P476" s="32"/>
      <c r="Q476" s="32"/>
      <c r="R476" s="32"/>
      <c r="S476" s="32"/>
      <c r="T476" s="32"/>
    </row>
    <row r="477" spans="1:20" s="48" customFormat="1" x14ac:dyDescent="0.25">
      <c r="A477" s="52">
        <v>43022</v>
      </c>
      <c r="B477" s="30" t="s">
        <v>575</v>
      </c>
      <c r="C477" s="30" t="s">
        <v>60</v>
      </c>
      <c r="D477" s="30" t="s">
        <v>49</v>
      </c>
      <c r="E477" s="42"/>
      <c r="F477" s="42">
        <v>1500</v>
      </c>
      <c r="G477" s="31">
        <f t="shared" si="7"/>
        <v>-4780672</v>
      </c>
      <c r="H477" s="30" t="s">
        <v>535</v>
      </c>
      <c r="I477" s="30" t="s">
        <v>61</v>
      </c>
      <c r="J477" s="24" t="s">
        <v>21</v>
      </c>
      <c r="K477" s="26" t="s">
        <v>46</v>
      </c>
      <c r="L477" s="30" t="s">
        <v>72</v>
      </c>
      <c r="M477" s="32"/>
      <c r="N477" s="32"/>
      <c r="O477" s="32"/>
      <c r="P477" s="32"/>
      <c r="Q477" s="32"/>
      <c r="R477" s="32"/>
      <c r="S477" s="32"/>
      <c r="T477" s="32"/>
    </row>
    <row r="478" spans="1:20" s="29" customFormat="1" x14ac:dyDescent="0.25">
      <c r="A478" s="52">
        <v>43024</v>
      </c>
      <c r="B478" s="47" t="s">
        <v>100</v>
      </c>
      <c r="C478" s="26" t="s">
        <v>60</v>
      </c>
      <c r="D478" s="23" t="s">
        <v>49</v>
      </c>
      <c r="E478" s="31"/>
      <c r="F478" s="31">
        <v>1000</v>
      </c>
      <c r="G478" s="31">
        <f t="shared" si="7"/>
        <v>-4781672</v>
      </c>
      <c r="H478" s="26" t="s">
        <v>71</v>
      </c>
      <c r="I478" s="26" t="s">
        <v>61</v>
      </c>
      <c r="J478" s="24" t="s">
        <v>21</v>
      </c>
      <c r="K478" s="26" t="s">
        <v>46</v>
      </c>
      <c r="L478" s="26" t="s">
        <v>72</v>
      </c>
    </row>
    <row r="479" spans="1:20" s="29" customFormat="1" x14ac:dyDescent="0.25">
      <c r="A479" s="52">
        <v>43024</v>
      </c>
      <c r="B479" s="47" t="s">
        <v>98</v>
      </c>
      <c r="C479" s="30" t="s">
        <v>99</v>
      </c>
      <c r="D479" s="23" t="s">
        <v>49</v>
      </c>
      <c r="E479" s="31"/>
      <c r="F479" s="31">
        <v>1000</v>
      </c>
      <c r="G479" s="31">
        <f t="shared" si="7"/>
        <v>-4782672</v>
      </c>
      <c r="H479" s="26" t="s">
        <v>71</v>
      </c>
      <c r="I479" s="26" t="s">
        <v>61</v>
      </c>
      <c r="J479" s="24" t="s">
        <v>21</v>
      </c>
      <c r="K479" s="26" t="s">
        <v>46</v>
      </c>
      <c r="L479" s="26" t="s">
        <v>72</v>
      </c>
    </row>
    <row r="480" spans="1:20" s="29" customFormat="1" x14ac:dyDescent="0.25">
      <c r="A480" s="52">
        <v>43024</v>
      </c>
      <c r="B480" s="47" t="s">
        <v>97</v>
      </c>
      <c r="C480" s="26" t="s">
        <v>60</v>
      </c>
      <c r="D480" s="23" t="s">
        <v>49</v>
      </c>
      <c r="E480" s="31"/>
      <c r="F480" s="31">
        <v>1000</v>
      </c>
      <c r="G480" s="31">
        <f t="shared" si="7"/>
        <v>-4783672</v>
      </c>
      <c r="H480" s="26" t="s">
        <v>71</v>
      </c>
      <c r="I480" s="26" t="s">
        <v>61</v>
      </c>
      <c r="J480" s="24" t="s">
        <v>21</v>
      </c>
      <c r="K480" s="26" t="s">
        <v>46</v>
      </c>
      <c r="L480" s="26" t="s">
        <v>72</v>
      </c>
    </row>
    <row r="481" spans="1:12" s="102" customFormat="1" x14ac:dyDescent="0.25">
      <c r="A481" s="52">
        <v>43024</v>
      </c>
      <c r="B481" s="26" t="s">
        <v>170</v>
      </c>
      <c r="C481" s="26" t="s">
        <v>60</v>
      </c>
      <c r="D481" s="26" t="s">
        <v>49</v>
      </c>
      <c r="E481" s="31"/>
      <c r="F481" s="31">
        <v>1000</v>
      </c>
      <c r="G481" s="31">
        <f t="shared" si="7"/>
        <v>-4784672</v>
      </c>
      <c r="H481" s="26" t="s">
        <v>148</v>
      </c>
      <c r="I481" s="26" t="s">
        <v>61</v>
      </c>
      <c r="J481" s="24" t="s">
        <v>21</v>
      </c>
      <c r="K481" s="26" t="s">
        <v>46</v>
      </c>
      <c r="L481" s="26" t="s">
        <v>72</v>
      </c>
    </row>
    <row r="482" spans="1:12" s="102" customFormat="1" x14ac:dyDescent="0.25">
      <c r="A482" s="52">
        <v>43024</v>
      </c>
      <c r="B482" s="26" t="s">
        <v>171</v>
      </c>
      <c r="C482" s="30" t="s">
        <v>99</v>
      </c>
      <c r="D482" s="26" t="s">
        <v>49</v>
      </c>
      <c r="E482" s="31"/>
      <c r="F482" s="31">
        <v>1000</v>
      </c>
      <c r="G482" s="31">
        <f t="shared" si="7"/>
        <v>-4785672</v>
      </c>
      <c r="H482" s="26" t="s">
        <v>148</v>
      </c>
      <c r="I482" s="26" t="s">
        <v>61</v>
      </c>
      <c r="J482" s="24" t="s">
        <v>21</v>
      </c>
      <c r="K482" s="26" t="s">
        <v>46</v>
      </c>
      <c r="L482" s="26" t="s">
        <v>72</v>
      </c>
    </row>
    <row r="483" spans="1:12" s="102" customFormat="1" x14ac:dyDescent="0.25">
      <c r="A483" s="52">
        <v>43024</v>
      </c>
      <c r="B483" s="26" t="s">
        <v>189</v>
      </c>
      <c r="C483" s="26" t="s">
        <v>60</v>
      </c>
      <c r="D483" s="26" t="s">
        <v>49</v>
      </c>
      <c r="E483" s="31"/>
      <c r="F483" s="31">
        <v>1000</v>
      </c>
      <c r="G483" s="31">
        <f t="shared" si="7"/>
        <v>-4786672</v>
      </c>
      <c r="H483" s="26" t="s">
        <v>148</v>
      </c>
      <c r="I483" s="26" t="s">
        <v>61</v>
      </c>
      <c r="J483" s="24" t="s">
        <v>21</v>
      </c>
      <c r="K483" s="26" t="s">
        <v>46</v>
      </c>
      <c r="L483" s="26" t="s">
        <v>72</v>
      </c>
    </row>
    <row r="484" spans="1:12" s="27" customFormat="1" x14ac:dyDescent="0.25">
      <c r="A484" s="52">
        <v>43024</v>
      </c>
      <c r="B484" s="26" t="s">
        <v>392</v>
      </c>
      <c r="C484" s="26" t="s">
        <v>60</v>
      </c>
      <c r="D484" s="26" t="s">
        <v>51</v>
      </c>
      <c r="E484" s="31"/>
      <c r="F484" s="31">
        <v>4000</v>
      </c>
      <c r="G484" s="31">
        <f t="shared" si="7"/>
        <v>-4790672</v>
      </c>
      <c r="H484" s="26" t="s">
        <v>55</v>
      </c>
      <c r="I484" s="26" t="s">
        <v>61</v>
      </c>
      <c r="J484" s="46" t="s">
        <v>32</v>
      </c>
      <c r="K484" s="26" t="s">
        <v>46</v>
      </c>
      <c r="L484" s="26" t="s">
        <v>72</v>
      </c>
    </row>
    <row r="485" spans="1:12" s="102" customFormat="1" x14ac:dyDescent="0.25">
      <c r="A485" s="52">
        <v>43024</v>
      </c>
      <c r="B485" s="26" t="s">
        <v>393</v>
      </c>
      <c r="C485" s="26" t="s">
        <v>90</v>
      </c>
      <c r="D485" s="26" t="s">
        <v>52</v>
      </c>
      <c r="E485" s="31"/>
      <c r="F485" s="31">
        <v>280000</v>
      </c>
      <c r="G485" s="31">
        <f t="shared" si="7"/>
        <v>-5070672</v>
      </c>
      <c r="H485" s="26" t="s">
        <v>55</v>
      </c>
      <c r="I485" s="26">
        <v>42</v>
      </c>
      <c r="J485" s="24" t="s">
        <v>32</v>
      </c>
      <c r="K485" s="26" t="s">
        <v>46</v>
      </c>
      <c r="L485" s="26" t="s">
        <v>83</v>
      </c>
    </row>
    <row r="486" spans="1:12" s="27" customFormat="1" x14ac:dyDescent="0.25">
      <c r="A486" s="52">
        <v>43024</v>
      </c>
      <c r="B486" s="26" t="s">
        <v>394</v>
      </c>
      <c r="C486" s="26" t="s">
        <v>60</v>
      </c>
      <c r="D486" s="26" t="s">
        <v>51</v>
      </c>
      <c r="E486" s="31"/>
      <c r="F486" s="31">
        <v>3000</v>
      </c>
      <c r="G486" s="31">
        <f t="shared" si="7"/>
        <v>-5073672</v>
      </c>
      <c r="H486" s="26" t="s">
        <v>55</v>
      </c>
      <c r="I486" s="26" t="s">
        <v>61</v>
      </c>
      <c r="J486" s="46" t="s">
        <v>32</v>
      </c>
      <c r="K486" s="26" t="s">
        <v>46</v>
      </c>
      <c r="L486" s="26" t="s">
        <v>72</v>
      </c>
    </row>
    <row r="487" spans="1:12" s="102" customFormat="1" x14ac:dyDescent="0.25">
      <c r="A487" s="52">
        <v>43024</v>
      </c>
      <c r="B487" s="26" t="s">
        <v>395</v>
      </c>
      <c r="C487" s="26" t="s">
        <v>327</v>
      </c>
      <c r="D487" s="26" t="s">
        <v>49</v>
      </c>
      <c r="E487" s="31"/>
      <c r="F487" s="31">
        <v>20000</v>
      </c>
      <c r="G487" s="31">
        <f t="shared" si="7"/>
        <v>-5093672</v>
      </c>
      <c r="H487" s="26" t="s">
        <v>55</v>
      </c>
      <c r="I487" s="26">
        <v>15</v>
      </c>
      <c r="J487" s="24" t="s">
        <v>21</v>
      </c>
      <c r="K487" s="26" t="s">
        <v>46</v>
      </c>
      <c r="L487" s="26" t="s">
        <v>83</v>
      </c>
    </row>
    <row r="488" spans="1:12" s="48" customFormat="1" x14ac:dyDescent="0.25">
      <c r="A488" s="117">
        <v>43024</v>
      </c>
      <c r="B488" s="119" t="s">
        <v>396</v>
      </c>
      <c r="C488" s="119" t="s">
        <v>56</v>
      </c>
      <c r="D488" s="119" t="s">
        <v>49</v>
      </c>
      <c r="E488" s="121"/>
      <c r="F488" s="121">
        <v>80000</v>
      </c>
      <c r="G488" s="121">
        <f t="shared" si="7"/>
        <v>-5173672</v>
      </c>
      <c r="H488" s="119" t="s">
        <v>55</v>
      </c>
      <c r="I488" s="119">
        <v>16</v>
      </c>
      <c r="J488" s="119"/>
      <c r="K488" s="119" t="s">
        <v>46</v>
      </c>
      <c r="L488" s="119" t="s">
        <v>83</v>
      </c>
    </row>
    <row r="489" spans="1:12" s="48" customFormat="1" x14ac:dyDescent="0.25">
      <c r="A489" s="117">
        <v>43024</v>
      </c>
      <c r="B489" s="119" t="s">
        <v>396</v>
      </c>
      <c r="C489" s="119" t="s">
        <v>56</v>
      </c>
      <c r="D489" s="119" t="s">
        <v>49</v>
      </c>
      <c r="E489" s="121"/>
      <c r="F489" s="121">
        <v>100000</v>
      </c>
      <c r="G489" s="121">
        <f t="shared" si="7"/>
        <v>-5273672</v>
      </c>
      <c r="H489" s="119" t="s">
        <v>55</v>
      </c>
      <c r="I489" s="119">
        <v>17</v>
      </c>
      <c r="J489" s="119"/>
      <c r="K489" s="119" t="s">
        <v>46</v>
      </c>
      <c r="L489" s="119" t="s">
        <v>83</v>
      </c>
    </row>
    <row r="490" spans="1:12" s="48" customFormat="1" x14ac:dyDescent="0.25">
      <c r="A490" s="117">
        <v>43024</v>
      </c>
      <c r="B490" s="119" t="s">
        <v>216</v>
      </c>
      <c r="C490" s="119" t="s">
        <v>56</v>
      </c>
      <c r="D490" s="119" t="s">
        <v>52</v>
      </c>
      <c r="E490" s="121"/>
      <c r="F490" s="121">
        <v>130000</v>
      </c>
      <c r="G490" s="121">
        <f t="shared" si="7"/>
        <v>-5403672</v>
      </c>
      <c r="H490" s="119" t="s">
        <v>55</v>
      </c>
      <c r="I490" s="119">
        <v>18</v>
      </c>
      <c r="J490" s="119"/>
      <c r="K490" s="119" t="s">
        <v>46</v>
      </c>
      <c r="L490" s="119" t="s">
        <v>83</v>
      </c>
    </row>
    <row r="491" spans="1:12" s="29" customFormat="1" x14ac:dyDescent="0.25">
      <c r="A491" s="52">
        <v>43024</v>
      </c>
      <c r="B491" s="26" t="s">
        <v>461</v>
      </c>
      <c r="C491" s="26" t="s">
        <v>60</v>
      </c>
      <c r="D491" s="26" t="s">
        <v>49</v>
      </c>
      <c r="E491" s="31"/>
      <c r="F491" s="31">
        <v>2000</v>
      </c>
      <c r="G491" s="31">
        <f t="shared" si="7"/>
        <v>-5405672</v>
      </c>
      <c r="H491" s="26" t="s">
        <v>450</v>
      </c>
      <c r="I491" s="26" t="s">
        <v>61</v>
      </c>
      <c r="J491" s="24" t="s">
        <v>21</v>
      </c>
      <c r="K491" s="26" t="s">
        <v>46</v>
      </c>
      <c r="L491" s="26" t="s">
        <v>72</v>
      </c>
    </row>
    <row r="492" spans="1:12" s="48" customFormat="1" x14ac:dyDescent="0.25">
      <c r="A492" s="117">
        <v>43024</v>
      </c>
      <c r="B492" s="119" t="s">
        <v>55</v>
      </c>
      <c r="C492" s="119" t="s">
        <v>56</v>
      </c>
      <c r="D492" s="119" t="s">
        <v>49</v>
      </c>
      <c r="E492" s="121">
        <v>80000</v>
      </c>
      <c r="F492" s="121"/>
      <c r="G492" s="121">
        <f t="shared" si="7"/>
        <v>-5325672</v>
      </c>
      <c r="H492" s="119" t="s">
        <v>450</v>
      </c>
      <c r="I492" s="119">
        <v>16</v>
      </c>
      <c r="J492" s="119"/>
      <c r="K492" s="119" t="s">
        <v>46</v>
      </c>
      <c r="L492" s="119" t="s">
        <v>83</v>
      </c>
    </row>
    <row r="493" spans="1:12" s="48" customFormat="1" x14ac:dyDescent="0.25">
      <c r="A493" s="117">
        <v>43024</v>
      </c>
      <c r="B493" s="119" t="s">
        <v>55</v>
      </c>
      <c r="C493" s="119" t="s">
        <v>56</v>
      </c>
      <c r="D493" s="119" t="s">
        <v>49</v>
      </c>
      <c r="E493" s="121">
        <v>100000</v>
      </c>
      <c r="F493" s="121"/>
      <c r="G493" s="121">
        <f t="shared" si="7"/>
        <v>-5225672</v>
      </c>
      <c r="H493" s="119" t="s">
        <v>450</v>
      </c>
      <c r="I493" s="119">
        <v>17</v>
      </c>
      <c r="J493" s="119"/>
      <c r="K493" s="119" t="s">
        <v>46</v>
      </c>
      <c r="L493" s="119" t="s">
        <v>83</v>
      </c>
    </row>
    <row r="494" spans="1:12" x14ac:dyDescent="0.25">
      <c r="A494" s="52">
        <v>43024</v>
      </c>
      <c r="B494" s="26" t="s">
        <v>462</v>
      </c>
      <c r="C494" s="26" t="s">
        <v>60</v>
      </c>
      <c r="D494" s="26" t="s">
        <v>49</v>
      </c>
      <c r="E494" s="31"/>
      <c r="F494" s="31">
        <v>1000</v>
      </c>
      <c r="G494" s="31">
        <f t="shared" si="7"/>
        <v>-5226672</v>
      </c>
      <c r="H494" s="26" t="s">
        <v>450</v>
      </c>
      <c r="I494" s="26" t="s">
        <v>61</v>
      </c>
      <c r="J494" s="24" t="s">
        <v>21</v>
      </c>
      <c r="K494" s="26" t="s">
        <v>46</v>
      </c>
      <c r="L494" s="26" t="s">
        <v>72</v>
      </c>
    </row>
    <row r="495" spans="1:12" s="102" customFormat="1" x14ac:dyDescent="0.25">
      <c r="A495" s="52">
        <v>43024</v>
      </c>
      <c r="B495" s="26" t="s">
        <v>463</v>
      </c>
      <c r="C495" s="30" t="s">
        <v>523</v>
      </c>
      <c r="D495" s="26" t="s">
        <v>49</v>
      </c>
      <c r="E495" s="31"/>
      <c r="F495" s="31">
        <v>1000</v>
      </c>
      <c r="G495" s="31">
        <f t="shared" si="7"/>
        <v>-5227672</v>
      </c>
      <c r="H495" s="26" t="s">
        <v>450</v>
      </c>
      <c r="I495" s="26" t="s">
        <v>58</v>
      </c>
      <c r="J495" s="24" t="s">
        <v>21</v>
      </c>
      <c r="K495" s="26" t="s">
        <v>46</v>
      </c>
      <c r="L495" s="26" t="s">
        <v>83</v>
      </c>
    </row>
    <row r="496" spans="1:12" x14ac:dyDescent="0.25">
      <c r="A496" s="52">
        <v>43024</v>
      </c>
      <c r="B496" s="26" t="s">
        <v>464</v>
      </c>
      <c r="C496" s="26" t="s">
        <v>60</v>
      </c>
      <c r="D496" s="26" t="s">
        <v>49</v>
      </c>
      <c r="E496" s="31"/>
      <c r="F496" s="31">
        <v>1000</v>
      </c>
      <c r="G496" s="31">
        <f t="shared" si="7"/>
        <v>-5228672</v>
      </c>
      <c r="H496" s="26" t="s">
        <v>450</v>
      </c>
      <c r="I496" s="26" t="s">
        <v>61</v>
      </c>
      <c r="J496" s="24" t="s">
        <v>21</v>
      </c>
      <c r="K496" s="26" t="s">
        <v>46</v>
      </c>
      <c r="L496" s="26" t="s">
        <v>72</v>
      </c>
    </row>
    <row r="497" spans="1:20" s="48" customFormat="1" x14ac:dyDescent="0.25">
      <c r="A497" s="52">
        <v>43024</v>
      </c>
      <c r="B497" s="26" t="s">
        <v>465</v>
      </c>
      <c r="C497" s="26" t="s">
        <v>60</v>
      </c>
      <c r="D497" s="26" t="s">
        <v>49</v>
      </c>
      <c r="E497" s="31"/>
      <c r="F497" s="31">
        <v>2000</v>
      </c>
      <c r="G497" s="31">
        <f t="shared" si="7"/>
        <v>-5230672</v>
      </c>
      <c r="H497" s="26" t="s">
        <v>450</v>
      </c>
      <c r="I497" s="26" t="s">
        <v>61</v>
      </c>
      <c r="J497" s="24" t="s">
        <v>21</v>
      </c>
      <c r="K497" s="26" t="s">
        <v>46</v>
      </c>
      <c r="L497" s="26" t="s">
        <v>72</v>
      </c>
      <c r="M497"/>
      <c r="N497"/>
      <c r="O497"/>
      <c r="P497"/>
      <c r="Q497"/>
      <c r="R497"/>
      <c r="S497"/>
      <c r="T497"/>
    </row>
    <row r="498" spans="1:20" x14ac:dyDescent="0.25">
      <c r="A498" s="52">
        <v>43024</v>
      </c>
      <c r="B498" s="30" t="s">
        <v>514</v>
      </c>
      <c r="C498" s="30" t="s">
        <v>515</v>
      </c>
      <c r="D498" s="30" t="s">
        <v>48</v>
      </c>
      <c r="E498" s="43"/>
      <c r="F498" s="43">
        <v>30000</v>
      </c>
      <c r="G498" s="31">
        <f t="shared" si="7"/>
        <v>-5260672</v>
      </c>
      <c r="H498" s="30" t="s">
        <v>510</v>
      </c>
      <c r="I498" s="26" t="s">
        <v>61</v>
      </c>
      <c r="J498" s="26" t="s">
        <v>21</v>
      </c>
      <c r="K498" s="26" t="s">
        <v>46</v>
      </c>
      <c r="L498" s="26" t="s">
        <v>72</v>
      </c>
      <c r="M498" s="27"/>
      <c r="N498" s="27"/>
      <c r="O498" s="27"/>
      <c r="P498" s="27"/>
      <c r="Q498" s="27"/>
      <c r="R498" s="27"/>
      <c r="S498" s="27"/>
      <c r="T498" s="27"/>
    </row>
    <row r="499" spans="1:20" s="102" customFormat="1" ht="15.75" x14ac:dyDescent="0.25">
      <c r="A499" s="52">
        <v>43024</v>
      </c>
      <c r="B499" s="26" t="s">
        <v>631</v>
      </c>
      <c r="C499" s="26" t="s">
        <v>60</v>
      </c>
      <c r="D499" s="26" t="s">
        <v>52</v>
      </c>
      <c r="E499" s="31"/>
      <c r="F499" s="31">
        <v>2000</v>
      </c>
      <c r="G499" s="31">
        <f t="shared" si="7"/>
        <v>-5262672</v>
      </c>
      <c r="H499" s="26" t="s">
        <v>216</v>
      </c>
      <c r="I499" s="23" t="s">
        <v>61</v>
      </c>
      <c r="J499" s="24" t="s">
        <v>32</v>
      </c>
      <c r="K499" s="26" t="s">
        <v>46</v>
      </c>
      <c r="L499" s="26" t="s">
        <v>72</v>
      </c>
      <c r="M499" s="106"/>
      <c r="N499" s="106"/>
      <c r="O499" s="106"/>
      <c r="P499" s="106"/>
      <c r="Q499" s="106"/>
      <c r="R499" s="106"/>
      <c r="S499" s="106"/>
      <c r="T499" s="106"/>
    </row>
    <row r="500" spans="1:20" s="48" customFormat="1" ht="15.75" x14ac:dyDescent="0.25">
      <c r="A500" s="117">
        <v>43024</v>
      </c>
      <c r="B500" s="119" t="s">
        <v>55</v>
      </c>
      <c r="C500" s="119" t="s">
        <v>56</v>
      </c>
      <c r="D500" s="119" t="s">
        <v>52</v>
      </c>
      <c r="E500" s="121">
        <v>130000</v>
      </c>
      <c r="F500" s="121"/>
      <c r="G500" s="121">
        <f t="shared" si="7"/>
        <v>-5132672</v>
      </c>
      <c r="H500" s="119" t="s">
        <v>216</v>
      </c>
      <c r="I500" s="120">
        <v>18</v>
      </c>
      <c r="J500" s="119"/>
      <c r="K500" s="119" t="s">
        <v>46</v>
      </c>
      <c r="L500" s="119" t="s">
        <v>83</v>
      </c>
      <c r="M500" s="51"/>
      <c r="N500" s="51"/>
      <c r="O500" s="51"/>
      <c r="P500" s="51"/>
      <c r="Q500" s="51"/>
      <c r="R500" s="51"/>
      <c r="S500" s="51"/>
      <c r="T500" s="51"/>
    </row>
    <row r="501" spans="1:20" s="102" customFormat="1" x14ac:dyDescent="0.25">
      <c r="A501" s="52">
        <v>43024</v>
      </c>
      <c r="B501" s="26" t="s">
        <v>610</v>
      </c>
      <c r="C501" s="26" t="s">
        <v>60</v>
      </c>
      <c r="D501" s="27" t="s">
        <v>50</v>
      </c>
      <c r="E501" s="28"/>
      <c r="F501" s="28">
        <v>1000</v>
      </c>
      <c r="G501" s="31">
        <f t="shared" si="7"/>
        <v>-5133672</v>
      </c>
      <c r="H501" s="26" t="s">
        <v>347</v>
      </c>
      <c r="I501" s="26" t="s">
        <v>61</v>
      </c>
      <c r="J501" s="46" t="s">
        <v>32</v>
      </c>
      <c r="K501" s="26" t="s">
        <v>46</v>
      </c>
      <c r="L501" s="35" t="s">
        <v>72</v>
      </c>
    </row>
    <row r="502" spans="1:20" s="102" customFormat="1" x14ac:dyDescent="0.25">
      <c r="A502" s="52">
        <v>43024</v>
      </c>
      <c r="B502" s="26" t="s">
        <v>611</v>
      </c>
      <c r="C502" s="26" t="s">
        <v>60</v>
      </c>
      <c r="D502" s="27" t="s">
        <v>50</v>
      </c>
      <c r="E502" s="28"/>
      <c r="F502" s="28">
        <v>1000</v>
      </c>
      <c r="G502" s="31">
        <f t="shared" si="7"/>
        <v>-5134672</v>
      </c>
      <c r="H502" s="26" t="s">
        <v>347</v>
      </c>
      <c r="I502" s="26" t="s">
        <v>61</v>
      </c>
      <c r="J502" s="46" t="s">
        <v>32</v>
      </c>
      <c r="K502" s="26" t="s">
        <v>46</v>
      </c>
      <c r="L502" s="35" t="s">
        <v>72</v>
      </c>
    </row>
    <row r="503" spans="1:20" s="102" customFormat="1" x14ac:dyDescent="0.25">
      <c r="A503" s="52">
        <v>43024</v>
      </c>
      <c r="B503" s="30" t="s">
        <v>730</v>
      </c>
      <c r="C503" s="30" t="s">
        <v>129</v>
      </c>
      <c r="D503" s="30" t="s">
        <v>48</v>
      </c>
      <c r="E503" s="31"/>
      <c r="F503" s="31">
        <v>4000</v>
      </c>
      <c r="G503" s="31">
        <f t="shared" si="7"/>
        <v>-5138672</v>
      </c>
      <c r="H503" s="30" t="s">
        <v>704</v>
      </c>
      <c r="I503" s="30">
        <v>26</v>
      </c>
      <c r="J503" s="46" t="s">
        <v>32</v>
      </c>
      <c r="K503" s="26" t="s">
        <v>46</v>
      </c>
      <c r="L503" s="26" t="s">
        <v>83</v>
      </c>
    </row>
    <row r="504" spans="1:20" s="102" customFormat="1" x14ac:dyDescent="0.25">
      <c r="A504" s="52">
        <v>43024</v>
      </c>
      <c r="B504" s="30" t="s">
        <v>731</v>
      </c>
      <c r="C504" s="30" t="s">
        <v>129</v>
      </c>
      <c r="D504" s="30" t="s">
        <v>48</v>
      </c>
      <c r="E504" s="31"/>
      <c r="F504" s="31">
        <v>3500</v>
      </c>
      <c r="G504" s="31">
        <f t="shared" si="7"/>
        <v>-5142172</v>
      </c>
      <c r="H504" s="30" t="s">
        <v>704</v>
      </c>
      <c r="I504" s="30">
        <v>27</v>
      </c>
      <c r="J504" s="46" t="s">
        <v>32</v>
      </c>
      <c r="K504" s="26" t="s">
        <v>46</v>
      </c>
      <c r="L504" s="26" t="s">
        <v>83</v>
      </c>
    </row>
    <row r="505" spans="1:20" s="102" customFormat="1" x14ac:dyDescent="0.25">
      <c r="A505" s="52">
        <v>43025</v>
      </c>
      <c r="B505" s="26" t="s">
        <v>632</v>
      </c>
      <c r="C505" s="26" t="s">
        <v>60</v>
      </c>
      <c r="D505" s="26" t="s">
        <v>52</v>
      </c>
      <c r="E505" s="31"/>
      <c r="F505" s="31">
        <v>8000</v>
      </c>
      <c r="G505" s="31">
        <f t="shared" si="7"/>
        <v>-5150172</v>
      </c>
      <c r="H505" s="26" t="s">
        <v>216</v>
      </c>
      <c r="I505" s="23" t="s">
        <v>633</v>
      </c>
      <c r="J505" s="24" t="s">
        <v>32</v>
      </c>
      <c r="K505" s="26" t="s">
        <v>46</v>
      </c>
      <c r="L505" s="26" t="s">
        <v>83</v>
      </c>
    </row>
    <row r="506" spans="1:20" s="29" customFormat="1" x14ac:dyDescent="0.25">
      <c r="A506" s="52">
        <v>43025</v>
      </c>
      <c r="B506" s="47" t="s">
        <v>100</v>
      </c>
      <c r="C506" s="26" t="s">
        <v>60</v>
      </c>
      <c r="D506" s="23" t="s">
        <v>49</v>
      </c>
      <c r="E506" s="31"/>
      <c r="F506" s="31">
        <v>1000</v>
      </c>
      <c r="G506" s="31">
        <f t="shared" si="7"/>
        <v>-5151172</v>
      </c>
      <c r="H506" s="26" t="s">
        <v>71</v>
      </c>
      <c r="I506" s="26" t="s">
        <v>61</v>
      </c>
      <c r="J506" s="24" t="s">
        <v>21</v>
      </c>
      <c r="K506" s="26" t="s">
        <v>46</v>
      </c>
      <c r="L506" s="26" t="s">
        <v>72</v>
      </c>
    </row>
    <row r="507" spans="1:20" s="29" customFormat="1" x14ac:dyDescent="0.25">
      <c r="A507" s="52">
        <v>43025</v>
      </c>
      <c r="B507" s="47" t="s">
        <v>98</v>
      </c>
      <c r="C507" s="30" t="s">
        <v>99</v>
      </c>
      <c r="D507" s="23" t="s">
        <v>49</v>
      </c>
      <c r="E507" s="31"/>
      <c r="F507" s="31">
        <v>1000</v>
      </c>
      <c r="G507" s="31">
        <f t="shared" si="7"/>
        <v>-5152172</v>
      </c>
      <c r="H507" s="26" t="s">
        <v>71</v>
      </c>
      <c r="I507" s="26" t="s">
        <v>61</v>
      </c>
      <c r="J507" s="24" t="s">
        <v>21</v>
      </c>
      <c r="K507" s="26" t="s">
        <v>46</v>
      </c>
      <c r="L507" s="26" t="s">
        <v>72</v>
      </c>
    </row>
    <row r="508" spans="1:20" s="29" customFormat="1" x14ac:dyDescent="0.25">
      <c r="A508" s="52">
        <v>43025</v>
      </c>
      <c r="B508" s="47" t="s">
        <v>97</v>
      </c>
      <c r="C508" s="26" t="s">
        <v>60</v>
      </c>
      <c r="D508" s="23" t="s">
        <v>49</v>
      </c>
      <c r="E508" s="31"/>
      <c r="F508" s="31">
        <v>1000</v>
      </c>
      <c r="G508" s="31">
        <f t="shared" si="7"/>
        <v>-5153172</v>
      </c>
      <c r="H508" s="26" t="s">
        <v>71</v>
      </c>
      <c r="I508" s="26" t="s">
        <v>61</v>
      </c>
      <c r="J508" s="24" t="s">
        <v>21</v>
      </c>
      <c r="K508" s="26" t="s">
        <v>46</v>
      </c>
      <c r="L508" s="26" t="s">
        <v>72</v>
      </c>
    </row>
    <row r="509" spans="1:20" s="102" customFormat="1" x14ac:dyDescent="0.25">
      <c r="A509" s="52">
        <v>43025</v>
      </c>
      <c r="B509" s="26" t="s">
        <v>170</v>
      </c>
      <c r="C509" s="26" t="s">
        <v>60</v>
      </c>
      <c r="D509" s="26" t="s">
        <v>49</v>
      </c>
      <c r="E509" s="31"/>
      <c r="F509" s="31">
        <v>1000</v>
      </c>
      <c r="G509" s="31">
        <f t="shared" si="7"/>
        <v>-5154172</v>
      </c>
      <c r="H509" s="26" t="s">
        <v>148</v>
      </c>
      <c r="I509" s="26" t="s">
        <v>61</v>
      </c>
      <c r="J509" s="24" t="s">
        <v>21</v>
      </c>
      <c r="K509" s="26" t="s">
        <v>46</v>
      </c>
      <c r="L509" s="26" t="s">
        <v>72</v>
      </c>
    </row>
    <row r="510" spans="1:20" s="102" customFormat="1" x14ac:dyDescent="0.25">
      <c r="A510" s="52">
        <v>43025</v>
      </c>
      <c r="B510" s="26" t="s">
        <v>171</v>
      </c>
      <c r="C510" s="30" t="s">
        <v>99</v>
      </c>
      <c r="D510" s="26" t="s">
        <v>49</v>
      </c>
      <c r="E510" s="31"/>
      <c r="F510" s="31">
        <v>1000</v>
      </c>
      <c r="G510" s="31">
        <f t="shared" si="7"/>
        <v>-5155172</v>
      </c>
      <c r="H510" s="26" t="s">
        <v>148</v>
      </c>
      <c r="I510" s="26" t="s">
        <v>61</v>
      </c>
      <c r="J510" s="24" t="s">
        <v>21</v>
      </c>
      <c r="K510" s="26" t="s">
        <v>46</v>
      </c>
      <c r="L510" s="26" t="s">
        <v>72</v>
      </c>
    </row>
    <row r="511" spans="1:20" s="102" customFormat="1" x14ac:dyDescent="0.25">
      <c r="A511" s="52">
        <v>43025</v>
      </c>
      <c r="B511" s="26" t="s">
        <v>97</v>
      </c>
      <c r="C511" s="26" t="s">
        <v>60</v>
      </c>
      <c r="D511" s="26" t="s">
        <v>49</v>
      </c>
      <c r="E511" s="31"/>
      <c r="F511" s="31">
        <v>1000</v>
      </c>
      <c r="G511" s="31">
        <f t="shared" si="7"/>
        <v>-5156172</v>
      </c>
      <c r="H511" s="26" t="s">
        <v>148</v>
      </c>
      <c r="I511" s="26" t="s">
        <v>61</v>
      </c>
      <c r="J511" s="24" t="s">
        <v>21</v>
      </c>
      <c r="K511" s="26" t="s">
        <v>46</v>
      </c>
      <c r="L511" s="26" t="s">
        <v>72</v>
      </c>
    </row>
    <row r="512" spans="1:20" s="48" customFormat="1" x14ac:dyDescent="0.25">
      <c r="A512" s="117">
        <v>43025</v>
      </c>
      <c r="B512" s="119" t="s">
        <v>372</v>
      </c>
      <c r="C512" s="119" t="s">
        <v>56</v>
      </c>
      <c r="D512" s="119" t="s">
        <v>52</v>
      </c>
      <c r="E512" s="121"/>
      <c r="F512" s="121">
        <v>130000</v>
      </c>
      <c r="G512" s="121">
        <f t="shared" si="7"/>
        <v>-5286172</v>
      </c>
      <c r="H512" s="119" t="s">
        <v>55</v>
      </c>
      <c r="I512" s="119">
        <v>19</v>
      </c>
      <c r="J512" s="119"/>
      <c r="K512" s="119" t="s">
        <v>46</v>
      </c>
      <c r="L512" s="119" t="s">
        <v>83</v>
      </c>
    </row>
    <row r="513" spans="1:20" s="48" customFormat="1" x14ac:dyDescent="0.25">
      <c r="A513" s="117">
        <v>43025</v>
      </c>
      <c r="B513" s="119" t="s">
        <v>397</v>
      </c>
      <c r="C513" s="119" t="s">
        <v>56</v>
      </c>
      <c r="D513" s="119" t="s">
        <v>49</v>
      </c>
      <c r="E513" s="121"/>
      <c r="F513" s="121">
        <v>30000</v>
      </c>
      <c r="G513" s="121">
        <f t="shared" si="7"/>
        <v>-5316172</v>
      </c>
      <c r="H513" s="119" t="s">
        <v>55</v>
      </c>
      <c r="I513" s="119">
        <v>20</v>
      </c>
      <c r="J513" s="119"/>
      <c r="K513" s="119" t="s">
        <v>46</v>
      </c>
      <c r="L513" s="119" t="s">
        <v>83</v>
      </c>
    </row>
    <row r="514" spans="1:20" s="29" customFormat="1" x14ac:dyDescent="0.25">
      <c r="A514" s="52">
        <v>43025</v>
      </c>
      <c r="B514" s="26" t="s">
        <v>442</v>
      </c>
      <c r="C514" s="26" t="s">
        <v>60</v>
      </c>
      <c r="D514" s="26" t="s">
        <v>49</v>
      </c>
      <c r="E514" s="31"/>
      <c r="F514" s="31">
        <v>700</v>
      </c>
      <c r="G514" s="31">
        <f t="shared" si="7"/>
        <v>-5316872</v>
      </c>
      <c r="H514" s="26" t="s">
        <v>397</v>
      </c>
      <c r="I514" s="26" t="s">
        <v>61</v>
      </c>
      <c r="J514" s="24" t="s">
        <v>21</v>
      </c>
      <c r="K514" s="26" t="s">
        <v>46</v>
      </c>
      <c r="L514" s="26" t="s">
        <v>72</v>
      </c>
    </row>
    <row r="515" spans="1:20" s="29" customFormat="1" x14ac:dyDescent="0.25">
      <c r="A515" s="52">
        <v>43025</v>
      </c>
      <c r="B515" s="26" t="s">
        <v>443</v>
      </c>
      <c r="C515" s="26" t="s">
        <v>60</v>
      </c>
      <c r="D515" s="26" t="s">
        <v>49</v>
      </c>
      <c r="E515" s="31"/>
      <c r="F515" s="31">
        <v>1000</v>
      </c>
      <c r="G515" s="31">
        <f t="shared" si="7"/>
        <v>-5317872</v>
      </c>
      <c r="H515" s="26" t="s">
        <v>397</v>
      </c>
      <c r="I515" s="26" t="s">
        <v>61</v>
      </c>
      <c r="J515" s="24" t="s">
        <v>21</v>
      </c>
      <c r="K515" s="26" t="s">
        <v>46</v>
      </c>
      <c r="L515" s="26" t="s">
        <v>72</v>
      </c>
    </row>
    <row r="516" spans="1:20" s="29" customFormat="1" x14ac:dyDescent="0.25">
      <c r="A516" s="52">
        <v>43025</v>
      </c>
      <c r="B516" s="26" t="s">
        <v>444</v>
      </c>
      <c r="C516" s="26" t="s">
        <v>60</v>
      </c>
      <c r="D516" s="26" t="s">
        <v>49</v>
      </c>
      <c r="E516" s="31"/>
      <c r="F516" s="31">
        <v>1000</v>
      </c>
      <c r="G516" s="31">
        <f t="shared" si="7"/>
        <v>-5318872</v>
      </c>
      <c r="H516" s="26" t="s">
        <v>397</v>
      </c>
      <c r="I516" s="26" t="s">
        <v>61</v>
      </c>
      <c r="J516" s="24" t="s">
        <v>21</v>
      </c>
      <c r="K516" s="26" t="s">
        <v>46</v>
      </c>
      <c r="L516" s="26" t="s">
        <v>72</v>
      </c>
    </row>
    <row r="517" spans="1:20" s="102" customFormat="1" x14ac:dyDescent="0.25">
      <c r="A517" s="52">
        <v>43025</v>
      </c>
      <c r="B517" s="26" t="s">
        <v>445</v>
      </c>
      <c r="C517" s="26" t="s">
        <v>523</v>
      </c>
      <c r="D517" s="26" t="s">
        <v>48</v>
      </c>
      <c r="E517" s="31"/>
      <c r="F517" s="31">
        <v>2500</v>
      </c>
      <c r="G517" s="31">
        <f t="shared" si="7"/>
        <v>-5321372</v>
      </c>
      <c r="H517" s="26" t="s">
        <v>397</v>
      </c>
      <c r="I517" s="26">
        <v>19961</v>
      </c>
      <c r="J517" s="26" t="s">
        <v>21</v>
      </c>
      <c r="K517" s="26" t="s">
        <v>46</v>
      </c>
      <c r="L517" s="26" t="s">
        <v>83</v>
      </c>
    </row>
    <row r="518" spans="1:20" s="48" customFormat="1" x14ac:dyDescent="0.25">
      <c r="A518" s="117">
        <v>43025</v>
      </c>
      <c r="B518" s="119" t="s">
        <v>55</v>
      </c>
      <c r="C518" s="119" t="s">
        <v>56</v>
      </c>
      <c r="D518" s="119" t="s">
        <v>49</v>
      </c>
      <c r="E518" s="121">
        <v>30000</v>
      </c>
      <c r="F518" s="121"/>
      <c r="G518" s="121">
        <f t="shared" si="7"/>
        <v>-5291372</v>
      </c>
      <c r="H518" s="119" t="s">
        <v>397</v>
      </c>
      <c r="I518" s="119">
        <v>20</v>
      </c>
      <c r="J518" s="119"/>
      <c r="K518" s="119" t="s">
        <v>46</v>
      </c>
      <c r="L518" s="119" t="s">
        <v>83</v>
      </c>
    </row>
    <row r="519" spans="1:20" s="48" customFormat="1" x14ac:dyDescent="0.25">
      <c r="A519" s="52">
        <v>43025</v>
      </c>
      <c r="B519" s="26" t="s">
        <v>465</v>
      </c>
      <c r="C519" s="26" t="s">
        <v>60</v>
      </c>
      <c r="D519" s="26" t="s">
        <v>49</v>
      </c>
      <c r="E519" s="31"/>
      <c r="F519" s="31">
        <v>2000</v>
      </c>
      <c r="G519" s="31">
        <f t="shared" si="7"/>
        <v>-5293372</v>
      </c>
      <c r="H519" s="26" t="s">
        <v>450</v>
      </c>
      <c r="I519" s="26" t="s">
        <v>61</v>
      </c>
      <c r="J519" s="24" t="s">
        <v>21</v>
      </c>
      <c r="K519" s="26" t="s">
        <v>46</v>
      </c>
      <c r="L519" s="26" t="s">
        <v>72</v>
      </c>
      <c r="M519"/>
      <c r="N519"/>
      <c r="O519"/>
      <c r="P519"/>
      <c r="Q519"/>
      <c r="R519"/>
      <c r="S519"/>
      <c r="T519"/>
    </row>
    <row r="520" spans="1:20" x14ac:dyDescent="0.25">
      <c r="A520" s="52">
        <v>43025</v>
      </c>
      <c r="B520" s="26" t="s">
        <v>466</v>
      </c>
      <c r="C520" s="26" t="s">
        <v>60</v>
      </c>
      <c r="D520" s="26" t="s">
        <v>49</v>
      </c>
      <c r="E520" s="31"/>
      <c r="F520" s="31">
        <v>1000</v>
      </c>
      <c r="G520" s="31">
        <f t="shared" si="7"/>
        <v>-5294372</v>
      </c>
      <c r="H520" s="26" t="s">
        <v>450</v>
      </c>
      <c r="I520" s="26" t="s">
        <v>61</v>
      </c>
      <c r="J520" s="24" t="s">
        <v>21</v>
      </c>
      <c r="K520" s="26" t="s">
        <v>46</v>
      </c>
      <c r="L520" s="26" t="s">
        <v>72</v>
      </c>
    </row>
    <row r="521" spans="1:20" s="48" customFormat="1" x14ac:dyDescent="0.25">
      <c r="A521" s="52">
        <v>43025</v>
      </c>
      <c r="B521" s="26" t="s">
        <v>467</v>
      </c>
      <c r="C521" s="26" t="s">
        <v>60</v>
      </c>
      <c r="D521" s="26" t="s">
        <v>49</v>
      </c>
      <c r="E521" s="31"/>
      <c r="F521" s="31">
        <v>2000</v>
      </c>
      <c r="G521" s="31">
        <f t="shared" si="7"/>
        <v>-5296372</v>
      </c>
      <c r="H521" s="26" t="s">
        <v>450</v>
      </c>
      <c r="I521" s="26" t="s">
        <v>61</v>
      </c>
      <c r="J521" s="24" t="s">
        <v>21</v>
      </c>
      <c r="K521" s="26" t="s">
        <v>46</v>
      </c>
      <c r="L521" s="26" t="s">
        <v>72</v>
      </c>
      <c r="M521"/>
      <c r="N521"/>
      <c r="O521"/>
      <c r="P521"/>
      <c r="Q521"/>
      <c r="R521"/>
      <c r="S521"/>
      <c r="T521"/>
    </row>
    <row r="522" spans="1:20" s="102" customFormat="1" x14ac:dyDescent="0.25">
      <c r="A522" s="52">
        <v>43025</v>
      </c>
      <c r="B522" s="26" t="s">
        <v>468</v>
      </c>
      <c r="C522" s="26" t="s">
        <v>332</v>
      </c>
      <c r="D522" s="26" t="s">
        <v>49</v>
      </c>
      <c r="E522" s="31"/>
      <c r="F522" s="31">
        <v>100000</v>
      </c>
      <c r="G522" s="31">
        <f t="shared" si="7"/>
        <v>-5396372</v>
      </c>
      <c r="H522" s="26" t="s">
        <v>450</v>
      </c>
      <c r="I522" s="26" t="s">
        <v>58</v>
      </c>
      <c r="J522" s="24" t="s">
        <v>21</v>
      </c>
      <c r="K522" s="26" t="s">
        <v>46</v>
      </c>
      <c r="L522" s="26" t="s">
        <v>83</v>
      </c>
    </row>
    <row r="523" spans="1:20" x14ac:dyDescent="0.25">
      <c r="A523" s="52">
        <v>43025</v>
      </c>
      <c r="B523" s="26" t="s">
        <v>469</v>
      </c>
      <c r="C523" s="26" t="s">
        <v>60</v>
      </c>
      <c r="D523" s="26" t="s">
        <v>49</v>
      </c>
      <c r="E523" s="31"/>
      <c r="F523" s="31">
        <v>1000</v>
      </c>
      <c r="G523" s="31">
        <f t="shared" si="7"/>
        <v>-5397372</v>
      </c>
      <c r="H523" s="26" t="s">
        <v>450</v>
      </c>
      <c r="I523" s="26" t="s">
        <v>61</v>
      </c>
      <c r="J523" s="24" t="s">
        <v>21</v>
      </c>
      <c r="K523" s="26" t="s">
        <v>46</v>
      </c>
      <c r="L523" s="26" t="s">
        <v>72</v>
      </c>
    </row>
    <row r="524" spans="1:20" x14ac:dyDescent="0.25">
      <c r="A524" s="52">
        <v>43025</v>
      </c>
      <c r="B524" s="26" t="s">
        <v>470</v>
      </c>
      <c r="C524" s="26" t="s">
        <v>60</v>
      </c>
      <c r="D524" s="26" t="s">
        <v>49</v>
      </c>
      <c r="E524" s="31"/>
      <c r="F524" s="31">
        <v>1000</v>
      </c>
      <c r="G524" s="31">
        <f t="shared" si="7"/>
        <v>-5398372</v>
      </c>
      <c r="H524" s="26" t="s">
        <v>450</v>
      </c>
      <c r="I524" s="26" t="s">
        <v>61</v>
      </c>
      <c r="J524" s="24" t="s">
        <v>21</v>
      </c>
      <c r="K524" s="26" t="s">
        <v>46</v>
      </c>
      <c r="L524" s="26" t="s">
        <v>72</v>
      </c>
    </row>
    <row r="525" spans="1:20" x14ac:dyDescent="0.25">
      <c r="A525" s="52">
        <v>43025</v>
      </c>
      <c r="B525" s="26" t="s">
        <v>471</v>
      </c>
      <c r="C525" s="26" t="s">
        <v>60</v>
      </c>
      <c r="D525" s="26" t="s">
        <v>49</v>
      </c>
      <c r="E525" s="31"/>
      <c r="F525" s="31">
        <v>2000</v>
      </c>
      <c r="G525" s="31">
        <f t="shared" ref="G525:G588" si="8">+G524+E525-F525</f>
        <v>-5400372</v>
      </c>
      <c r="H525" s="26" t="s">
        <v>450</v>
      </c>
      <c r="I525" s="26" t="s">
        <v>61</v>
      </c>
      <c r="J525" s="24" t="s">
        <v>21</v>
      </c>
      <c r="K525" s="26" t="s">
        <v>46</v>
      </c>
      <c r="L525" s="26" t="s">
        <v>72</v>
      </c>
    </row>
    <row r="526" spans="1:20" s="48" customFormat="1" x14ac:dyDescent="0.25">
      <c r="A526" s="52">
        <v>43025</v>
      </c>
      <c r="B526" s="26" t="s">
        <v>472</v>
      </c>
      <c r="C526" s="26" t="s">
        <v>60</v>
      </c>
      <c r="D526" s="26" t="s">
        <v>49</v>
      </c>
      <c r="E526" s="31"/>
      <c r="F526" s="31">
        <v>2000</v>
      </c>
      <c r="G526" s="31">
        <f t="shared" si="8"/>
        <v>-5402372</v>
      </c>
      <c r="H526" s="26" t="s">
        <v>450</v>
      </c>
      <c r="I526" s="26" t="s">
        <v>61</v>
      </c>
      <c r="J526" s="24" t="s">
        <v>21</v>
      </c>
      <c r="K526" s="26" t="s">
        <v>46</v>
      </c>
      <c r="L526" s="26" t="s">
        <v>72</v>
      </c>
      <c r="M526"/>
      <c r="N526"/>
      <c r="O526"/>
      <c r="P526"/>
      <c r="Q526"/>
      <c r="R526"/>
      <c r="S526"/>
      <c r="T526"/>
    </row>
    <row r="527" spans="1:20" s="102" customFormat="1" ht="15.75" x14ac:dyDescent="0.25">
      <c r="A527" s="52">
        <v>43025</v>
      </c>
      <c r="B527" s="26" t="s">
        <v>634</v>
      </c>
      <c r="C527" s="26" t="s">
        <v>60</v>
      </c>
      <c r="D527" s="26" t="s">
        <v>52</v>
      </c>
      <c r="E527" s="31"/>
      <c r="F527" s="31">
        <v>1500</v>
      </c>
      <c r="G527" s="31">
        <f t="shared" si="8"/>
        <v>-5403872</v>
      </c>
      <c r="H527" s="26" t="s">
        <v>216</v>
      </c>
      <c r="I527" s="23" t="s">
        <v>61</v>
      </c>
      <c r="J527" s="24" t="s">
        <v>32</v>
      </c>
      <c r="K527" s="26" t="s">
        <v>46</v>
      </c>
      <c r="L527" s="26" t="s">
        <v>72</v>
      </c>
      <c r="M527" s="106"/>
      <c r="N527" s="106"/>
      <c r="O527" s="106"/>
      <c r="P527" s="106"/>
      <c r="Q527" s="106"/>
      <c r="R527" s="106"/>
      <c r="S527" s="106"/>
      <c r="T527" s="106"/>
    </row>
    <row r="528" spans="1:20" s="102" customFormat="1" ht="15.75" x14ac:dyDescent="0.25">
      <c r="A528" s="52">
        <v>43025</v>
      </c>
      <c r="B528" s="26" t="s">
        <v>635</v>
      </c>
      <c r="C528" s="26" t="s">
        <v>60</v>
      </c>
      <c r="D528" s="26" t="s">
        <v>52</v>
      </c>
      <c r="E528" s="31"/>
      <c r="F528" s="31">
        <v>3500</v>
      </c>
      <c r="G528" s="31">
        <f t="shared" si="8"/>
        <v>-5407372</v>
      </c>
      <c r="H528" s="26" t="s">
        <v>216</v>
      </c>
      <c r="I528" s="23" t="s">
        <v>61</v>
      </c>
      <c r="J528" s="24" t="s">
        <v>32</v>
      </c>
      <c r="K528" s="26" t="s">
        <v>46</v>
      </c>
      <c r="L528" s="26" t="s">
        <v>72</v>
      </c>
      <c r="M528" s="106"/>
      <c r="N528" s="106"/>
      <c r="O528" s="106"/>
      <c r="P528" s="106"/>
      <c r="Q528" s="106"/>
      <c r="R528" s="106"/>
      <c r="S528" s="106"/>
      <c r="T528" s="106"/>
    </row>
    <row r="529" spans="1:20" s="102" customFormat="1" ht="15.75" x14ac:dyDescent="0.25">
      <c r="A529" s="52">
        <v>43025</v>
      </c>
      <c r="B529" s="26" t="s">
        <v>636</v>
      </c>
      <c r="C529" s="26" t="s">
        <v>60</v>
      </c>
      <c r="D529" s="26" t="s">
        <v>52</v>
      </c>
      <c r="E529" s="31"/>
      <c r="F529" s="31">
        <v>3000</v>
      </c>
      <c r="G529" s="31">
        <f t="shared" si="8"/>
        <v>-5410372</v>
      </c>
      <c r="H529" s="26" t="s">
        <v>216</v>
      </c>
      <c r="I529" s="23" t="s">
        <v>61</v>
      </c>
      <c r="J529" s="24" t="s">
        <v>32</v>
      </c>
      <c r="K529" s="26" t="s">
        <v>46</v>
      </c>
      <c r="L529" s="26" t="s">
        <v>72</v>
      </c>
      <c r="M529" s="106"/>
      <c r="N529" s="106"/>
      <c r="O529" s="106"/>
      <c r="P529" s="106"/>
      <c r="Q529" s="106"/>
      <c r="R529" s="106"/>
      <c r="S529" s="106"/>
      <c r="T529" s="106"/>
    </row>
    <row r="530" spans="1:20" s="48" customFormat="1" x14ac:dyDescent="0.25">
      <c r="A530" s="117">
        <v>43025</v>
      </c>
      <c r="B530" s="127" t="s">
        <v>55</v>
      </c>
      <c r="C530" s="119" t="s">
        <v>56</v>
      </c>
      <c r="D530" s="119" t="s">
        <v>52</v>
      </c>
      <c r="E530" s="128">
        <v>130000</v>
      </c>
      <c r="F530" s="128"/>
      <c r="G530" s="121">
        <f t="shared" si="8"/>
        <v>-5280372</v>
      </c>
      <c r="H530" s="127" t="s">
        <v>372</v>
      </c>
      <c r="I530" s="127">
        <v>19</v>
      </c>
      <c r="J530" s="127"/>
      <c r="K530" s="119" t="s">
        <v>46</v>
      </c>
      <c r="L530" s="119" t="s">
        <v>83</v>
      </c>
      <c r="M530" s="50"/>
      <c r="N530" s="50"/>
      <c r="O530" s="50"/>
      <c r="P530" s="50"/>
      <c r="Q530" s="50"/>
      <c r="R530" s="50"/>
      <c r="S530" s="50"/>
      <c r="T530" s="50"/>
    </row>
    <row r="531" spans="1:20" s="102" customFormat="1" x14ac:dyDescent="0.25">
      <c r="A531" s="52">
        <v>43025</v>
      </c>
      <c r="B531" s="112" t="s">
        <v>800</v>
      </c>
      <c r="C531" s="112" t="s">
        <v>60</v>
      </c>
      <c r="D531" s="26" t="s">
        <v>52</v>
      </c>
      <c r="E531" s="113"/>
      <c r="F531" s="113">
        <v>700</v>
      </c>
      <c r="G531" s="31">
        <f t="shared" si="8"/>
        <v>-5281072</v>
      </c>
      <c r="H531" s="112" t="s">
        <v>372</v>
      </c>
      <c r="I531" s="112" t="s">
        <v>61</v>
      </c>
      <c r="J531" s="24" t="s">
        <v>32</v>
      </c>
      <c r="K531" s="26" t="s">
        <v>46</v>
      </c>
      <c r="L531" s="26" t="s">
        <v>72</v>
      </c>
      <c r="M531" s="103"/>
      <c r="N531" s="103"/>
      <c r="O531" s="103"/>
      <c r="P531" s="103"/>
      <c r="Q531" s="103"/>
      <c r="R531" s="103"/>
      <c r="S531" s="103"/>
      <c r="T531" s="103"/>
    </row>
    <row r="532" spans="1:20" s="102" customFormat="1" x14ac:dyDescent="0.25">
      <c r="A532" s="52">
        <v>43025</v>
      </c>
      <c r="B532" s="112" t="s">
        <v>801</v>
      </c>
      <c r="C532" s="112" t="s">
        <v>90</v>
      </c>
      <c r="D532" s="26" t="s">
        <v>52</v>
      </c>
      <c r="E532" s="113"/>
      <c r="F532" s="113">
        <v>38000</v>
      </c>
      <c r="G532" s="31">
        <f t="shared" si="8"/>
        <v>-5319072</v>
      </c>
      <c r="H532" s="112" t="s">
        <v>372</v>
      </c>
      <c r="I532" s="112">
        <v>95809</v>
      </c>
      <c r="J532" s="24" t="s">
        <v>32</v>
      </c>
      <c r="K532" s="26" t="s">
        <v>46</v>
      </c>
      <c r="L532" s="26" t="s">
        <v>83</v>
      </c>
      <c r="M532" s="103"/>
      <c r="N532" s="103"/>
      <c r="O532" s="103"/>
      <c r="P532" s="103"/>
      <c r="Q532" s="103"/>
      <c r="R532" s="103"/>
      <c r="S532" s="103"/>
      <c r="T532" s="103"/>
    </row>
    <row r="533" spans="1:20" s="102" customFormat="1" x14ac:dyDescent="0.25">
      <c r="A533" s="52">
        <v>43025</v>
      </c>
      <c r="B533" s="112" t="s">
        <v>802</v>
      </c>
      <c r="C533" s="112" t="s">
        <v>60</v>
      </c>
      <c r="D533" s="26" t="s">
        <v>52</v>
      </c>
      <c r="E533" s="113"/>
      <c r="F533" s="113">
        <v>700</v>
      </c>
      <c r="G533" s="31">
        <f t="shared" si="8"/>
        <v>-5319772</v>
      </c>
      <c r="H533" s="112" t="s">
        <v>372</v>
      </c>
      <c r="I533" s="112" t="s">
        <v>61</v>
      </c>
      <c r="J533" s="24" t="s">
        <v>32</v>
      </c>
      <c r="K533" s="26" t="s">
        <v>46</v>
      </c>
      <c r="L533" s="26" t="s">
        <v>72</v>
      </c>
      <c r="M533" s="103"/>
      <c r="N533" s="103"/>
      <c r="O533" s="103"/>
      <c r="P533" s="103"/>
      <c r="Q533" s="103"/>
      <c r="R533" s="103"/>
      <c r="S533" s="103"/>
      <c r="T533" s="103"/>
    </row>
    <row r="534" spans="1:20" s="29" customFormat="1" x14ac:dyDescent="0.25">
      <c r="A534" s="52">
        <v>43026</v>
      </c>
      <c r="B534" s="47" t="s">
        <v>100</v>
      </c>
      <c r="C534" s="26" t="s">
        <v>60</v>
      </c>
      <c r="D534" s="23" t="s">
        <v>49</v>
      </c>
      <c r="E534" s="31"/>
      <c r="F534" s="31">
        <v>1000</v>
      </c>
      <c r="G534" s="31">
        <f t="shared" si="8"/>
        <v>-5320772</v>
      </c>
      <c r="H534" s="26" t="s">
        <v>71</v>
      </c>
      <c r="I534" s="26" t="s">
        <v>61</v>
      </c>
      <c r="J534" s="24" t="s">
        <v>21</v>
      </c>
      <c r="K534" s="26" t="s">
        <v>46</v>
      </c>
      <c r="L534" s="26" t="s">
        <v>72</v>
      </c>
    </row>
    <row r="535" spans="1:20" s="29" customFormat="1" x14ac:dyDescent="0.25">
      <c r="A535" s="52">
        <v>43026</v>
      </c>
      <c r="B535" s="47" t="s">
        <v>98</v>
      </c>
      <c r="C535" s="30" t="s">
        <v>99</v>
      </c>
      <c r="D535" s="23" t="s">
        <v>49</v>
      </c>
      <c r="E535" s="31"/>
      <c r="F535" s="31">
        <v>1000</v>
      </c>
      <c r="G535" s="31">
        <f t="shared" si="8"/>
        <v>-5321772</v>
      </c>
      <c r="H535" s="26" t="s">
        <v>71</v>
      </c>
      <c r="I535" s="26" t="s">
        <v>61</v>
      </c>
      <c r="J535" s="24" t="s">
        <v>21</v>
      </c>
      <c r="K535" s="26" t="s">
        <v>46</v>
      </c>
      <c r="L535" s="26" t="s">
        <v>72</v>
      </c>
    </row>
    <row r="536" spans="1:20" s="29" customFormat="1" x14ac:dyDescent="0.25">
      <c r="A536" s="52">
        <v>43026</v>
      </c>
      <c r="B536" s="47" t="s">
        <v>102</v>
      </c>
      <c r="C536" s="26" t="s">
        <v>60</v>
      </c>
      <c r="D536" s="23" t="s">
        <v>49</v>
      </c>
      <c r="E536" s="31"/>
      <c r="F536" s="31">
        <v>1000</v>
      </c>
      <c r="G536" s="31">
        <f t="shared" si="8"/>
        <v>-5322772</v>
      </c>
      <c r="H536" s="26" t="s">
        <v>71</v>
      </c>
      <c r="I536" s="26" t="s">
        <v>61</v>
      </c>
      <c r="J536" s="24" t="s">
        <v>21</v>
      </c>
      <c r="K536" s="26" t="s">
        <v>46</v>
      </c>
      <c r="L536" s="26" t="s">
        <v>72</v>
      </c>
    </row>
    <row r="537" spans="1:20" s="102" customFormat="1" x14ac:dyDescent="0.25">
      <c r="A537" s="52">
        <v>43026</v>
      </c>
      <c r="B537" s="26" t="s">
        <v>170</v>
      </c>
      <c r="C537" s="26" t="s">
        <v>60</v>
      </c>
      <c r="D537" s="26" t="s">
        <v>49</v>
      </c>
      <c r="E537" s="31"/>
      <c r="F537" s="31">
        <v>1000</v>
      </c>
      <c r="G537" s="31">
        <f t="shared" si="8"/>
        <v>-5323772</v>
      </c>
      <c r="H537" s="26" t="s">
        <v>148</v>
      </c>
      <c r="I537" s="26" t="s">
        <v>61</v>
      </c>
      <c r="J537" s="24" t="s">
        <v>21</v>
      </c>
      <c r="K537" s="26" t="s">
        <v>46</v>
      </c>
      <c r="L537" s="26" t="s">
        <v>72</v>
      </c>
    </row>
    <row r="538" spans="1:20" s="102" customFormat="1" x14ac:dyDescent="0.25">
      <c r="A538" s="52">
        <v>43026</v>
      </c>
      <c r="B538" s="26" t="s">
        <v>171</v>
      </c>
      <c r="C538" s="30" t="s">
        <v>99</v>
      </c>
      <c r="D538" s="26" t="s">
        <v>49</v>
      </c>
      <c r="E538" s="31"/>
      <c r="F538" s="31">
        <v>1000</v>
      </c>
      <c r="G538" s="31">
        <f t="shared" si="8"/>
        <v>-5324772</v>
      </c>
      <c r="H538" s="26" t="s">
        <v>148</v>
      </c>
      <c r="I538" s="26" t="s">
        <v>61</v>
      </c>
      <c r="J538" s="24" t="s">
        <v>21</v>
      </c>
      <c r="K538" s="26" t="s">
        <v>46</v>
      </c>
      <c r="L538" s="26" t="s">
        <v>72</v>
      </c>
    </row>
    <row r="539" spans="1:20" s="102" customFormat="1" x14ac:dyDescent="0.25">
      <c r="A539" s="52">
        <v>43026</v>
      </c>
      <c r="B539" s="26" t="s">
        <v>166</v>
      </c>
      <c r="C539" s="26" t="s">
        <v>60</v>
      </c>
      <c r="D539" s="26" t="s">
        <v>49</v>
      </c>
      <c r="E539" s="31"/>
      <c r="F539" s="31">
        <v>1000</v>
      </c>
      <c r="G539" s="31">
        <f t="shared" si="8"/>
        <v>-5325772</v>
      </c>
      <c r="H539" s="26" t="s">
        <v>148</v>
      </c>
      <c r="I539" s="26" t="s">
        <v>61</v>
      </c>
      <c r="J539" s="24" t="s">
        <v>21</v>
      </c>
      <c r="K539" s="26" t="s">
        <v>46</v>
      </c>
      <c r="L539" s="26" t="s">
        <v>72</v>
      </c>
    </row>
    <row r="540" spans="1:20" s="29" customFormat="1" x14ac:dyDescent="0.25">
      <c r="A540" s="52">
        <v>43026</v>
      </c>
      <c r="B540" s="26" t="s">
        <v>446</v>
      </c>
      <c r="C540" s="26" t="s">
        <v>60</v>
      </c>
      <c r="D540" s="26" t="s">
        <v>49</v>
      </c>
      <c r="E540" s="31"/>
      <c r="F540" s="31">
        <v>700</v>
      </c>
      <c r="G540" s="31">
        <f t="shared" si="8"/>
        <v>-5326472</v>
      </c>
      <c r="H540" s="26" t="s">
        <v>397</v>
      </c>
      <c r="I540" s="26" t="s">
        <v>61</v>
      </c>
      <c r="J540" s="24" t="s">
        <v>21</v>
      </c>
      <c r="K540" s="26" t="s">
        <v>46</v>
      </c>
      <c r="L540" s="26" t="s">
        <v>72</v>
      </c>
    </row>
    <row r="541" spans="1:20" s="48" customFormat="1" x14ac:dyDescent="0.25">
      <c r="A541" s="52">
        <v>43026</v>
      </c>
      <c r="B541" s="26" t="s">
        <v>472</v>
      </c>
      <c r="C541" s="26" t="s">
        <v>60</v>
      </c>
      <c r="D541" s="26" t="s">
        <v>49</v>
      </c>
      <c r="E541" s="31"/>
      <c r="F541" s="31">
        <v>2000</v>
      </c>
      <c r="G541" s="31">
        <f t="shared" si="8"/>
        <v>-5328472</v>
      </c>
      <c r="H541" s="26" t="s">
        <v>450</v>
      </c>
      <c r="I541" s="26" t="s">
        <v>61</v>
      </c>
      <c r="J541" s="24" t="s">
        <v>21</v>
      </c>
      <c r="K541" s="26" t="s">
        <v>46</v>
      </c>
      <c r="L541" s="26" t="s">
        <v>72</v>
      </c>
      <c r="M541"/>
      <c r="N541"/>
      <c r="O541"/>
      <c r="P541"/>
      <c r="Q541"/>
      <c r="R541"/>
      <c r="S541"/>
      <c r="T541"/>
    </row>
    <row r="542" spans="1:20" x14ac:dyDescent="0.25">
      <c r="A542" s="52">
        <v>43026</v>
      </c>
      <c r="B542" s="26" t="s">
        <v>473</v>
      </c>
      <c r="C542" s="26" t="s">
        <v>60</v>
      </c>
      <c r="D542" s="26" t="s">
        <v>49</v>
      </c>
      <c r="E542" s="31"/>
      <c r="F542" s="31">
        <v>1000</v>
      </c>
      <c r="G542" s="31">
        <f t="shared" si="8"/>
        <v>-5329472</v>
      </c>
      <c r="H542" s="26" t="s">
        <v>450</v>
      </c>
      <c r="I542" s="26" t="s">
        <v>61</v>
      </c>
      <c r="J542" s="24" t="s">
        <v>21</v>
      </c>
      <c r="K542" s="26" t="s">
        <v>46</v>
      </c>
      <c r="L542" s="26" t="s">
        <v>72</v>
      </c>
    </row>
    <row r="543" spans="1:20" s="48" customFormat="1" x14ac:dyDescent="0.25">
      <c r="A543" s="52">
        <v>43026</v>
      </c>
      <c r="B543" s="26" t="s">
        <v>474</v>
      </c>
      <c r="C543" s="26" t="s">
        <v>60</v>
      </c>
      <c r="D543" s="26" t="s">
        <v>49</v>
      </c>
      <c r="E543" s="31"/>
      <c r="F543" s="31">
        <v>1000</v>
      </c>
      <c r="G543" s="31">
        <f t="shared" si="8"/>
        <v>-5330472</v>
      </c>
      <c r="H543" s="26" t="s">
        <v>450</v>
      </c>
      <c r="I543" s="26" t="s">
        <v>61</v>
      </c>
      <c r="J543" s="24" t="s">
        <v>21</v>
      </c>
      <c r="K543" s="26" t="s">
        <v>46</v>
      </c>
      <c r="L543" s="26" t="s">
        <v>72</v>
      </c>
      <c r="M543"/>
      <c r="N543"/>
      <c r="O543"/>
      <c r="P543"/>
      <c r="Q543"/>
      <c r="R543"/>
      <c r="S543"/>
      <c r="T543"/>
    </row>
    <row r="544" spans="1:20" x14ac:dyDescent="0.25">
      <c r="A544" s="52">
        <v>43026</v>
      </c>
      <c r="B544" s="26" t="s">
        <v>475</v>
      </c>
      <c r="C544" s="26" t="s">
        <v>60</v>
      </c>
      <c r="D544" s="26" t="s">
        <v>49</v>
      </c>
      <c r="E544" s="31"/>
      <c r="F544" s="31">
        <v>1000</v>
      </c>
      <c r="G544" s="31">
        <f t="shared" si="8"/>
        <v>-5331472</v>
      </c>
      <c r="H544" s="26" t="s">
        <v>450</v>
      </c>
      <c r="I544" s="26" t="s">
        <v>61</v>
      </c>
      <c r="J544" s="24" t="s">
        <v>21</v>
      </c>
      <c r="K544" s="26" t="s">
        <v>46</v>
      </c>
      <c r="L544" s="26" t="s">
        <v>72</v>
      </c>
    </row>
    <row r="545" spans="1:20" s="48" customFormat="1" x14ac:dyDescent="0.25">
      <c r="A545" s="52">
        <v>43026</v>
      </c>
      <c r="B545" s="26" t="s">
        <v>476</v>
      </c>
      <c r="C545" s="26" t="s">
        <v>60</v>
      </c>
      <c r="D545" s="26" t="s">
        <v>49</v>
      </c>
      <c r="E545" s="31"/>
      <c r="F545" s="31">
        <v>1000</v>
      </c>
      <c r="G545" s="31">
        <f t="shared" si="8"/>
        <v>-5332472</v>
      </c>
      <c r="H545" s="26" t="s">
        <v>450</v>
      </c>
      <c r="I545" s="26" t="s">
        <v>61</v>
      </c>
      <c r="J545" s="24" t="s">
        <v>21</v>
      </c>
      <c r="K545" s="26" t="s">
        <v>46</v>
      </c>
      <c r="L545" s="26" t="s">
        <v>72</v>
      </c>
      <c r="M545"/>
      <c r="N545"/>
      <c r="O545"/>
      <c r="P545"/>
      <c r="Q545"/>
      <c r="R545"/>
      <c r="S545"/>
      <c r="T545"/>
    </row>
    <row r="546" spans="1:20" x14ac:dyDescent="0.25">
      <c r="A546" s="52">
        <v>43026</v>
      </c>
      <c r="B546" s="26" t="s">
        <v>472</v>
      </c>
      <c r="C546" s="26" t="s">
        <v>60</v>
      </c>
      <c r="D546" s="26" t="s">
        <v>49</v>
      </c>
      <c r="E546" s="31"/>
      <c r="F546" s="31">
        <v>2000</v>
      </c>
      <c r="G546" s="31">
        <f t="shared" si="8"/>
        <v>-5334472</v>
      </c>
      <c r="H546" s="26" t="s">
        <v>450</v>
      </c>
      <c r="I546" s="26" t="s">
        <v>61</v>
      </c>
      <c r="J546" s="24" t="s">
        <v>21</v>
      </c>
      <c r="K546" s="26" t="s">
        <v>46</v>
      </c>
      <c r="L546" s="26" t="s">
        <v>72</v>
      </c>
    </row>
    <row r="547" spans="1:20" x14ac:dyDescent="0.25">
      <c r="A547" s="52">
        <v>43026</v>
      </c>
      <c r="B547" s="30" t="s">
        <v>516</v>
      </c>
      <c r="C547" s="30" t="s">
        <v>60</v>
      </c>
      <c r="D547" s="30" t="s">
        <v>517</v>
      </c>
      <c r="E547" s="43"/>
      <c r="F547" s="43">
        <v>500</v>
      </c>
      <c r="G547" s="31">
        <f t="shared" si="8"/>
        <v>-5334972</v>
      </c>
      <c r="H547" s="30" t="s">
        <v>510</v>
      </c>
      <c r="I547" s="26" t="s">
        <v>61</v>
      </c>
      <c r="J547" s="46" t="s">
        <v>32</v>
      </c>
      <c r="K547" s="26" t="s">
        <v>46</v>
      </c>
      <c r="L547" s="26" t="s">
        <v>72</v>
      </c>
      <c r="M547" s="27"/>
      <c r="N547" s="27"/>
      <c r="O547" s="27"/>
      <c r="P547" s="27"/>
      <c r="Q547" s="27"/>
      <c r="R547" s="27"/>
      <c r="S547" s="27"/>
      <c r="T547" s="27"/>
    </row>
    <row r="548" spans="1:20" s="48" customFormat="1" x14ac:dyDescent="0.25">
      <c r="A548" s="117">
        <v>43026</v>
      </c>
      <c r="B548" s="124" t="s">
        <v>82</v>
      </c>
      <c r="C548" s="119" t="s">
        <v>56</v>
      </c>
      <c r="D548" s="124" t="s">
        <v>517</v>
      </c>
      <c r="E548" s="126">
        <v>50000</v>
      </c>
      <c r="F548" s="126"/>
      <c r="G548" s="121">
        <f t="shared" si="8"/>
        <v>-5284972</v>
      </c>
      <c r="H548" s="124" t="s">
        <v>510</v>
      </c>
      <c r="I548" s="119" t="s">
        <v>518</v>
      </c>
      <c r="J548" s="119"/>
      <c r="K548" s="119" t="s">
        <v>46</v>
      </c>
      <c r="L548" s="119" t="s">
        <v>83</v>
      </c>
    </row>
    <row r="549" spans="1:20" s="29" customFormat="1" x14ac:dyDescent="0.25">
      <c r="A549" s="52">
        <v>43026</v>
      </c>
      <c r="B549" s="30" t="s">
        <v>519</v>
      </c>
      <c r="C549" s="30" t="s">
        <v>99</v>
      </c>
      <c r="D549" s="30" t="s">
        <v>49</v>
      </c>
      <c r="E549" s="43"/>
      <c r="F549" s="43">
        <v>50000</v>
      </c>
      <c r="G549" s="31">
        <f t="shared" si="8"/>
        <v>-5334972</v>
      </c>
      <c r="H549" s="30" t="s">
        <v>510</v>
      </c>
      <c r="I549" s="26" t="s">
        <v>58</v>
      </c>
      <c r="J549" s="24" t="s">
        <v>21</v>
      </c>
      <c r="K549" s="26" t="s">
        <v>46</v>
      </c>
      <c r="L549" s="26" t="s">
        <v>83</v>
      </c>
    </row>
    <row r="550" spans="1:20" s="102" customFormat="1" ht="15.75" x14ac:dyDescent="0.25">
      <c r="A550" s="52">
        <v>43026</v>
      </c>
      <c r="B550" s="26" t="s">
        <v>637</v>
      </c>
      <c r="C550" s="26" t="s">
        <v>60</v>
      </c>
      <c r="D550" s="26" t="s">
        <v>52</v>
      </c>
      <c r="E550" s="31"/>
      <c r="F550" s="31">
        <v>2000</v>
      </c>
      <c r="G550" s="31">
        <f t="shared" si="8"/>
        <v>-5336972</v>
      </c>
      <c r="H550" s="26" t="s">
        <v>216</v>
      </c>
      <c r="I550" s="23" t="s">
        <v>61</v>
      </c>
      <c r="J550" s="24" t="s">
        <v>32</v>
      </c>
      <c r="K550" s="26" t="s">
        <v>46</v>
      </c>
      <c r="L550" s="26" t="s">
        <v>72</v>
      </c>
      <c r="M550" s="106"/>
      <c r="N550" s="106"/>
      <c r="O550" s="106"/>
      <c r="P550" s="106"/>
      <c r="Q550" s="106"/>
      <c r="R550" s="106"/>
      <c r="S550" s="106"/>
      <c r="T550" s="106"/>
    </row>
    <row r="551" spans="1:20" s="102" customFormat="1" ht="15.75" x14ac:dyDescent="0.25">
      <c r="A551" s="52">
        <v>43026</v>
      </c>
      <c r="B551" s="26" t="s">
        <v>638</v>
      </c>
      <c r="C551" s="26" t="s">
        <v>60</v>
      </c>
      <c r="D551" s="26" t="s">
        <v>52</v>
      </c>
      <c r="E551" s="31"/>
      <c r="F551" s="31">
        <v>2000</v>
      </c>
      <c r="G551" s="31">
        <f t="shared" si="8"/>
        <v>-5338972</v>
      </c>
      <c r="H551" s="26" t="s">
        <v>216</v>
      </c>
      <c r="I551" s="23" t="s">
        <v>61</v>
      </c>
      <c r="J551" s="24" t="s">
        <v>32</v>
      </c>
      <c r="K551" s="26" t="s">
        <v>46</v>
      </c>
      <c r="L551" s="26" t="s">
        <v>72</v>
      </c>
      <c r="M551" s="106"/>
      <c r="N551" s="106"/>
      <c r="O551" s="106"/>
      <c r="P551" s="106"/>
      <c r="Q551" s="106"/>
      <c r="R551" s="106"/>
      <c r="S551" s="106"/>
      <c r="T551" s="106"/>
    </row>
    <row r="552" spans="1:20" s="102" customFormat="1" ht="15.75" x14ac:dyDescent="0.25">
      <c r="A552" s="52">
        <v>43026</v>
      </c>
      <c r="B552" s="26" t="s">
        <v>639</v>
      </c>
      <c r="C552" s="26" t="s">
        <v>60</v>
      </c>
      <c r="D552" s="26" t="s">
        <v>52</v>
      </c>
      <c r="E552" s="31"/>
      <c r="F552" s="31">
        <v>2000</v>
      </c>
      <c r="G552" s="31">
        <f t="shared" si="8"/>
        <v>-5340972</v>
      </c>
      <c r="H552" s="26" t="s">
        <v>216</v>
      </c>
      <c r="I552" s="23" t="s">
        <v>61</v>
      </c>
      <c r="J552" s="24" t="s">
        <v>32</v>
      </c>
      <c r="K552" s="26" t="s">
        <v>46</v>
      </c>
      <c r="L552" s="26" t="s">
        <v>72</v>
      </c>
      <c r="M552" s="106"/>
      <c r="N552" s="106"/>
      <c r="O552" s="106"/>
      <c r="P552" s="106"/>
      <c r="Q552" s="106"/>
      <c r="R552" s="106"/>
      <c r="S552" s="106"/>
      <c r="T552" s="106"/>
    </row>
    <row r="553" spans="1:20" s="102" customFormat="1" ht="15.75" x14ac:dyDescent="0.25">
      <c r="A553" s="52">
        <v>43026</v>
      </c>
      <c r="B553" s="26" t="s">
        <v>640</v>
      </c>
      <c r="C553" s="26" t="s">
        <v>641</v>
      </c>
      <c r="D553" s="26" t="s">
        <v>52</v>
      </c>
      <c r="E553" s="31"/>
      <c r="F553" s="31">
        <v>3500</v>
      </c>
      <c r="G553" s="31">
        <f t="shared" si="8"/>
        <v>-5344472</v>
      </c>
      <c r="H553" s="26" t="s">
        <v>216</v>
      </c>
      <c r="I553" s="23" t="s">
        <v>61</v>
      </c>
      <c r="J553" s="24" t="s">
        <v>32</v>
      </c>
      <c r="K553" s="26" t="s">
        <v>46</v>
      </c>
      <c r="L553" s="26" t="s">
        <v>72</v>
      </c>
      <c r="M553" s="106"/>
      <c r="N553" s="106"/>
      <c r="O553" s="106"/>
      <c r="P553" s="106"/>
      <c r="Q553" s="106"/>
      <c r="R553" s="106"/>
      <c r="S553" s="106"/>
      <c r="T553" s="106"/>
    </row>
    <row r="554" spans="1:20" s="102" customFormat="1" x14ac:dyDescent="0.25">
      <c r="A554" s="52">
        <v>43026</v>
      </c>
      <c r="B554" s="112" t="s">
        <v>803</v>
      </c>
      <c r="C554" s="112" t="s">
        <v>60</v>
      </c>
      <c r="D554" s="26" t="s">
        <v>52</v>
      </c>
      <c r="E554" s="113"/>
      <c r="F554" s="113">
        <v>2000</v>
      </c>
      <c r="G554" s="31">
        <f t="shared" si="8"/>
        <v>-5346472</v>
      </c>
      <c r="H554" s="112" t="s">
        <v>372</v>
      </c>
      <c r="I554" s="112" t="s">
        <v>61</v>
      </c>
      <c r="J554" s="24" t="s">
        <v>32</v>
      </c>
      <c r="K554" s="26" t="s">
        <v>46</v>
      </c>
      <c r="L554" s="26" t="s">
        <v>72</v>
      </c>
      <c r="M554" s="103"/>
      <c r="N554" s="103"/>
      <c r="O554" s="103"/>
      <c r="P554" s="103"/>
      <c r="Q554" s="103"/>
      <c r="R554" s="103"/>
      <c r="S554" s="103"/>
      <c r="T554" s="103"/>
    </row>
    <row r="555" spans="1:20" s="102" customFormat="1" x14ac:dyDescent="0.25">
      <c r="A555" s="52">
        <v>43026</v>
      </c>
      <c r="B555" s="112" t="s">
        <v>804</v>
      </c>
      <c r="C555" s="30" t="s">
        <v>523</v>
      </c>
      <c r="D555" s="26" t="s">
        <v>52</v>
      </c>
      <c r="E555" s="113"/>
      <c r="F555" s="113">
        <v>1000</v>
      </c>
      <c r="G555" s="31">
        <f t="shared" si="8"/>
        <v>-5347472</v>
      </c>
      <c r="H555" s="112" t="s">
        <v>372</v>
      </c>
      <c r="I555" s="112" t="s">
        <v>203</v>
      </c>
      <c r="J555" s="24" t="s">
        <v>32</v>
      </c>
      <c r="K555" s="26" t="s">
        <v>46</v>
      </c>
      <c r="L555" s="26" t="s">
        <v>83</v>
      </c>
      <c r="M555" s="103"/>
      <c r="N555" s="103"/>
      <c r="O555" s="103"/>
      <c r="P555" s="103"/>
      <c r="Q555" s="103"/>
      <c r="R555" s="103"/>
      <c r="S555" s="103"/>
      <c r="T555" s="103"/>
    </row>
    <row r="556" spans="1:20" s="102" customFormat="1" x14ac:dyDescent="0.25">
      <c r="A556" s="52">
        <v>43026</v>
      </c>
      <c r="B556" s="112" t="s">
        <v>805</v>
      </c>
      <c r="C556" s="112" t="s">
        <v>60</v>
      </c>
      <c r="D556" s="26" t="s">
        <v>52</v>
      </c>
      <c r="E556" s="113"/>
      <c r="F556" s="113">
        <v>1000</v>
      </c>
      <c r="G556" s="31">
        <f t="shared" si="8"/>
        <v>-5348472</v>
      </c>
      <c r="H556" s="112" t="s">
        <v>372</v>
      </c>
      <c r="I556" s="112" t="s">
        <v>61</v>
      </c>
      <c r="J556" s="24" t="s">
        <v>32</v>
      </c>
      <c r="K556" s="26" t="s">
        <v>46</v>
      </c>
      <c r="L556" s="26" t="s">
        <v>72</v>
      </c>
      <c r="M556" s="103"/>
      <c r="N556" s="103"/>
      <c r="O556" s="103"/>
      <c r="P556" s="103"/>
      <c r="Q556" s="103"/>
      <c r="R556" s="103"/>
      <c r="S556" s="103"/>
      <c r="T556" s="103"/>
    </row>
    <row r="557" spans="1:20" s="102" customFormat="1" x14ac:dyDescent="0.25">
      <c r="A557" s="52">
        <v>43026</v>
      </c>
      <c r="B557" s="112" t="s">
        <v>806</v>
      </c>
      <c r="C557" s="112" t="s">
        <v>60</v>
      </c>
      <c r="D557" s="26" t="s">
        <v>52</v>
      </c>
      <c r="E557" s="113"/>
      <c r="F557" s="113">
        <v>1500</v>
      </c>
      <c r="G557" s="31">
        <f t="shared" si="8"/>
        <v>-5349972</v>
      </c>
      <c r="H557" s="112" t="s">
        <v>372</v>
      </c>
      <c r="I557" s="112" t="s">
        <v>61</v>
      </c>
      <c r="J557" s="24" t="s">
        <v>32</v>
      </c>
      <c r="K557" s="26" t="s">
        <v>46</v>
      </c>
      <c r="L557" s="26" t="s">
        <v>72</v>
      </c>
      <c r="M557" s="103"/>
      <c r="N557" s="103"/>
      <c r="O557" s="103"/>
      <c r="P557" s="103"/>
      <c r="Q557" s="103"/>
      <c r="R557" s="103"/>
      <c r="S557" s="103"/>
      <c r="T557" s="103"/>
    </row>
    <row r="558" spans="1:20" s="29" customFormat="1" x14ac:dyDescent="0.25">
      <c r="A558" s="52">
        <v>43026</v>
      </c>
      <c r="B558" s="112" t="s">
        <v>905</v>
      </c>
      <c r="C558" s="30" t="s">
        <v>515</v>
      </c>
      <c r="D558" s="26" t="s">
        <v>48</v>
      </c>
      <c r="E558" s="113"/>
      <c r="F558" s="113">
        <v>14649</v>
      </c>
      <c r="G558" s="31">
        <f t="shared" si="8"/>
        <v>-5364621</v>
      </c>
      <c r="H558" s="112" t="s">
        <v>372</v>
      </c>
      <c r="I558" s="112" t="s">
        <v>58</v>
      </c>
      <c r="J558" s="46" t="s">
        <v>32</v>
      </c>
      <c r="K558" s="26" t="s">
        <v>46</v>
      </c>
      <c r="L558" s="26" t="s">
        <v>83</v>
      </c>
      <c r="M558" s="40"/>
      <c r="N558" s="40"/>
      <c r="O558" s="40"/>
      <c r="P558" s="40"/>
      <c r="Q558" s="40"/>
      <c r="R558" s="40"/>
      <c r="S558" s="40"/>
      <c r="T558" s="40"/>
    </row>
    <row r="559" spans="1:20" s="102" customFormat="1" x14ac:dyDescent="0.25">
      <c r="A559" s="52">
        <v>43026</v>
      </c>
      <c r="B559" s="112" t="s">
        <v>807</v>
      </c>
      <c r="C559" s="112" t="s">
        <v>60</v>
      </c>
      <c r="D559" s="26" t="s">
        <v>52</v>
      </c>
      <c r="E559" s="113"/>
      <c r="F559" s="113">
        <v>1000</v>
      </c>
      <c r="G559" s="31">
        <f t="shared" si="8"/>
        <v>-5365621</v>
      </c>
      <c r="H559" s="112" t="s">
        <v>372</v>
      </c>
      <c r="I559" s="112" t="s">
        <v>61</v>
      </c>
      <c r="J559" s="24" t="s">
        <v>32</v>
      </c>
      <c r="K559" s="26" t="s">
        <v>46</v>
      </c>
      <c r="L559" s="26" t="s">
        <v>72</v>
      </c>
      <c r="M559" s="103"/>
      <c r="N559" s="103"/>
      <c r="O559" s="103"/>
      <c r="P559" s="103"/>
      <c r="Q559" s="103"/>
      <c r="R559" s="103"/>
      <c r="S559" s="103"/>
      <c r="T559" s="103"/>
    </row>
    <row r="560" spans="1:20" s="102" customFormat="1" x14ac:dyDescent="0.25">
      <c r="A560" s="52">
        <v>43026</v>
      </c>
      <c r="B560" s="112" t="s">
        <v>808</v>
      </c>
      <c r="C560" s="112" t="s">
        <v>187</v>
      </c>
      <c r="D560" s="26" t="s">
        <v>52</v>
      </c>
      <c r="E560" s="113"/>
      <c r="F560" s="113">
        <v>500</v>
      </c>
      <c r="G560" s="31">
        <f t="shared" si="8"/>
        <v>-5366121</v>
      </c>
      <c r="H560" s="112" t="s">
        <v>372</v>
      </c>
      <c r="I560" s="112" t="s">
        <v>61</v>
      </c>
      <c r="J560" s="24" t="s">
        <v>32</v>
      </c>
      <c r="K560" s="26" t="s">
        <v>46</v>
      </c>
      <c r="L560" s="26" t="s">
        <v>72</v>
      </c>
      <c r="M560" s="103"/>
      <c r="N560" s="103"/>
      <c r="O560" s="103"/>
      <c r="P560" s="103"/>
      <c r="Q560" s="103"/>
      <c r="R560" s="103"/>
      <c r="S560" s="103"/>
      <c r="T560" s="103"/>
    </row>
    <row r="561" spans="1:20" s="102" customFormat="1" x14ac:dyDescent="0.25">
      <c r="A561" s="52">
        <v>43026</v>
      </c>
      <c r="B561" s="112" t="s">
        <v>809</v>
      </c>
      <c r="C561" s="112" t="s">
        <v>60</v>
      </c>
      <c r="D561" s="26" t="s">
        <v>52</v>
      </c>
      <c r="E561" s="113"/>
      <c r="F561" s="113">
        <v>2000</v>
      </c>
      <c r="G561" s="31">
        <f t="shared" si="8"/>
        <v>-5368121</v>
      </c>
      <c r="H561" s="112" t="s">
        <v>372</v>
      </c>
      <c r="I561" s="112" t="s">
        <v>61</v>
      </c>
      <c r="J561" s="24" t="s">
        <v>32</v>
      </c>
      <c r="K561" s="26" t="s">
        <v>46</v>
      </c>
      <c r="L561" s="26" t="s">
        <v>72</v>
      </c>
      <c r="M561" s="103"/>
      <c r="N561" s="103"/>
      <c r="O561" s="103"/>
      <c r="P561" s="103"/>
      <c r="Q561" s="103"/>
      <c r="R561" s="103"/>
      <c r="S561" s="103"/>
      <c r="T561" s="103"/>
    </row>
    <row r="562" spans="1:20" s="29" customFormat="1" x14ac:dyDescent="0.25">
      <c r="A562" s="52">
        <v>43027</v>
      </c>
      <c r="B562" s="47" t="s">
        <v>100</v>
      </c>
      <c r="C562" s="26" t="s">
        <v>60</v>
      </c>
      <c r="D562" s="23" t="s">
        <v>49</v>
      </c>
      <c r="E562" s="31"/>
      <c r="F562" s="31">
        <v>1000</v>
      </c>
      <c r="G562" s="31">
        <f t="shared" si="8"/>
        <v>-5369121</v>
      </c>
      <c r="H562" s="26" t="s">
        <v>71</v>
      </c>
      <c r="I562" s="26" t="s">
        <v>61</v>
      </c>
      <c r="J562" s="24" t="s">
        <v>21</v>
      </c>
      <c r="K562" s="26" t="s">
        <v>46</v>
      </c>
      <c r="L562" s="26" t="s">
        <v>72</v>
      </c>
    </row>
    <row r="563" spans="1:20" s="29" customFormat="1" x14ac:dyDescent="0.25">
      <c r="A563" s="52">
        <v>43027</v>
      </c>
      <c r="B563" s="47" t="s">
        <v>98</v>
      </c>
      <c r="C563" s="30" t="s">
        <v>99</v>
      </c>
      <c r="D563" s="23" t="s">
        <v>49</v>
      </c>
      <c r="E563" s="31"/>
      <c r="F563" s="31">
        <v>1000</v>
      </c>
      <c r="G563" s="31">
        <f t="shared" si="8"/>
        <v>-5370121</v>
      </c>
      <c r="H563" s="26" t="s">
        <v>71</v>
      </c>
      <c r="I563" s="26" t="s">
        <v>61</v>
      </c>
      <c r="J563" s="24" t="s">
        <v>21</v>
      </c>
      <c r="K563" s="26" t="s">
        <v>46</v>
      </c>
      <c r="L563" s="26" t="s">
        <v>72</v>
      </c>
    </row>
    <row r="564" spans="1:20" s="29" customFormat="1" x14ac:dyDescent="0.25">
      <c r="A564" s="52">
        <v>43027</v>
      </c>
      <c r="B564" s="47" t="s">
        <v>97</v>
      </c>
      <c r="C564" s="26" t="s">
        <v>60</v>
      </c>
      <c r="D564" s="23" t="s">
        <v>49</v>
      </c>
      <c r="E564" s="31"/>
      <c r="F564" s="31">
        <v>1000</v>
      </c>
      <c r="G564" s="31">
        <f t="shared" si="8"/>
        <v>-5371121</v>
      </c>
      <c r="H564" s="26" t="s">
        <v>71</v>
      </c>
      <c r="I564" s="26" t="s">
        <v>61</v>
      </c>
      <c r="J564" s="24" t="s">
        <v>21</v>
      </c>
      <c r="K564" s="26" t="s">
        <v>46</v>
      </c>
      <c r="L564" s="26" t="s">
        <v>72</v>
      </c>
    </row>
    <row r="565" spans="1:20" s="102" customFormat="1" x14ac:dyDescent="0.25">
      <c r="A565" s="52">
        <v>43027</v>
      </c>
      <c r="B565" s="26" t="s">
        <v>170</v>
      </c>
      <c r="C565" s="26" t="s">
        <v>60</v>
      </c>
      <c r="D565" s="26" t="s">
        <v>49</v>
      </c>
      <c r="E565" s="31"/>
      <c r="F565" s="31">
        <v>1000</v>
      </c>
      <c r="G565" s="31">
        <f t="shared" si="8"/>
        <v>-5372121</v>
      </c>
      <c r="H565" s="26" t="s">
        <v>148</v>
      </c>
      <c r="I565" s="26" t="s">
        <v>61</v>
      </c>
      <c r="J565" s="24" t="s">
        <v>21</v>
      </c>
      <c r="K565" s="26" t="s">
        <v>46</v>
      </c>
      <c r="L565" s="26" t="s">
        <v>72</v>
      </c>
    </row>
    <row r="566" spans="1:20" s="102" customFormat="1" x14ac:dyDescent="0.25">
      <c r="A566" s="52">
        <v>43027</v>
      </c>
      <c r="B566" s="26" t="s">
        <v>171</v>
      </c>
      <c r="C566" s="30" t="s">
        <v>99</v>
      </c>
      <c r="D566" s="26" t="s">
        <v>49</v>
      </c>
      <c r="E566" s="31"/>
      <c r="F566" s="31">
        <v>1000</v>
      </c>
      <c r="G566" s="31">
        <f t="shared" si="8"/>
        <v>-5373121</v>
      </c>
      <c r="H566" s="26" t="s">
        <v>148</v>
      </c>
      <c r="I566" s="26" t="s">
        <v>61</v>
      </c>
      <c r="J566" s="24" t="s">
        <v>21</v>
      </c>
      <c r="K566" s="26" t="s">
        <v>46</v>
      </c>
      <c r="L566" s="26" t="s">
        <v>72</v>
      </c>
    </row>
    <row r="567" spans="1:20" s="102" customFormat="1" x14ac:dyDescent="0.25">
      <c r="A567" s="52">
        <v>43027</v>
      </c>
      <c r="B567" s="26" t="s">
        <v>166</v>
      </c>
      <c r="C567" s="26" t="s">
        <v>60</v>
      </c>
      <c r="D567" s="26" t="s">
        <v>49</v>
      </c>
      <c r="E567" s="31"/>
      <c r="F567" s="31">
        <v>1000</v>
      </c>
      <c r="G567" s="31">
        <f t="shared" si="8"/>
        <v>-5374121</v>
      </c>
      <c r="H567" s="26" t="s">
        <v>148</v>
      </c>
      <c r="I567" s="26" t="s">
        <v>61</v>
      </c>
      <c r="J567" s="24" t="s">
        <v>21</v>
      </c>
      <c r="K567" s="26" t="s">
        <v>46</v>
      </c>
      <c r="L567" s="26" t="s">
        <v>72</v>
      </c>
    </row>
    <row r="568" spans="1:20" s="48" customFormat="1" x14ac:dyDescent="0.25">
      <c r="A568" s="117">
        <v>43027</v>
      </c>
      <c r="B568" s="119" t="s">
        <v>55</v>
      </c>
      <c r="C568" s="119" t="s">
        <v>56</v>
      </c>
      <c r="D568" s="119" t="s">
        <v>49</v>
      </c>
      <c r="E568" s="121">
        <v>20000</v>
      </c>
      <c r="F568" s="121"/>
      <c r="G568" s="121">
        <f t="shared" si="8"/>
        <v>-5354121</v>
      </c>
      <c r="H568" s="119" t="s">
        <v>148</v>
      </c>
      <c r="I568" s="119">
        <v>21</v>
      </c>
      <c r="J568" s="119"/>
      <c r="K568" s="119" t="s">
        <v>46</v>
      </c>
      <c r="L568" s="119" t="s">
        <v>83</v>
      </c>
    </row>
    <row r="569" spans="1:20" s="48" customFormat="1" x14ac:dyDescent="0.25">
      <c r="A569" s="117">
        <v>43027</v>
      </c>
      <c r="B569" s="124" t="s">
        <v>137</v>
      </c>
      <c r="C569" s="119" t="s">
        <v>56</v>
      </c>
      <c r="D569" s="124" t="s">
        <v>220</v>
      </c>
      <c r="E569" s="125">
        <v>80000</v>
      </c>
      <c r="F569" s="125"/>
      <c r="G569" s="121">
        <f t="shared" si="8"/>
        <v>-5274121</v>
      </c>
      <c r="H569" s="124" t="s">
        <v>221</v>
      </c>
      <c r="I569" s="119">
        <v>48</v>
      </c>
      <c r="J569" s="119"/>
      <c r="K569" s="119" t="s">
        <v>46</v>
      </c>
      <c r="L569" s="119" t="s">
        <v>83</v>
      </c>
    </row>
    <row r="570" spans="1:20" s="48" customFormat="1" x14ac:dyDescent="0.25">
      <c r="A570" s="52">
        <v>43027</v>
      </c>
      <c r="B570" s="30" t="s">
        <v>264</v>
      </c>
      <c r="C570" s="30" t="s">
        <v>60</v>
      </c>
      <c r="D570" s="30" t="s">
        <v>220</v>
      </c>
      <c r="E570" s="42"/>
      <c r="F570" s="42">
        <v>500</v>
      </c>
      <c r="G570" s="31">
        <f t="shared" si="8"/>
        <v>-5274621</v>
      </c>
      <c r="H570" s="30" t="s">
        <v>221</v>
      </c>
      <c r="I570" s="26" t="s">
        <v>61</v>
      </c>
      <c r="J570" s="24" t="s">
        <v>21</v>
      </c>
      <c r="K570" s="26" t="s">
        <v>46</v>
      </c>
      <c r="L570" s="26" t="s">
        <v>72</v>
      </c>
      <c r="M570"/>
      <c r="N570"/>
      <c r="O570"/>
      <c r="P570"/>
      <c r="Q570"/>
      <c r="R570"/>
      <c r="S570"/>
      <c r="T570"/>
    </row>
    <row r="571" spans="1:20" x14ac:dyDescent="0.25">
      <c r="A571" s="52">
        <v>43027</v>
      </c>
      <c r="B571" s="30" t="s">
        <v>265</v>
      </c>
      <c r="C571" s="30" t="s">
        <v>60</v>
      </c>
      <c r="D571" s="30" t="s">
        <v>220</v>
      </c>
      <c r="E571" s="42"/>
      <c r="F571" s="42">
        <v>500</v>
      </c>
      <c r="G571" s="31">
        <f t="shared" si="8"/>
        <v>-5275121</v>
      </c>
      <c r="H571" s="30" t="s">
        <v>221</v>
      </c>
      <c r="I571" s="26" t="s">
        <v>61</v>
      </c>
      <c r="J571" s="24" t="s">
        <v>21</v>
      </c>
      <c r="K571" s="26" t="s">
        <v>46</v>
      </c>
      <c r="L571" s="26" t="s">
        <v>72</v>
      </c>
    </row>
    <row r="572" spans="1:20" s="48" customFormat="1" x14ac:dyDescent="0.25">
      <c r="A572" s="117">
        <v>43027</v>
      </c>
      <c r="B572" s="119" t="s">
        <v>148</v>
      </c>
      <c r="C572" s="119" t="s">
        <v>56</v>
      </c>
      <c r="D572" s="119" t="s">
        <v>49</v>
      </c>
      <c r="E572" s="121"/>
      <c r="F572" s="121">
        <v>20000</v>
      </c>
      <c r="G572" s="121">
        <f t="shared" si="8"/>
        <v>-5295121</v>
      </c>
      <c r="H572" s="119" t="s">
        <v>55</v>
      </c>
      <c r="I572" s="119">
        <v>21</v>
      </c>
      <c r="J572" s="119"/>
      <c r="K572" s="119" t="s">
        <v>46</v>
      </c>
      <c r="L572" s="119" t="s">
        <v>83</v>
      </c>
    </row>
    <row r="573" spans="1:20" s="48" customFormat="1" x14ac:dyDescent="0.25">
      <c r="A573" s="117">
        <v>43027</v>
      </c>
      <c r="B573" s="119" t="s">
        <v>137</v>
      </c>
      <c r="C573" s="119" t="s">
        <v>56</v>
      </c>
      <c r="D573" s="119" t="s">
        <v>51</v>
      </c>
      <c r="E573" s="121"/>
      <c r="F573" s="121">
        <v>50000</v>
      </c>
      <c r="G573" s="121">
        <f t="shared" si="8"/>
        <v>-5345121</v>
      </c>
      <c r="H573" s="119" t="s">
        <v>55</v>
      </c>
      <c r="I573" s="119">
        <v>23</v>
      </c>
      <c r="J573" s="119"/>
      <c r="K573" s="119" t="s">
        <v>46</v>
      </c>
      <c r="L573" s="119" t="s">
        <v>83</v>
      </c>
    </row>
    <row r="574" spans="1:20" s="102" customFormat="1" x14ac:dyDescent="0.25">
      <c r="A574" s="52">
        <v>43027</v>
      </c>
      <c r="B574" s="26" t="s">
        <v>398</v>
      </c>
      <c r="C574" s="30" t="s">
        <v>99</v>
      </c>
      <c r="D574" s="26" t="s">
        <v>52</v>
      </c>
      <c r="E574" s="31"/>
      <c r="F574" s="31">
        <v>59393</v>
      </c>
      <c r="G574" s="31">
        <f t="shared" si="8"/>
        <v>-5404514</v>
      </c>
      <c r="H574" s="26" t="s">
        <v>55</v>
      </c>
      <c r="I574" s="26">
        <v>24</v>
      </c>
      <c r="J574" s="24" t="s">
        <v>32</v>
      </c>
      <c r="K574" s="26" t="s">
        <v>46</v>
      </c>
      <c r="L574" s="26" t="s">
        <v>83</v>
      </c>
    </row>
    <row r="575" spans="1:20" s="102" customFormat="1" x14ac:dyDescent="0.25">
      <c r="A575" s="52">
        <v>43027</v>
      </c>
      <c r="B575" s="26" t="s">
        <v>399</v>
      </c>
      <c r="C575" s="30" t="s">
        <v>99</v>
      </c>
      <c r="D575" s="26" t="s">
        <v>49</v>
      </c>
      <c r="E575" s="31"/>
      <c r="F575" s="31">
        <v>22286</v>
      </c>
      <c r="G575" s="31">
        <f t="shared" si="8"/>
        <v>-5426800</v>
      </c>
      <c r="H575" s="26" t="s">
        <v>55</v>
      </c>
      <c r="I575" s="26">
        <v>25</v>
      </c>
      <c r="J575" s="24" t="s">
        <v>21</v>
      </c>
      <c r="K575" s="26" t="s">
        <v>46</v>
      </c>
      <c r="L575" s="26" t="s">
        <v>83</v>
      </c>
    </row>
    <row r="576" spans="1:20" s="102" customFormat="1" x14ac:dyDescent="0.25">
      <c r="A576" s="52">
        <v>43027</v>
      </c>
      <c r="B576" s="26" t="s">
        <v>400</v>
      </c>
      <c r="C576" s="30" t="s">
        <v>99</v>
      </c>
      <c r="D576" s="26" t="s">
        <v>50</v>
      </c>
      <c r="E576" s="31"/>
      <c r="F576" s="31">
        <v>14607</v>
      </c>
      <c r="G576" s="31">
        <f t="shared" si="8"/>
        <v>-5441407</v>
      </c>
      <c r="H576" s="26" t="s">
        <v>55</v>
      </c>
      <c r="I576" s="26">
        <v>26</v>
      </c>
      <c r="J576" s="46" t="s">
        <v>32</v>
      </c>
      <c r="K576" s="26" t="s">
        <v>46</v>
      </c>
      <c r="L576" s="26" t="s">
        <v>83</v>
      </c>
    </row>
    <row r="577" spans="1:20" s="48" customFormat="1" x14ac:dyDescent="0.25">
      <c r="A577" s="117">
        <v>43027</v>
      </c>
      <c r="B577" s="119" t="s">
        <v>372</v>
      </c>
      <c r="C577" s="119" t="s">
        <v>56</v>
      </c>
      <c r="D577" s="119" t="s">
        <v>52</v>
      </c>
      <c r="E577" s="121"/>
      <c r="F577" s="121">
        <v>111000</v>
      </c>
      <c r="G577" s="121">
        <f t="shared" si="8"/>
        <v>-5552407</v>
      </c>
      <c r="H577" s="119" t="s">
        <v>55</v>
      </c>
      <c r="I577" s="119" t="s">
        <v>401</v>
      </c>
      <c r="J577" s="119"/>
      <c r="K577" s="119" t="s">
        <v>46</v>
      </c>
      <c r="L577" s="119" t="s">
        <v>83</v>
      </c>
    </row>
    <row r="578" spans="1:20" s="102" customFormat="1" x14ac:dyDescent="0.25">
      <c r="A578" s="52">
        <v>43027</v>
      </c>
      <c r="B578" s="26" t="s">
        <v>402</v>
      </c>
      <c r="C578" s="26" t="s">
        <v>319</v>
      </c>
      <c r="D578" s="26" t="s">
        <v>48</v>
      </c>
      <c r="E578" s="31"/>
      <c r="F578" s="31">
        <v>4440</v>
      </c>
      <c r="G578" s="31">
        <f t="shared" si="8"/>
        <v>-5556847</v>
      </c>
      <c r="H578" s="26" t="s">
        <v>55</v>
      </c>
      <c r="I578" s="26" t="s">
        <v>401</v>
      </c>
      <c r="J578" s="26" t="s">
        <v>21</v>
      </c>
      <c r="K578" s="26" t="s">
        <v>46</v>
      </c>
      <c r="L578" s="26" t="s">
        <v>83</v>
      </c>
    </row>
    <row r="579" spans="1:20" s="48" customFormat="1" x14ac:dyDescent="0.25">
      <c r="A579" s="117">
        <v>43027</v>
      </c>
      <c r="B579" s="119" t="s">
        <v>216</v>
      </c>
      <c r="C579" s="119" t="s">
        <v>56</v>
      </c>
      <c r="D579" s="119" t="s">
        <v>52</v>
      </c>
      <c r="E579" s="121"/>
      <c r="F579" s="121">
        <v>125000</v>
      </c>
      <c r="G579" s="121">
        <f t="shared" si="8"/>
        <v>-5681847</v>
      </c>
      <c r="H579" s="119" t="s">
        <v>55</v>
      </c>
      <c r="I579" s="119" t="s">
        <v>403</v>
      </c>
      <c r="J579" s="119"/>
      <c r="K579" s="119" t="s">
        <v>46</v>
      </c>
      <c r="L579" s="119" t="s">
        <v>83</v>
      </c>
    </row>
    <row r="580" spans="1:20" s="102" customFormat="1" x14ac:dyDescent="0.25">
      <c r="A580" s="52">
        <v>43027</v>
      </c>
      <c r="B580" s="26" t="s">
        <v>404</v>
      </c>
      <c r="C580" s="26" t="s">
        <v>319</v>
      </c>
      <c r="D580" s="26" t="s">
        <v>48</v>
      </c>
      <c r="E580" s="31"/>
      <c r="F580" s="31">
        <v>5000</v>
      </c>
      <c r="G580" s="31">
        <f t="shared" si="8"/>
        <v>-5686847</v>
      </c>
      <c r="H580" s="26" t="s">
        <v>55</v>
      </c>
      <c r="I580" s="26" t="s">
        <v>403</v>
      </c>
      <c r="J580" s="26" t="s">
        <v>21</v>
      </c>
      <c r="K580" s="26" t="s">
        <v>46</v>
      </c>
      <c r="L580" s="26" t="s">
        <v>83</v>
      </c>
    </row>
    <row r="581" spans="1:20" s="102" customFormat="1" x14ac:dyDescent="0.25">
      <c r="A581" s="52">
        <v>43027</v>
      </c>
      <c r="B581" s="26" t="s">
        <v>405</v>
      </c>
      <c r="C581" s="26" t="s">
        <v>523</v>
      </c>
      <c r="D581" s="26" t="s">
        <v>48</v>
      </c>
      <c r="E581" s="31"/>
      <c r="F581" s="31">
        <v>30000</v>
      </c>
      <c r="G581" s="31">
        <f t="shared" si="8"/>
        <v>-5716847</v>
      </c>
      <c r="H581" s="26" t="s">
        <v>55</v>
      </c>
      <c r="I581" s="26">
        <v>24</v>
      </c>
      <c r="J581" s="26" t="s">
        <v>21</v>
      </c>
      <c r="K581" s="26" t="s">
        <v>46</v>
      </c>
      <c r="L581" s="26" t="s">
        <v>83</v>
      </c>
    </row>
    <row r="582" spans="1:20" s="29" customFormat="1" x14ac:dyDescent="0.25">
      <c r="A582" s="52">
        <v>43027</v>
      </c>
      <c r="B582" s="26" t="s">
        <v>447</v>
      </c>
      <c r="C582" s="26" t="s">
        <v>60</v>
      </c>
      <c r="D582" s="26" t="s">
        <v>49</v>
      </c>
      <c r="E582" s="31"/>
      <c r="F582" s="31">
        <v>2500</v>
      </c>
      <c r="G582" s="31">
        <f t="shared" si="8"/>
        <v>-5719347</v>
      </c>
      <c r="H582" s="26" t="s">
        <v>397</v>
      </c>
      <c r="I582" s="26" t="s">
        <v>61</v>
      </c>
      <c r="J582" s="24" t="s">
        <v>21</v>
      </c>
      <c r="K582" s="26" t="s">
        <v>46</v>
      </c>
      <c r="L582" s="26" t="s">
        <v>72</v>
      </c>
    </row>
    <row r="583" spans="1:20" s="29" customFormat="1" x14ac:dyDescent="0.25">
      <c r="A583" s="52">
        <v>43027</v>
      </c>
      <c r="B583" s="26" t="s">
        <v>448</v>
      </c>
      <c r="C583" s="26" t="s">
        <v>60</v>
      </c>
      <c r="D583" s="26" t="s">
        <v>49</v>
      </c>
      <c r="E583" s="31"/>
      <c r="F583" s="31">
        <v>2000</v>
      </c>
      <c r="G583" s="31">
        <f t="shared" si="8"/>
        <v>-5721347</v>
      </c>
      <c r="H583" s="26" t="s">
        <v>397</v>
      </c>
      <c r="I583" s="26" t="s">
        <v>61</v>
      </c>
      <c r="J583" s="24" t="s">
        <v>21</v>
      </c>
      <c r="K583" s="26" t="s">
        <v>46</v>
      </c>
      <c r="L583" s="26" t="s">
        <v>72</v>
      </c>
    </row>
    <row r="584" spans="1:20" s="27" customFormat="1" x14ac:dyDescent="0.25">
      <c r="A584" s="52">
        <v>43027</v>
      </c>
      <c r="B584" s="26" t="s">
        <v>472</v>
      </c>
      <c r="C584" s="26" t="s">
        <v>60</v>
      </c>
      <c r="D584" s="26" t="s">
        <v>49</v>
      </c>
      <c r="E584" s="31"/>
      <c r="F584" s="31">
        <v>2000</v>
      </c>
      <c r="G584" s="31">
        <f t="shared" si="8"/>
        <v>-5723347</v>
      </c>
      <c r="H584" s="26" t="s">
        <v>450</v>
      </c>
      <c r="I584" s="26" t="s">
        <v>61</v>
      </c>
      <c r="J584" s="24" t="s">
        <v>21</v>
      </c>
      <c r="K584" s="26" t="s">
        <v>46</v>
      </c>
      <c r="L584" s="26" t="s">
        <v>72</v>
      </c>
      <c r="M584"/>
      <c r="N584"/>
      <c r="O584"/>
      <c r="P584"/>
      <c r="Q584"/>
      <c r="R584"/>
      <c r="S584"/>
      <c r="T584"/>
    </row>
    <row r="585" spans="1:20" x14ac:dyDescent="0.25">
      <c r="A585" s="52">
        <v>43027</v>
      </c>
      <c r="B585" s="26" t="s">
        <v>471</v>
      </c>
      <c r="C585" s="26" t="s">
        <v>60</v>
      </c>
      <c r="D585" s="26" t="s">
        <v>49</v>
      </c>
      <c r="E585" s="31"/>
      <c r="F585" s="31">
        <v>2000</v>
      </c>
      <c r="G585" s="31">
        <f t="shared" si="8"/>
        <v>-5725347</v>
      </c>
      <c r="H585" s="26" t="s">
        <v>450</v>
      </c>
      <c r="I585" s="26" t="s">
        <v>61</v>
      </c>
      <c r="J585" s="24" t="s">
        <v>21</v>
      </c>
      <c r="K585" s="26" t="s">
        <v>46</v>
      </c>
      <c r="L585" s="26" t="s">
        <v>72</v>
      </c>
    </row>
    <row r="586" spans="1:20" x14ac:dyDescent="0.25">
      <c r="A586" s="52">
        <v>43027</v>
      </c>
      <c r="B586" s="26" t="s">
        <v>472</v>
      </c>
      <c r="C586" s="26" t="s">
        <v>60</v>
      </c>
      <c r="D586" s="26" t="s">
        <v>49</v>
      </c>
      <c r="E586" s="31"/>
      <c r="F586" s="31">
        <v>2000</v>
      </c>
      <c r="G586" s="31">
        <f t="shared" si="8"/>
        <v>-5727347</v>
      </c>
      <c r="H586" s="26" t="s">
        <v>450</v>
      </c>
      <c r="I586" s="26" t="s">
        <v>61</v>
      </c>
      <c r="J586" s="24" t="s">
        <v>21</v>
      </c>
      <c r="K586" s="26" t="s">
        <v>46</v>
      </c>
      <c r="L586" s="26" t="s">
        <v>72</v>
      </c>
    </row>
    <row r="587" spans="1:20" s="48" customFormat="1" x14ac:dyDescent="0.25">
      <c r="A587" s="117">
        <v>43027</v>
      </c>
      <c r="B587" s="124" t="s">
        <v>843</v>
      </c>
      <c r="C587" s="119" t="s">
        <v>56</v>
      </c>
      <c r="D587" s="124" t="s">
        <v>520</v>
      </c>
      <c r="E587" s="126"/>
      <c r="F587" s="126">
        <v>80000</v>
      </c>
      <c r="G587" s="121">
        <f t="shared" si="8"/>
        <v>-5807347</v>
      </c>
      <c r="H587" s="124" t="s">
        <v>510</v>
      </c>
      <c r="I587" s="119"/>
      <c r="J587" s="119"/>
      <c r="K587" s="119" t="s">
        <v>46</v>
      </c>
      <c r="L587" s="119" t="s">
        <v>101</v>
      </c>
    </row>
    <row r="588" spans="1:20" s="102" customFormat="1" ht="15.75" x14ac:dyDescent="0.25">
      <c r="A588" s="52">
        <v>43027</v>
      </c>
      <c r="B588" s="26" t="s">
        <v>642</v>
      </c>
      <c r="C588" s="26" t="s">
        <v>60</v>
      </c>
      <c r="D588" s="26" t="s">
        <v>52</v>
      </c>
      <c r="E588" s="31"/>
      <c r="F588" s="31">
        <v>3000</v>
      </c>
      <c r="G588" s="31">
        <f t="shared" si="8"/>
        <v>-5810347</v>
      </c>
      <c r="H588" s="26" t="s">
        <v>216</v>
      </c>
      <c r="I588" s="23" t="s">
        <v>61</v>
      </c>
      <c r="J588" s="24" t="s">
        <v>32</v>
      </c>
      <c r="K588" s="26" t="s">
        <v>46</v>
      </c>
      <c r="L588" s="26" t="s">
        <v>72</v>
      </c>
      <c r="M588" s="106"/>
      <c r="N588" s="106"/>
      <c r="O588" s="106"/>
      <c r="P588" s="106"/>
      <c r="Q588" s="106"/>
      <c r="R588" s="106"/>
      <c r="S588" s="106"/>
      <c r="T588" s="106"/>
    </row>
    <row r="589" spans="1:20" s="102" customFormat="1" ht="15.75" x14ac:dyDescent="0.25">
      <c r="A589" s="52">
        <v>43027</v>
      </c>
      <c r="B589" s="26" t="s">
        <v>643</v>
      </c>
      <c r="C589" s="26" t="s">
        <v>60</v>
      </c>
      <c r="D589" s="26" t="s">
        <v>52</v>
      </c>
      <c r="E589" s="31"/>
      <c r="F589" s="31">
        <v>3000</v>
      </c>
      <c r="G589" s="31">
        <f t="shared" ref="G589:G652" si="9">+G588+E589-F589</f>
        <v>-5813347</v>
      </c>
      <c r="H589" s="26" t="s">
        <v>216</v>
      </c>
      <c r="I589" s="23" t="s">
        <v>61</v>
      </c>
      <c r="J589" s="24" t="s">
        <v>32</v>
      </c>
      <c r="K589" s="26" t="s">
        <v>46</v>
      </c>
      <c r="L589" s="26" t="s">
        <v>72</v>
      </c>
      <c r="M589" s="106"/>
      <c r="N589" s="106"/>
      <c r="O589" s="106"/>
      <c r="P589" s="106"/>
      <c r="Q589" s="106"/>
      <c r="R589" s="106"/>
      <c r="S589" s="106"/>
      <c r="T589" s="106"/>
    </row>
    <row r="590" spans="1:20" s="48" customFormat="1" ht="15.75" x14ac:dyDescent="0.25">
      <c r="A590" s="117">
        <v>43027</v>
      </c>
      <c r="B590" s="119" t="s">
        <v>55</v>
      </c>
      <c r="C590" s="119" t="s">
        <v>56</v>
      </c>
      <c r="D590" s="119" t="s">
        <v>52</v>
      </c>
      <c r="E590" s="121">
        <v>125000</v>
      </c>
      <c r="F590" s="121"/>
      <c r="G590" s="121">
        <f t="shared" si="9"/>
        <v>-5688347</v>
      </c>
      <c r="H590" s="119" t="s">
        <v>216</v>
      </c>
      <c r="I590" s="120" t="s">
        <v>428</v>
      </c>
      <c r="J590" s="119"/>
      <c r="K590" s="119" t="s">
        <v>46</v>
      </c>
      <c r="L590" s="119" t="s">
        <v>83</v>
      </c>
      <c r="M590" s="51"/>
      <c r="N590" s="51"/>
      <c r="O590" s="51"/>
      <c r="P590" s="51"/>
      <c r="Q590" s="51"/>
      <c r="R590" s="51"/>
      <c r="S590" s="51"/>
      <c r="T590" s="51"/>
    </row>
    <row r="591" spans="1:20" s="102" customFormat="1" ht="15.75" x14ac:dyDescent="0.25">
      <c r="A591" s="52">
        <v>43027</v>
      </c>
      <c r="B591" s="26" t="s">
        <v>644</v>
      </c>
      <c r="C591" s="26" t="s">
        <v>60</v>
      </c>
      <c r="D591" s="26" t="s">
        <v>52</v>
      </c>
      <c r="E591" s="31"/>
      <c r="F591" s="31">
        <v>2500</v>
      </c>
      <c r="G591" s="31">
        <f t="shared" si="9"/>
        <v>-5690847</v>
      </c>
      <c r="H591" s="26" t="s">
        <v>216</v>
      </c>
      <c r="I591" s="23" t="s">
        <v>61</v>
      </c>
      <c r="J591" s="24" t="s">
        <v>32</v>
      </c>
      <c r="K591" s="26" t="s">
        <v>46</v>
      </c>
      <c r="L591" s="26" t="s">
        <v>72</v>
      </c>
      <c r="M591" s="106"/>
      <c r="N591" s="106"/>
      <c r="O591" s="106"/>
      <c r="P591" s="106"/>
      <c r="Q591" s="106"/>
      <c r="R591" s="106"/>
      <c r="S591" s="106"/>
      <c r="T591" s="106"/>
    </row>
    <row r="592" spans="1:20" s="102" customFormat="1" ht="15.75" x14ac:dyDescent="0.25">
      <c r="A592" s="52">
        <v>43027</v>
      </c>
      <c r="B592" s="26" t="s">
        <v>645</v>
      </c>
      <c r="C592" s="26" t="s">
        <v>641</v>
      </c>
      <c r="D592" s="26" t="s">
        <v>52</v>
      </c>
      <c r="E592" s="31"/>
      <c r="F592" s="31">
        <v>3000</v>
      </c>
      <c r="G592" s="31">
        <f t="shared" si="9"/>
        <v>-5693847</v>
      </c>
      <c r="H592" s="26" t="s">
        <v>216</v>
      </c>
      <c r="I592" s="23" t="s">
        <v>61</v>
      </c>
      <c r="J592" s="24" t="s">
        <v>32</v>
      </c>
      <c r="K592" s="26" t="s">
        <v>46</v>
      </c>
      <c r="L592" s="26" t="s">
        <v>72</v>
      </c>
      <c r="M592" s="106"/>
      <c r="N592" s="106"/>
      <c r="O592" s="106"/>
      <c r="P592" s="106"/>
      <c r="Q592" s="106"/>
      <c r="R592" s="106"/>
      <c r="S592" s="106"/>
      <c r="T592" s="106"/>
    </row>
    <row r="593" spans="1:20" x14ac:dyDescent="0.25">
      <c r="A593" s="52">
        <v>43027</v>
      </c>
      <c r="B593" s="30" t="s">
        <v>732</v>
      </c>
      <c r="C593" s="30" t="s">
        <v>60</v>
      </c>
      <c r="D593" s="30" t="s">
        <v>52</v>
      </c>
      <c r="E593" s="31"/>
      <c r="F593" s="31">
        <v>2000</v>
      </c>
      <c r="G593" s="31">
        <f t="shared" si="9"/>
        <v>-5695847</v>
      </c>
      <c r="H593" s="30" t="s">
        <v>704</v>
      </c>
      <c r="I593" s="30" t="s">
        <v>705</v>
      </c>
      <c r="J593" s="24" t="s">
        <v>32</v>
      </c>
      <c r="K593" s="26" t="s">
        <v>46</v>
      </c>
      <c r="L593" s="26" t="s">
        <v>72</v>
      </c>
    </row>
    <row r="594" spans="1:20" x14ac:dyDescent="0.25">
      <c r="A594" s="52">
        <v>43027</v>
      </c>
      <c r="B594" s="30" t="s">
        <v>733</v>
      </c>
      <c r="C594" s="30" t="s">
        <v>60</v>
      </c>
      <c r="D594" s="30" t="s">
        <v>52</v>
      </c>
      <c r="E594" s="31"/>
      <c r="F594" s="31">
        <v>2000</v>
      </c>
      <c r="G594" s="31">
        <f t="shared" si="9"/>
        <v>-5697847</v>
      </c>
      <c r="H594" s="30" t="s">
        <v>704</v>
      </c>
      <c r="I594" s="30" t="s">
        <v>705</v>
      </c>
      <c r="J594" s="24" t="s">
        <v>32</v>
      </c>
      <c r="K594" s="26" t="s">
        <v>46</v>
      </c>
      <c r="L594" s="26" t="s">
        <v>72</v>
      </c>
    </row>
    <row r="595" spans="1:20" s="102" customFormat="1" x14ac:dyDescent="0.25">
      <c r="A595" s="52">
        <v>43027</v>
      </c>
      <c r="B595" s="112" t="s">
        <v>810</v>
      </c>
      <c r="C595" s="112" t="s">
        <v>60</v>
      </c>
      <c r="D595" s="26" t="s">
        <v>52</v>
      </c>
      <c r="E595" s="113"/>
      <c r="F595" s="113">
        <v>2000</v>
      </c>
      <c r="G595" s="31">
        <f t="shared" si="9"/>
        <v>-5699847</v>
      </c>
      <c r="H595" s="112" t="s">
        <v>372</v>
      </c>
      <c r="I595" s="112" t="s">
        <v>61</v>
      </c>
      <c r="J595" s="24" t="s">
        <v>32</v>
      </c>
      <c r="K595" s="26" t="s">
        <v>46</v>
      </c>
      <c r="L595" s="26" t="s">
        <v>72</v>
      </c>
      <c r="M595" s="103"/>
      <c r="N595" s="103"/>
      <c r="O595" s="103"/>
      <c r="P595" s="103"/>
      <c r="Q595" s="103"/>
      <c r="R595" s="103"/>
      <c r="S595" s="103"/>
      <c r="T595" s="103"/>
    </row>
    <row r="596" spans="1:20" s="102" customFormat="1" x14ac:dyDescent="0.25">
      <c r="A596" s="52">
        <v>43027</v>
      </c>
      <c r="B596" s="112" t="s">
        <v>811</v>
      </c>
      <c r="C596" s="112" t="s">
        <v>60</v>
      </c>
      <c r="D596" s="26" t="s">
        <v>52</v>
      </c>
      <c r="E596" s="113"/>
      <c r="F596" s="113">
        <v>1000</v>
      </c>
      <c r="G596" s="31">
        <f t="shared" si="9"/>
        <v>-5700847</v>
      </c>
      <c r="H596" s="112" t="s">
        <v>372</v>
      </c>
      <c r="I596" s="112" t="s">
        <v>61</v>
      </c>
      <c r="J596" s="24" t="s">
        <v>32</v>
      </c>
      <c r="K596" s="26" t="s">
        <v>46</v>
      </c>
      <c r="L596" s="26" t="s">
        <v>72</v>
      </c>
      <c r="M596" s="103"/>
      <c r="N596" s="103"/>
      <c r="O596" s="103"/>
      <c r="P596" s="103"/>
      <c r="Q596" s="103"/>
      <c r="R596" s="103"/>
      <c r="S596" s="103"/>
      <c r="T596" s="103"/>
    </row>
    <row r="597" spans="1:20" s="102" customFormat="1" x14ac:dyDescent="0.25">
      <c r="A597" s="52">
        <v>43027</v>
      </c>
      <c r="B597" s="112" t="s">
        <v>812</v>
      </c>
      <c r="C597" s="112" t="s">
        <v>60</v>
      </c>
      <c r="D597" s="26" t="s">
        <v>52</v>
      </c>
      <c r="E597" s="113"/>
      <c r="F597" s="113">
        <v>1000</v>
      </c>
      <c r="G597" s="31">
        <f t="shared" si="9"/>
        <v>-5701847</v>
      </c>
      <c r="H597" s="112" t="s">
        <v>372</v>
      </c>
      <c r="I597" s="112" t="s">
        <v>61</v>
      </c>
      <c r="J597" s="24" t="s">
        <v>32</v>
      </c>
      <c r="K597" s="26" t="s">
        <v>46</v>
      </c>
      <c r="L597" s="26" t="s">
        <v>72</v>
      </c>
      <c r="M597" s="103"/>
      <c r="N597" s="103"/>
      <c r="O597" s="103"/>
      <c r="P597" s="103"/>
      <c r="Q597" s="103"/>
      <c r="R597" s="103"/>
      <c r="S597" s="103"/>
      <c r="T597" s="103"/>
    </row>
    <row r="598" spans="1:20" s="48" customFormat="1" x14ac:dyDescent="0.25">
      <c r="A598" s="117">
        <v>43027</v>
      </c>
      <c r="B598" s="127" t="s">
        <v>55</v>
      </c>
      <c r="C598" s="119" t="s">
        <v>56</v>
      </c>
      <c r="D598" s="119" t="s">
        <v>52</v>
      </c>
      <c r="E598" s="128">
        <v>111000</v>
      </c>
      <c r="F598" s="128"/>
      <c r="G598" s="121">
        <f t="shared" si="9"/>
        <v>-5590847</v>
      </c>
      <c r="H598" s="127" t="s">
        <v>372</v>
      </c>
      <c r="I598" s="127" t="s">
        <v>786</v>
      </c>
      <c r="J598" s="127"/>
      <c r="K598" s="119" t="s">
        <v>46</v>
      </c>
      <c r="L598" s="119" t="s">
        <v>83</v>
      </c>
      <c r="M598" s="50"/>
      <c r="N598" s="50"/>
      <c r="O598" s="50"/>
      <c r="P598" s="50"/>
      <c r="Q598" s="50"/>
      <c r="R598" s="50"/>
      <c r="S598" s="50"/>
      <c r="T598" s="50"/>
    </row>
    <row r="599" spans="1:20" s="102" customFormat="1" x14ac:dyDescent="0.25">
      <c r="A599" s="52">
        <v>43027</v>
      </c>
      <c r="B599" s="112" t="s">
        <v>813</v>
      </c>
      <c r="C599" s="112" t="s">
        <v>60</v>
      </c>
      <c r="D599" s="26" t="s">
        <v>52</v>
      </c>
      <c r="E599" s="113"/>
      <c r="F599" s="113">
        <v>1000</v>
      </c>
      <c r="G599" s="31">
        <f t="shared" si="9"/>
        <v>-5591847</v>
      </c>
      <c r="H599" s="112" t="s">
        <v>372</v>
      </c>
      <c r="I599" s="112" t="s">
        <v>61</v>
      </c>
      <c r="J599" s="24" t="s">
        <v>32</v>
      </c>
      <c r="K599" s="26" t="s">
        <v>46</v>
      </c>
      <c r="L599" s="26" t="s">
        <v>72</v>
      </c>
      <c r="M599" s="103"/>
      <c r="N599" s="103"/>
      <c r="O599" s="103"/>
      <c r="P599" s="103"/>
      <c r="Q599" s="103"/>
      <c r="R599" s="103"/>
      <c r="S599" s="103"/>
      <c r="T599" s="103"/>
    </row>
    <row r="600" spans="1:20" s="102" customFormat="1" x14ac:dyDescent="0.25">
      <c r="A600" s="52">
        <v>43027</v>
      </c>
      <c r="B600" s="26" t="s">
        <v>612</v>
      </c>
      <c r="C600" s="26" t="s">
        <v>60</v>
      </c>
      <c r="D600" s="27" t="s">
        <v>50</v>
      </c>
      <c r="E600" s="28"/>
      <c r="F600" s="28">
        <v>1000</v>
      </c>
      <c r="G600" s="31">
        <f t="shared" si="9"/>
        <v>-5592847</v>
      </c>
      <c r="H600" s="26" t="s">
        <v>347</v>
      </c>
      <c r="I600" s="26" t="s">
        <v>61</v>
      </c>
      <c r="J600" s="46" t="s">
        <v>32</v>
      </c>
      <c r="K600" s="26" t="s">
        <v>46</v>
      </c>
      <c r="L600" s="35" t="s">
        <v>72</v>
      </c>
    </row>
    <row r="601" spans="1:20" s="102" customFormat="1" x14ac:dyDescent="0.25">
      <c r="A601" s="52">
        <v>43027</v>
      </c>
      <c r="B601" s="26" t="s">
        <v>839</v>
      </c>
      <c r="C601" s="26" t="s">
        <v>837</v>
      </c>
      <c r="D601" s="27" t="s">
        <v>48</v>
      </c>
      <c r="E601" s="28"/>
      <c r="F601" s="28">
        <v>500</v>
      </c>
      <c r="G601" s="31">
        <f t="shared" si="9"/>
        <v>-5593347</v>
      </c>
      <c r="H601" s="26" t="s">
        <v>347</v>
      </c>
      <c r="I601" s="26">
        <v>36</v>
      </c>
      <c r="J601" s="26" t="s">
        <v>21</v>
      </c>
      <c r="K601" s="26" t="s">
        <v>46</v>
      </c>
      <c r="L601" s="35" t="s">
        <v>83</v>
      </c>
    </row>
    <row r="602" spans="1:20" s="102" customFormat="1" x14ac:dyDescent="0.25">
      <c r="A602" s="52">
        <v>43027</v>
      </c>
      <c r="B602" s="26" t="s">
        <v>613</v>
      </c>
      <c r="C602" s="26" t="s">
        <v>60</v>
      </c>
      <c r="D602" s="27" t="s">
        <v>50</v>
      </c>
      <c r="E602" s="28"/>
      <c r="F602" s="28">
        <v>1000</v>
      </c>
      <c r="G602" s="31">
        <f t="shared" si="9"/>
        <v>-5594347</v>
      </c>
      <c r="H602" s="26" t="s">
        <v>347</v>
      </c>
      <c r="I602" s="26" t="s">
        <v>61</v>
      </c>
      <c r="J602" s="46" t="s">
        <v>32</v>
      </c>
      <c r="K602" s="26" t="s">
        <v>46</v>
      </c>
      <c r="L602" s="35" t="s">
        <v>72</v>
      </c>
    </row>
    <row r="603" spans="1:20" s="29" customFormat="1" x14ac:dyDescent="0.25">
      <c r="A603" s="52">
        <v>43028</v>
      </c>
      <c r="B603" s="47" t="s">
        <v>97</v>
      </c>
      <c r="C603" s="26" t="s">
        <v>60</v>
      </c>
      <c r="D603" s="23" t="s">
        <v>49</v>
      </c>
      <c r="E603" s="31"/>
      <c r="F603" s="31">
        <v>1000</v>
      </c>
      <c r="G603" s="31">
        <f t="shared" si="9"/>
        <v>-5595347</v>
      </c>
      <c r="H603" s="26" t="s">
        <v>71</v>
      </c>
      <c r="I603" s="26" t="s">
        <v>61</v>
      </c>
      <c r="J603" s="24" t="s">
        <v>21</v>
      </c>
      <c r="K603" s="26" t="s">
        <v>46</v>
      </c>
      <c r="L603" s="26" t="s">
        <v>72</v>
      </c>
    </row>
    <row r="604" spans="1:20" s="48" customFormat="1" x14ac:dyDescent="0.25">
      <c r="A604" s="117">
        <v>43028</v>
      </c>
      <c r="B604" s="118" t="s">
        <v>82</v>
      </c>
      <c r="C604" s="119" t="s">
        <v>56</v>
      </c>
      <c r="D604" s="120" t="s">
        <v>49</v>
      </c>
      <c r="E604" s="121">
        <v>120000</v>
      </c>
      <c r="F604" s="121"/>
      <c r="G604" s="121">
        <f t="shared" si="9"/>
        <v>-5475347</v>
      </c>
      <c r="H604" s="119" t="s">
        <v>71</v>
      </c>
      <c r="I604" s="119">
        <v>27</v>
      </c>
      <c r="J604" s="119"/>
      <c r="K604" s="119" t="s">
        <v>46</v>
      </c>
      <c r="L604" s="119" t="s">
        <v>83</v>
      </c>
    </row>
    <row r="605" spans="1:20" s="48" customFormat="1" x14ac:dyDescent="0.25">
      <c r="A605" s="52">
        <v>43028</v>
      </c>
      <c r="B605" s="47" t="s">
        <v>103</v>
      </c>
      <c r="C605" s="30" t="s">
        <v>523</v>
      </c>
      <c r="D605" s="23" t="s">
        <v>49</v>
      </c>
      <c r="E605" s="31"/>
      <c r="F605" s="31">
        <v>1000</v>
      </c>
      <c r="G605" s="31">
        <f t="shared" si="9"/>
        <v>-5476347</v>
      </c>
      <c r="H605" s="26" t="s">
        <v>71</v>
      </c>
      <c r="I605" s="26" t="s">
        <v>203</v>
      </c>
      <c r="J605" s="24" t="s">
        <v>21</v>
      </c>
      <c r="K605" s="26" t="s">
        <v>46</v>
      </c>
      <c r="L605" s="35" t="s">
        <v>83</v>
      </c>
      <c r="M605" s="29"/>
      <c r="N605" s="29"/>
      <c r="O605" s="29"/>
      <c r="P605" s="29"/>
      <c r="Q605" s="29"/>
      <c r="R605" s="29"/>
      <c r="S605" s="29"/>
      <c r="T605" s="29"/>
    </row>
    <row r="606" spans="1:20" s="29" customFormat="1" x14ac:dyDescent="0.25">
      <c r="A606" s="52">
        <v>43028</v>
      </c>
      <c r="B606" s="47" t="s">
        <v>104</v>
      </c>
      <c r="C606" s="26" t="s">
        <v>60</v>
      </c>
      <c r="D606" s="23" t="s">
        <v>49</v>
      </c>
      <c r="E606" s="31"/>
      <c r="F606" s="31">
        <v>1000</v>
      </c>
      <c r="G606" s="31">
        <f t="shared" si="9"/>
        <v>-5477347</v>
      </c>
      <c r="H606" s="26" t="s">
        <v>71</v>
      </c>
      <c r="I606" s="26" t="s">
        <v>61</v>
      </c>
      <c r="J606" s="24" t="s">
        <v>21</v>
      </c>
      <c r="K606" s="26" t="s">
        <v>46</v>
      </c>
      <c r="L606" s="26" t="s">
        <v>72</v>
      </c>
    </row>
    <row r="607" spans="1:20" s="29" customFormat="1" x14ac:dyDescent="0.25">
      <c r="A607" s="52">
        <v>43028</v>
      </c>
      <c r="B607" s="47" t="s">
        <v>105</v>
      </c>
      <c r="C607" s="26" t="s">
        <v>60</v>
      </c>
      <c r="D607" s="23" t="s">
        <v>49</v>
      </c>
      <c r="E607" s="31"/>
      <c r="F607" s="31">
        <v>700</v>
      </c>
      <c r="G607" s="31">
        <f t="shared" si="9"/>
        <v>-5478047</v>
      </c>
      <c r="H607" s="26" t="s">
        <v>71</v>
      </c>
      <c r="I607" s="26" t="s">
        <v>61</v>
      </c>
      <c r="J607" s="24" t="s">
        <v>21</v>
      </c>
      <c r="K607" s="26" t="s">
        <v>46</v>
      </c>
      <c r="L607" s="26" t="s">
        <v>72</v>
      </c>
    </row>
    <row r="608" spans="1:20" s="29" customFormat="1" x14ac:dyDescent="0.25">
      <c r="A608" s="52">
        <v>43028</v>
      </c>
      <c r="B608" s="47" t="s">
        <v>106</v>
      </c>
      <c r="C608" s="26" t="s">
        <v>60</v>
      </c>
      <c r="D608" s="23" t="s">
        <v>49</v>
      </c>
      <c r="E608" s="31"/>
      <c r="F608" s="31">
        <v>700</v>
      </c>
      <c r="G608" s="31">
        <f t="shared" si="9"/>
        <v>-5478747</v>
      </c>
      <c r="H608" s="26" t="s">
        <v>71</v>
      </c>
      <c r="I608" s="26" t="s">
        <v>61</v>
      </c>
      <c r="J608" s="24" t="s">
        <v>21</v>
      </c>
      <c r="K608" s="26" t="s">
        <v>46</v>
      </c>
      <c r="L608" s="26" t="s">
        <v>72</v>
      </c>
    </row>
    <row r="609" spans="1:12" s="102" customFormat="1" x14ac:dyDescent="0.25">
      <c r="A609" s="52">
        <v>43028</v>
      </c>
      <c r="B609" s="26" t="s">
        <v>170</v>
      </c>
      <c r="C609" s="26" t="s">
        <v>60</v>
      </c>
      <c r="D609" s="26" t="s">
        <v>49</v>
      </c>
      <c r="E609" s="31"/>
      <c r="F609" s="31">
        <v>1000</v>
      </c>
      <c r="G609" s="31">
        <f t="shared" si="9"/>
        <v>-5479747</v>
      </c>
      <c r="H609" s="26" t="s">
        <v>148</v>
      </c>
      <c r="I609" s="26" t="s">
        <v>61</v>
      </c>
      <c r="J609" s="24" t="s">
        <v>21</v>
      </c>
      <c r="K609" s="26" t="s">
        <v>46</v>
      </c>
      <c r="L609" s="26" t="s">
        <v>72</v>
      </c>
    </row>
    <row r="610" spans="1:12" s="102" customFormat="1" x14ac:dyDescent="0.25">
      <c r="A610" s="52">
        <v>43028</v>
      </c>
      <c r="B610" s="26" t="s">
        <v>171</v>
      </c>
      <c r="C610" s="30" t="s">
        <v>99</v>
      </c>
      <c r="D610" s="26" t="s">
        <v>49</v>
      </c>
      <c r="E610" s="31"/>
      <c r="F610" s="31">
        <v>1000</v>
      </c>
      <c r="G610" s="31">
        <f t="shared" si="9"/>
        <v>-5480747</v>
      </c>
      <c r="H610" s="26" t="s">
        <v>148</v>
      </c>
      <c r="I610" s="26" t="s">
        <v>61</v>
      </c>
      <c r="J610" s="24" t="s">
        <v>21</v>
      </c>
      <c r="K610" s="26" t="s">
        <v>46</v>
      </c>
      <c r="L610" s="26" t="s">
        <v>72</v>
      </c>
    </row>
    <row r="611" spans="1:12" s="102" customFormat="1" x14ac:dyDescent="0.25">
      <c r="A611" s="52">
        <v>43028</v>
      </c>
      <c r="B611" s="26" t="s">
        <v>190</v>
      </c>
      <c r="C611" s="26" t="s">
        <v>60</v>
      </c>
      <c r="D611" s="26" t="s">
        <v>49</v>
      </c>
      <c r="E611" s="31"/>
      <c r="F611" s="31">
        <v>1000</v>
      </c>
      <c r="G611" s="31">
        <f t="shared" si="9"/>
        <v>-5481747</v>
      </c>
      <c r="H611" s="26" t="s">
        <v>148</v>
      </c>
      <c r="I611" s="26" t="s">
        <v>61</v>
      </c>
      <c r="J611" s="24" t="s">
        <v>21</v>
      </c>
      <c r="K611" s="26" t="s">
        <v>46</v>
      </c>
      <c r="L611" s="26" t="s">
        <v>72</v>
      </c>
    </row>
    <row r="612" spans="1:12" s="102" customFormat="1" x14ac:dyDescent="0.25">
      <c r="A612" s="52">
        <v>43028</v>
      </c>
      <c r="B612" s="26" t="s">
        <v>191</v>
      </c>
      <c r="C612" s="26" t="s">
        <v>60</v>
      </c>
      <c r="D612" s="26" t="s">
        <v>49</v>
      </c>
      <c r="E612" s="31"/>
      <c r="F612" s="31">
        <v>1000</v>
      </c>
      <c r="G612" s="31">
        <f t="shared" si="9"/>
        <v>-5482747</v>
      </c>
      <c r="H612" s="26" t="s">
        <v>148</v>
      </c>
      <c r="I612" s="26" t="s">
        <v>61</v>
      </c>
      <c r="J612" s="24" t="s">
        <v>21</v>
      </c>
      <c r="K612" s="26" t="s">
        <v>46</v>
      </c>
      <c r="L612" s="26" t="s">
        <v>72</v>
      </c>
    </row>
    <row r="613" spans="1:12" s="102" customFormat="1" x14ac:dyDescent="0.25">
      <c r="A613" s="52">
        <v>43028</v>
      </c>
      <c r="B613" s="26" t="s">
        <v>192</v>
      </c>
      <c r="C613" s="26" t="s">
        <v>60</v>
      </c>
      <c r="D613" s="26" t="s">
        <v>49</v>
      </c>
      <c r="E613" s="31"/>
      <c r="F613" s="31">
        <v>1000</v>
      </c>
      <c r="G613" s="31">
        <f t="shared" si="9"/>
        <v>-5483747</v>
      </c>
      <c r="H613" s="26" t="s">
        <v>148</v>
      </c>
      <c r="I613" s="26" t="s">
        <v>61</v>
      </c>
      <c r="J613" s="24" t="s">
        <v>21</v>
      </c>
      <c r="K613" s="26" t="s">
        <v>46</v>
      </c>
      <c r="L613" s="26" t="s">
        <v>72</v>
      </c>
    </row>
    <row r="614" spans="1:12" s="102" customFormat="1" x14ac:dyDescent="0.25">
      <c r="A614" s="52">
        <v>43028</v>
      </c>
      <c r="B614" s="26" t="s">
        <v>193</v>
      </c>
      <c r="C614" s="26" t="s">
        <v>60</v>
      </c>
      <c r="D614" s="26" t="s">
        <v>49</v>
      </c>
      <c r="E614" s="31"/>
      <c r="F614" s="31">
        <v>1000</v>
      </c>
      <c r="G614" s="31">
        <f t="shared" si="9"/>
        <v>-5484747</v>
      </c>
      <c r="H614" s="26" t="s">
        <v>148</v>
      </c>
      <c r="I614" s="26" t="s">
        <v>61</v>
      </c>
      <c r="J614" s="24" t="s">
        <v>21</v>
      </c>
      <c r="K614" s="26" t="s">
        <v>46</v>
      </c>
      <c r="L614" s="26" t="s">
        <v>72</v>
      </c>
    </row>
    <row r="615" spans="1:12" s="102" customFormat="1" x14ac:dyDescent="0.25">
      <c r="A615" s="52">
        <v>43028</v>
      </c>
      <c r="B615" s="26" t="s">
        <v>166</v>
      </c>
      <c r="C615" s="26" t="s">
        <v>60</v>
      </c>
      <c r="D615" s="26" t="s">
        <v>49</v>
      </c>
      <c r="E615" s="31"/>
      <c r="F615" s="31">
        <v>1000</v>
      </c>
      <c r="G615" s="31">
        <f t="shared" si="9"/>
        <v>-5485747</v>
      </c>
      <c r="H615" s="26" t="s">
        <v>148</v>
      </c>
      <c r="I615" s="26" t="s">
        <v>61</v>
      </c>
      <c r="J615" s="24" t="s">
        <v>21</v>
      </c>
      <c r="K615" s="26" t="s">
        <v>46</v>
      </c>
      <c r="L615" s="26" t="s">
        <v>72</v>
      </c>
    </row>
    <row r="616" spans="1:12" x14ac:dyDescent="0.25">
      <c r="A616" s="52">
        <v>43028</v>
      </c>
      <c r="B616" s="30" t="s">
        <v>266</v>
      </c>
      <c r="C616" s="30" t="s">
        <v>60</v>
      </c>
      <c r="D616" s="30" t="s">
        <v>220</v>
      </c>
      <c r="E616" s="42"/>
      <c r="F616" s="42">
        <v>1000</v>
      </c>
      <c r="G616" s="31">
        <f t="shared" si="9"/>
        <v>-5486747</v>
      </c>
      <c r="H616" s="30" t="s">
        <v>221</v>
      </c>
      <c r="I616" s="26" t="s">
        <v>61</v>
      </c>
      <c r="J616" s="24" t="s">
        <v>21</v>
      </c>
      <c r="K616" s="26" t="s">
        <v>46</v>
      </c>
      <c r="L616" s="26" t="s">
        <v>72</v>
      </c>
    </row>
    <row r="617" spans="1:12" s="102" customFormat="1" x14ac:dyDescent="0.25">
      <c r="A617" s="52">
        <v>43028</v>
      </c>
      <c r="B617" s="30" t="s">
        <v>267</v>
      </c>
      <c r="C617" s="30" t="s">
        <v>90</v>
      </c>
      <c r="D617" s="30" t="s">
        <v>220</v>
      </c>
      <c r="E617" s="31"/>
      <c r="F617" s="42">
        <v>30000</v>
      </c>
      <c r="G617" s="31">
        <f t="shared" si="9"/>
        <v>-5516747</v>
      </c>
      <c r="H617" s="30" t="s">
        <v>221</v>
      </c>
      <c r="I617" s="26">
        <v>31</v>
      </c>
      <c r="J617" s="24" t="s">
        <v>21</v>
      </c>
      <c r="K617" s="26" t="s">
        <v>46</v>
      </c>
      <c r="L617" s="26" t="s">
        <v>83</v>
      </c>
    </row>
    <row r="618" spans="1:12" s="102" customFormat="1" x14ac:dyDescent="0.25">
      <c r="A618" s="52">
        <v>43028</v>
      </c>
      <c r="B618" s="30" t="s">
        <v>895</v>
      </c>
      <c r="C618" s="30" t="s">
        <v>90</v>
      </c>
      <c r="D618" s="30" t="s">
        <v>220</v>
      </c>
      <c r="E618" s="31"/>
      <c r="F618" s="42">
        <v>30000</v>
      </c>
      <c r="G618" s="31">
        <f t="shared" si="9"/>
        <v>-5546747</v>
      </c>
      <c r="H618" s="30" t="s">
        <v>221</v>
      </c>
      <c r="I618" s="26">
        <v>30</v>
      </c>
      <c r="J618" s="24" t="s">
        <v>21</v>
      </c>
      <c r="K618" s="26" t="s">
        <v>46</v>
      </c>
      <c r="L618" s="26" t="s">
        <v>83</v>
      </c>
    </row>
    <row r="619" spans="1:12" x14ac:dyDescent="0.25">
      <c r="A619" s="52">
        <v>43028</v>
      </c>
      <c r="B619" s="30" t="s">
        <v>265</v>
      </c>
      <c r="C619" s="30" t="s">
        <v>60</v>
      </c>
      <c r="D619" s="30" t="s">
        <v>220</v>
      </c>
      <c r="E619" s="42"/>
      <c r="F619" s="42">
        <v>500</v>
      </c>
      <c r="G619" s="31">
        <f t="shared" si="9"/>
        <v>-5547247</v>
      </c>
      <c r="H619" s="30" t="s">
        <v>221</v>
      </c>
      <c r="I619" s="26" t="s">
        <v>61</v>
      </c>
      <c r="J619" s="24" t="s">
        <v>21</v>
      </c>
      <c r="K619" s="26" t="s">
        <v>46</v>
      </c>
      <c r="L619" s="26" t="s">
        <v>72</v>
      </c>
    </row>
    <row r="620" spans="1:12" s="48" customFormat="1" x14ac:dyDescent="0.25">
      <c r="A620" s="117">
        <v>43028</v>
      </c>
      <c r="B620" s="124" t="s">
        <v>55</v>
      </c>
      <c r="C620" s="119" t="s">
        <v>56</v>
      </c>
      <c r="D620" s="124" t="s">
        <v>220</v>
      </c>
      <c r="E620" s="125">
        <v>120000</v>
      </c>
      <c r="F620" s="125"/>
      <c r="G620" s="121">
        <f t="shared" si="9"/>
        <v>-5427247</v>
      </c>
      <c r="H620" s="124" t="s">
        <v>221</v>
      </c>
      <c r="I620" s="119">
        <v>28</v>
      </c>
      <c r="J620" s="119"/>
      <c r="K620" s="119" t="s">
        <v>46</v>
      </c>
      <c r="L620" s="119" t="s">
        <v>83</v>
      </c>
    </row>
    <row r="621" spans="1:12" x14ac:dyDescent="0.25">
      <c r="A621" s="52">
        <v>43028</v>
      </c>
      <c r="B621" s="30" t="s">
        <v>264</v>
      </c>
      <c r="C621" s="30" t="s">
        <v>60</v>
      </c>
      <c r="D621" s="30" t="s">
        <v>220</v>
      </c>
      <c r="E621" s="42"/>
      <c r="F621" s="42">
        <v>500</v>
      </c>
      <c r="G621" s="31">
        <f t="shared" si="9"/>
        <v>-5427747</v>
      </c>
      <c r="H621" s="30" t="s">
        <v>221</v>
      </c>
      <c r="I621" s="26" t="s">
        <v>61</v>
      </c>
      <c r="J621" s="24" t="s">
        <v>21</v>
      </c>
      <c r="K621" s="26" t="s">
        <v>46</v>
      </c>
      <c r="L621" s="26" t="s">
        <v>72</v>
      </c>
    </row>
    <row r="622" spans="1:12" s="102" customFormat="1" x14ac:dyDescent="0.25">
      <c r="A622" s="52">
        <v>43028</v>
      </c>
      <c r="B622" s="30" t="s">
        <v>268</v>
      </c>
      <c r="C622" s="30" t="s">
        <v>523</v>
      </c>
      <c r="D622" s="30" t="s">
        <v>220</v>
      </c>
      <c r="E622" s="31"/>
      <c r="F622" s="42">
        <v>1000</v>
      </c>
      <c r="G622" s="31">
        <f t="shared" si="9"/>
        <v>-5428747</v>
      </c>
      <c r="H622" s="30" t="s">
        <v>221</v>
      </c>
      <c r="I622" s="26" t="s">
        <v>203</v>
      </c>
      <c r="J622" s="24" t="s">
        <v>21</v>
      </c>
      <c r="K622" s="26" t="s">
        <v>46</v>
      </c>
      <c r="L622" s="26" t="s">
        <v>83</v>
      </c>
    </row>
    <row r="623" spans="1:12" s="102" customFormat="1" x14ac:dyDescent="0.25">
      <c r="A623" s="52">
        <v>43028</v>
      </c>
      <c r="B623" s="26" t="s">
        <v>346</v>
      </c>
      <c r="C623" s="26" t="s">
        <v>345</v>
      </c>
      <c r="D623" s="26" t="s">
        <v>48</v>
      </c>
      <c r="E623" s="31"/>
      <c r="F623" s="31">
        <v>50000</v>
      </c>
      <c r="G623" s="31">
        <f t="shared" si="9"/>
        <v>-5478747</v>
      </c>
      <c r="H623" s="26" t="s">
        <v>55</v>
      </c>
      <c r="I623" s="26" t="s">
        <v>58</v>
      </c>
      <c r="J623" s="26" t="s">
        <v>21</v>
      </c>
      <c r="K623" s="26" t="s">
        <v>46</v>
      </c>
      <c r="L623" s="26" t="s">
        <v>83</v>
      </c>
    </row>
    <row r="624" spans="1:12" s="102" customFormat="1" x14ac:dyDescent="0.25">
      <c r="A624" s="52">
        <v>43028</v>
      </c>
      <c r="B624" s="26" t="s">
        <v>391</v>
      </c>
      <c r="C624" s="26" t="s">
        <v>345</v>
      </c>
      <c r="D624" s="26" t="s">
        <v>48</v>
      </c>
      <c r="E624" s="31"/>
      <c r="F624" s="31">
        <v>50000</v>
      </c>
      <c r="G624" s="31">
        <f t="shared" si="9"/>
        <v>-5528747</v>
      </c>
      <c r="H624" s="26" t="s">
        <v>55</v>
      </c>
      <c r="I624" s="26" t="s">
        <v>58</v>
      </c>
      <c r="J624" s="26" t="s">
        <v>21</v>
      </c>
      <c r="K624" s="26" t="s">
        <v>46</v>
      </c>
      <c r="L624" s="26" t="s">
        <v>83</v>
      </c>
    </row>
    <row r="625" spans="1:20" s="48" customFormat="1" x14ac:dyDescent="0.25">
      <c r="A625" s="117">
        <v>43028</v>
      </c>
      <c r="B625" s="119" t="s">
        <v>71</v>
      </c>
      <c r="C625" s="119" t="s">
        <v>56</v>
      </c>
      <c r="D625" s="119" t="s">
        <v>49</v>
      </c>
      <c r="E625" s="121"/>
      <c r="F625" s="121">
        <v>120000</v>
      </c>
      <c r="G625" s="121">
        <f t="shared" si="9"/>
        <v>-5648747</v>
      </c>
      <c r="H625" s="119" t="s">
        <v>55</v>
      </c>
      <c r="I625" s="119">
        <v>27</v>
      </c>
      <c r="J625" s="119"/>
      <c r="K625" s="119" t="s">
        <v>46</v>
      </c>
      <c r="L625" s="119" t="s">
        <v>83</v>
      </c>
    </row>
    <row r="626" spans="1:20" s="48" customFormat="1" x14ac:dyDescent="0.25">
      <c r="A626" s="117">
        <v>43028</v>
      </c>
      <c r="B626" s="119" t="s">
        <v>334</v>
      </c>
      <c r="C626" s="119" t="s">
        <v>56</v>
      </c>
      <c r="D626" s="119" t="s">
        <v>49</v>
      </c>
      <c r="E626" s="121"/>
      <c r="F626" s="121">
        <v>120000</v>
      </c>
      <c r="G626" s="121">
        <f t="shared" si="9"/>
        <v>-5768747</v>
      </c>
      <c r="H626" s="119" t="s">
        <v>55</v>
      </c>
      <c r="I626" s="119">
        <v>28</v>
      </c>
      <c r="J626" s="119"/>
      <c r="K626" s="119" t="s">
        <v>46</v>
      </c>
      <c r="L626" s="119" t="s">
        <v>83</v>
      </c>
    </row>
    <row r="627" spans="1:20" s="48" customFormat="1" x14ac:dyDescent="0.25">
      <c r="A627" s="117">
        <v>43028</v>
      </c>
      <c r="B627" s="119" t="s">
        <v>396</v>
      </c>
      <c r="C627" s="119" t="s">
        <v>56</v>
      </c>
      <c r="D627" s="119" t="s">
        <v>49</v>
      </c>
      <c r="E627" s="121"/>
      <c r="F627" s="121">
        <v>80000</v>
      </c>
      <c r="G627" s="121">
        <f t="shared" si="9"/>
        <v>-5848747</v>
      </c>
      <c r="H627" s="119" t="s">
        <v>55</v>
      </c>
      <c r="I627" s="119" t="s">
        <v>296</v>
      </c>
      <c r="J627" s="119"/>
      <c r="K627" s="119" t="s">
        <v>46</v>
      </c>
      <c r="L627" s="119" t="s">
        <v>83</v>
      </c>
    </row>
    <row r="628" spans="1:20" s="102" customFormat="1" x14ac:dyDescent="0.25">
      <c r="A628" s="52">
        <v>43028</v>
      </c>
      <c r="B628" s="26" t="s">
        <v>406</v>
      </c>
      <c r="C628" s="26" t="s">
        <v>319</v>
      </c>
      <c r="D628" s="26" t="s">
        <v>48</v>
      </c>
      <c r="E628" s="31"/>
      <c r="F628" s="31">
        <v>3200</v>
      </c>
      <c r="G628" s="31">
        <f t="shared" si="9"/>
        <v>-5851947</v>
      </c>
      <c r="H628" s="26" t="s">
        <v>55</v>
      </c>
      <c r="I628" s="26" t="s">
        <v>296</v>
      </c>
      <c r="J628" s="26" t="s">
        <v>21</v>
      </c>
      <c r="K628" s="26" t="s">
        <v>46</v>
      </c>
      <c r="L628" s="26" t="s">
        <v>83</v>
      </c>
    </row>
    <row r="629" spans="1:20" s="48" customFormat="1" x14ac:dyDescent="0.25">
      <c r="A629" s="117">
        <v>43028</v>
      </c>
      <c r="B629" s="119" t="s">
        <v>340</v>
      </c>
      <c r="C629" s="119" t="s">
        <v>56</v>
      </c>
      <c r="D629" s="119" t="s">
        <v>52</v>
      </c>
      <c r="E629" s="121"/>
      <c r="F629" s="121">
        <v>95000</v>
      </c>
      <c r="G629" s="121">
        <f t="shared" si="9"/>
        <v>-5946947</v>
      </c>
      <c r="H629" s="119" t="s">
        <v>55</v>
      </c>
      <c r="I629" s="119">
        <v>29</v>
      </c>
      <c r="J629" s="119"/>
      <c r="K629" s="119" t="s">
        <v>46</v>
      </c>
      <c r="L629" s="119" t="s">
        <v>83</v>
      </c>
    </row>
    <row r="630" spans="1:20" x14ac:dyDescent="0.25">
      <c r="A630" s="52">
        <v>43028</v>
      </c>
      <c r="B630" s="26" t="s">
        <v>477</v>
      </c>
      <c r="C630" s="26" t="s">
        <v>60</v>
      </c>
      <c r="D630" s="26" t="s">
        <v>49</v>
      </c>
      <c r="E630" s="31"/>
      <c r="F630" s="31">
        <v>1000</v>
      </c>
      <c r="G630" s="31">
        <f t="shared" si="9"/>
        <v>-5947947</v>
      </c>
      <c r="H630" s="26" t="s">
        <v>450</v>
      </c>
      <c r="I630" s="26" t="s">
        <v>61</v>
      </c>
      <c r="J630" s="24" t="s">
        <v>21</v>
      </c>
      <c r="K630" s="26" t="s">
        <v>46</v>
      </c>
      <c r="L630" s="26" t="s">
        <v>72</v>
      </c>
    </row>
    <row r="631" spans="1:20" s="48" customFormat="1" x14ac:dyDescent="0.25">
      <c r="A631" s="117">
        <v>43028</v>
      </c>
      <c r="B631" s="119" t="s">
        <v>55</v>
      </c>
      <c r="C631" s="119" t="s">
        <v>56</v>
      </c>
      <c r="D631" s="119" t="s">
        <v>49</v>
      </c>
      <c r="E631" s="121">
        <v>80000</v>
      </c>
      <c r="F631" s="121"/>
      <c r="G631" s="121">
        <f t="shared" si="9"/>
        <v>-5867947</v>
      </c>
      <c r="H631" s="119" t="s">
        <v>450</v>
      </c>
      <c r="I631" s="119" t="s">
        <v>58</v>
      </c>
      <c r="J631" s="119"/>
      <c r="K631" s="119" t="s">
        <v>46</v>
      </c>
      <c r="L631" s="119" t="s">
        <v>83</v>
      </c>
    </row>
    <row r="632" spans="1:20" s="102" customFormat="1" x14ac:dyDescent="0.25">
      <c r="A632" s="52">
        <v>43028</v>
      </c>
      <c r="B632" s="26" t="s">
        <v>134</v>
      </c>
      <c r="C632" s="26" t="s">
        <v>90</v>
      </c>
      <c r="D632" s="26" t="s">
        <v>49</v>
      </c>
      <c r="E632" s="31"/>
      <c r="F632" s="31">
        <v>38000</v>
      </c>
      <c r="G632" s="31">
        <f t="shared" si="9"/>
        <v>-5905947</v>
      </c>
      <c r="H632" s="26" t="s">
        <v>450</v>
      </c>
      <c r="I632" s="26">
        <v>492</v>
      </c>
      <c r="J632" s="24" t="s">
        <v>21</v>
      </c>
      <c r="K632" s="26" t="s">
        <v>46</v>
      </c>
      <c r="L632" s="26" t="s">
        <v>83</v>
      </c>
    </row>
    <row r="633" spans="1:20" x14ac:dyDescent="0.25">
      <c r="A633" s="52">
        <v>43028</v>
      </c>
      <c r="B633" s="26" t="s">
        <v>478</v>
      </c>
      <c r="C633" s="26" t="s">
        <v>60</v>
      </c>
      <c r="D633" s="26" t="s">
        <v>49</v>
      </c>
      <c r="E633" s="31"/>
      <c r="F633" s="31">
        <v>1000</v>
      </c>
      <c r="G633" s="31">
        <f t="shared" si="9"/>
        <v>-5906947</v>
      </c>
      <c r="H633" s="26" t="s">
        <v>450</v>
      </c>
      <c r="I633" s="26" t="s">
        <v>61</v>
      </c>
      <c r="J633" s="24" t="s">
        <v>21</v>
      </c>
      <c r="K633" s="26" t="s">
        <v>46</v>
      </c>
      <c r="L633" s="26" t="s">
        <v>72</v>
      </c>
    </row>
    <row r="634" spans="1:20" x14ac:dyDescent="0.25">
      <c r="A634" s="52">
        <v>43028</v>
      </c>
      <c r="B634" s="26" t="s">
        <v>479</v>
      </c>
      <c r="C634" s="26" t="s">
        <v>60</v>
      </c>
      <c r="D634" s="26" t="s">
        <v>49</v>
      </c>
      <c r="E634" s="31"/>
      <c r="F634" s="31">
        <v>1000</v>
      </c>
      <c r="G634" s="31">
        <f t="shared" si="9"/>
        <v>-5907947</v>
      </c>
      <c r="H634" s="26" t="s">
        <v>450</v>
      </c>
      <c r="I634" s="26" t="s">
        <v>61</v>
      </c>
      <c r="J634" s="24" t="s">
        <v>21</v>
      </c>
      <c r="K634" s="26" t="s">
        <v>46</v>
      </c>
      <c r="L634" s="26" t="s">
        <v>72</v>
      </c>
    </row>
    <row r="635" spans="1:20" x14ac:dyDescent="0.25">
      <c r="A635" s="52">
        <v>43028</v>
      </c>
      <c r="B635" s="26" t="s">
        <v>480</v>
      </c>
      <c r="C635" s="26" t="s">
        <v>60</v>
      </c>
      <c r="D635" s="26" t="s">
        <v>49</v>
      </c>
      <c r="E635" s="31"/>
      <c r="F635" s="31">
        <v>1000</v>
      </c>
      <c r="G635" s="31">
        <f t="shared" si="9"/>
        <v>-5908947</v>
      </c>
      <c r="H635" s="26" t="s">
        <v>450</v>
      </c>
      <c r="I635" s="26" t="s">
        <v>61</v>
      </c>
      <c r="J635" s="24" t="s">
        <v>21</v>
      </c>
      <c r="K635" s="26" t="s">
        <v>46</v>
      </c>
      <c r="L635" s="26" t="s">
        <v>72</v>
      </c>
    </row>
    <row r="636" spans="1:20" s="102" customFormat="1" x14ac:dyDescent="0.25">
      <c r="A636" s="52">
        <v>43028</v>
      </c>
      <c r="B636" s="26" t="s">
        <v>481</v>
      </c>
      <c r="C636" s="26" t="s">
        <v>95</v>
      </c>
      <c r="D636" s="26" t="s">
        <v>49</v>
      </c>
      <c r="E636" s="31"/>
      <c r="F636" s="31">
        <v>50000</v>
      </c>
      <c r="G636" s="31">
        <f t="shared" si="9"/>
        <v>-5958947</v>
      </c>
      <c r="H636" s="26" t="s">
        <v>450</v>
      </c>
      <c r="I636" s="26" t="s">
        <v>61</v>
      </c>
      <c r="J636" s="24" t="s">
        <v>21</v>
      </c>
      <c r="K636" s="26" t="s">
        <v>46</v>
      </c>
      <c r="L636" s="26" t="s">
        <v>72</v>
      </c>
    </row>
    <row r="637" spans="1:20" x14ac:dyDescent="0.25">
      <c r="A637" s="52">
        <v>43028</v>
      </c>
      <c r="B637" s="26" t="s">
        <v>482</v>
      </c>
      <c r="C637" s="30" t="s">
        <v>523</v>
      </c>
      <c r="D637" s="26" t="s">
        <v>49</v>
      </c>
      <c r="E637" s="31"/>
      <c r="F637" s="31">
        <v>1000</v>
      </c>
      <c r="G637" s="31">
        <f t="shared" si="9"/>
        <v>-5959947</v>
      </c>
      <c r="H637" s="26" t="s">
        <v>450</v>
      </c>
      <c r="I637" s="26" t="s">
        <v>58</v>
      </c>
      <c r="J637" s="24" t="s">
        <v>21</v>
      </c>
      <c r="K637" s="26" t="s">
        <v>46</v>
      </c>
      <c r="L637" s="26" t="s">
        <v>83</v>
      </c>
    </row>
    <row r="638" spans="1:20" x14ac:dyDescent="0.25">
      <c r="A638" s="52">
        <v>43028</v>
      </c>
      <c r="B638" s="26" t="s">
        <v>483</v>
      </c>
      <c r="C638" s="26" t="s">
        <v>60</v>
      </c>
      <c r="D638" s="26" t="s">
        <v>49</v>
      </c>
      <c r="E638" s="31"/>
      <c r="F638" s="31">
        <v>3000</v>
      </c>
      <c r="G638" s="31">
        <f t="shared" si="9"/>
        <v>-5962947</v>
      </c>
      <c r="H638" s="26" t="s">
        <v>450</v>
      </c>
      <c r="I638" s="26" t="s">
        <v>61</v>
      </c>
      <c r="J638" s="24" t="s">
        <v>21</v>
      </c>
      <c r="K638" s="26" t="s">
        <v>46</v>
      </c>
      <c r="L638" s="26" t="s">
        <v>72</v>
      </c>
    </row>
    <row r="639" spans="1:20" s="102" customFormat="1" ht="15.75" x14ac:dyDescent="0.25">
      <c r="A639" s="52">
        <v>43028</v>
      </c>
      <c r="B639" s="26" t="s">
        <v>646</v>
      </c>
      <c r="C639" s="26" t="s">
        <v>60</v>
      </c>
      <c r="D639" s="26" t="s">
        <v>52</v>
      </c>
      <c r="E639" s="31"/>
      <c r="F639" s="31">
        <v>2000</v>
      </c>
      <c r="G639" s="31">
        <f t="shared" si="9"/>
        <v>-5964947</v>
      </c>
      <c r="H639" s="26" t="s">
        <v>216</v>
      </c>
      <c r="I639" s="23" t="s">
        <v>61</v>
      </c>
      <c r="J639" s="24" t="s">
        <v>32</v>
      </c>
      <c r="K639" s="26" t="s">
        <v>46</v>
      </c>
      <c r="L639" s="26" t="s">
        <v>72</v>
      </c>
      <c r="M639" s="106"/>
      <c r="N639" s="106"/>
      <c r="O639" s="106"/>
      <c r="P639" s="106"/>
      <c r="Q639" s="106"/>
      <c r="R639" s="106"/>
      <c r="S639" s="106"/>
      <c r="T639" s="106"/>
    </row>
    <row r="640" spans="1:20" s="102" customFormat="1" ht="15.75" x14ac:dyDescent="0.25">
      <c r="A640" s="52">
        <v>43028</v>
      </c>
      <c r="B640" s="26" t="s">
        <v>647</v>
      </c>
      <c r="C640" s="26" t="s">
        <v>60</v>
      </c>
      <c r="D640" s="26" t="s">
        <v>52</v>
      </c>
      <c r="E640" s="31"/>
      <c r="F640" s="31">
        <v>2000</v>
      </c>
      <c r="G640" s="31">
        <f t="shared" si="9"/>
        <v>-5966947</v>
      </c>
      <c r="H640" s="26" t="s">
        <v>216</v>
      </c>
      <c r="I640" s="23" t="s">
        <v>61</v>
      </c>
      <c r="J640" s="24" t="s">
        <v>32</v>
      </c>
      <c r="K640" s="26" t="s">
        <v>46</v>
      </c>
      <c r="L640" s="26" t="s">
        <v>72</v>
      </c>
      <c r="M640" s="106"/>
      <c r="N640" s="106"/>
      <c r="O640" s="106"/>
      <c r="P640" s="106"/>
      <c r="Q640" s="106"/>
      <c r="R640" s="106"/>
      <c r="S640" s="106"/>
      <c r="T640" s="106"/>
    </row>
    <row r="641" spans="1:20" s="102" customFormat="1" ht="15.75" x14ac:dyDescent="0.25">
      <c r="A641" s="52">
        <v>43028</v>
      </c>
      <c r="B641" s="26" t="s">
        <v>648</v>
      </c>
      <c r="C641" s="26" t="s">
        <v>60</v>
      </c>
      <c r="D641" s="26" t="s">
        <v>52</v>
      </c>
      <c r="E641" s="31"/>
      <c r="F641" s="31">
        <v>3000</v>
      </c>
      <c r="G641" s="31">
        <f t="shared" si="9"/>
        <v>-5969947</v>
      </c>
      <c r="H641" s="26" t="s">
        <v>216</v>
      </c>
      <c r="I641" s="23" t="s">
        <v>61</v>
      </c>
      <c r="J641" s="24" t="s">
        <v>32</v>
      </c>
      <c r="K641" s="26" t="s">
        <v>46</v>
      </c>
      <c r="L641" s="26" t="s">
        <v>72</v>
      </c>
      <c r="M641" s="106"/>
      <c r="N641" s="106"/>
      <c r="O641" s="106"/>
      <c r="P641" s="106"/>
      <c r="Q641" s="106"/>
      <c r="R641" s="106"/>
      <c r="S641" s="106"/>
      <c r="T641" s="106"/>
    </row>
    <row r="642" spans="1:20" s="102" customFormat="1" ht="15.75" x14ac:dyDescent="0.25">
      <c r="A642" s="52">
        <v>43028</v>
      </c>
      <c r="B642" s="26" t="s">
        <v>649</v>
      </c>
      <c r="C642" s="26" t="s">
        <v>60</v>
      </c>
      <c r="D642" s="26" t="s">
        <v>52</v>
      </c>
      <c r="E642" s="31"/>
      <c r="F642" s="31">
        <v>2000</v>
      </c>
      <c r="G642" s="31">
        <f t="shared" si="9"/>
        <v>-5971947</v>
      </c>
      <c r="H642" s="26" t="s">
        <v>216</v>
      </c>
      <c r="I642" s="23" t="s">
        <v>61</v>
      </c>
      <c r="J642" s="24" t="s">
        <v>32</v>
      </c>
      <c r="K642" s="26" t="s">
        <v>46</v>
      </c>
      <c r="L642" s="26" t="s">
        <v>72</v>
      </c>
      <c r="M642" s="106"/>
      <c r="N642" s="106"/>
      <c r="O642" s="106"/>
      <c r="P642" s="106"/>
      <c r="Q642" s="106"/>
      <c r="R642" s="106"/>
      <c r="S642" s="106"/>
      <c r="T642" s="106"/>
    </row>
    <row r="643" spans="1:20" s="102" customFormat="1" ht="15.75" x14ac:dyDescent="0.25">
      <c r="A643" s="52">
        <v>43028</v>
      </c>
      <c r="B643" s="26" t="s">
        <v>650</v>
      </c>
      <c r="C643" s="26" t="s">
        <v>60</v>
      </c>
      <c r="D643" s="26" t="s">
        <v>52</v>
      </c>
      <c r="E643" s="31"/>
      <c r="F643" s="31">
        <v>2000</v>
      </c>
      <c r="G643" s="31">
        <f t="shared" si="9"/>
        <v>-5973947</v>
      </c>
      <c r="H643" s="26" t="s">
        <v>216</v>
      </c>
      <c r="I643" s="23" t="s">
        <v>61</v>
      </c>
      <c r="J643" s="24" t="s">
        <v>32</v>
      </c>
      <c r="K643" s="26" t="s">
        <v>46</v>
      </c>
      <c r="L643" s="26" t="s">
        <v>72</v>
      </c>
      <c r="M643" s="106"/>
      <c r="N643" s="106"/>
      <c r="O643" s="106"/>
      <c r="P643" s="106"/>
      <c r="Q643" s="106"/>
      <c r="R643" s="106"/>
      <c r="S643" s="106"/>
      <c r="T643" s="106"/>
    </row>
    <row r="644" spans="1:20" x14ac:dyDescent="0.25">
      <c r="A644" s="52">
        <v>43028</v>
      </c>
      <c r="B644" s="30" t="s">
        <v>734</v>
      </c>
      <c r="C644" s="30" t="s">
        <v>60</v>
      </c>
      <c r="D644" s="30" t="s">
        <v>52</v>
      </c>
      <c r="E644" s="31"/>
      <c r="F644" s="31">
        <v>2000</v>
      </c>
      <c r="G644" s="31">
        <f t="shared" si="9"/>
        <v>-5975947</v>
      </c>
      <c r="H644" s="30" t="s">
        <v>704</v>
      </c>
      <c r="I644" s="30" t="s">
        <v>705</v>
      </c>
      <c r="J644" s="24" t="s">
        <v>32</v>
      </c>
      <c r="K644" s="26" t="s">
        <v>46</v>
      </c>
      <c r="L644" s="26" t="s">
        <v>72</v>
      </c>
    </row>
    <row r="645" spans="1:20" s="48" customFormat="1" x14ac:dyDescent="0.25">
      <c r="A645" s="117">
        <v>43028</v>
      </c>
      <c r="B645" s="124" t="s">
        <v>55</v>
      </c>
      <c r="C645" s="119" t="s">
        <v>56</v>
      </c>
      <c r="D645" s="124" t="s">
        <v>52</v>
      </c>
      <c r="E645" s="121">
        <v>95000</v>
      </c>
      <c r="F645" s="121"/>
      <c r="G645" s="121">
        <f t="shared" si="9"/>
        <v>-5880947</v>
      </c>
      <c r="H645" s="124" t="s">
        <v>704</v>
      </c>
      <c r="I645" s="124">
        <v>29</v>
      </c>
      <c r="J645" s="119"/>
      <c r="K645" s="119" t="s">
        <v>46</v>
      </c>
      <c r="L645" s="119" t="s">
        <v>83</v>
      </c>
    </row>
    <row r="646" spans="1:20" s="48" customFormat="1" x14ac:dyDescent="0.25">
      <c r="A646" s="52">
        <v>43028</v>
      </c>
      <c r="B646" s="30" t="s">
        <v>735</v>
      </c>
      <c r="C646" s="30" t="s">
        <v>641</v>
      </c>
      <c r="D646" s="30" t="s">
        <v>52</v>
      </c>
      <c r="E646" s="31"/>
      <c r="F646" s="31">
        <v>1000</v>
      </c>
      <c r="G646" s="31">
        <f t="shared" si="9"/>
        <v>-5881947</v>
      </c>
      <c r="H646" s="30" t="s">
        <v>704</v>
      </c>
      <c r="I646" s="30" t="s">
        <v>705</v>
      </c>
      <c r="J646" s="24" t="s">
        <v>32</v>
      </c>
      <c r="K646" s="26" t="s">
        <v>46</v>
      </c>
      <c r="L646" s="26" t="s">
        <v>72</v>
      </c>
      <c r="M646"/>
      <c r="N646"/>
      <c r="O646"/>
      <c r="P646"/>
      <c r="Q646"/>
      <c r="R646"/>
      <c r="S646"/>
      <c r="T646"/>
    </row>
    <row r="647" spans="1:20" x14ac:dyDescent="0.25">
      <c r="A647" s="52">
        <v>43028</v>
      </c>
      <c r="B647" s="30" t="s">
        <v>736</v>
      </c>
      <c r="C647" s="30" t="s">
        <v>60</v>
      </c>
      <c r="D647" s="30" t="s">
        <v>52</v>
      </c>
      <c r="E647" s="31"/>
      <c r="F647" s="31">
        <v>3000</v>
      </c>
      <c r="G647" s="31">
        <f t="shared" si="9"/>
        <v>-5884947</v>
      </c>
      <c r="H647" s="30" t="s">
        <v>704</v>
      </c>
      <c r="I647" s="30" t="s">
        <v>705</v>
      </c>
      <c r="J647" s="24" t="s">
        <v>32</v>
      </c>
      <c r="K647" s="26" t="s">
        <v>46</v>
      </c>
      <c r="L647" s="26" t="s">
        <v>72</v>
      </c>
    </row>
    <row r="648" spans="1:20" s="102" customFormat="1" x14ac:dyDescent="0.25">
      <c r="A648" s="52">
        <v>43028</v>
      </c>
      <c r="B648" s="30" t="s">
        <v>737</v>
      </c>
      <c r="C648" s="30" t="s">
        <v>60</v>
      </c>
      <c r="D648" s="30" t="s">
        <v>52</v>
      </c>
      <c r="E648" s="31"/>
      <c r="F648" s="31">
        <v>20000</v>
      </c>
      <c r="G648" s="31">
        <f t="shared" si="9"/>
        <v>-5904947</v>
      </c>
      <c r="H648" s="30" t="s">
        <v>704</v>
      </c>
      <c r="I648" s="30" t="s">
        <v>738</v>
      </c>
      <c r="J648" s="24" t="s">
        <v>32</v>
      </c>
      <c r="K648" s="26" t="s">
        <v>46</v>
      </c>
      <c r="L648" s="26" t="s">
        <v>83</v>
      </c>
    </row>
    <row r="649" spans="1:20" s="102" customFormat="1" x14ac:dyDescent="0.25">
      <c r="A649" s="52">
        <v>43028</v>
      </c>
      <c r="B649" s="112" t="s">
        <v>814</v>
      </c>
      <c r="C649" s="112" t="s">
        <v>60</v>
      </c>
      <c r="D649" s="26" t="s">
        <v>52</v>
      </c>
      <c r="E649" s="113"/>
      <c r="F649" s="113">
        <v>1000</v>
      </c>
      <c r="G649" s="31">
        <f t="shared" si="9"/>
        <v>-5905947</v>
      </c>
      <c r="H649" s="112" t="s">
        <v>372</v>
      </c>
      <c r="I649" s="112" t="s">
        <v>61</v>
      </c>
      <c r="J649" s="24" t="s">
        <v>32</v>
      </c>
      <c r="K649" s="26" t="s">
        <v>46</v>
      </c>
      <c r="L649" s="26" t="s">
        <v>72</v>
      </c>
      <c r="M649" s="103"/>
      <c r="N649" s="103"/>
      <c r="O649" s="103"/>
      <c r="P649" s="103"/>
      <c r="Q649" s="103"/>
      <c r="R649" s="103"/>
      <c r="S649" s="103"/>
      <c r="T649" s="103"/>
    </row>
    <row r="650" spans="1:20" s="102" customFormat="1" x14ac:dyDescent="0.25">
      <c r="A650" s="52">
        <v>43028</v>
      </c>
      <c r="B650" s="112" t="s">
        <v>815</v>
      </c>
      <c r="C650" s="112" t="s">
        <v>60</v>
      </c>
      <c r="D650" s="26" t="s">
        <v>52</v>
      </c>
      <c r="E650" s="113"/>
      <c r="F650" s="113">
        <v>1000</v>
      </c>
      <c r="G650" s="31">
        <f t="shared" si="9"/>
        <v>-5906947</v>
      </c>
      <c r="H650" s="112" t="s">
        <v>372</v>
      </c>
      <c r="I650" s="112" t="s">
        <v>61</v>
      </c>
      <c r="J650" s="24" t="s">
        <v>32</v>
      </c>
      <c r="K650" s="26" t="s">
        <v>46</v>
      </c>
      <c r="L650" s="26" t="s">
        <v>72</v>
      </c>
      <c r="M650" s="103"/>
      <c r="N650" s="103"/>
      <c r="O650" s="103"/>
      <c r="P650" s="103"/>
      <c r="Q650" s="103"/>
      <c r="R650" s="103"/>
      <c r="S650" s="103"/>
      <c r="T650" s="103"/>
    </row>
    <row r="651" spans="1:20" s="102" customFormat="1" x14ac:dyDescent="0.25">
      <c r="A651" s="52">
        <v>43028</v>
      </c>
      <c r="B651" s="112" t="s">
        <v>816</v>
      </c>
      <c r="C651" s="112" t="s">
        <v>60</v>
      </c>
      <c r="D651" s="26" t="s">
        <v>52</v>
      </c>
      <c r="E651" s="113"/>
      <c r="F651" s="113">
        <v>1500</v>
      </c>
      <c r="G651" s="31">
        <f t="shared" si="9"/>
        <v>-5908447</v>
      </c>
      <c r="H651" s="112" t="s">
        <v>372</v>
      </c>
      <c r="I651" s="112" t="s">
        <v>61</v>
      </c>
      <c r="J651" s="24" t="s">
        <v>32</v>
      </c>
      <c r="K651" s="26" t="s">
        <v>46</v>
      </c>
      <c r="L651" s="26" t="s">
        <v>72</v>
      </c>
      <c r="M651" s="103"/>
      <c r="N651" s="103"/>
      <c r="O651" s="103"/>
      <c r="P651" s="103"/>
      <c r="Q651" s="103"/>
      <c r="R651" s="103"/>
      <c r="S651" s="103"/>
      <c r="T651" s="103"/>
    </row>
    <row r="652" spans="1:20" s="102" customFormat="1" x14ac:dyDescent="0.25">
      <c r="A652" s="52">
        <v>43028</v>
      </c>
      <c r="B652" s="112" t="s">
        <v>817</v>
      </c>
      <c r="C652" s="112" t="s">
        <v>60</v>
      </c>
      <c r="D652" s="26" t="s">
        <v>52</v>
      </c>
      <c r="E652" s="113"/>
      <c r="F652" s="113">
        <v>1500</v>
      </c>
      <c r="G652" s="31">
        <f t="shared" si="9"/>
        <v>-5909947</v>
      </c>
      <c r="H652" s="112" t="s">
        <v>372</v>
      </c>
      <c r="I652" s="112" t="s">
        <v>61</v>
      </c>
      <c r="J652" s="24" t="s">
        <v>32</v>
      </c>
      <c r="K652" s="26" t="s">
        <v>46</v>
      </c>
      <c r="L652" s="26" t="s">
        <v>72</v>
      </c>
      <c r="M652" s="103"/>
      <c r="N652" s="103"/>
      <c r="O652" s="103"/>
      <c r="P652" s="103"/>
      <c r="Q652" s="103"/>
      <c r="R652" s="103"/>
      <c r="S652" s="103"/>
      <c r="T652" s="103"/>
    </row>
    <row r="653" spans="1:20" s="102" customFormat="1" x14ac:dyDescent="0.25">
      <c r="A653" s="52">
        <v>43028</v>
      </c>
      <c r="B653" s="112" t="s">
        <v>818</v>
      </c>
      <c r="C653" s="112" t="s">
        <v>695</v>
      </c>
      <c r="D653" s="26" t="s">
        <v>52</v>
      </c>
      <c r="E653" s="113"/>
      <c r="F653" s="113">
        <v>4500</v>
      </c>
      <c r="G653" s="31">
        <f t="shared" ref="G653:G716" si="10">+G652+E653-F653</f>
        <v>-5914447</v>
      </c>
      <c r="H653" s="112" t="s">
        <v>372</v>
      </c>
      <c r="I653" s="112" t="s">
        <v>61</v>
      </c>
      <c r="J653" s="24" t="s">
        <v>32</v>
      </c>
      <c r="K653" s="26" t="s">
        <v>46</v>
      </c>
      <c r="L653" s="26" t="s">
        <v>72</v>
      </c>
      <c r="M653" s="103"/>
      <c r="N653" s="103"/>
      <c r="O653" s="103"/>
      <c r="P653" s="103"/>
      <c r="Q653" s="103"/>
      <c r="R653" s="103"/>
      <c r="S653" s="103"/>
      <c r="T653" s="103"/>
    </row>
    <row r="654" spans="1:20" s="102" customFormat="1" x14ac:dyDescent="0.25">
      <c r="A654" s="52">
        <v>43028</v>
      </c>
      <c r="B654" s="26" t="s">
        <v>612</v>
      </c>
      <c r="C654" s="26" t="s">
        <v>60</v>
      </c>
      <c r="D654" s="27" t="s">
        <v>50</v>
      </c>
      <c r="E654" s="28"/>
      <c r="F654" s="28">
        <v>1000</v>
      </c>
      <c r="G654" s="31">
        <f t="shared" si="10"/>
        <v>-5915447</v>
      </c>
      <c r="H654" s="26" t="s">
        <v>347</v>
      </c>
      <c r="I654" s="26" t="s">
        <v>61</v>
      </c>
      <c r="J654" s="46" t="s">
        <v>32</v>
      </c>
      <c r="K654" s="26" t="s">
        <v>46</v>
      </c>
      <c r="L654" s="35" t="s">
        <v>72</v>
      </c>
    </row>
    <row r="655" spans="1:20" s="102" customFormat="1" x14ac:dyDescent="0.25">
      <c r="A655" s="52">
        <v>43028</v>
      </c>
      <c r="B655" s="26" t="s">
        <v>613</v>
      </c>
      <c r="C655" s="26" t="s">
        <v>60</v>
      </c>
      <c r="D655" s="27" t="s">
        <v>50</v>
      </c>
      <c r="E655" s="28"/>
      <c r="F655" s="28">
        <v>1000</v>
      </c>
      <c r="G655" s="31">
        <f t="shared" si="10"/>
        <v>-5916447</v>
      </c>
      <c r="H655" s="26" t="s">
        <v>347</v>
      </c>
      <c r="I655" s="26" t="s">
        <v>61</v>
      </c>
      <c r="J655" s="46" t="s">
        <v>32</v>
      </c>
      <c r="K655" s="26" t="s">
        <v>46</v>
      </c>
      <c r="L655" s="35" t="s">
        <v>72</v>
      </c>
    </row>
    <row r="656" spans="1:20" s="29" customFormat="1" x14ac:dyDescent="0.25">
      <c r="A656" s="52">
        <v>43029</v>
      </c>
      <c r="B656" s="47" t="s">
        <v>107</v>
      </c>
      <c r="C656" s="26" t="s">
        <v>60</v>
      </c>
      <c r="D656" s="23" t="s">
        <v>49</v>
      </c>
      <c r="E656" s="31"/>
      <c r="F656" s="31">
        <v>700</v>
      </c>
      <c r="G656" s="31">
        <f t="shared" si="10"/>
        <v>-5917147</v>
      </c>
      <c r="H656" s="26" t="s">
        <v>71</v>
      </c>
      <c r="I656" s="26" t="s">
        <v>61</v>
      </c>
      <c r="J656" s="24" t="s">
        <v>21</v>
      </c>
      <c r="K656" s="26" t="s">
        <v>46</v>
      </c>
      <c r="L656" s="26" t="s">
        <v>72</v>
      </c>
    </row>
    <row r="657" spans="1:20" s="29" customFormat="1" x14ac:dyDescent="0.25">
      <c r="A657" s="52">
        <v>43029</v>
      </c>
      <c r="B657" s="47" t="s">
        <v>74</v>
      </c>
      <c r="C657" s="26" t="s">
        <v>75</v>
      </c>
      <c r="D657" s="23" t="s">
        <v>49</v>
      </c>
      <c r="E657" s="31"/>
      <c r="F657" s="31">
        <v>2000</v>
      </c>
      <c r="G657" s="31">
        <f t="shared" si="10"/>
        <v>-5919147</v>
      </c>
      <c r="H657" s="26" t="s">
        <v>71</v>
      </c>
      <c r="I657" s="26" t="s">
        <v>61</v>
      </c>
      <c r="J657" s="24" t="s">
        <v>21</v>
      </c>
      <c r="K657" s="26" t="s">
        <v>46</v>
      </c>
      <c r="L657" s="26" t="s">
        <v>72</v>
      </c>
    </row>
    <row r="658" spans="1:20" s="29" customFormat="1" x14ac:dyDescent="0.25">
      <c r="A658" s="52">
        <v>43029</v>
      </c>
      <c r="B658" s="47" t="s">
        <v>108</v>
      </c>
      <c r="C658" s="26" t="s">
        <v>60</v>
      </c>
      <c r="D658" s="23" t="s">
        <v>49</v>
      </c>
      <c r="E658" s="31"/>
      <c r="F658" s="31">
        <v>700</v>
      </c>
      <c r="G658" s="31">
        <f t="shared" si="10"/>
        <v>-5919847</v>
      </c>
      <c r="H658" s="26" t="s">
        <v>71</v>
      </c>
      <c r="I658" s="26" t="s">
        <v>61</v>
      </c>
      <c r="J658" s="24" t="s">
        <v>21</v>
      </c>
      <c r="K658" s="26" t="s">
        <v>46</v>
      </c>
      <c r="L658" s="26" t="s">
        <v>72</v>
      </c>
    </row>
    <row r="659" spans="1:20" s="29" customFormat="1" x14ac:dyDescent="0.25">
      <c r="A659" s="52">
        <v>43029</v>
      </c>
      <c r="B659" s="47" t="s">
        <v>109</v>
      </c>
      <c r="C659" s="26" t="s">
        <v>60</v>
      </c>
      <c r="D659" s="23" t="s">
        <v>49</v>
      </c>
      <c r="E659" s="31"/>
      <c r="F659" s="31">
        <v>700</v>
      </c>
      <c r="G659" s="31">
        <f t="shared" si="10"/>
        <v>-5920547</v>
      </c>
      <c r="H659" s="26" t="s">
        <v>71</v>
      </c>
      <c r="I659" s="26" t="s">
        <v>61</v>
      </c>
      <c r="J659" s="24" t="s">
        <v>21</v>
      </c>
      <c r="K659" s="26" t="s">
        <v>46</v>
      </c>
      <c r="L659" s="26" t="s">
        <v>72</v>
      </c>
    </row>
    <row r="660" spans="1:20" s="102" customFormat="1" x14ac:dyDescent="0.25">
      <c r="A660" s="52">
        <v>43029</v>
      </c>
      <c r="B660" s="47" t="s">
        <v>110</v>
      </c>
      <c r="C660" s="26" t="s">
        <v>85</v>
      </c>
      <c r="D660" s="23" t="s">
        <v>49</v>
      </c>
      <c r="E660" s="31"/>
      <c r="F660" s="31">
        <v>15000</v>
      </c>
      <c r="G660" s="31">
        <f t="shared" si="10"/>
        <v>-5935547</v>
      </c>
      <c r="H660" s="26" t="s">
        <v>71</v>
      </c>
      <c r="I660" s="26">
        <v>2</v>
      </c>
      <c r="J660" s="24" t="s">
        <v>21</v>
      </c>
      <c r="K660" s="26" t="s">
        <v>46</v>
      </c>
      <c r="L660" s="26" t="s">
        <v>83</v>
      </c>
    </row>
    <row r="661" spans="1:20" s="102" customFormat="1" x14ac:dyDescent="0.25">
      <c r="A661" s="52">
        <v>43029</v>
      </c>
      <c r="B661" s="30" t="s">
        <v>269</v>
      </c>
      <c r="C661" s="30" t="s">
        <v>95</v>
      </c>
      <c r="D661" s="30" t="s">
        <v>220</v>
      </c>
      <c r="E661" s="42"/>
      <c r="F661" s="42">
        <v>15000</v>
      </c>
      <c r="G661" s="31">
        <f t="shared" si="10"/>
        <v>-5950547</v>
      </c>
      <c r="H661" s="30" t="s">
        <v>221</v>
      </c>
      <c r="I661" s="26" t="s">
        <v>58</v>
      </c>
      <c r="J661" s="24" t="s">
        <v>21</v>
      </c>
      <c r="K661" s="26" t="s">
        <v>46</v>
      </c>
      <c r="L661" s="26" t="s">
        <v>83</v>
      </c>
    </row>
    <row r="662" spans="1:20" x14ac:dyDescent="0.25">
      <c r="A662" s="52">
        <v>43029</v>
      </c>
      <c r="B662" s="30" t="s">
        <v>270</v>
      </c>
      <c r="C662" s="30" t="s">
        <v>95</v>
      </c>
      <c r="D662" s="30" t="s">
        <v>220</v>
      </c>
      <c r="E662" s="42"/>
      <c r="F662" s="42">
        <v>20000</v>
      </c>
      <c r="G662" s="31">
        <f t="shared" si="10"/>
        <v>-5970547</v>
      </c>
      <c r="H662" s="30" t="s">
        <v>221</v>
      </c>
      <c r="I662" s="26" t="s">
        <v>61</v>
      </c>
      <c r="J662" s="24" t="s">
        <v>21</v>
      </c>
      <c r="K662" s="26" t="s">
        <v>46</v>
      </c>
      <c r="L662" s="26" t="s">
        <v>72</v>
      </c>
    </row>
    <row r="663" spans="1:20" x14ac:dyDescent="0.25">
      <c r="A663" s="52">
        <v>43029</v>
      </c>
      <c r="B663" s="30" t="s">
        <v>271</v>
      </c>
      <c r="C663" s="30" t="s">
        <v>60</v>
      </c>
      <c r="D663" s="30" t="s">
        <v>220</v>
      </c>
      <c r="E663" s="42"/>
      <c r="F663" s="42">
        <v>700</v>
      </c>
      <c r="G663" s="31">
        <f t="shared" si="10"/>
        <v>-5971247</v>
      </c>
      <c r="H663" s="30" t="s">
        <v>221</v>
      </c>
      <c r="I663" s="26" t="s">
        <v>61</v>
      </c>
      <c r="J663" s="24" t="s">
        <v>21</v>
      </c>
      <c r="K663" s="26" t="s">
        <v>46</v>
      </c>
      <c r="L663" s="26" t="s">
        <v>72</v>
      </c>
    </row>
    <row r="664" spans="1:20" s="102" customFormat="1" x14ac:dyDescent="0.25">
      <c r="A664" s="52">
        <v>43029</v>
      </c>
      <c r="B664" s="30" t="s">
        <v>272</v>
      </c>
      <c r="C664" s="30" t="s">
        <v>60</v>
      </c>
      <c r="D664" s="30" t="s">
        <v>49</v>
      </c>
      <c r="E664" s="42"/>
      <c r="F664" s="42">
        <v>24000</v>
      </c>
      <c r="G664" s="31">
        <f t="shared" si="10"/>
        <v>-5995247</v>
      </c>
      <c r="H664" s="30" t="s">
        <v>221</v>
      </c>
      <c r="I664" s="26" t="s">
        <v>58</v>
      </c>
      <c r="J664" s="24" t="s">
        <v>21</v>
      </c>
      <c r="K664" s="26" t="s">
        <v>46</v>
      </c>
      <c r="L664" s="26" t="s">
        <v>83</v>
      </c>
    </row>
    <row r="665" spans="1:20" x14ac:dyDescent="0.25">
      <c r="A665" s="52">
        <v>43029</v>
      </c>
      <c r="B665" s="30" t="s">
        <v>273</v>
      </c>
      <c r="C665" s="30" t="s">
        <v>60</v>
      </c>
      <c r="D665" s="30" t="s">
        <v>220</v>
      </c>
      <c r="E665" s="42"/>
      <c r="F665" s="42">
        <v>700</v>
      </c>
      <c r="G665" s="31">
        <f t="shared" si="10"/>
        <v>-5995947</v>
      </c>
      <c r="H665" s="30" t="s">
        <v>221</v>
      </c>
      <c r="I665" s="26" t="s">
        <v>61</v>
      </c>
      <c r="J665" s="24" t="s">
        <v>21</v>
      </c>
      <c r="K665" s="26" t="s">
        <v>46</v>
      </c>
      <c r="L665" s="26" t="s">
        <v>72</v>
      </c>
    </row>
    <row r="666" spans="1:20" s="102" customFormat="1" ht="15.75" x14ac:dyDescent="0.25">
      <c r="A666" s="52">
        <v>43029</v>
      </c>
      <c r="B666" s="26" t="s">
        <v>651</v>
      </c>
      <c r="C666" s="26" t="s">
        <v>60</v>
      </c>
      <c r="D666" s="26" t="s">
        <v>52</v>
      </c>
      <c r="E666" s="31"/>
      <c r="F666" s="31">
        <v>3000</v>
      </c>
      <c r="G666" s="31">
        <f t="shared" si="10"/>
        <v>-5998947</v>
      </c>
      <c r="H666" s="26" t="s">
        <v>216</v>
      </c>
      <c r="I666" s="23" t="s">
        <v>61</v>
      </c>
      <c r="J666" s="24" t="s">
        <v>32</v>
      </c>
      <c r="K666" s="26" t="s">
        <v>46</v>
      </c>
      <c r="L666" s="26" t="s">
        <v>72</v>
      </c>
      <c r="M666" s="106"/>
      <c r="N666" s="106"/>
      <c r="O666" s="106"/>
      <c r="P666" s="106"/>
      <c r="Q666" s="106"/>
      <c r="R666" s="106"/>
      <c r="S666" s="106"/>
      <c r="T666" s="106"/>
    </row>
    <row r="667" spans="1:20" s="102" customFormat="1" ht="15.75" x14ac:dyDescent="0.25">
      <c r="A667" s="52">
        <v>43029</v>
      </c>
      <c r="B667" s="26" t="s">
        <v>652</v>
      </c>
      <c r="C667" s="26" t="s">
        <v>641</v>
      </c>
      <c r="D667" s="26" t="s">
        <v>52</v>
      </c>
      <c r="E667" s="31"/>
      <c r="F667" s="31">
        <v>3000</v>
      </c>
      <c r="G667" s="31">
        <f t="shared" si="10"/>
        <v>-6001947</v>
      </c>
      <c r="H667" s="26" t="s">
        <v>216</v>
      </c>
      <c r="I667" s="23" t="s">
        <v>61</v>
      </c>
      <c r="J667" s="24" t="s">
        <v>32</v>
      </c>
      <c r="K667" s="26" t="s">
        <v>46</v>
      </c>
      <c r="L667" s="26" t="s">
        <v>72</v>
      </c>
      <c r="M667" s="106"/>
      <c r="N667" s="106"/>
      <c r="O667" s="106"/>
      <c r="P667" s="106"/>
      <c r="Q667" s="106"/>
      <c r="R667" s="106"/>
      <c r="S667" s="106"/>
      <c r="T667" s="106"/>
    </row>
    <row r="668" spans="1:20" s="102" customFormat="1" ht="15.75" x14ac:dyDescent="0.25">
      <c r="A668" s="52">
        <v>43029</v>
      </c>
      <c r="B668" s="26" t="s">
        <v>653</v>
      </c>
      <c r="C668" s="26" t="s">
        <v>60</v>
      </c>
      <c r="D668" s="26" t="s">
        <v>52</v>
      </c>
      <c r="E668" s="31"/>
      <c r="F668" s="31">
        <v>2000</v>
      </c>
      <c r="G668" s="31">
        <f t="shared" si="10"/>
        <v>-6003947</v>
      </c>
      <c r="H668" s="26" t="s">
        <v>216</v>
      </c>
      <c r="I668" s="23" t="s">
        <v>61</v>
      </c>
      <c r="J668" s="24" t="s">
        <v>32</v>
      </c>
      <c r="K668" s="26" t="s">
        <v>46</v>
      </c>
      <c r="L668" s="26" t="s">
        <v>72</v>
      </c>
      <c r="M668" s="106"/>
      <c r="N668" s="106"/>
      <c r="O668" s="106"/>
      <c r="P668" s="106"/>
      <c r="Q668" s="106"/>
      <c r="R668" s="106"/>
      <c r="S668" s="106"/>
      <c r="T668" s="106"/>
    </row>
    <row r="669" spans="1:20" s="102" customFormat="1" ht="15.75" x14ac:dyDescent="0.25">
      <c r="A669" s="52">
        <v>43029</v>
      </c>
      <c r="B669" s="26" t="s">
        <v>654</v>
      </c>
      <c r="C669" s="26" t="s">
        <v>60</v>
      </c>
      <c r="D669" s="26" t="s">
        <v>52</v>
      </c>
      <c r="E669" s="31"/>
      <c r="F669" s="31">
        <v>3500</v>
      </c>
      <c r="G669" s="31">
        <f t="shared" si="10"/>
        <v>-6007447</v>
      </c>
      <c r="H669" s="26" t="s">
        <v>216</v>
      </c>
      <c r="I669" s="23" t="s">
        <v>61</v>
      </c>
      <c r="J669" s="24" t="s">
        <v>32</v>
      </c>
      <c r="K669" s="26" t="s">
        <v>46</v>
      </c>
      <c r="L669" s="26" t="s">
        <v>72</v>
      </c>
      <c r="M669" s="106"/>
      <c r="N669" s="106"/>
      <c r="O669" s="106"/>
      <c r="P669" s="106"/>
      <c r="Q669" s="106"/>
      <c r="R669" s="106"/>
      <c r="S669" s="106"/>
      <c r="T669" s="106"/>
    </row>
    <row r="670" spans="1:20" x14ac:dyDescent="0.25">
      <c r="A670" s="52">
        <v>43029</v>
      </c>
      <c r="B670" s="30" t="s">
        <v>739</v>
      </c>
      <c r="C670" s="30" t="s">
        <v>60</v>
      </c>
      <c r="D670" s="30" t="s">
        <v>52</v>
      </c>
      <c r="E670" s="31"/>
      <c r="F670" s="31">
        <v>3000</v>
      </c>
      <c r="G670" s="31">
        <f t="shared" si="10"/>
        <v>-6010447</v>
      </c>
      <c r="H670" s="30" t="s">
        <v>704</v>
      </c>
      <c r="I670" s="30" t="s">
        <v>705</v>
      </c>
      <c r="J670" s="24" t="s">
        <v>32</v>
      </c>
      <c r="K670" s="26" t="s">
        <v>46</v>
      </c>
      <c r="L670" s="26" t="s">
        <v>72</v>
      </c>
    </row>
    <row r="671" spans="1:20" x14ac:dyDescent="0.25">
      <c r="A671" s="52">
        <v>43029</v>
      </c>
      <c r="B671" s="30" t="s">
        <v>740</v>
      </c>
      <c r="C671" s="30" t="s">
        <v>60</v>
      </c>
      <c r="D671" s="30" t="s">
        <v>52</v>
      </c>
      <c r="E671" s="31"/>
      <c r="F671" s="31">
        <v>500</v>
      </c>
      <c r="G671" s="31">
        <f t="shared" si="10"/>
        <v>-6010947</v>
      </c>
      <c r="H671" s="30" t="s">
        <v>704</v>
      </c>
      <c r="I671" s="30" t="s">
        <v>705</v>
      </c>
      <c r="J671" s="24" t="s">
        <v>32</v>
      </c>
      <c r="K671" s="26" t="s">
        <v>46</v>
      </c>
      <c r="L671" s="26" t="s">
        <v>72</v>
      </c>
    </row>
    <row r="672" spans="1:20" s="27" customFormat="1" x14ac:dyDescent="0.25">
      <c r="A672" s="52">
        <v>43029</v>
      </c>
      <c r="B672" s="30" t="s">
        <v>741</v>
      </c>
      <c r="C672" s="30" t="s">
        <v>641</v>
      </c>
      <c r="D672" s="30" t="s">
        <v>52</v>
      </c>
      <c r="E672" s="31"/>
      <c r="F672" s="31">
        <v>1000</v>
      </c>
      <c r="G672" s="31">
        <f t="shared" si="10"/>
        <v>-6011947</v>
      </c>
      <c r="H672" s="30" t="s">
        <v>704</v>
      </c>
      <c r="I672" s="30" t="s">
        <v>705</v>
      </c>
      <c r="J672" s="24" t="s">
        <v>32</v>
      </c>
      <c r="K672" s="26" t="s">
        <v>46</v>
      </c>
      <c r="L672" s="26" t="s">
        <v>72</v>
      </c>
      <c r="M672"/>
      <c r="N672"/>
      <c r="O672"/>
      <c r="P672"/>
      <c r="Q672"/>
      <c r="R672"/>
      <c r="S672"/>
      <c r="T672"/>
    </row>
    <row r="673" spans="1:20" s="102" customFormat="1" x14ac:dyDescent="0.25">
      <c r="A673" s="52">
        <v>43029</v>
      </c>
      <c r="B673" s="112" t="s">
        <v>819</v>
      </c>
      <c r="C673" s="112" t="s">
        <v>60</v>
      </c>
      <c r="D673" s="26" t="s">
        <v>52</v>
      </c>
      <c r="E673" s="113"/>
      <c r="F673" s="113">
        <v>3000</v>
      </c>
      <c r="G673" s="31">
        <f t="shared" si="10"/>
        <v>-6014947</v>
      </c>
      <c r="H673" s="112" t="s">
        <v>372</v>
      </c>
      <c r="I673" s="112" t="s">
        <v>61</v>
      </c>
      <c r="J673" s="24" t="s">
        <v>32</v>
      </c>
      <c r="K673" s="26" t="s">
        <v>46</v>
      </c>
      <c r="L673" s="26" t="s">
        <v>72</v>
      </c>
      <c r="M673" s="103"/>
      <c r="N673" s="103"/>
      <c r="O673" s="103"/>
      <c r="P673" s="103"/>
      <c r="Q673" s="103"/>
      <c r="R673" s="103"/>
      <c r="S673" s="103"/>
      <c r="T673" s="103"/>
    </row>
    <row r="674" spans="1:20" s="29" customFormat="1" x14ac:dyDescent="0.25">
      <c r="A674" s="52">
        <v>43030</v>
      </c>
      <c r="B674" s="47" t="s">
        <v>111</v>
      </c>
      <c r="C674" s="26" t="s">
        <v>60</v>
      </c>
      <c r="D674" s="23" t="s">
        <v>49</v>
      </c>
      <c r="E674" s="31"/>
      <c r="F674" s="31">
        <v>700</v>
      </c>
      <c r="G674" s="31">
        <f t="shared" si="10"/>
        <v>-6015647</v>
      </c>
      <c r="H674" s="26" t="s">
        <v>71</v>
      </c>
      <c r="I674" s="26" t="s">
        <v>61</v>
      </c>
      <c r="J674" s="24" t="s">
        <v>21</v>
      </c>
      <c r="K674" s="26" t="s">
        <v>46</v>
      </c>
      <c r="L674" s="26" t="s">
        <v>72</v>
      </c>
    </row>
    <row r="675" spans="1:20" s="29" customFormat="1" x14ac:dyDescent="0.25">
      <c r="A675" s="52">
        <v>43030</v>
      </c>
      <c r="B675" s="47" t="s">
        <v>112</v>
      </c>
      <c r="C675" s="26" t="s">
        <v>75</v>
      </c>
      <c r="D675" s="23" t="s">
        <v>49</v>
      </c>
      <c r="E675" s="31"/>
      <c r="F675" s="31">
        <v>1000</v>
      </c>
      <c r="G675" s="31">
        <f t="shared" si="10"/>
        <v>-6016647</v>
      </c>
      <c r="H675" s="26" t="s">
        <v>71</v>
      </c>
      <c r="I675" s="26" t="s">
        <v>61</v>
      </c>
      <c r="J675" s="24" t="s">
        <v>21</v>
      </c>
      <c r="K675" s="26" t="s">
        <v>46</v>
      </c>
      <c r="L675" s="26" t="s">
        <v>72</v>
      </c>
    </row>
    <row r="676" spans="1:20" s="29" customFormat="1" x14ac:dyDescent="0.25">
      <c r="A676" s="52">
        <v>43030</v>
      </c>
      <c r="B676" s="47" t="s">
        <v>113</v>
      </c>
      <c r="C676" s="26" t="s">
        <v>60</v>
      </c>
      <c r="D676" s="23" t="s">
        <v>49</v>
      </c>
      <c r="E676" s="31"/>
      <c r="F676" s="31">
        <v>700</v>
      </c>
      <c r="G676" s="31">
        <f t="shared" si="10"/>
        <v>-6017347</v>
      </c>
      <c r="H676" s="26" t="s">
        <v>71</v>
      </c>
      <c r="I676" s="26" t="s">
        <v>61</v>
      </c>
      <c r="J676" s="24" t="s">
        <v>21</v>
      </c>
      <c r="K676" s="26" t="s">
        <v>46</v>
      </c>
      <c r="L676" s="26" t="s">
        <v>72</v>
      </c>
    </row>
    <row r="677" spans="1:20" s="102" customFormat="1" ht="15.75" x14ac:dyDescent="0.25">
      <c r="A677" s="52">
        <v>43030</v>
      </c>
      <c r="B677" s="26" t="s">
        <v>655</v>
      </c>
      <c r="C677" s="26" t="s">
        <v>60</v>
      </c>
      <c r="D677" s="26" t="s">
        <v>52</v>
      </c>
      <c r="E677" s="31"/>
      <c r="F677" s="31">
        <v>2000</v>
      </c>
      <c r="G677" s="31">
        <f t="shared" si="10"/>
        <v>-6019347</v>
      </c>
      <c r="H677" s="26" t="s">
        <v>216</v>
      </c>
      <c r="I677" s="23" t="s">
        <v>61</v>
      </c>
      <c r="J677" s="24" t="s">
        <v>32</v>
      </c>
      <c r="K677" s="26" t="s">
        <v>46</v>
      </c>
      <c r="L677" s="26" t="s">
        <v>72</v>
      </c>
      <c r="M677" s="106"/>
      <c r="N677" s="106"/>
      <c r="O677" s="106"/>
      <c r="P677" s="106"/>
      <c r="Q677" s="106"/>
      <c r="R677" s="106"/>
      <c r="S677" s="106"/>
      <c r="T677" s="106"/>
    </row>
    <row r="678" spans="1:20" s="102" customFormat="1" ht="15.75" x14ac:dyDescent="0.25">
      <c r="A678" s="52">
        <v>43030</v>
      </c>
      <c r="B678" s="26" t="s">
        <v>656</v>
      </c>
      <c r="C678" s="26" t="s">
        <v>60</v>
      </c>
      <c r="D678" s="26" t="s">
        <v>52</v>
      </c>
      <c r="E678" s="31"/>
      <c r="F678" s="31">
        <v>2000</v>
      </c>
      <c r="G678" s="31">
        <f t="shared" si="10"/>
        <v>-6021347</v>
      </c>
      <c r="H678" s="26" t="s">
        <v>216</v>
      </c>
      <c r="I678" s="23" t="s">
        <v>61</v>
      </c>
      <c r="J678" s="24" t="s">
        <v>32</v>
      </c>
      <c r="K678" s="26" t="s">
        <v>46</v>
      </c>
      <c r="L678" s="26" t="s">
        <v>72</v>
      </c>
      <c r="M678" s="106"/>
      <c r="N678" s="106"/>
      <c r="O678" s="106"/>
      <c r="P678" s="106"/>
      <c r="Q678" s="106"/>
      <c r="R678" s="106"/>
      <c r="S678" s="106"/>
      <c r="T678" s="106"/>
    </row>
    <row r="679" spans="1:20" s="102" customFormat="1" ht="15.75" x14ac:dyDescent="0.25">
      <c r="A679" s="52">
        <v>43030</v>
      </c>
      <c r="B679" s="26" t="s">
        <v>657</v>
      </c>
      <c r="C679" s="26" t="s">
        <v>60</v>
      </c>
      <c r="D679" s="26" t="s">
        <v>52</v>
      </c>
      <c r="E679" s="31"/>
      <c r="F679" s="31">
        <v>2000</v>
      </c>
      <c r="G679" s="31">
        <f t="shared" si="10"/>
        <v>-6023347</v>
      </c>
      <c r="H679" s="26" t="s">
        <v>216</v>
      </c>
      <c r="I679" s="23" t="s">
        <v>61</v>
      </c>
      <c r="J679" s="24" t="s">
        <v>32</v>
      </c>
      <c r="K679" s="26" t="s">
        <v>46</v>
      </c>
      <c r="L679" s="26" t="s">
        <v>72</v>
      </c>
      <c r="M679" s="106"/>
      <c r="N679" s="106"/>
      <c r="O679" s="106"/>
      <c r="P679" s="106"/>
      <c r="Q679" s="106"/>
      <c r="R679" s="106"/>
      <c r="S679" s="106"/>
      <c r="T679" s="106"/>
    </row>
    <row r="680" spans="1:20" s="29" customFormat="1" x14ac:dyDescent="0.25">
      <c r="A680" s="52">
        <v>43030</v>
      </c>
      <c r="B680" s="30" t="s">
        <v>742</v>
      </c>
      <c r="C680" s="30" t="s">
        <v>641</v>
      </c>
      <c r="D680" s="30" t="s">
        <v>52</v>
      </c>
      <c r="E680" s="31"/>
      <c r="F680" s="31">
        <v>1000</v>
      </c>
      <c r="G680" s="31">
        <f t="shared" si="10"/>
        <v>-6024347</v>
      </c>
      <c r="H680" s="30" t="s">
        <v>704</v>
      </c>
      <c r="I680" s="30" t="s">
        <v>743</v>
      </c>
      <c r="J680" s="24" t="s">
        <v>32</v>
      </c>
      <c r="K680" s="26" t="s">
        <v>46</v>
      </c>
      <c r="L680" s="26" t="s">
        <v>72</v>
      </c>
      <c r="M680"/>
      <c r="N680"/>
      <c r="O680"/>
      <c r="P680"/>
      <c r="Q680"/>
      <c r="R680"/>
      <c r="S680"/>
      <c r="T680"/>
    </row>
    <row r="681" spans="1:20" s="102" customFormat="1" x14ac:dyDescent="0.25">
      <c r="A681" s="52">
        <v>43030</v>
      </c>
      <c r="B681" s="112" t="s">
        <v>893</v>
      </c>
      <c r="C681" s="112" t="s">
        <v>95</v>
      </c>
      <c r="D681" s="26" t="s">
        <v>52</v>
      </c>
      <c r="E681" s="113"/>
      <c r="F681" s="113">
        <v>70000</v>
      </c>
      <c r="G681" s="31">
        <f t="shared" si="10"/>
        <v>-6094347</v>
      </c>
      <c r="H681" s="112" t="s">
        <v>372</v>
      </c>
      <c r="I681" s="112" t="s">
        <v>61</v>
      </c>
      <c r="J681" s="24" t="s">
        <v>32</v>
      </c>
      <c r="K681" s="26" t="s">
        <v>46</v>
      </c>
      <c r="L681" s="26" t="s">
        <v>72</v>
      </c>
      <c r="M681" s="103"/>
      <c r="N681" s="103"/>
      <c r="O681" s="103"/>
      <c r="P681" s="103"/>
      <c r="Q681" s="103"/>
      <c r="R681" s="103"/>
      <c r="S681" s="103"/>
      <c r="T681" s="103"/>
    </row>
    <row r="682" spans="1:20" s="102" customFormat="1" x14ac:dyDescent="0.25">
      <c r="A682" s="52">
        <v>43030</v>
      </c>
      <c r="B682" s="112" t="s">
        <v>820</v>
      </c>
      <c r="C682" s="112" t="s">
        <v>60</v>
      </c>
      <c r="D682" s="26" t="s">
        <v>52</v>
      </c>
      <c r="E682" s="113"/>
      <c r="F682" s="113">
        <v>1000</v>
      </c>
      <c r="G682" s="31">
        <f t="shared" si="10"/>
        <v>-6095347</v>
      </c>
      <c r="H682" s="112" t="s">
        <v>372</v>
      </c>
      <c r="I682" s="112" t="s">
        <v>61</v>
      </c>
      <c r="J682" s="24" t="s">
        <v>32</v>
      </c>
      <c r="K682" s="26" t="s">
        <v>46</v>
      </c>
      <c r="L682" s="26" t="s">
        <v>72</v>
      </c>
      <c r="M682" s="103"/>
      <c r="N682" s="103"/>
      <c r="O682" s="103"/>
      <c r="P682" s="103"/>
      <c r="Q682" s="103"/>
      <c r="R682" s="103"/>
      <c r="S682" s="103"/>
      <c r="T682" s="103"/>
    </row>
    <row r="683" spans="1:20" s="102" customFormat="1" x14ac:dyDescent="0.25">
      <c r="A683" s="52">
        <v>43030</v>
      </c>
      <c r="B683" s="112" t="s">
        <v>821</v>
      </c>
      <c r="C683" s="112" t="s">
        <v>60</v>
      </c>
      <c r="D683" s="26" t="s">
        <v>52</v>
      </c>
      <c r="E683" s="113"/>
      <c r="F683" s="113">
        <v>1000</v>
      </c>
      <c r="G683" s="31">
        <f t="shared" si="10"/>
        <v>-6096347</v>
      </c>
      <c r="H683" s="112" t="s">
        <v>372</v>
      </c>
      <c r="I683" s="112" t="s">
        <v>61</v>
      </c>
      <c r="J683" s="24" t="s">
        <v>32</v>
      </c>
      <c r="K683" s="26" t="s">
        <v>46</v>
      </c>
      <c r="L683" s="26" t="s">
        <v>72</v>
      </c>
      <c r="M683" s="103"/>
      <c r="N683" s="103"/>
      <c r="O683" s="103"/>
      <c r="P683" s="103"/>
      <c r="Q683" s="103"/>
      <c r="R683" s="103"/>
      <c r="S683" s="103"/>
      <c r="T683" s="103"/>
    </row>
    <row r="684" spans="1:20" s="102" customFormat="1" x14ac:dyDescent="0.25">
      <c r="A684" s="52">
        <v>43030</v>
      </c>
      <c r="B684" s="112" t="s">
        <v>822</v>
      </c>
      <c r="C684" s="112" t="s">
        <v>60</v>
      </c>
      <c r="D684" s="26" t="s">
        <v>52</v>
      </c>
      <c r="E684" s="113"/>
      <c r="F684" s="113">
        <v>1000</v>
      </c>
      <c r="G684" s="31">
        <f t="shared" si="10"/>
        <v>-6097347</v>
      </c>
      <c r="H684" s="112" t="s">
        <v>372</v>
      </c>
      <c r="I684" s="112" t="s">
        <v>61</v>
      </c>
      <c r="J684" s="24" t="s">
        <v>32</v>
      </c>
      <c r="K684" s="26" t="s">
        <v>46</v>
      </c>
      <c r="L684" s="26" t="s">
        <v>72</v>
      </c>
      <c r="M684" s="103"/>
      <c r="N684" s="103"/>
      <c r="O684" s="103"/>
      <c r="P684" s="103"/>
      <c r="Q684" s="103"/>
      <c r="R684" s="103"/>
      <c r="S684" s="103"/>
      <c r="T684" s="103"/>
    </row>
    <row r="685" spans="1:20" s="102" customFormat="1" x14ac:dyDescent="0.25">
      <c r="A685" s="52">
        <v>43031</v>
      </c>
      <c r="B685" s="26" t="s">
        <v>26</v>
      </c>
      <c r="C685" s="26" t="s">
        <v>47</v>
      </c>
      <c r="D685" s="26" t="s">
        <v>48</v>
      </c>
      <c r="E685" s="110"/>
      <c r="F685" s="31">
        <v>6257</v>
      </c>
      <c r="G685" s="31">
        <f t="shared" si="10"/>
        <v>-6103604</v>
      </c>
      <c r="H685" s="111" t="s">
        <v>45</v>
      </c>
      <c r="I685" s="26" t="s">
        <v>19</v>
      </c>
      <c r="J685" s="23" t="s">
        <v>21</v>
      </c>
      <c r="K685" s="26" t="s">
        <v>46</v>
      </c>
      <c r="L685" s="26" t="s">
        <v>83</v>
      </c>
    </row>
    <row r="686" spans="1:20" s="102" customFormat="1" x14ac:dyDescent="0.25">
      <c r="A686" s="52">
        <v>43031</v>
      </c>
      <c r="B686" s="26" t="s">
        <v>27</v>
      </c>
      <c r="C686" s="26" t="s">
        <v>47</v>
      </c>
      <c r="D686" s="26" t="s">
        <v>48</v>
      </c>
      <c r="E686" s="110"/>
      <c r="F686" s="31">
        <v>3265</v>
      </c>
      <c r="G686" s="31">
        <f t="shared" si="10"/>
        <v>-6106869</v>
      </c>
      <c r="H686" s="111" t="s">
        <v>45</v>
      </c>
      <c r="I686" s="26" t="s">
        <v>19</v>
      </c>
      <c r="J686" s="23" t="s">
        <v>21</v>
      </c>
      <c r="K686" s="26" t="s">
        <v>46</v>
      </c>
      <c r="L686" s="26" t="s">
        <v>83</v>
      </c>
    </row>
    <row r="687" spans="1:20" s="48" customFormat="1" x14ac:dyDescent="0.25">
      <c r="A687" s="117">
        <v>43031</v>
      </c>
      <c r="B687" s="119" t="s">
        <v>28</v>
      </c>
      <c r="C687" s="119" t="s">
        <v>56</v>
      </c>
      <c r="D687" s="119" t="s">
        <v>48</v>
      </c>
      <c r="E687" s="122"/>
      <c r="F687" s="121">
        <v>2000000</v>
      </c>
      <c r="G687" s="121">
        <f t="shared" si="10"/>
        <v>-8106869</v>
      </c>
      <c r="H687" s="123" t="s">
        <v>45</v>
      </c>
      <c r="I687" s="119">
        <v>3592831</v>
      </c>
      <c r="J687" s="120"/>
      <c r="K687" s="119" t="s">
        <v>46</v>
      </c>
      <c r="L687" s="119" t="s">
        <v>83</v>
      </c>
    </row>
    <row r="688" spans="1:20" s="102" customFormat="1" x14ac:dyDescent="0.25">
      <c r="A688" s="52">
        <v>43031</v>
      </c>
      <c r="B688" s="26" t="s">
        <v>29</v>
      </c>
      <c r="C688" s="26" t="s">
        <v>47</v>
      </c>
      <c r="D688" s="26" t="s">
        <v>48</v>
      </c>
      <c r="E688" s="110"/>
      <c r="F688" s="31">
        <v>3265</v>
      </c>
      <c r="G688" s="31">
        <f t="shared" si="10"/>
        <v>-8110134</v>
      </c>
      <c r="H688" s="111" t="s">
        <v>45</v>
      </c>
      <c r="I688" s="26" t="s">
        <v>19</v>
      </c>
      <c r="J688" s="23" t="s">
        <v>21</v>
      </c>
      <c r="K688" s="26" t="s">
        <v>46</v>
      </c>
      <c r="L688" s="26" t="s">
        <v>83</v>
      </c>
    </row>
    <row r="689" spans="1:256" s="48" customFormat="1" x14ac:dyDescent="0.25">
      <c r="A689" s="117">
        <v>43031</v>
      </c>
      <c r="B689" s="119" t="s">
        <v>30</v>
      </c>
      <c r="C689" s="119" t="s">
        <v>56</v>
      </c>
      <c r="D689" s="119" t="s">
        <v>48</v>
      </c>
      <c r="E689" s="122"/>
      <c r="F689" s="121">
        <v>3000000</v>
      </c>
      <c r="G689" s="121">
        <f t="shared" si="10"/>
        <v>-11110134</v>
      </c>
      <c r="H689" s="123" t="s">
        <v>45</v>
      </c>
      <c r="I689" s="119">
        <v>3592830</v>
      </c>
      <c r="J689" s="120"/>
      <c r="K689" s="119" t="s">
        <v>46</v>
      </c>
      <c r="L689" s="119" t="s">
        <v>83</v>
      </c>
    </row>
    <row r="690" spans="1:256" s="102" customFormat="1" x14ac:dyDescent="0.25">
      <c r="A690" s="52">
        <v>43031</v>
      </c>
      <c r="B690" s="26" t="s">
        <v>31</v>
      </c>
      <c r="C690" s="30" t="s">
        <v>99</v>
      </c>
      <c r="D690" s="26" t="s">
        <v>49</v>
      </c>
      <c r="E690" s="110"/>
      <c r="F690" s="31">
        <v>528057</v>
      </c>
      <c r="G690" s="31">
        <f t="shared" si="10"/>
        <v>-11638191</v>
      </c>
      <c r="H690" s="111" t="s">
        <v>45</v>
      </c>
      <c r="I690" s="26">
        <v>3592829</v>
      </c>
      <c r="J690" s="46" t="s">
        <v>32</v>
      </c>
      <c r="K690" s="26" t="s">
        <v>46</v>
      </c>
      <c r="L690" s="26" t="s">
        <v>83</v>
      </c>
    </row>
    <row r="691" spans="1:256" s="102" customFormat="1" x14ac:dyDescent="0.25">
      <c r="A691" s="52">
        <v>43031</v>
      </c>
      <c r="B691" s="26" t="s">
        <v>33</v>
      </c>
      <c r="C691" s="30" t="s">
        <v>99</v>
      </c>
      <c r="D691" s="26" t="s">
        <v>50</v>
      </c>
      <c r="E691" s="110"/>
      <c r="F691" s="31">
        <v>72840</v>
      </c>
      <c r="G691" s="31">
        <f t="shared" si="10"/>
        <v>-11711031</v>
      </c>
      <c r="H691" s="111" t="s">
        <v>45</v>
      </c>
      <c r="I691" s="26">
        <v>3592829</v>
      </c>
      <c r="J691" s="46" t="s">
        <v>32</v>
      </c>
      <c r="K691" s="26" t="s">
        <v>46</v>
      </c>
      <c r="L691" s="26" t="s">
        <v>83</v>
      </c>
    </row>
    <row r="692" spans="1:256" s="102" customFormat="1" x14ac:dyDescent="0.25">
      <c r="A692" s="52">
        <v>43031</v>
      </c>
      <c r="B692" s="26" t="s">
        <v>34</v>
      </c>
      <c r="C692" s="30" t="s">
        <v>99</v>
      </c>
      <c r="D692" s="26" t="s">
        <v>51</v>
      </c>
      <c r="E692" s="110"/>
      <c r="F692" s="31">
        <v>906661</v>
      </c>
      <c r="G692" s="31">
        <f t="shared" si="10"/>
        <v>-12617692</v>
      </c>
      <c r="H692" s="111" t="s">
        <v>45</v>
      </c>
      <c r="I692" s="26">
        <v>3592829</v>
      </c>
      <c r="J692" s="46" t="s">
        <v>32</v>
      </c>
      <c r="K692" s="26" t="s">
        <v>46</v>
      </c>
      <c r="L692" s="26" t="s">
        <v>83</v>
      </c>
    </row>
    <row r="693" spans="1:256" s="102" customFormat="1" x14ac:dyDescent="0.25">
      <c r="A693" s="52">
        <v>43031</v>
      </c>
      <c r="B693" s="26" t="s">
        <v>35</v>
      </c>
      <c r="C693" s="30" t="s">
        <v>99</v>
      </c>
      <c r="D693" s="26" t="s">
        <v>52</v>
      </c>
      <c r="E693" s="110"/>
      <c r="F693" s="31">
        <v>91050</v>
      </c>
      <c r="G693" s="31">
        <f t="shared" si="10"/>
        <v>-12708742</v>
      </c>
      <c r="H693" s="111" t="s">
        <v>45</v>
      </c>
      <c r="I693" s="26">
        <v>3592829</v>
      </c>
      <c r="J693" s="24" t="s">
        <v>32</v>
      </c>
      <c r="K693" s="26" t="s">
        <v>46</v>
      </c>
      <c r="L693" s="26" t="s">
        <v>83</v>
      </c>
    </row>
    <row r="694" spans="1:256" s="29" customFormat="1" x14ac:dyDescent="0.25">
      <c r="A694" s="52">
        <v>43031</v>
      </c>
      <c r="B694" s="47" t="s">
        <v>114</v>
      </c>
      <c r="C694" s="26" t="s">
        <v>60</v>
      </c>
      <c r="D694" s="23" t="s">
        <v>49</v>
      </c>
      <c r="E694" s="31"/>
      <c r="F694" s="31">
        <v>700</v>
      </c>
      <c r="G694" s="31">
        <f t="shared" si="10"/>
        <v>-12709442</v>
      </c>
      <c r="H694" s="26" t="s">
        <v>71</v>
      </c>
      <c r="I694" s="26" t="s">
        <v>61</v>
      </c>
      <c r="J694" s="24" t="s">
        <v>21</v>
      </c>
      <c r="K694" s="26" t="s">
        <v>46</v>
      </c>
      <c r="L694" s="26" t="s">
        <v>72</v>
      </c>
    </row>
    <row r="695" spans="1:256" s="29" customFormat="1" x14ac:dyDescent="0.25">
      <c r="A695" s="52">
        <v>43031</v>
      </c>
      <c r="B695" s="47" t="s">
        <v>74</v>
      </c>
      <c r="C695" s="26" t="s">
        <v>75</v>
      </c>
      <c r="D695" s="23" t="s">
        <v>49</v>
      </c>
      <c r="E695" s="31"/>
      <c r="F695" s="31">
        <v>2000</v>
      </c>
      <c r="G695" s="31">
        <f t="shared" si="10"/>
        <v>-12711442</v>
      </c>
      <c r="H695" s="26" t="s">
        <v>71</v>
      </c>
      <c r="I695" s="26" t="s">
        <v>61</v>
      </c>
      <c r="J695" s="24" t="s">
        <v>21</v>
      </c>
      <c r="K695" s="26" t="s">
        <v>46</v>
      </c>
      <c r="L695" s="26" t="s">
        <v>72</v>
      </c>
    </row>
    <row r="696" spans="1:256" s="29" customFormat="1" x14ac:dyDescent="0.25">
      <c r="A696" s="52">
        <v>43031</v>
      </c>
      <c r="B696" s="47" t="s">
        <v>115</v>
      </c>
      <c r="C696" s="26" t="s">
        <v>60</v>
      </c>
      <c r="D696" s="23" t="s">
        <v>49</v>
      </c>
      <c r="E696" s="31"/>
      <c r="F696" s="31">
        <v>700</v>
      </c>
      <c r="G696" s="31">
        <f t="shared" si="10"/>
        <v>-12712142</v>
      </c>
      <c r="H696" s="26" t="s">
        <v>71</v>
      </c>
      <c r="I696" s="26" t="s">
        <v>61</v>
      </c>
      <c r="J696" s="24" t="s">
        <v>21</v>
      </c>
      <c r="K696" s="26" t="s">
        <v>46</v>
      </c>
      <c r="L696" s="26" t="s">
        <v>72</v>
      </c>
    </row>
    <row r="697" spans="1:256" s="102" customFormat="1" x14ac:dyDescent="0.25">
      <c r="A697" s="52">
        <v>43031</v>
      </c>
      <c r="B697" s="47" t="s">
        <v>116</v>
      </c>
      <c r="C697" s="26" t="s">
        <v>117</v>
      </c>
      <c r="D697" s="23" t="s">
        <v>49</v>
      </c>
      <c r="E697" s="31"/>
      <c r="F697" s="31">
        <v>20000</v>
      </c>
      <c r="G697" s="31">
        <f t="shared" si="10"/>
        <v>-12732142</v>
      </c>
      <c r="H697" s="26" t="s">
        <v>71</v>
      </c>
      <c r="I697" s="26">
        <v>34</v>
      </c>
      <c r="J697" s="24" t="s">
        <v>21</v>
      </c>
      <c r="K697" s="26" t="s">
        <v>46</v>
      </c>
      <c r="L697" s="26" t="s">
        <v>83</v>
      </c>
    </row>
    <row r="698" spans="1:256" s="29" customFormat="1" x14ac:dyDescent="0.25">
      <c r="A698" s="52">
        <v>43031</v>
      </c>
      <c r="B698" s="47" t="s">
        <v>118</v>
      </c>
      <c r="C698" s="26" t="s">
        <v>60</v>
      </c>
      <c r="D698" s="23" t="s">
        <v>49</v>
      </c>
      <c r="E698" s="31"/>
      <c r="F698" s="31">
        <v>500</v>
      </c>
      <c r="G698" s="31">
        <f t="shared" si="10"/>
        <v>-12732642</v>
      </c>
      <c r="H698" s="26" t="s">
        <v>71</v>
      </c>
      <c r="I698" s="26" t="s">
        <v>61</v>
      </c>
      <c r="J698" s="24" t="s">
        <v>21</v>
      </c>
      <c r="K698" s="26" t="s">
        <v>46</v>
      </c>
      <c r="L698" s="26" t="s">
        <v>72</v>
      </c>
    </row>
    <row r="699" spans="1:256" s="107" customFormat="1" x14ac:dyDescent="0.25">
      <c r="A699" s="52">
        <v>43031</v>
      </c>
      <c r="B699" s="47" t="s">
        <v>119</v>
      </c>
      <c r="C699" s="26" t="s">
        <v>60</v>
      </c>
      <c r="D699" s="23" t="s">
        <v>49</v>
      </c>
      <c r="E699" s="31"/>
      <c r="F699" s="31">
        <v>1000</v>
      </c>
      <c r="G699" s="31">
        <f t="shared" si="10"/>
        <v>-12733642</v>
      </c>
      <c r="H699" s="26" t="s">
        <v>71</v>
      </c>
      <c r="I699" s="26" t="s">
        <v>61</v>
      </c>
      <c r="J699" s="24" t="s">
        <v>21</v>
      </c>
      <c r="K699" s="26" t="s">
        <v>46</v>
      </c>
      <c r="L699" s="26" t="s">
        <v>72</v>
      </c>
      <c r="M699" s="29"/>
      <c r="N699" s="29"/>
      <c r="O699" s="29"/>
      <c r="P699" s="29"/>
      <c r="Q699" s="29"/>
      <c r="R699" s="29"/>
      <c r="S699" s="29"/>
      <c r="T699" s="29"/>
      <c r="U699" s="114"/>
      <c r="V699" s="114"/>
      <c r="W699" s="114"/>
      <c r="X699" s="114"/>
      <c r="Y699" s="114"/>
      <c r="Z699" s="114"/>
      <c r="AA699" s="114"/>
      <c r="AB699" s="114"/>
      <c r="AC699" s="114"/>
      <c r="AD699" s="114"/>
      <c r="AE699" s="114"/>
      <c r="AF699" s="114"/>
      <c r="AG699" s="114"/>
      <c r="AH699" s="114"/>
      <c r="AI699" s="114"/>
      <c r="AJ699" s="114"/>
      <c r="AK699" s="114"/>
      <c r="AL699" s="114"/>
      <c r="AM699" s="114"/>
      <c r="AN699" s="114"/>
      <c r="AO699" s="114"/>
      <c r="AP699" s="114"/>
      <c r="AQ699" s="114"/>
      <c r="AR699" s="114"/>
      <c r="AS699" s="114"/>
      <c r="AT699" s="114"/>
      <c r="AU699" s="114"/>
      <c r="AV699" s="114"/>
      <c r="AW699" s="114"/>
      <c r="AX699" s="114"/>
      <c r="AY699" s="114"/>
      <c r="AZ699" s="114"/>
      <c r="BA699" s="114"/>
      <c r="BB699" s="114"/>
      <c r="BC699" s="114"/>
      <c r="BD699" s="114"/>
      <c r="BE699" s="114"/>
      <c r="BF699" s="114"/>
      <c r="BG699" s="114"/>
      <c r="BH699" s="114"/>
      <c r="BI699" s="114"/>
      <c r="BJ699" s="114"/>
      <c r="BK699" s="114"/>
      <c r="BL699" s="114"/>
      <c r="BM699" s="114"/>
      <c r="BN699" s="114"/>
      <c r="BO699" s="114"/>
      <c r="BP699" s="114"/>
      <c r="BQ699" s="114"/>
      <c r="BR699" s="114"/>
      <c r="BS699" s="114"/>
      <c r="BT699" s="114"/>
      <c r="BU699" s="114"/>
      <c r="BV699" s="114"/>
      <c r="BW699" s="114"/>
      <c r="BX699" s="114"/>
      <c r="BY699" s="114"/>
      <c r="BZ699" s="114"/>
      <c r="CA699" s="114"/>
      <c r="CB699" s="114"/>
      <c r="CC699" s="114"/>
      <c r="CD699" s="114"/>
      <c r="CE699" s="114"/>
      <c r="CF699" s="114"/>
      <c r="CG699" s="114"/>
      <c r="CH699" s="114"/>
      <c r="CI699" s="114"/>
      <c r="CJ699" s="114"/>
      <c r="CK699" s="114"/>
      <c r="CL699" s="114"/>
      <c r="CM699" s="114"/>
      <c r="CN699" s="114"/>
      <c r="CO699" s="114"/>
      <c r="CP699" s="114"/>
      <c r="CQ699" s="114"/>
      <c r="CR699" s="114"/>
      <c r="CS699" s="114"/>
      <c r="CT699" s="114"/>
      <c r="CU699" s="114"/>
      <c r="CV699" s="114"/>
      <c r="CW699" s="114"/>
      <c r="CX699" s="114"/>
      <c r="CY699" s="114"/>
      <c r="CZ699" s="114"/>
      <c r="DA699" s="114"/>
      <c r="DB699" s="114"/>
      <c r="DC699" s="114"/>
      <c r="DD699" s="114"/>
      <c r="DE699" s="114"/>
      <c r="DF699" s="114"/>
      <c r="DG699" s="114"/>
      <c r="DH699" s="114"/>
      <c r="DI699" s="114"/>
      <c r="DJ699" s="114"/>
      <c r="DK699" s="114"/>
      <c r="DL699" s="114"/>
      <c r="DM699" s="114"/>
      <c r="DN699" s="114"/>
      <c r="DO699" s="114"/>
      <c r="DP699" s="114"/>
      <c r="DQ699" s="114"/>
      <c r="DR699" s="114"/>
      <c r="DS699" s="114"/>
      <c r="DT699" s="114"/>
      <c r="DU699" s="114"/>
      <c r="DV699" s="114"/>
      <c r="DW699" s="114"/>
      <c r="DX699" s="114"/>
      <c r="DY699" s="114"/>
      <c r="DZ699" s="114"/>
      <c r="EA699" s="114"/>
      <c r="EB699" s="114"/>
      <c r="EC699" s="114"/>
      <c r="ED699" s="114"/>
      <c r="EE699" s="114"/>
      <c r="EF699" s="114"/>
      <c r="EG699" s="114"/>
      <c r="EH699" s="114"/>
      <c r="EI699" s="114"/>
      <c r="EJ699" s="114"/>
      <c r="EK699" s="114"/>
      <c r="EL699" s="114"/>
      <c r="EM699" s="114"/>
      <c r="EN699" s="114"/>
      <c r="EO699" s="114"/>
      <c r="EP699" s="114"/>
      <c r="EQ699" s="114"/>
      <c r="ER699" s="114"/>
      <c r="ES699" s="114"/>
      <c r="ET699" s="114"/>
      <c r="EU699" s="114"/>
      <c r="EV699" s="114"/>
      <c r="EW699" s="114"/>
      <c r="EX699" s="114"/>
      <c r="EY699" s="114"/>
      <c r="EZ699" s="114"/>
      <c r="FA699" s="114"/>
      <c r="FB699" s="114"/>
      <c r="FC699" s="114"/>
      <c r="FD699" s="114"/>
      <c r="FE699" s="114"/>
      <c r="FF699" s="114"/>
      <c r="FG699" s="114"/>
      <c r="FH699" s="114"/>
      <c r="FI699" s="114"/>
      <c r="FJ699" s="114"/>
      <c r="FK699" s="114"/>
      <c r="FL699" s="114"/>
      <c r="FM699" s="114"/>
      <c r="FN699" s="114"/>
      <c r="FO699" s="114"/>
      <c r="FP699" s="114"/>
      <c r="FQ699" s="114"/>
      <c r="FR699" s="114"/>
      <c r="FS699" s="114"/>
      <c r="FT699" s="114"/>
      <c r="FU699" s="114"/>
      <c r="FV699" s="114"/>
      <c r="FW699" s="114"/>
      <c r="FX699" s="114"/>
      <c r="FY699" s="114"/>
      <c r="FZ699" s="114"/>
      <c r="GA699" s="114"/>
      <c r="GB699" s="114"/>
      <c r="GC699" s="114"/>
      <c r="GD699" s="114"/>
      <c r="GE699" s="114"/>
      <c r="GF699" s="114"/>
      <c r="GG699" s="114"/>
      <c r="GH699" s="114"/>
      <c r="GI699" s="114"/>
      <c r="GJ699" s="114"/>
      <c r="GK699" s="114"/>
      <c r="GL699" s="114"/>
      <c r="GM699" s="114"/>
      <c r="GN699" s="114"/>
      <c r="GO699" s="114"/>
      <c r="GP699" s="114"/>
      <c r="GQ699" s="114"/>
      <c r="GR699" s="114"/>
      <c r="GS699" s="114"/>
      <c r="GT699" s="114"/>
      <c r="GU699" s="114"/>
      <c r="GV699" s="114"/>
      <c r="GW699" s="114"/>
      <c r="GX699" s="114"/>
      <c r="GY699" s="114"/>
      <c r="GZ699" s="114"/>
      <c r="HA699" s="114"/>
      <c r="HB699" s="114"/>
      <c r="HC699" s="114"/>
      <c r="HD699" s="114"/>
      <c r="HE699" s="114"/>
      <c r="HF699" s="114"/>
      <c r="HG699" s="114"/>
      <c r="HH699" s="114"/>
      <c r="HI699" s="114"/>
      <c r="HJ699" s="114"/>
      <c r="HK699" s="114"/>
      <c r="HL699" s="114"/>
      <c r="HM699" s="114"/>
      <c r="HN699" s="114"/>
      <c r="HO699" s="114"/>
      <c r="HP699" s="114"/>
      <c r="HQ699" s="114"/>
      <c r="HR699" s="114"/>
      <c r="HS699" s="114"/>
      <c r="HT699" s="114"/>
      <c r="HU699" s="114"/>
      <c r="HV699" s="114"/>
      <c r="HW699" s="114"/>
      <c r="HX699" s="114"/>
      <c r="HY699" s="114"/>
      <c r="HZ699" s="114"/>
      <c r="IA699" s="114"/>
      <c r="IB699" s="114"/>
      <c r="IC699" s="114"/>
      <c r="ID699" s="114"/>
      <c r="IE699" s="114"/>
      <c r="IF699" s="114"/>
      <c r="IG699" s="114"/>
      <c r="IH699" s="114"/>
      <c r="II699" s="114"/>
      <c r="IJ699" s="114"/>
      <c r="IK699" s="114"/>
      <c r="IL699" s="114"/>
      <c r="IM699" s="114"/>
      <c r="IN699" s="114"/>
      <c r="IO699" s="114"/>
      <c r="IP699" s="114"/>
      <c r="IQ699" s="114"/>
      <c r="IR699" s="114"/>
      <c r="IS699" s="114"/>
      <c r="IT699" s="114"/>
      <c r="IU699" s="114"/>
      <c r="IV699" s="114"/>
    </row>
    <row r="700" spans="1:256" s="107" customFormat="1" x14ac:dyDescent="0.25">
      <c r="A700" s="52">
        <v>43031</v>
      </c>
      <c r="B700" s="47" t="s">
        <v>120</v>
      </c>
      <c r="C700" s="26" t="s">
        <v>60</v>
      </c>
      <c r="D700" s="23" t="s">
        <v>49</v>
      </c>
      <c r="E700" s="31"/>
      <c r="F700" s="31">
        <v>700</v>
      </c>
      <c r="G700" s="31">
        <f t="shared" si="10"/>
        <v>-12734342</v>
      </c>
      <c r="H700" s="26" t="s">
        <v>71</v>
      </c>
      <c r="I700" s="26" t="s">
        <v>61</v>
      </c>
      <c r="J700" s="24" t="s">
        <v>21</v>
      </c>
      <c r="K700" s="26" t="s">
        <v>46</v>
      </c>
      <c r="L700" s="26" t="s">
        <v>72</v>
      </c>
      <c r="M700" s="29"/>
      <c r="N700" s="29"/>
      <c r="O700" s="29"/>
      <c r="P700" s="29"/>
      <c r="Q700" s="29"/>
      <c r="R700" s="29"/>
      <c r="S700" s="29"/>
      <c r="T700" s="29"/>
      <c r="U700" s="114"/>
      <c r="V700" s="114"/>
      <c r="W700" s="114"/>
      <c r="X700" s="114"/>
      <c r="Y700" s="114"/>
      <c r="Z700" s="114"/>
      <c r="AA700" s="114"/>
      <c r="AB700" s="114"/>
      <c r="AC700" s="114"/>
      <c r="AD700" s="114"/>
      <c r="AE700" s="114"/>
      <c r="AF700" s="114"/>
      <c r="AG700" s="114"/>
      <c r="AH700" s="114"/>
      <c r="AI700" s="114"/>
      <c r="AJ700" s="114"/>
      <c r="AK700" s="114"/>
      <c r="AL700" s="114"/>
      <c r="AM700" s="114"/>
      <c r="AN700" s="114"/>
      <c r="AO700" s="114"/>
      <c r="AP700" s="114"/>
      <c r="AQ700" s="114"/>
      <c r="AR700" s="114"/>
      <c r="AS700" s="114"/>
      <c r="AT700" s="114"/>
      <c r="AU700" s="114"/>
      <c r="AV700" s="114"/>
      <c r="AW700" s="114"/>
      <c r="AX700" s="114"/>
      <c r="AY700" s="114"/>
      <c r="AZ700" s="114"/>
      <c r="BA700" s="114"/>
      <c r="BB700" s="114"/>
      <c r="BC700" s="114"/>
      <c r="BD700" s="114"/>
      <c r="BE700" s="114"/>
      <c r="BF700" s="114"/>
      <c r="BG700" s="114"/>
      <c r="BH700" s="114"/>
      <c r="BI700" s="114"/>
      <c r="BJ700" s="114"/>
      <c r="BK700" s="114"/>
      <c r="BL700" s="114"/>
      <c r="BM700" s="114"/>
      <c r="BN700" s="114"/>
      <c r="BO700" s="114"/>
      <c r="BP700" s="114"/>
      <c r="BQ700" s="114"/>
      <c r="BR700" s="114"/>
      <c r="BS700" s="114"/>
      <c r="BT700" s="114"/>
      <c r="BU700" s="114"/>
      <c r="BV700" s="114"/>
      <c r="BW700" s="114"/>
      <c r="BX700" s="114"/>
      <c r="BY700" s="114"/>
      <c r="BZ700" s="114"/>
      <c r="CA700" s="114"/>
      <c r="CB700" s="114"/>
      <c r="CC700" s="114"/>
      <c r="CD700" s="114"/>
      <c r="CE700" s="114"/>
      <c r="CF700" s="114"/>
      <c r="CG700" s="114"/>
      <c r="CH700" s="114"/>
      <c r="CI700" s="114"/>
      <c r="CJ700" s="114"/>
      <c r="CK700" s="114"/>
      <c r="CL700" s="114"/>
      <c r="CM700" s="114"/>
      <c r="CN700" s="114"/>
      <c r="CO700" s="114"/>
      <c r="CP700" s="114"/>
      <c r="CQ700" s="114"/>
      <c r="CR700" s="114"/>
      <c r="CS700" s="114"/>
      <c r="CT700" s="114"/>
      <c r="CU700" s="114"/>
      <c r="CV700" s="114"/>
      <c r="CW700" s="114"/>
      <c r="CX700" s="114"/>
      <c r="CY700" s="114"/>
      <c r="CZ700" s="114"/>
      <c r="DA700" s="114"/>
      <c r="DB700" s="114"/>
      <c r="DC700" s="114"/>
      <c r="DD700" s="114"/>
      <c r="DE700" s="114"/>
      <c r="DF700" s="114"/>
      <c r="DG700" s="114"/>
      <c r="DH700" s="114"/>
      <c r="DI700" s="114"/>
      <c r="DJ700" s="114"/>
      <c r="DK700" s="114"/>
      <c r="DL700" s="114"/>
      <c r="DM700" s="114"/>
      <c r="DN700" s="114"/>
      <c r="DO700" s="114"/>
      <c r="DP700" s="114"/>
      <c r="DQ700" s="114"/>
      <c r="DR700" s="114"/>
      <c r="DS700" s="114"/>
      <c r="DT700" s="114"/>
      <c r="DU700" s="114"/>
      <c r="DV700" s="114"/>
      <c r="DW700" s="114"/>
      <c r="DX700" s="114"/>
      <c r="DY700" s="114"/>
      <c r="DZ700" s="114"/>
      <c r="EA700" s="114"/>
      <c r="EB700" s="114"/>
      <c r="EC700" s="114"/>
      <c r="ED700" s="114"/>
      <c r="EE700" s="114"/>
      <c r="EF700" s="114"/>
      <c r="EG700" s="114"/>
      <c r="EH700" s="114"/>
      <c r="EI700" s="114"/>
      <c r="EJ700" s="114"/>
      <c r="EK700" s="114"/>
      <c r="EL700" s="114"/>
      <c r="EM700" s="114"/>
      <c r="EN700" s="114"/>
      <c r="EO700" s="114"/>
      <c r="EP700" s="114"/>
      <c r="EQ700" s="114"/>
      <c r="ER700" s="114"/>
      <c r="ES700" s="114"/>
      <c r="ET700" s="114"/>
      <c r="EU700" s="114"/>
      <c r="EV700" s="114"/>
      <c r="EW700" s="114"/>
      <c r="EX700" s="114"/>
      <c r="EY700" s="114"/>
      <c r="EZ700" s="114"/>
      <c r="FA700" s="114"/>
      <c r="FB700" s="114"/>
      <c r="FC700" s="114"/>
      <c r="FD700" s="114"/>
      <c r="FE700" s="114"/>
      <c r="FF700" s="114"/>
      <c r="FG700" s="114"/>
      <c r="FH700" s="114"/>
      <c r="FI700" s="114"/>
      <c r="FJ700" s="114"/>
      <c r="FK700" s="114"/>
      <c r="FL700" s="114"/>
      <c r="FM700" s="114"/>
      <c r="FN700" s="114"/>
      <c r="FO700" s="114"/>
      <c r="FP700" s="114"/>
      <c r="FQ700" s="114"/>
      <c r="FR700" s="114"/>
      <c r="FS700" s="114"/>
      <c r="FT700" s="114"/>
      <c r="FU700" s="114"/>
      <c r="FV700" s="114"/>
      <c r="FW700" s="114"/>
      <c r="FX700" s="114"/>
      <c r="FY700" s="114"/>
      <c r="FZ700" s="114"/>
      <c r="GA700" s="114"/>
      <c r="GB700" s="114"/>
      <c r="GC700" s="114"/>
      <c r="GD700" s="114"/>
      <c r="GE700" s="114"/>
      <c r="GF700" s="114"/>
      <c r="GG700" s="114"/>
      <c r="GH700" s="114"/>
      <c r="GI700" s="114"/>
      <c r="GJ700" s="114"/>
      <c r="GK700" s="114"/>
      <c r="GL700" s="114"/>
      <c r="GM700" s="114"/>
      <c r="GN700" s="114"/>
      <c r="GO700" s="114"/>
      <c r="GP700" s="114"/>
      <c r="GQ700" s="114"/>
      <c r="GR700" s="114"/>
      <c r="GS700" s="114"/>
      <c r="GT700" s="114"/>
      <c r="GU700" s="114"/>
      <c r="GV700" s="114"/>
      <c r="GW700" s="114"/>
      <c r="GX700" s="114"/>
      <c r="GY700" s="114"/>
      <c r="GZ700" s="114"/>
      <c r="HA700" s="114"/>
      <c r="HB700" s="114"/>
      <c r="HC700" s="114"/>
      <c r="HD700" s="114"/>
      <c r="HE700" s="114"/>
      <c r="HF700" s="114"/>
      <c r="HG700" s="114"/>
      <c r="HH700" s="114"/>
      <c r="HI700" s="114"/>
      <c r="HJ700" s="114"/>
      <c r="HK700" s="114"/>
      <c r="HL700" s="114"/>
      <c r="HM700" s="114"/>
      <c r="HN700" s="114"/>
      <c r="HO700" s="114"/>
      <c r="HP700" s="114"/>
      <c r="HQ700" s="114"/>
      <c r="HR700" s="114"/>
      <c r="HS700" s="114"/>
      <c r="HT700" s="114"/>
      <c r="HU700" s="114"/>
      <c r="HV700" s="114"/>
      <c r="HW700" s="114"/>
      <c r="HX700" s="114"/>
      <c r="HY700" s="114"/>
      <c r="HZ700" s="114"/>
      <c r="IA700" s="114"/>
      <c r="IB700" s="114"/>
      <c r="IC700" s="114"/>
      <c r="ID700" s="114"/>
      <c r="IE700" s="114"/>
      <c r="IF700" s="114"/>
      <c r="IG700" s="114"/>
      <c r="IH700" s="114"/>
      <c r="II700" s="114"/>
      <c r="IJ700" s="114"/>
      <c r="IK700" s="114"/>
      <c r="IL700" s="114"/>
      <c r="IM700" s="114"/>
      <c r="IN700" s="114"/>
      <c r="IO700" s="114"/>
      <c r="IP700" s="114"/>
      <c r="IQ700" s="114"/>
      <c r="IR700" s="114"/>
      <c r="IS700" s="114"/>
      <c r="IT700" s="114"/>
      <c r="IU700" s="114"/>
      <c r="IV700" s="114"/>
    </row>
    <row r="701" spans="1:256" s="107" customFormat="1" x14ac:dyDescent="0.25">
      <c r="A701" s="52">
        <v>43031</v>
      </c>
      <c r="B701" s="47" t="s">
        <v>121</v>
      </c>
      <c r="C701" s="26" t="s">
        <v>60</v>
      </c>
      <c r="D701" s="23" t="s">
        <v>49</v>
      </c>
      <c r="E701" s="31"/>
      <c r="F701" s="31">
        <v>700</v>
      </c>
      <c r="G701" s="31">
        <f t="shared" si="10"/>
        <v>-12735042</v>
      </c>
      <c r="H701" s="26" t="s">
        <v>71</v>
      </c>
      <c r="I701" s="26" t="s">
        <v>61</v>
      </c>
      <c r="J701" s="24" t="s">
        <v>21</v>
      </c>
      <c r="K701" s="26" t="s">
        <v>46</v>
      </c>
      <c r="L701" s="26" t="s">
        <v>72</v>
      </c>
      <c r="M701" s="29"/>
      <c r="N701" s="29"/>
      <c r="O701" s="29"/>
      <c r="P701" s="29"/>
      <c r="Q701" s="29"/>
      <c r="R701" s="29"/>
      <c r="S701" s="29"/>
      <c r="T701" s="29"/>
      <c r="U701" s="114"/>
      <c r="V701" s="114"/>
      <c r="W701" s="114"/>
      <c r="X701" s="114"/>
      <c r="Y701" s="114"/>
      <c r="Z701" s="114"/>
      <c r="AA701" s="114"/>
      <c r="AB701" s="114"/>
      <c r="AC701" s="114"/>
      <c r="AD701" s="114"/>
      <c r="AE701" s="114"/>
      <c r="AF701" s="114"/>
      <c r="AG701" s="114"/>
      <c r="AH701" s="114"/>
      <c r="AI701" s="114"/>
      <c r="AJ701" s="114"/>
      <c r="AK701" s="114"/>
      <c r="AL701" s="114"/>
      <c r="AM701" s="114"/>
      <c r="AN701" s="114"/>
      <c r="AO701" s="114"/>
      <c r="AP701" s="114"/>
      <c r="AQ701" s="114"/>
      <c r="AR701" s="114"/>
      <c r="AS701" s="114"/>
      <c r="AT701" s="114"/>
      <c r="AU701" s="114"/>
      <c r="AV701" s="114"/>
      <c r="AW701" s="114"/>
      <c r="AX701" s="114"/>
      <c r="AY701" s="114"/>
      <c r="AZ701" s="114"/>
      <c r="BA701" s="114"/>
      <c r="BB701" s="114"/>
      <c r="BC701" s="114"/>
      <c r="BD701" s="114"/>
      <c r="BE701" s="114"/>
      <c r="BF701" s="114"/>
      <c r="BG701" s="114"/>
      <c r="BH701" s="114"/>
      <c r="BI701" s="114"/>
      <c r="BJ701" s="114"/>
      <c r="BK701" s="114"/>
      <c r="BL701" s="114"/>
      <c r="BM701" s="114"/>
      <c r="BN701" s="114"/>
      <c r="BO701" s="114"/>
      <c r="BP701" s="114"/>
      <c r="BQ701" s="114"/>
      <c r="BR701" s="114"/>
      <c r="BS701" s="114"/>
      <c r="BT701" s="114"/>
      <c r="BU701" s="114"/>
      <c r="BV701" s="114"/>
      <c r="BW701" s="114"/>
      <c r="BX701" s="114"/>
      <c r="BY701" s="114"/>
      <c r="BZ701" s="114"/>
      <c r="CA701" s="114"/>
      <c r="CB701" s="114"/>
      <c r="CC701" s="114"/>
      <c r="CD701" s="114"/>
      <c r="CE701" s="114"/>
      <c r="CF701" s="114"/>
      <c r="CG701" s="114"/>
      <c r="CH701" s="114"/>
      <c r="CI701" s="114"/>
      <c r="CJ701" s="114"/>
      <c r="CK701" s="114"/>
      <c r="CL701" s="114"/>
      <c r="CM701" s="114"/>
      <c r="CN701" s="114"/>
      <c r="CO701" s="114"/>
      <c r="CP701" s="114"/>
      <c r="CQ701" s="114"/>
      <c r="CR701" s="114"/>
      <c r="CS701" s="114"/>
      <c r="CT701" s="114"/>
      <c r="CU701" s="114"/>
      <c r="CV701" s="114"/>
      <c r="CW701" s="114"/>
      <c r="CX701" s="114"/>
      <c r="CY701" s="114"/>
      <c r="CZ701" s="114"/>
      <c r="DA701" s="114"/>
      <c r="DB701" s="114"/>
      <c r="DC701" s="114"/>
      <c r="DD701" s="114"/>
      <c r="DE701" s="114"/>
      <c r="DF701" s="114"/>
      <c r="DG701" s="114"/>
      <c r="DH701" s="114"/>
      <c r="DI701" s="114"/>
      <c r="DJ701" s="114"/>
      <c r="DK701" s="114"/>
      <c r="DL701" s="114"/>
      <c r="DM701" s="114"/>
      <c r="DN701" s="114"/>
      <c r="DO701" s="114"/>
      <c r="DP701" s="114"/>
      <c r="DQ701" s="114"/>
      <c r="DR701" s="114"/>
      <c r="DS701" s="114"/>
      <c r="DT701" s="114"/>
      <c r="DU701" s="114"/>
      <c r="DV701" s="114"/>
      <c r="DW701" s="114"/>
      <c r="DX701" s="114"/>
      <c r="DY701" s="114"/>
      <c r="DZ701" s="114"/>
      <c r="EA701" s="114"/>
      <c r="EB701" s="114"/>
      <c r="EC701" s="114"/>
      <c r="ED701" s="114"/>
      <c r="EE701" s="114"/>
      <c r="EF701" s="114"/>
      <c r="EG701" s="114"/>
      <c r="EH701" s="114"/>
      <c r="EI701" s="114"/>
      <c r="EJ701" s="114"/>
      <c r="EK701" s="114"/>
      <c r="EL701" s="114"/>
      <c r="EM701" s="114"/>
      <c r="EN701" s="114"/>
      <c r="EO701" s="114"/>
      <c r="EP701" s="114"/>
      <c r="EQ701" s="114"/>
      <c r="ER701" s="114"/>
      <c r="ES701" s="114"/>
      <c r="ET701" s="114"/>
      <c r="EU701" s="114"/>
      <c r="EV701" s="114"/>
      <c r="EW701" s="114"/>
      <c r="EX701" s="114"/>
      <c r="EY701" s="114"/>
      <c r="EZ701" s="114"/>
      <c r="FA701" s="114"/>
      <c r="FB701" s="114"/>
      <c r="FC701" s="114"/>
      <c r="FD701" s="114"/>
      <c r="FE701" s="114"/>
      <c r="FF701" s="114"/>
      <c r="FG701" s="114"/>
      <c r="FH701" s="114"/>
      <c r="FI701" s="114"/>
      <c r="FJ701" s="114"/>
      <c r="FK701" s="114"/>
      <c r="FL701" s="114"/>
      <c r="FM701" s="114"/>
      <c r="FN701" s="114"/>
      <c r="FO701" s="114"/>
      <c r="FP701" s="114"/>
      <c r="FQ701" s="114"/>
      <c r="FR701" s="114"/>
      <c r="FS701" s="114"/>
      <c r="FT701" s="114"/>
      <c r="FU701" s="114"/>
      <c r="FV701" s="114"/>
      <c r="FW701" s="114"/>
      <c r="FX701" s="114"/>
      <c r="FY701" s="114"/>
      <c r="FZ701" s="114"/>
      <c r="GA701" s="114"/>
      <c r="GB701" s="114"/>
      <c r="GC701" s="114"/>
      <c r="GD701" s="114"/>
      <c r="GE701" s="114"/>
      <c r="GF701" s="114"/>
      <c r="GG701" s="114"/>
      <c r="GH701" s="114"/>
      <c r="GI701" s="114"/>
      <c r="GJ701" s="114"/>
      <c r="GK701" s="114"/>
      <c r="GL701" s="114"/>
      <c r="GM701" s="114"/>
      <c r="GN701" s="114"/>
      <c r="GO701" s="114"/>
      <c r="GP701" s="114"/>
      <c r="GQ701" s="114"/>
      <c r="GR701" s="114"/>
      <c r="GS701" s="114"/>
      <c r="GT701" s="114"/>
      <c r="GU701" s="114"/>
      <c r="GV701" s="114"/>
      <c r="GW701" s="114"/>
      <c r="GX701" s="114"/>
      <c r="GY701" s="114"/>
      <c r="GZ701" s="114"/>
      <c r="HA701" s="114"/>
      <c r="HB701" s="114"/>
      <c r="HC701" s="114"/>
      <c r="HD701" s="114"/>
      <c r="HE701" s="114"/>
      <c r="HF701" s="114"/>
      <c r="HG701" s="114"/>
      <c r="HH701" s="114"/>
      <c r="HI701" s="114"/>
      <c r="HJ701" s="114"/>
      <c r="HK701" s="114"/>
      <c r="HL701" s="114"/>
      <c r="HM701" s="114"/>
      <c r="HN701" s="114"/>
      <c r="HO701" s="114"/>
      <c r="HP701" s="114"/>
      <c r="HQ701" s="114"/>
      <c r="HR701" s="114"/>
      <c r="HS701" s="114"/>
      <c r="HT701" s="114"/>
      <c r="HU701" s="114"/>
      <c r="HV701" s="114"/>
      <c r="HW701" s="114"/>
      <c r="HX701" s="114"/>
      <c r="HY701" s="114"/>
      <c r="HZ701" s="114"/>
      <c r="IA701" s="114"/>
      <c r="IB701" s="114"/>
      <c r="IC701" s="114"/>
      <c r="ID701" s="114"/>
      <c r="IE701" s="114"/>
      <c r="IF701" s="114"/>
      <c r="IG701" s="114"/>
      <c r="IH701" s="114"/>
      <c r="II701" s="114"/>
      <c r="IJ701" s="114"/>
      <c r="IK701" s="114"/>
      <c r="IL701" s="114"/>
      <c r="IM701" s="114"/>
      <c r="IN701" s="114"/>
      <c r="IO701" s="114"/>
      <c r="IP701" s="114"/>
      <c r="IQ701" s="114"/>
      <c r="IR701" s="114"/>
      <c r="IS701" s="114"/>
      <c r="IT701" s="114"/>
      <c r="IU701" s="114"/>
      <c r="IV701" s="114"/>
    </row>
    <row r="702" spans="1:256" s="103" customFormat="1" x14ac:dyDescent="0.25">
      <c r="A702" s="52">
        <v>43031</v>
      </c>
      <c r="B702" s="26" t="s">
        <v>170</v>
      </c>
      <c r="C702" s="26" t="s">
        <v>60</v>
      </c>
      <c r="D702" s="26" t="s">
        <v>49</v>
      </c>
      <c r="E702" s="31"/>
      <c r="F702" s="31">
        <v>1000</v>
      </c>
      <c r="G702" s="31">
        <f t="shared" si="10"/>
        <v>-12736042</v>
      </c>
      <c r="H702" s="26" t="s">
        <v>148</v>
      </c>
      <c r="I702" s="26" t="s">
        <v>61</v>
      </c>
      <c r="J702" s="24" t="s">
        <v>21</v>
      </c>
      <c r="K702" s="26" t="s">
        <v>46</v>
      </c>
      <c r="L702" s="26" t="s">
        <v>72</v>
      </c>
      <c r="M702" s="102"/>
      <c r="N702" s="102"/>
      <c r="O702" s="102"/>
      <c r="P702" s="102"/>
      <c r="Q702" s="102"/>
      <c r="R702" s="102"/>
      <c r="S702" s="102"/>
      <c r="T702" s="102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  <c r="CJ702" s="105"/>
      <c r="CK702" s="105"/>
      <c r="CL702" s="105"/>
      <c r="CM702" s="105"/>
      <c r="CN702" s="105"/>
      <c r="CO702" s="105"/>
      <c r="CP702" s="105"/>
      <c r="CQ702" s="105"/>
      <c r="CR702" s="105"/>
      <c r="CS702" s="105"/>
      <c r="CT702" s="105"/>
      <c r="CU702" s="105"/>
      <c r="CV702" s="105"/>
      <c r="CW702" s="105"/>
      <c r="CX702" s="105"/>
      <c r="CY702" s="105"/>
      <c r="CZ702" s="105"/>
      <c r="DA702" s="105"/>
      <c r="DB702" s="105"/>
      <c r="DC702" s="105"/>
      <c r="DD702" s="105"/>
      <c r="DE702" s="105"/>
      <c r="DF702" s="105"/>
      <c r="DG702" s="105"/>
      <c r="DH702" s="105"/>
      <c r="DI702" s="105"/>
      <c r="DJ702" s="105"/>
      <c r="DK702" s="105"/>
      <c r="DL702" s="105"/>
      <c r="DM702" s="105"/>
      <c r="DN702" s="105"/>
      <c r="DO702" s="105"/>
      <c r="DP702" s="105"/>
      <c r="DQ702" s="105"/>
      <c r="DR702" s="105"/>
      <c r="DS702" s="105"/>
      <c r="DT702" s="105"/>
      <c r="DU702" s="105"/>
      <c r="DV702" s="105"/>
      <c r="DW702" s="105"/>
      <c r="DX702" s="105"/>
      <c r="DY702" s="105"/>
      <c r="DZ702" s="105"/>
      <c r="EA702" s="105"/>
      <c r="EB702" s="105"/>
      <c r="EC702" s="105"/>
      <c r="ED702" s="105"/>
      <c r="EE702" s="105"/>
      <c r="EF702" s="105"/>
      <c r="EG702" s="105"/>
      <c r="EH702" s="105"/>
      <c r="EI702" s="105"/>
      <c r="EJ702" s="105"/>
      <c r="EK702" s="105"/>
      <c r="EL702" s="105"/>
      <c r="EM702" s="105"/>
      <c r="EN702" s="105"/>
      <c r="EO702" s="105"/>
      <c r="EP702" s="105"/>
      <c r="EQ702" s="105"/>
      <c r="ER702" s="105"/>
      <c r="ES702" s="105"/>
      <c r="ET702" s="105"/>
      <c r="EU702" s="105"/>
      <c r="EV702" s="105"/>
      <c r="EW702" s="105"/>
      <c r="EX702" s="105"/>
      <c r="EY702" s="105"/>
      <c r="EZ702" s="105"/>
      <c r="FA702" s="105"/>
      <c r="FB702" s="105"/>
      <c r="FC702" s="105"/>
      <c r="FD702" s="105"/>
      <c r="FE702" s="105"/>
      <c r="FF702" s="105"/>
      <c r="FG702" s="105"/>
      <c r="FH702" s="105"/>
      <c r="FI702" s="105"/>
      <c r="FJ702" s="105"/>
      <c r="FK702" s="105"/>
      <c r="FL702" s="105"/>
      <c r="FM702" s="105"/>
      <c r="FN702" s="105"/>
      <c r="FO702" s="105"/>
      <c r="FP702" s="105"/>
      <c r="FQ702" s="105"/>
      <c r="FR702" s="105"/>
      <c r="FS702" s="105"/>
      <c r="FT702" s="105"/>
      <c r="FU702" s="105"/>
      <c r="FV702" s="105"/>
      <c r="FW702" s="105"/>
      <c r="FX702" s="105"/>
      <c r="FY702" s="105"/>
      <c r="FZ702" s="105"/>
      <c r="GA702" s="105"/>
      <c r="GB702" s="105"/>
      <c r="GC702" s="105"/>
      <c r="GD702" s="105"/>
      <c r="GE702" s="105"/>
      <c r="GF702" s="105"/>
      <c r="GG702" s="105"/>
      <c r="GH702" s="105"/>
      <c r="GI702" s="105"/>
      <c r="GJ702" s="105"/>
      <c r="GK702" s="105"/>
      <c r="GL702" s="105"/>
      <c r="GM702" s="105"/>
      <c r="GN702" s="105"/>
      <c r="GO702" s="105"/>
      <c r="GP702" s="105"/>
      <c r="GQ702" s="105"/>
      <c r="GR702" s="105"/>
      <c r="GS702" s="105"/>
      <c r="GT702" s="105"/>
      <c r="GU702" s="105"/>
      <c r="GV702" s="105"/>
      <c r="GW702" s="105"/>
      <c r="GX702" s="105"/>
      <c r="GY702" s="105"/>
      <c r="GZ702" s="105"/>
      <c r="HA702" s="105"/>
      <c r="HB702" s="105"/>
      <c r="HC702" s="105"/>
      <c r="HD702" s="105"/>
      <c r="HE702" s="105"/>
      <c r="HF702" s="105"/>
      <c r="HG702" s="105"/>
      <c r="HH702" s="105"/>
      <c r="HI702" s="105"/>
      <c r="HJ702" s="105"/>
      <c r="HK702" s="105"/>
      <c r="HL702" s="105"/>
      <c r="HM702" s="105"/>
      <c r="HN702" s="105"/>
      <c r="HO702" s="105"/>
      <c r="HP702" s="105"/>
      <c r="HQ702" s="105"/>
      <c r="HR702" s="105"/>
      <c r="HS702" s="105"/>
      <c r="HT702" s="105"/>
      <c r="HU702" s="105"/>
      <c r="HV702" s="105"/>
      <c r="HW702" s="105"/>
      <c r="HX702" s="105"/>
      <c r="HY702" s="105"/>
      <c r="HZ702" s="105"/>
      <c r="IA702" s="105"/>
      <c r="IB702" s="105"/>
      <c r="IC702" s="105"/>
      <c r="ID702" s="105"/>
      <c r="IE702" s="105"/>
      <c r="IF702" s="105"/>
      <c r="IG702" s="105"/>
      <c r="IH702" s="105"/>
      <c r="II702" s="105"/>
      <c r="IJ702" s="105"/>
      <c r="IK702" s="105"/>
      <c r="IL702" s="105"/>
      <c r="IM702" s="105"/>
      <c r="IN702" s="105"/>
      <c r="IO702" s="105"/>
      <c r="IP702" s="105"/>
      <c r="IQ702" s="105"/>
      <c r="IR702" s="105"/>
      <c r="IS702" s="105"/>
      <c r="IT702" s="105"/>
      <c r="IU702" s="105"/>
      <c r="IV702" s="105"/>
    </row>
    <row r="703" spans="1:256" s="103" customFormat="1" x14ac:dyDescent="0.25">
      <c r="A703" s="52">
        <v>43031</v>
      </c>
      <c r="B703" s="26" t="s">
        <v>171</v>
      </c>
      <c r="C703" s="30" t="s">
        <v>99</v>
      </c>
      <c r="D703" s="26" t="s">
        <v>49</v>
      </c>
      <c r="E703" s="31"/>
      <c r="F703" s="31">
        <v>1000</v>
      </c>
      <c r="G703" s="31">
        <f t="shared" si="10"/>
        <v>-12737042</v>
      </c>
      <c r="H703" s="26" t="s">
        <v>148</v>
      </c>
      <c r="I703" s="26" t="s">
        <v>61</v>
      </c>
      <c r="J703" s="24" t="s">
        <v>21</v>
      </c>
      <c r="K703" s="26" t="s">
        <v>46</v>
      </c>
      <c r="L703" s="26" t="s">
        <v>72</v>
      </c>
      <c r="M703" s="102"/>
      <c r="N703" s="102"/>
      <c r="O703" s="102"/>
      <c r="P703" s="102"/>
      <c r="Q703" s="102"/>
      <c r="R703" s="102"/>
      <c r="S703" s="102"/>
      <c r="T703" s="102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5"/>
      <c r="CK703" s="105"/>
      <c r="CL703" s="105"/>
      <c r="CM703" s="105"/>
      <c r="CN703" s="105"/>
      <c r="CO703" s="105"/>
      <c r="CP703" s="105"/>
      <c r="CQ703" s="105"/>
      <c r="CR703" s="105"/>
      <c r="CS703" s="105"/>
      <c r="CT703" s="105"/>
      <c r="CU703" s="105"/>
      <c r="CV703" s="105"/>
      <c r="CW703" s="105"/>
      <c r="CX703" s="105"/>
      <c r="CY703" s="105"/>
      <c r="CZ703" s="105"/>
      <c r="DA703" s="105"/>
      <c r="DB703" s="105"/>
      <c r="DC703" s="105"/>
      <c r="DD703" s="105"/>
      <c r="DE703" s="105"/>
      <c r="DF703" s="105"/>
      <c r="DG703" s="105"/>
      <c r="DH703" s="105"/>
      <c r="DI703" s="105"/>
      <c r="DJ703" s="105"/>
      <c r="DK703" s="105"/>
      <c r="DL703" s="105"/>
      <c r="DM703" s="105"/>
      <c r="DN703" s="105"/>
      <c r="DO703" s="105"/>
      <c r="DP703" s="105"/>
      <c r="DQ703" s="105"/>
      <c r="DR703" s="105"/>
      <c r="DS703" s="105"/>
      <c r="DT703" s="105"/>
      <c r="DU703" s="105"/>
      <c r="DV703" s="105"/>
      <c r="DW703" s="105"/>
      <c r="DX703" s="105"/>
      <c r="DY703" s="105"/>
      <c r="DZ703" s="105"/>
      <c r="EA703" s="105"/>
      <c r="EB703" s="105"/>
      <c r="EC703" s="105"/>
      <c r="ED703" s="105"/>
      <c r="EE703" s="105"/>
      <c r="EF703" s="105"/>
      <c r="EG703" s="105"/>
      <c r="EH703" s="105"/>
      <c r="EI703" s="105"/>
      <c r="EJ703" s="105"/>
      <c r="EK703" s="105"/>
      <c r="EL703" s="105"/>
      <c r="EM703" s="105"/>
      <c r="EN703" s="105"/>
      <c r="EO703" s="105"/>
      <c r="EP703" s="105"/>
      <c r="EQ703" s="105"/>
      <c r="ER703" s="105"/>
      <c r="ES703" s="105"/>
      <c r="ET703" s="105"/>
      <c r="EU703" s="105"/>
      <c r="EV703" s="105"/>
      <c r="EW703" s="105"/>
      <c r="EX703" s="105"/>
      <c r="EY703" s="105"/>
      <c r="EZ703" s="105"/>
      <c r="FA703" s="105"/>
      <c r="FB703" s="105"/>
      <c r="FC703" s="105"/>
      <c r="FD703" s="105"/>
      <c r="FE703" s="105"/>
      <c r="FF703" s="105"/>
      <c r="FG703" s="105"/>
      <c r="FH703" s="105"/>
      <c r="FI703" s="105"/>
      <c r="FJ703" s="105"/>
      <c r="FK703" s="105"/>
      <c r="FL703" s="105"/>
      <c r="FM703" s="105"/>
      <c r="FN703" s="105"/>
      <c r="FO703" s="105"/>
      <c r="FP703" s="105"/>
      <c r="FQ703" s="105"/>
      <c r="FR703" s="105"/>
      <c r="FS703" s="105"/>
      <c r="FT703" s="105"/>
      <c r="FU703" s="105"/>
      <c r="FV703" s="105"/>
      <c r="FW703" s="105"/>
      <c r="FX703" s="105"/>
      <c r="FY703" s="105"/>
      <c r="FZ703" s="105"/>
      <c r="GA703" s="105"/>
      <c r="GB703" s="105"/>
      <c r="GC703" s="105"/>
      <c r="GD703" s="105"/>
      <c r="GE703" s="105"/>
      <c r="GF703" s="105"/>
      <c r="GG703" s="105"/>
      <c r="GH703" s="105"/>
      <c r="GI703" s="105"/>
      <c r="GJ703" s="105"/>
      <c r="GK703" s="105"/>
      <c r="GL703" s="105"/>
      <c r="GM703" s="105"/>
      <c r="GN703" s="105"/>
      <c r="GO703" s="105"/>
      <c r="GP703" s="105"/>
      <c r="GQ703" s="105"/>
      <c r="GR703" s="105"/>
      <c r="GS703" s="105"/>
      <c r="GT703" s="105"/>
      <c r="GU703" s="105"/>
      <c r="GV703" s="105"/>
      <c r="GW703" s="105"/>
      <c r="GX703" s="105"/>
      <c r="GY703" s="105"/>
      <c r="GZ703" s="105"/>
      <c r="HA703" s="105"/>
      <c r="HB703" s="105"/>
      <c r="HC703" s="105"/>
      <c r="HD703" s="105"/>
      <c r="HE703" s="105"/>
      <c r="HF703" s="105"/>
      <c r="HG703" s="105"/>
      <c r="HH703" s="105"/>
      <c r="HI703" s="105"/>
      <c r="HJ703" s="105"/>
      <c r="HK703" s="105"/>
      <c r="HL703" s="105"/>
      <c r="HM703" s="105"/>
      <c r="HN703" s="105"/>
      <c r="HO703" s="105"/>
      <c r="HP703" s="105"/>
      <c r="HQ703" s="105"/>
      <c r="HR703" s="105"/>
      <c r="HS703" s="105"/>
      <c r="HT703" s="105"/>
      <c r="HU703" s="105"/>
      <c r="HV703" s="105"/>
      <c r="HW703" s="105"/>
      <c r="HX703" s="105"/>
      <c r="HY703" s="105"/>
      <c r="HZ703" s="105"/>
      <c r="IA703" s="105"/>
      <c r="IB703" s="105"/>
      <c r="IC703" s="105"/>
      <c r="ID703" s="105"/>
      <c r="IE703" s="105"/>
      <c r="IF703" s="105"/>
      <c r="IG703" s="105"/>
      <c r="IH703" s="105"/>
      <c r="II703" s="105"/>
      <c r="IJ703" s="105"/>
      <c r="IK703" s="105"/>
      <c r="IL703" s="105"/>
      <c r="IM703" s="105"/>
      <c r="IN703" s="105"/>
      <c r="IO703" s="105"/>
      <c r="IP703" s="105"/>
      <c r="IQ703" s="105"/>
      <c r="IR703" s="105"/>
      <c r="IS703" s="105"/>
      <c r="IT703" s="105"/>
      <c r="IU703" s="105"/>
      <c r="IV703" s="105"/>
    </row>
    <row r="704" spans="1:256" s="103" customFormat="1" x14ac:dyDescent="0.25">
      <c r="A704" s="52">
        <v>43031</v>
      </c>
      <c r="B704" s="26" t="s">
        <v>194</v>
      </c>
      <c r="C704" s="26" t="s">
        <v>60</v>
      </c>
      <c r="D704" s="26" t="s">
        <v>49</v>
      </c>
      <c r="E704" s="31"/>
      <c r="F704" s="31">
        <v>1000</v>
      </c>
      <c r="G704" s="31">
        <f t="shared" si="10"/>
        <v>-12738042</v>
      </c>
      <c r="H704" s="26" t="s">
        <v>148</v>
      </c>
      <c r="I704" s="26" t="s">
        <v>61</v>
      </c>
      <c r="J704" s="24" t="s">
        <v>21</v>
      </c>
      <c r="K704" s="26" t="s">
        <v>46</v>
      </c>
      <c r="L704" s="26" t="s">
        <v>72</v>
      </c>
      <c r="M704" s="102"/>
      <c r="N704" s="102"/>
      <c r="O704" s="102"/>
      <c r="P704" s="102"/>
      <c r="Q704" s="102"/>
      <c r="R704" s="102"/>
      <c r="S704" s="102"/>
      <c r="T704" s="102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  <c r="CJ704" s="105"/>
      <c r="CK704" s="105"/>
      <c r="CL704" s="105"/>
      <c r="CM704" s="105"/>
      <c r="CN704" s="105"/>
      <c r="CO704" s="105"/>
      <c r="CP704" s="105"/>
      <c r="CQ704" s="105"/>
      <c r="CR704" s="105"/>
      <c r="CS704" s="105"/>
      <c r="CT704" s="105"/>
      <c r="CU704" s="105"/>
      <c r="CV704" s="105"/>
      <c r="CW704" s="105"/>
      <c r="CX704" s="105"/>
      <c r="CY704" s="105"/>
      <c r="CZ704" s="105"/>
      <c r="DA704" s="105"/>
      <c r="DB704" s="105"/>
      <c r="DC704" s="105"/>
      <c r="DD704" s="105"/>
      <c r="DE704" s="105"/>
      <c r="DF704" s="105"/>
      <c r="DG704" s="105"/>
      <c r="DH704" s="105"/>
      <c r="DI704" s="105"/>
      <c r="DJ704" s="105"/>
      <c r="DK704" s="105"/>
      <c r="DL704" s="105"/>
      <c r="DM704" s="105"/>
      <c r="DN704" s="105"/>
      <c r="DO704" s="105"/>
      <c r="DP704" s="105"/>
      <c r="DQ704" s="105"/>
      <c r="DR704" s="105"/>
      <c r="DS704" s="105"/>
      <c r="DT704" s="105"/>
      <c r="DU704" s="105"/>
      <c r="DV704" s="105"/>
      <c r="DW704" s="105"/>
      <c r="DX704" s="105"/>
      <c r="DY704" s="105"/>
      <c r="DZ704" s="105"/>
      <c r="EA704" s="105"/>
      <c r="EB704" s="105"/>
      <c r="EC704" s="105"/>
      <c r="ED704" s="105"/>
      <c r="EE704" s="105"/>
      <c r="EF704" s="105"/>
      <c r="EG704" s="105"/>
      <c r="EH704" s="105"/>
      <c r="EI704" s="105"/>
      <c r="EJ704" s="105"/>
      <c r="EK704" s="105"/>
      <c r="EL704" s="105"/>
      <c r="EM704" s="105"/>
      <c r="EN704" s="105"/>
      <c r="EO704" s="105"/>
      <c r="EP704" s="105"/>
      <c r="EQ704" s="105"/>
      <c r="ER704" s="105"/>
      <c r="ES704" s="105"/>
      <c r="ET704" s="105"/>
      <c r="EU704" s="105"/>
      <c r="EV704" s="105"/>
      <c r="EW704" s="105"/>
      <c r="EX704" s="105"/>
      <c r="EY704" s="105"/>
      <c r="EZ704" s="105"/>
      <c r="FA704" s="105"/>
      <c r="FB704" s="105"/>
      <c r="FC704" s="105"/>
      <c r="FD704" s="105"/>
      <c r="FE704" s="105"/>
      <c r="FF704" s="105"/>
      <c r="FG704" s="105"/>
      <c r="FH704" s="105"/>
      <c r="FI704" s="105"/>
      <c r="FJ704" s="105"/>
      <c r="FK704" s="105"/>
      <c r="FL704" s="105"/>
      <c r="FM704" s="105"/>
      <c r="FN704" s="105"/>
      <c r="FO704" s="105"/>
      <c r="FP704" s="105"/>
      <c r="FQ704" s="105"/>
      <c r="FR704" s="105"/>
      <c r="FS704" s="105"/>
      <c r="FT704" s="105"/>
      <c r="FU704" s="105"/>
      <c r="FV704" s="105"/>
      <c r="FW704" s="105"/>
      <c r="FX704" s="105"/>
      <c r="FY704" s="105"/>
      <c r="FZ704" s="105"/>
      <c r="GA704" s="105"/>
      <c r="GB704" s="105"/>
      <c r="GC704" s="105"/>
      <c r="GD704" s="105"/>
      <c r="GE704" s="105"/>
      <c r="GF704" s="105"/>
      <c r="GG704" s="105"/>
      <c r="GH704" s="105"/>
      <c r="GI704" s="105"/>
      <c r="GJ704" s="105"/>
      <c r="GK704" s="105"/>
      <c r="GL704" s="105"/>
      <c r="GM704" s="105"/>
      <c r="GN704" s="105"/>
      <c r="GO704" s="105"/>
      <c r="GP704" s="105"/>
      <c r="GQ704" s="105"/>
      <c r="GR704" s="105"/>
      <c r="GS704" s="105"/>
      <c r="GT704" s="105"/>
      <c r="GU704" s="105"/>
      <c r="GV704" s="105"/>
      <c r="GW704" s="105"/>
      <c r="GX704" s="105"/>
      <c r="GY704" s="105"/>
      <c r="GZ704" s="105"/>
      <c r="HA704" s="105"/>
      <c r="HB704" s="105"/>
      <c r="HC704" s="105"/>
      <c r="HD704" s="105"/>
      <c r="HE704" s="105"/>
      <c r="HF704" s="105"/>
      <c r="HG704" s="105"/>
      <c r="HH704" s="105"/>
      <c r="HI704" s="105"/>
      <c r="HJ704" s="105"/>
      <c r="HK704" s="105"/>
      <c r="HL704" s="105"/>
      <c r="HM704" s="105"/>
      <c r="HN704" s="105"/>
      <c r="HO704" s="105"/>
      <c r="HP704" s="105"/>
      <c r="HQ704" s="105"/>
      <c r="HR704" s="105"/>
      <c r="HS704" s="105"/>
      <c r="HT704" s="105"/>
      <c r="HU704" s="105"/>
      <c r="HV704" s="105"/>
      <c r="HW704" s="105"/>
      <c r="HX704" s="105"/>
      <c r="HY704" s="105"/>
      <c r="HZ704" s="105"/>
      <c r="IA704" s="105"/>
      <c r="IB704" s="105"/>
      <c r="IC704" s="105"/>
      <c r="ID704" s="105"/>
      <c r="IE704" s="105"/>
      <c r="IF704" s="105"/>
      <c r="IG704" s="105"/>
      <c r="IH704" s="105"/>
      <c r="II704" s="105"/>
      <c r="IJ704" s="105"/>
      <c r="IK704" s="105"/>
      <c r="IL704" s="105"/>
      <c r="IM704" s="105"/>
      <c r="IN704" s="105"/>
      <c r="IO704" s="105"/>
      <c r="IP704" s="105"/>
      <c r="IQ704" s="105"/>
      <c r="IR704" s="105"/>
      <c r="IS704" s="105"/>
      <c r="IT704" s="105"/>
      <c r="IU704" s="105"/>
      <c r="IV704" s="105"/>
    </row>
    <row r="705" spans="1:256" s="103" customFormat="1" x14ac:dyDescent="0.25">
      <c r="A705" s="52">
        <v>43031</v>
      </c>
      <c r="B705" s="26" t="s">
        <v>195</v>
      </c>
      <c r="C705" s="26" t="s">
        <v>60</v>
      </c>
      <c r="D705" s="26" t="s">
        <v>49</v>
      </c>
      <c r="E705" s="31"/>
      <c r="F705" s="31">
        <v>1000</v>
      </c>
      <c r="G705" s="31">
        <f t="shared" si="10"/>
        <v>-12739042</v>
      </c>
      <c r="H705" s="26" t="s">
        <v>148</v>
      </c>
      <c r="I705" s="26" t="s">
        <v>61</v>
      </c>
      <c r="J705" s="24" t="s">
        <v>21</v>
      </c>
      <c r="K705" s="26" t="s">
        <v>46</v>
      </c>
      <c r="L705" s="26" t="s">
        <v>72</v>
      </c>
      <c r="M705" s="102"/>
      <c r="N705" s="102"/>
      <c r="O705" s="102"/>
      <c r="P705" s="102"/>
      <c r="Q705" s="102"/>
      <c r="R705" s="102"/>
      <c r="S705" s="102"/>
      <c r="T705" s="102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  <c r="CJ705" s="105"/>
      <c r="CK705" s="105"/>
      <c r="CL705" s="105"/>
      <c r="CM705" s="105"/>
      <c r="CN705" s="105"/>
      <c r="CO705" s="105"/>
      <c r="CP705" s="105"/>
      <c r="CQ705" s="105"/>
      <c r="CR705" s="105"/>
      <c r="CS705" s="105"/>
      <c r="CT705" s="105"/>
      <c r="CU705" s="105"/>
      <c r="CV705" s="105"/>
      <c r="CW705" s="105"/>
      <c r="CX705" s="105"/>
      <c r="CY705" s="105"/>
      <c r="CZ705" s="105"/>
      <c r="DA705" s="105"/>
      <c r="DB705" s="105"/>
      <c r="DC705" s="105"/>
      <c r="DD705" s="105"/>
      <c r="DE705" s="105"/>
      <c r="DF705" s="105"/>
      <c r="DG705" s="105"/>
      <c r="DH705" s="105"/>
      <c r="DI705" s="105"/>
      <c r="DJ705" s="105"/>
      <c r="DK705" s="105"/>
      <c r="DL705" s="105"/>
      <c r="DM705" s="105"/>
      <c r="DN705" s="105"/>
      <c r="DO705" s="105"/>
      <c r="DP705" s="105"/>
      <c r="DQ705" s="105"/>
      <c r="DR705" s="105"/>
      <c r="DS705" s="105"/>
      <c r="DT705" s="105"/>
      <c r="DU705" s="105"/>
      <c r="DV705" s="105"/>
      <c r="DW705" s="105"/>
      <c r="DX705" s="105"/>
      <c r="DY705" s="105"/>
      <c r="DZ705" s="105"/>
      <c r="EA705" s="105"/>
      <c r="EB705" s="105"/>
      <c r="EC705" s="105"/>
      <c r="ED705" s="105"/>
      <c r="EE705" s="105"/>
      <c r="EF705" s="105"/>
      <c r="EG705" s="105"/>
      <c r="EH705" s="105"/>
      <c r="EI705" s="105"/>
      <c r="EJ705" s="105"/>
      <c r="EK705" s="105"/>
      <c r="EL705" s="105"/>
      <c r="EM705" s="105"/>
      <c r="EN705" s="105"/>
      <c r="EO705" s="105"/>
      <c r="EP705" s="105"/>
      <c r="EQ705" s="105"/>
      <c r="ER705" s="105"/>
      <c r="ES705" s="105"/>
      <c r="ET705" s="105"/>
      <c r="EU705" s="105"/>
      <c r="EV705" s="105"/>
      <c r="EW705" s="105"/>
      <c r="EX705" s="105"/>
      <c r="EY705" s="105"/>
      <c r="EZ705" s="105"/>
      <c r="FA705" s="105"/>
      <c r="FB705" s="105"/>
      <c r="FC705" s="105"/>
      <c r="FD705" s="105"/>
      <c r="FE705" s="105"/>
      <c r="FF705" s="105"/>
      <c r="FG705" s="105"/>
      <c r="FH705" s="105"/>
      <c r="FI705" s="105"/>
      <c r="FJ705" s="105"/>
      <c r="FK705" s="105"/>
      <c r="FL705" s="105"/>
      <c r="FM705" s="105"/>
      <c r="FN705" s="105"/>
      <c r="FO705" s="105"/>
      <c r="FP705" s="105"/>
      <c r="FQ705" s="105"/>
      <c r="FR705" s="105"/>
      <c r="FS705" s="105"/>
      <c r="FT705" s="105"/>
      <c r="FU705" s="105"/>
      <c r="FV705" s="105"/>
      <c r="FW705" s="105"/>
      <c r="FX705" s="105"/>
      <c r="FY705" s="105"/>
      <c r="FZ705" s="105"/>
      <c r="GA705" s="105"/>
      <c r="GB705" s="105"/>
      <c r="GC705" s="105"/>
      <c r="GD705" s="105"/>
      <c r="GE705" s="105"/>
      <c r="GF705" s="105"/>
      <c r="GG705" s="105"/>
      <c r="GH705" s="105"/>
      <c r="GI705" s="105"/>
      <c r="GJ705" s="105"/>
      <c r="GK705" s="105"/>
      <c r="GL705" s="105"/>
      <c r="GM705" s="105"/>
      <c r="GN705" s="105"/>
      <c r="GO705" s="105"/>
      <c r="GP705" s="105"/>
      <c r="GQ705" s="105"/>
      <c r="GR705" s="105"/>
      <c r="GS705" s="105"/>
      <c r="GT705" s="105"/>
      <c r="GU705" s="105"/>
      <c r="GV705" s="105"/>
      <c r="GW705" s="105"/>
      <c r="GX705" s="105"/>
      <c r="GY705" s="105"/>
      <c r="GZ705" s="105"/>
      <c r="HA705" s="105"/>
      <c r="HB705" s="105"/>
      <c r="HC705" s="105"/>
      <c r="HD705" s="105"/>
      <c r="HE705" s="105"/>
      <c r="HF705" s="105"/>
      <c r="HG705" s="105"/>
      <c r="HH705" s="105"/>
      <c r="HI705" s="105"/>
      <c r="HJ705" s="105"/>
      <c r="HK705" s="105"/>
      <c r="HL705" s="105"/>
      <c r="HM705" s="105"/>
      <c r="HN705" s="105"/>
      <c r="HO705" s="105"/>
      <c r="HP705" s="105"/>
      <c r="HQ705" s="105"/>
      <c r="HR705" s="105"/>
      <c r="HS705" s="105"/>
      <c r="HT705" s="105"/>
      <c r="HU705" s="105"/>
      <c r="HV705" s="105"/>
      <c r="HW705" s="105"/>
      <c r="HX705" s="105"/>
      <c r="HY705" s="105"/>
      <c r="HZ705" s="105"/>
      <c r="IA705" s="105"/>
      <c r="IB705" s="105"/>
      <c r="IC705" s="105"/>
      <c r="ID705" s="105"/>
      <c r="IE705" s="105"/>
      <c r="IF705" s="105"/>
      <c r="IG705" s="105"/>
      <c r="IH705" s="105"/>
      <c r="II705" s="105"/>
      <c r="IJ705" s="105"/>
      <c r="IK705" s="105"/>
      <c r="IL705" s="105"/>
      <c r="IM705" s="105"/>
      <c r="IN705" s="105"/>
      <c r="IO705" s="105"/>
      <c r="IP705" s="105"/>
      <c r="IQ705" s="105"/>
      <c r="IR705" s="105"/>
      <c r="IS705" s="105"/>
      <c r="IT705" s="105"/>
      <c r="IU705" s="105"/>
      <c r="IV705" s="105"/>
    </row>
    <row r="706" spans="1:256" s="103" customFormat="1" x14ac:dyDescent="0.25">
      <c r="A706" s="52">
        <v>43031</v>
      </c>
      <c r="B706" s="26" t="s">
        <v>196</v>
      </c>
      <c r="C706" s="26" t="s">
        <v>60</v>
      </c>
      <c r="D706" s="26" t="s">
        <v>49</v>
      </c>
      <c r="E706" s="31"/>
      <c r="F706" s="31">
        <v>1000</v>
      </c>
      <c r="G706" s="31">
        <f t="shared" si="10"/>
        <v>-12740042</v>
      </c>
      <c r="H706" s="26" t="s">
        <v>148</v>
      </c>
      <c r="I706" s="26" t="s">
        <v>61</v>
      </c>
      <c r="J706" s="24" t="s">
        <v>21</v>
      </c>
      <c r="K706" s="26" t="s">
        <v>46</v>
      </c>
      <c r="L706" s="26" t="s">
        <v>72</v>
      </c>
      <c r="M706" s="102"/>
      <c r="N706" s="102"/>
      <c r="O706" s="102"/>
      <c r="P706" s="102"/>
      <c r="Q706" s="102"/>
      <c r="R706" s="102"/>
      <c r="S706" s="102"/>
      <c r="T706" s="102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  <c r="CJ706" s="105"/>
      <c r="CK706" s="105"/>
      <c r="CL706" s="105"/>
      <c r="CM706" s="105"/>
      <c r="CN706" s="105"/>
      <c r="CO706" s="105"/>
      <c r="CP706" s="105"/>
      <c r="CQ706" s="105"/>
      <c r="CR706" s="105"/>
      <c r="CS706" s="105"/>
      <c r="CT706" s="105"/>
      <c r="CU706" s="105"/>
      <c r="CV706" s="105"/>
      <c r="CW706" s="105"/>
      <c r="CX706" s="105"/>
      <c r="CY706" s="105"/>
      <c r="CZ706" s="105"/>
      <c r="DA706" s="105"/>
      <c r="DB706" s="105"/>
      <c r="DC706" s="105"/>
      <c r="DD706" s="105"/>
      <c r="DE706" s="105"/>
      <c r="DF706" s="105"/>
      <c r="DG706" s="105"/>
      <c r="DH706" s="105"/>
      <c r="DI706" s="105"/>
      <c r="DJ706" s="105"/>
      <c r="DK706" s="105"/>
      <c r="DL706" s="105"/>
      <c r="DM706" s="105"/>
      <c r="DN706" s="105"/>
      <c r="DO706" s="105"/>
      <c r="DP706" s="105"/>
      <c r="DQ706" s="105"/>
      <c r="DR706" s="105"/>
      <c r="DS706" s="105"/>
      <c r="DT706" s="105"/>
      <c r="DU706" s="105"/>
      <c r="DV706" s="105"/>
      <c r="DW706" s="105"/>
      <c r="DX706" s="105"/>
      <c r="DY706" s="105"/>
      <c r="DZ706" s="105"/>
      <c r="EA706" s="105"/>
      <c r="EB706" s="105"/>
      <c r="EC706" s="105"/>
      <c r="ED706" s="105"/>
      <c r="EE706" s="105"/>
      <c r="EF706" s="105"/>
      <c r="EG706" s="105"/>
      <c r="EH706" s="105"/>
      <c r="EI706" s="105"/>
      <c r="EJ706" s="105"/>
      <c r="EK706" s="105"/>
      <c r="EL706" s="105"/>
      <c r="EM706" s="105"/>
      <c r="EN706" s="105"/>
      <c r="EO706" s="105"/>
      <c r="EP706" s="105"/>
      <c r="EQ706" s="105"/>
      <c r="ER706" s="105"/>
      <c r="ES706" s="105"/>
      <c r="ET706" s="105"/>
      <c r="EU706" s="105"/>
      <c r="EV706" s="105"/>
      <c r="EW706" s="105"/>
      <c r="EX706" s="105"/>
      <c r="EY706" s="105"/>
      <c r="EZ706" s="105"/>
      <c r="FA706" s="105"/>
      <c r="FB706" s="105"/>
      <c r="FC706" s="105"/>
      <c r="FD706" s="105"/>
      <c r="FE706" s="105"/>
      <c r="FF706" s="105"/>
      <c r="FG706" s="105"/>
      <c r="FH706" s="105"/>
      <c r="FI706" s="105"/>
      <c r="FJ706" s="105"/>
      <c r="FK706" s="105"/>
      <c r="FL706" s="105"/>
      <c r="FM706" s="105"/>
      <c r="FN706" s="105"/>
      <c r="FO706" s="105"/>
      <c r="FP706" s="105"/>
      <c r="FQ706" s="105"/>
      <c r="FR706" s="105"/>
      <c r="FS706" s="105"/>
      <c r="FT706" s="105"/>
      <c r="FU706" s="105"/>
      <c r="FV706" s="105"/>
      <c r="FW706" s="105"/>
      <c r="FX706" s="105"/>
      <c r="FY706" s="105"/>
      <c r="FZ706" s="105"/>
      <c r="GA706" s="105"/>
      <c r="GB706" s="105"/>
      <c r="GC706" s="105"/>
      <c r="GD706" s="105"/>
      <c r="GE706" s="105"/>
      <c r="GF706" s="105"/>
      <c r="GG706" s="105"/>
      <c r="GH706" s="105"/>
      <c r="GI706" s="105"/>
      <c r="GJ706" s="105"/>
      <c r="GK706" s="105"/>
      <c r="GL706" s="105"/>
      <c r="GM706" s="105"/>
      <c r="GN706" s="105"/>
      <c r="GO706" s="105"/>
      <c r="GP706" s="105"/>
      <c r="GQ706" s="105"/>
      <c r="GR706" s="105"/>
      <c r="GS706" s="105"/>
      <c r="GT706" s="105"/>
      <c r="GU706" s="105"/>
      <c r="GV706" s="105"/>
      <c r="GW706" s="105"/>
      <c r="GX706" s="105"/>
      <c r="GY706" s="105"/>
      <c r="GZ706" s="105"/>
      <c r="HA706" s="105"/>
      <c r="HB706" s="105"/>
      <c r="HC706" s="105"/>
      <c r="HD706" s="105"/>
      <c r="HE706" s="105"/>
      <c r="HF706" s="105"/>
      <c r="HG706" s="105"/>
      <c r="HH706" s="105"/>
      <c r="HI706" s="105"/>
      <c r="HJ706" s="105"/>
      <c r="HK706" s="105"/>
      <c r="HL706" s="105"/>
      <c r="HM706" s="105"/>
      <c r="HN706" s="105"/>
      <c r="HO706" s="105"/>
      <c r="HP706" s="105"/>
      <c r="HQ706" s="105"/>
      <c r="HR706" s="105"/>
      <c r="HS706" s="105"/>
      <c r="HT706" s="105"/>
      <c r="HU706" s="105"/>
      <c r="HV706" s="105"/>
      <c r="HW706" s="105"/>
      <c r="HX706" s="105"/>
      <c r="HY706" s="105"/>
      <c r="HZ706" s="105"/>
      <c r="IA706" s="105"/>
      <c r="IB706" s="105"/>
      <c r="IC706" s="105"/>
      <c r="ID706" s="105"/>
      <c r="IE706" s="105"/>
      <c r="IF706" s="105"/>
      <c r="IG706" s="105"/>
      <c r="IH706" s="105"/>
      <c r="II706" s="105"/>
      <c r="IJ706" s="105"/>
      <c r="IK706" s="105"/>
      <c r="IL706" s="105"/>
      <c r="IM706" s="105"/>
      <c r="IN706" s="105"/>
      <c r="IO706" s="105"/>
      <c r="IP706" s="105"/>
      <c r="IQ706" s="105"/>
      <c r="IR706" s="105"/>
      <c r="IS706" s="105"/>
      <c r="IT706" s="105"/>
      <c r="IU706" s="105"/>
      <c r="IV706" s="105"/>
    </row>
    <row r="707" spans="1:256" s="103" customFormat="1" x14ac:dyDescent="0.25">
      <c r="A707" s="52">
        <v>43031</v>
      </c>
      <c r="B707" s="26" t="s">
        <v>197</v>
      </c>
      <c r="C707" s="26" t="s">
        <v>60</v>
      </c>
      <c r="D707" s="26" t="s">
        <v>49</v>
      </c>
      <c r="E707" s="31"/>
      <c r="F707" s="31">
        <v>1000</v>
      </c>
      <c r="G707" s="31">
        <f t="shared" si="10"/>
        <v>-12741042</v>
      </c>
      <c r="H707" s="26" t="s">
        <v>148</v>
      </c>
      <c r="I707" s="26" t="s">
        <v>61</v>
      </c>
      <c r="J707" s="24" t="s">
        <v>21</v>
      </c>
      <c r="K707" s="26" t="s">
        <v>46</v>
      </c>
      <c r="L707" s="26" t="s">
        <v>72</v>
      </c>
      <c r="M707" s="102"/>
      <c r="N707" s="102"/>
      <c r="O707" s="102"/>
      <c r="P707" s="102"/>
      <c r="Q707" s="102"/>
      <c r="R707" s="102"/>
      <c r="S707" s="102"/>
      <c r="T707" s="102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  <c r="CJ707" s="105"/>
      <c r="CK707" s="105"/>
      <c r="CL707" s="105"/>
      <c r="CM707" s="105"/>
      <c r="CN707" s="105"/>
      <c r="CO707" s="105"/>
      <c r="CP707" s="105"/>
      <c r="CQ707" s="105"/>
      <c r="CR707" s="105"/>
      <c r="CS707" s="105"/>
      <c r="CT707" s="105"/>
      <c r="CU707" s="105"/>
      <c r="CV707" s="105"/>
      <c r="CW707" s="105"/>
      <c r="CX707" s="105"/>
      <c r="CY707" s="105"/>
      <c r="CZ707" s="105"/>
      <c r="DA707" s="105"/>
      <c r="DB707" s="105"/>
      <c r="DC707" s="105"/>
      <c r="DD707" s="105"/>
      <c r="DE707" s="105"/>
      <c r="DF707" s="105"/>
      <c r="DG707" s="105"/>
      <c r="DH707" s="105"/>
      <c r="DI707" s="105"/>
      <c r="DJ707" s="105"/>
      <c r="DK707" s="105"/>
      <c r="DL707" s="105"/>
      <c r="DM707" s="105"/>
      <c r="DN707" s="105"/>
      <c r="DO707" s="105"/>
      <c r="DP707" s="105"/>
      <c r="DQ707" s="105"/>
      <c r="DR707" s="105"/>
      <c r="DS707" s="105"/>
      <c r="DT707" s="105"/>
      <c r="DU707" s="105"/>
      <c r="DV707" s="105"/>
      <c r="DW707" s="105"/>
      <c r="DX707" s="105"/>
      <c r="DY707" s="105"/>
      <c r="DZ707" s="105"/>
      <c r="EA707" s="105"/>
      <c r="EB707" s="105"/>
      <c r="EC707" s="105"/>
      <c r="ED707" s="105"/>
      <c r="EE707" s="105"/>
      <c r="EF707" s="105"/>
      <c r="EG707" s="105"/>
      <c r="EH707" s="105"/>
      <c r="EI707" s="105"/>
      <c r="EJ707" s="105"/>
      <c r="EK707" s="105"/>
      <c r="EL707" s="105"/>
      <c r="EM707" s="105"/>
      <c r="EN707" s="105"/>
      <c r="EO707" s="105"/>
      <c r="EP707" s="105"/>
      <c r="EQ707" s="105"/>
      <c r="ER707" s="105"/>
      <c r="ES707" s="105"/>
      <c r="ET707" s="105"/>
      <c r="EU707" s="105"/>
      <c r="EV707" s="105"/>
      <c r="EW707" s="105"/>
      <c r="EX707" s="105"/>
      <c r="EY707" s="105"/>
      <c r="EZ707" s="105"/>
      <c r="FA707" s="105"/>
      <c r="FB707" s="105"/>
      <c r="FC707" s="105"/>
      <c r="FD707" s="105"/>
      <c r="FE707" s="105"/>
      <c r="FF707" s="105"/>
      <c r="FG707" s="105"/>
      <c r="FH707" s="105"/>
      <c r="FI707" s="105"/>
      <c r="FJ707" s="105"/>
      <c r="FK707" s="105"/>
      <c r="FL707" s="105"/>
      <c r="FM707" s="105"/>
      <c r="FN707" s="105"/>
      <c r="FO707" s="105"/>
      <c r="FP707" s="105"/>
      <c r="FQ707" s="105"/>
      <c r="FR707" s="105"/>
      <c r="FS707" s="105"/>
      <c r="FT707" s="105"/>
      <c r="FU707" s="105"/>
      <c r="FV707" s="105"/>
      <c r="FW707" s="105"/>
      <c r="FX707" s="105"/>
      <c r="FY707" s="105"/>
      <c r="FZ707" s="105"/>
      <c r="GA707" s="105"/>
      <c r="GB707" s="105"/>
      <c r="GC707" s="105"/>
      <c r="GD707" s="105"/>
      <c r="GE707" s="105"/>
      <c r="GF707" s="105"/>
      <c r="GG707" s="105"/>
      <c r="GH707" s="105"/>
      <c r="GI707" s="105"/>
      <c r="GJ707" s="105"/>
      <c r="GK707" s="105"/>
      <c r="GL707" s="105"/>
      <c r="GM707" s="105"/>
      <c r="GN707" s="105"/>
      <c r="GO707" s="105"/>
      <c r="GP707" s="105"/>
      <c r="GQ707" s="105"/>
      <c r="GR707" s="105"/>
      <c r="GS707" s="105"/>
      <c r="GT707" s="105"/>
      <c r="GU707" s="105"/>
      <c r="GV707" s="105"/>
      <c r="GW707" s="105"/>
      <c r="GX707" s="105"/>
      <c r="GY707" s="105"/>
      <c r="GZ707" s="105"/>
      <c r="HA707" s="105"/>
      <c r="HB707" s="105"/>
      <c r="HC707" s="105"/>
      <c r="HD707" s="105"/>
      <c r="HE707" s="105"/>
      <c r="HF707" s="105"/>
      <c r="HG707" s="105"/>
      <c r="HH707" s="105"/>
      <c r="HI707" s="105"/>
      <c r="HJ707" s="105"/>
      <c r="HK707" s="105"/>
      <c r="HL707" s="105"/>
      <c r="HM707" s="105"/>
      <c r="HN707" s="105"/>
      <c r="HO707" s="105"/>
      <c r="HP707" s="105"/>
      <c r="HQ707" s="105"/>
      <c r="HR707" s="105"/>
      <c r="HS707" s="105"/>
      <c r="HT707" s="105"/>
      <c r="HU707" s="105"/>
      <c r="HV707" s="105"/>
      <c r="HW707" s="105"/>
      <c r="HX707" s="105"/>
      <c r="HY707" s="105"/>
      <c r="HZ707" s="105"/>
      <c r="IA707" s="105"/>
      <c r="IB707" s="105"/>
      <c r="IC707" s="105"/>
      <c r="ID707" s="105"/>
      <c r="IE707" s="105"/>
      <c r="IF707" s="105"/>
      <c r="IG707" s="105"/>
      <c r="IH707" s="105"/>
      <c r="II707" s="105"/>
      <c r="IJ707" s="105"/>
      <c r="IK707" s="105"/>
      <c r="IL707" s="105"/>
      <c r="IM707" s="105"/>
      <c r="IN707" s="105"/>
      <c r="IO707" s="105"/>
      <c r="IP707" s="105"/>
      <c r="IQ707" s="105"/>
      <c r="IR707" s="105"/>
      <c r="IS707" s="105"/>
      <c r="IT707" s="105"/>
      <c r="IU707" s="105"/>
      <c r="IV707" s="105"/>
    </row>
    <row r="708" spans="1:256" s="103" customFormat="1" x14ac:dyDescent="0.25">
      <c r="A708" s="52">
        <v>43031</v>
      </c>
      <c r="B708" s="26" t="s">
        <v>198</v>
      </c>
      <c r="C708" s="26" t="s">
        <v>60</v>
      </c>
      <c r="D708" s="26" t="s">
        <v>49</v>
      </c>
      <c r="E708" s="31"/>
      <c r="F708" s="31">
        <v>1000</v>
      </c>
      <c r="G708" s="31">
        <f t="shared" si="10"/>
        <v>-12742042</v>
      </c>
      <c r="H708" s="26" t="s">
        <v>148</v>
      </c>
      <c r="I708" s="26" t="s">
        <v>61</v>
      </c>
      <c r="J708" s="24" t="s">
        <v>21</v>
      </c>
      <c r="K708" s="26" t="s">
        <v>46</v>
      </c>
      <c r="L708" s="26" t="s">
        <v>72</v>
      </c>
      <c r="M708" s="102"/>
      <c r="N708" s="102"/>
      <c r="O708" s="102"/>
      <c r="P708" s="102"/>
      <c r="Q708" s="102"/>
      <c r="R708" s="102"/>
      <c r="S708" s="102"/>
      <c r="T708" s="102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5"/>
      <c r="CR708" s="105"/>
      <c r="CS708" s="105"/>
      <c r="CT708" s="105"/>
      <c r="CU708" s="105"/>
      <c r="CV708" s="105"/>
      <c r="CW708" s="105"/>
      <c r="CX708" s="105"/>
      <c r="CY708" s="105"/>
      <c r="CZ708" s="105"/>
      <c r="DA708" s="105"/>
      <c r="DB708" s="105"/>
      <c r="DC708" s="105"/>
      <c r="DD708" s="105"/>
      <c r="DE708" s="105"/>
      <c r="DF708" s="105"/>
      <c r="DG708" s="105"/>
      <c r="DH708" s="105"/>
      <c r="DI708" s="105"/>
      <c r="DJ708" s="105"/>
      <c r="DK708" s="105"/>
      <c r="DL708" s="105"/>
      <c r="DM708" s="105"/>
      <c r="DN708" s="105"/>
      <c r="DO708" s="105"/>
      <c r="DP708" s="105"/>
      <c r="DQ708" s="105"/>
      <c r="DR708" s="105"/>
      <c r="DS708" s="105"/>
      <c r="DT708" s="105"/>
      <c r="DU708" s="105"/>
      <c r="DV708" s="105"/>
      <c r="DW708" s="105"/>
      <c r="DX708" s="105"/>
      <c r="DY708" s="105"/>
      <c r="DZ708" s="105"/>
      <c r="EA708" s="105"/>
      <c r="EB708" s="105"/>
      <c r="EC708" s="105"/>
      <c r="ED708" s="105"/>
      <c r="EE708" s="105"/>
      <c r="EF708" s="105"/>
      <c r="EG708" s="105"/>
      <c r="EH708" s="105"/>
      <c r="EI708" s="105"/>
      <c r="EJ708" s="105"/>
      <c r="EK708" s="105"/>
      <c r="EL708" s="105"/>
      <c r="EM708" s="105"/>
      <c r="EN708" s="105"/>
      <c r="EO708" s="105"/>
      <c r="EP708" s="105"/>
      <c r="EQ708" s="105"/>
      <c r="ER708" s="105"/>
      <c r="ES708" s="105"/>
      <c r="ET708" s="105"/>
      <c r="EU708" s="105"/>
      <c r="EV708" s="105"/>
      <c r="EW708" s="105"/>
      <c r="EX708" s="105"/>
      <c r="EY708" s="105"/>
      <c r="EZ708" s="105"/>
      <c r="FA708" s="105"/>
      <c r="FB708" s="105"/>
      <c r="FC708" s="105"/>
      <c r="FD708" s="105"/>
      <c r="FE708" s="105"/>
      <c r="FF708" s="105"/>
      <c r="FG708" s="105"/>
      <c r="FH708" s="105"/>
      <c r="FI708" s="105"/>
      <c r="FJ708" s="105"/>
      <c r="FK708" s="105"/>
      <c r="FL708" s="105"/>
      <c r="FM708" s="105"/>
      <c r="FN708" s="105"/>
      <c r="FO708" s="105"/>
      <c r="FP708" s="105"/>
      <c r="FQ708" s="105"/>
      <c r="FR708" s="105"/>
      <c r="FS708" s="105"/>
      <c r="FT708" s="105"/>
      <c r="FU708" s="105"/>
      <c r="FV708" s="105"/>
      <c r="FW708" s="105"/>
      <c r="FX708" s="105"/>
      <c r="FY708" s="105"/>
      <c r="FZ708" s="105"/>
      <c r="GA708" s="105"/>
      <c r="GB708" s="105"/>
      <c r="GC708" s="105"/>
      <c r="GD708" s="105"/>
      <c r="GE708" s="105"/>
      <c r="GF708" s="105"/>
      <c r="GG708" s="105"/>
      <c r="GH708" s="105"/>
      <c r="GI708" s="105"/>
      <c r="GJ708" s="105"/>
      <c r="GK708" s="105"/>
      <c r="GL708" s="105"/>
      <c r="GM708" s="105"/>
      <c r="GN708" s="105"/>
      <c r="GO708" s="105"/>
      <c r="GP708" s="105"/>
      <c r="GQ708" s="105"/>
      <c r="GR708" s="105"/>
      <c r="GS708" s="105"/>
      <c r="GT708" s="105"/>
      <c r="GU708" s="105"/>
      <c r="GV708" s="105"/>
      <c r="GW708" s="105"/>
      <c r="GX708" s="105"/>
      <c r="GY708" s="105"/>
      <c r="GZ708" s="105"/>
      <c r="HA708" s="105"/>
      <c r="HB708" s="105"/>
      <c r="HC708" s="105"/>
      <c r="HD708" s="105"/>
      <c r="HE708" s="105"/>
      <c r="HF708" s="105"/>
      <c r="HG708" s="105"/>
      <c r="HH708" s="105"/>
      <c r="HI708" s="105"/>
      <c r="HJ708" s="105"/>
      <c r="HK708" s="105"/>
      <c r="HL708" s="105"/>
      <c r="HM708" s="105"/>
      <c r="HN708" s="105"/>
      <c r="HO708" s="105"/>
      <c r="HP708" s="105"/>
      <c r="HQ708" s="105"/>
      <c r="HR708" s="105"/>
      <c r="HS708" s="105"/>
      <c r="HT708" s="105"/>
      <c r="HU708" s="105"/>
      <c r="HV708" s="105"/>
      <c r="HW708" s="105"/>
      <c r="HX708" s="105"/>
      <c r="HY708" s="105"/>
      <c r="HZ708" s="105"/>
      <c r="IA708" s="105"/>
      <c r="IB708" s="105"/>
      <c r="IC708" s="105"/>
      <c r="ID708" s="105"/>
      <c r="IE708" s="105"/>
      <c r="IF708" s="105"/>
      <c r="IG708" s="105"/>
      <c r="IH708" s="105"/>
      <c r="II708" s="105"/>
      <c r="IJ708" s="105"/>
      <c r="IK708" s="105"/>
      <c r="IL708" s="105"/>
      <c r="IM708" s="105"/>
      <c r="IN708" s="105"/>
      <c r="IO708" s="105"/>
      <c r="IP708" s="105"/>
      <c r="IQ708" s="105"/>
      <c r="IR708" s="105"/>
      <c r="IS708" s="105"/>
      <c r="IT708" s="105"/>
      <c r="IU708" s="105"/>
      <c r="IV708" s="105"/>
    </row>
    <row r="709" spans="1:256" s="103" customFormat="1" x14ac:dyDescent="0.25">
      <c r="A709" s="52">
        <v>43031</v>
      </c>
      <c r="B709" s="26" t="s">
        <v>193</v>
      </c>
      <c r="C709" s="26" t="s">
        <v>60</v>
      </c>
      <c r="D709" s="26" t="s">
        <v>49</v>
      </c>
      <c r="E709" s="31"/>
      <c r="F709" s="31">
        <v>1000</v>
      </c>
      <c r="G709" s="31">
        <f t="shared" si="10"/>
        <v>-12743042</v>
      </c>
      <c r="H709" s="26" t="s">
        <v>148</v>
      </c>
      <c r="I709" s="26" t="s">
        <v>61</v>
      </c>
      <c r="J709" s="24" t="s">
        <v>21</v>
      </c>
      <c r="K709" s="26" t="s">
        <v>46</v>
      </c>
      <c r="L709" s="26" t="s">
        <v>72</v>
      </c>
      <c r="M709" s="102"/>
      <c r="N709" s="102"/>
      <c r="O709" s="102"/>
      <c r="P709" s="102"/>
      <c r="Q709" s="102"/>
      <c r="R709" s="102"/>
      <c r="S709" s="102"/>
      <c r="T709" s="102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  <c r="CJ709" s="105"/>
      <c r="CK709" s="105"/>
      <c r="CL709" s="105"/>
      <c r="CM709" s="105"/>
      <c r="CN709" s="105"/>
      <c r="CO709" s="105"/>
      <c r="CP709" s="105"/>
      <c r="CQ709" s="105"/>
      <c r="CR709" s="105"/>
      <c r="CS709" s="105"/>
      <c r="CT709" s="105"/>
      <c r="CU709" s="105"/>
      <c r="CV709" s="105"/>
      <c r="CW709" s="105"/>
      <c r="CX709" s="105"/>
      <c r="CY709" s="105"/>
      <c r="CZ709" s="105"/>
      <c r="DA709" s="105"/>
      <c r="DB709" s="105"/>
      <c r="DC709" s="105"/>
      <c r="DD709" s="105"/>
      <c r="DE709" s="105"/>
      <c r="DF709" s="105"/>
      <c r="DG709" s="105"/>
      <c r="DH709" s="105"/>
      <c r="DI709" s="105"/>
      <c r="DJ709" s="105"/>
      <c r="DK709" s="105"/>
      <c r="DL709" s="105"/>
      <c r="DM709" s="105"/>
      <c r="DN709" s="105"/>
      <c r="DO709" s="105"/>
      <c r="DP709" s="105"/>
      <c r="DQ709" s="105"/>
      <c r="DR709" s="105"/>
      <c r="DS709" s="105"/>
      <c r="DT709" s="105"/>
      <c r="DU709" s="105"/>
      <c r="DV709" s="105"/>
      <c r="DW709" s="105"/>
      <c r="DX709" s="105"/>
      <c r="DY709" s="105"/>
      <c r="DZ709" s="105"/>
      <c r="EA709" s="105"/>
      <c r="EB709" s="105"/>
      <c r="EC709" s="105"/>
      <c r="ED709" s="105"/>
      <c r="EE709" s="105"/>
      <c r="EF709" s="105"/>
      <c r="EG709" s="105"/>
      <c r="EH709" s="105"/>
      <c r="EI709" s="105"/>
      <c r="EJ709" s="105"/>
      <c r="EK709" s="105"/>
      <c r="EL709" s="105"/>
      <c r="EM709" s="105"/>
      <c r="EN709" s="105"/>
      <c r="EO709" s="105"/>
      <c r="EP709" s="105"/>
      <c r="EQ709" s="105"/>
      <c r="ER709" s="105"/>
      <c r="ES709" s="105"/>
      <c r="ET709" s="105"/>
      <c r="EU709" s="105"/>
      <c r="EV709" s="105"/>
      <c r="EW709" s="105"/>
      <c r="EX709" s="105"/>
      <c r="EY709" s="105"/>
      <c r="EZ709" s="105"/>
      <c r="FA709" s="105"/>
      <c r="FB709" s="105"/>
      <c r="FC709" s="105"/>
      <c r="FD709" s="105"/>
      <c r="FE709" s="105"/>
      <c r="FF709" s="105"/>
      <c r="FG709" s="105"/>
      <c r="FH709" s="105"/>
      <c r="FI709" s="105"/>
      <c r="FJ709" s="105"/>
      <c r="FK709" s="105"/>
      <c r="FL709" s="105"/>
      <c r="FM709" s="105"/>
      <c r="FN709" s="105"/>
      <c r="FO709" s="105"/>
      <c r="FP709" s="105"/>
      <c r="FQ709" s="105"/>
      <c r="FR709" s="105"/>
      <c r="FS709" s="105"/>
      <c r="FT709" s="105"/>
      <c r="FU709" s="105"/>
      <c r="FV709" s="105"/>
      <c r="FW709" s="105"/>
      <c r="FX709" s="105"/>
      <c r="FY709" s="105"/>
      <c r="FZ709" s="105"/>
      <c r="GA709" s="105"/>
      <c r="GB709" s="105"/>
      <c r="GC709" s="105"/>
      <c r="GD709" s="105"/>
      <c r="GE709" s="105"/>
      <c r="GF709" s="105"/>
      <c r="GG709" s="105"/>
      <c r="GH709" s="105"/>
      <c r="GI709" s="105"/>
      <c r="GJ709" s="105"/>
      <c r="GK709" s="105"/>
      <c r="GL709" s="105"/>
      <c r="GM709" s="105"/>
      <c r="GN709" s="105"/>
      <c r="GO709" s="105"/>
      <c r="GP709" s="105"/>
      <c r="GQ709" s="105"/>
      <c r="GR709" s="105"/>
      <c r="GS709" s="105"/>
      <c r="GT709" s="105"/>
      <c r="GU709" s="105"/>
      <c r="GV709" s="105"/>
      <c r="GW709" s="105"/>
      <c r="GX709" s="105"/>
      <c r="GY709" s="105"/>
      <c r="GZ709" s="105"/>
      <c r="HA709" s="105"/>
      <c r="HB709" s="105"/>
      <c r="HC709" s="105"/>
      <c r="HD709" s="105"/>
      <c r="HE709" s="105"/>
      <c r="HF709" s="105"/>
      <c r="HG709" s="105"/>
      <c r="HH709" s="105"/>
      <c r="HI709" s="105"/>
      <c r="HJ709" s="105"/>
      <c r="HK709" s="105"/>
      <c r="HL709" s="105"/>
      <c r="HM709" s="105"/>
      <c r="HN709" s="105"/>
      <c r="HO709" s="105"/>
      <c r="HP709" s="105"/>
      <c r="HQ709" s="105"/>
      <c r="HR709" s="105"/>
      <c r="HS709" s="105"/>
      <c r="HT709" s="105"/>
      <c r="HU709" s="105"/>
      <c r="HV709" s="105"/>
      <c r="HW709" s="105"/>
      <c r="HX709" s="105"/>
      <c r="HY709" s="105"/>
      <c r="HZ709" s="105"/>
      <c r="IA709" s="105"/>
      <c r="IB709" s="105"/>
      <c r="IC709" s="105"/>
      <c r="ID709" s="105"/>
      <c r="IE709" s="105"/>
      <c r="IF709" s="105"/>
      <c r="IG709" s="105"/>
      <c r="IH709" s="105"/>
      <c r="II709" s="105"/>
      <c r="IJ709" s="105"/>
      <c r="IK709" s="105"/>
      <c r="IL709" s="105"/>
      <c r="IM709" s="105"/>
      <c r="IN709" s="105"/>
      <c r="IO709" s="105"/>
      <c r="IP709" s="105"/>
      <c r="IQ709" s="105"/>
      <c r="IR709" s="105"/>
      <c r="IS709" s="105"/>
      <c r="IT709" s="105"/>
      <c r="IU709" s="105"/>
      <c r="IV709" s="105"/>
    </row>
    <row r="710" spans="1:256" s="103" customFormat="1" x14ac:dyDescent="0.25">
      <c r="A710" s="52">
        <v>43031</v>
      </c>
      <c r="B710" s="26" t="s">
        <v>166</v>
      </c>
      <c r="C710" s="26" t="s">
        <v>60</v>
      </c>
      <c r="D710" s="26" t="s">
        <v>49</v>
      </c>
      <c r="E710" s="31"/>
      <c r="F710" s="31">
        <v>1000</v>
      </c>
      <c r="G710" s="31">
        <f t="shared" si="10"/>
        <v>-12744042</v>
      </c>
      <c r="H710" s="26" t="s">
        <v>148</v>
      </c>
      <c r="I710" s="26" t="s">
        <v>61</v>
      </c>
      <c r="J710" s="24" t="s">
        <v>21</v>
      </c>
      <c r="K710" s="26" t="s">
        <v>46</v>
      </c>
      <c r="L710" s="26" t="s">
        <v>72</v>
      </c>
      <c r="M710" s="102"/>
      <c r="N710" s="102"/>
      <c r="O710" s="102"/>
      <c r="P710" s="102"/>
      <c r="Q710" s="102"/>
      <c r="R710" s="102"/>
      <c r="S710" s="102"/>
      <c r="T710" s="102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  <c r="CJ710" s="105"/>
      <c r="CK710" s="105"/>
      <c r="CL710" s="105"/>
      <c r="CM710" s="105"/>
      <c r="CN710" s="105"/>
      <c r="CO710" s="105"/>
      <c r="CP710" s="105"/>
      <c r="CQ710" s="105"/>
      <c r="CR710" s="105"/>
      <c r="CS710" s="105"/>
      <c r="CT710" s="105"/>
      <c r="CU710" s="105"/>
      <c r="CV710" s="105"/>
      <c r="CW710" s="105"/>
      <c r="CX710" s="105"/>
      <c r="CY710" s="105"/>
      <c r="CZ710" s="105"/>
      <c r="DA710" s="105"/>
      <c r="DB710" s="105"/>
      <c r="DC710" s="105"/>
      <c r="DD710" s="105"/>
      <c r="DE710" s="105"/>
      <c r="DF710" s="105"/>
      <c r="DG710" s="105"/>
      <c r="DH710" s="105"/>
      <c r="DI710" s="105"/>
      <c r="DJ710" s="105"/>
      <c r="DK710" s="105"/>
      <c r="DL710" s="105"/>
      <c r="DM710" s="105"/>
      <c r="DN710" s="105"/>
      <c r="DO710" s="105"/>
      <c r="DP710" s="105"/>
      <c r="DQ710" s="105"/>
      <c r="DR710" s="105"/>
      <c r="DS710" s="105"/>
      <c r="DT710" s="105"/>
      <c r="DU710" s="105"/>
      <c r="DV710" s="105"/>
      <c r="DW710" s="105"/>
      <c r="DX710" s="105"/>
      <c r="DY710" s="105"/>
      <c r="DZ710" s="105"/>
      <c r="EA710" s="105"/>
      <c r="EB710" s="105"/>
      <c r="EC710" s="105"/>
      <c r="ED710" s="105"/>
      <c r="EE710" s="105"/>
      <c r="EF710" s="105"/>
      <c r="EG710" s="105"/>
      <c r="EH710" s="105"/>
      <c r="EI710" s="105"/>
      <c r="EJ710" s="105"/>
      <c r="EK710" s="105"/>
      <c r="EL710" s="105"/>
      <c r="EM710" s="105"/>
      <c r="EN710" s="105"/>
      <c r="EO710" s="105"/>
      <c r="EP710" s="105"/>
      <c r="EQ710" s="105"/>
      <c r="ER710" s="105"/>
      <c r="ES710" s="105"/>
      <c r="ET710" s="105"/>
      <c r="EU710" s="105"/>
      <c r="EV710" s="105"/>
      <c r="EW710" s="105"/>
      <c r="EX710" s="105"/>
      <c r="EY710" s="105"/>
      <c r="EZ710" s="105"/>
      <c r="FA710" s="105"/>
      <c r="FB710" s="105"/>
      <c r="FC710" s="105"/>
      <c r="FD710" s="105"/>
      <c r="FE710" s="105"/>
      <c r="FF710" s="105"/>
      <c r="FG710" s="105"/>
      <c r="FH710" s="105"/>
      <c r="FI710" s="105"/>
      <c r="FJ710" s="105"/>
      <c r="FK710" s="105"/>
      <c r="FL710" s="105"/>
      <c r="FM710" s="105"/>
      <c r="FN710" s="105"/>
      <c r="FO710" s="105"/>
      <c r="FP710" s="105"/>
      <c r="FQ710" s="105"/>
      <c r="FR710" s="105"/>
      <c r="FS710" s="105"/>
      <c r="FT710" s="105"/>
      <c r="FU710" s="105"/>
      <c r="FV710" s="105"/>
      <c r="FW710" s="105"/>
      <c r="FX710" s="105"/>
      <c r="FY710" s="105"/>
      <c r="FZ710" s="105"/>
      <c r="GA710" s="105"/>
      <c r="GB710" s="105"/>
      <c r="GC710" s="105"/>
      <c r="GD710" s="105"/>
      <c r="GE710" s="105"/>
      <c r="GF710" s="105"/>
      <c r="GG710" s="105"/>
      <c r="GH710" s="105"/>
      <c r="GI710" s="105"/>
      <c r="GJ710" s="105"/>
      <c r="GK710" s="105"/>
      <c r="GL710" s="105"/>
      <c r="GM710" s="105"/>
      <c r="GN710" s="105"/>
      <c r="GO710" s="105"/>
      <c r="GP710" s="105"/>
      <c r="GQ710" s="105"/>
      <c r="GR710" s="105"/>
      <c r="GS710" s="105"/>
      <c r="GT710" s="105"/>
      <c r="GU710" s="105"/>
      <c r="GV710" s="105"/>
      <c r="GW710" s="105"/>
      <c r="GX710" s="105"/>
      <c r="GY710" s="105"/>
      <c r="GZ710" s="105"/>
      <c r="HA710" s="105"/>
      <c r="HB710" s="105"/>
      <c r="HC710" s="105"/>
      <c r="HD710" s="105"/>
      <c r="HE710" s="105"/>
      <c r="HF710" s="105"/>
      <c r="HG710" s="105"/>
      <c r="HH710" s="105"/>
      <c r="HI710" s="105"/>
      <c r="HJ710" s="105"/>
      <c r="HK710" s="105"/>
      <c r="HL710" s="105"/>
      <c r="HM710" s="105"/>
      <c r="HN710" s="105"/>
      <c r="HO710" s="105"/>
      <c r="HP710" s="105"/>
      <c r="HQ710" s="105"/>
      <c r="HR710" s="105"/>
      <c r="HS710" s="105"/>
      <c r="HT710" s="105"/>
      <c r="HU710" s="105"/>
      <c r="HV710" s="105"/>
      <c r="HW710" s="105"/>
      <c r="HX710" s="105"/>
      <c r="HY710" s="105"/>
      <c r="HZ710" s="105"/>
      <c r="IA710" s="105"/>
      <c r="IB710" s="105"/>
      <c r="IC710" s="105"/>
      <c r="ID710" s="105"/>
      <c r="IE710" s="105"/>
      <c r="IF710" s="105"/>
      <c r="IG710" s="105"/>
      <c r="IH710" s="105"/>
      <c r="II710" s="105"/>
      <c r="IJ710" s="105"/>
      <c r="IK710" s="105"/>
      <c r="IL710" s="105"/>
      <c r="IM710" s="105"/>
      <c r="IN710" s="105"/>
      <c r="IO710" s="105"/>
      <c r="IP710" s="105"/>
      <c r="IQ710" s="105"/>
      <c r="IR710" s="105"/>
      <c r="IS710" s="105"/>
      <c r="IT710" s="105"/>
      <c r="IU710" s="105"/>
      <c r="IV710" s="105"/>
    </row>
    <row r="711" spans="1:256" s="50" customFormat="1" x14ac:dyDescent="0.25">
      <c r="A711" s="117">
        <v>43031</v>
      </c>
      <c r="B711" s="119" t="s">
        <v>55</v>
      </c>
      <c r="C711" s="119" t="s">
        <v>56</v>
      </c>
      <c r="D711" s="119" t="s">
        <v>49</v>
      </c>
      <c r="E711" s="121">
        <v>20000</v>
      </c>
      <c r="F711" s="121"/>
      <c r="G711" s="121">
        <f t="shared" si="10"/>
        <v>-12724042</v>
      </c>
      <c r="H711" s="119" t="s">
        <v>148</v>
      </c>
      <c r="I711" s="119">
        <v>34</v>
      </c>
      <c r="J711" s="119"/>
      <c r="K711" s="119" t="s">
        <v>46</v>
      </c>
      <c r="L711" s="119" t="s">
        <v>83</v>
      </c>
      <c r="M711" s="48"/>
      <c r="N711" s="48"/>
      <c r="O711" s="48"/>
      <c r="P711" s="48"/>
      <c r="Q711" s="48"/>
      <c r="R711" s="48"/>
      <c r="S711" s="48"/>
      <c r="T711" s="48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9"/>
      <c r="BS711" s="49"/>
      <c r="BT711" s="49"/>
      <c r="BU711" s="49"/>
      <c r="BV711" s="49"/>
      <c r="BW711" s="49"/>
      <c r="BX711" s="49"/>
      <c r="BY711" s="49"/>
      <c r="BZ711" s="49"/>
      <c r="CA711" s="49"/>
      <c r="CB711" s="49"/>
      <c r="CC711" s="49"/>
      <c r="CD711" s="49"/>
      <c r="CE711" s="49"/>
      <c r="CF711" s="49"/>
      <c r="CG711" s="49"/>
      <c r="CH711" s="49"/>
      <c r="CI711" s="49"/>
      <c r="CJ711" s="49"/>
      <c r="CK711" s="49"/>
      <c r="CL711" s="49"/>
      <c r="CM711" s="49"/>
      <c r="CN711" s="49"/>
      <c r="CO711" s="49"/>
      <c r="CP711" s="49"/>
      <c r="CQ711" s="49"/>
      <c r="CR711" s="49"/>
      <c r="CS711" s="49"/>
      <c r="CT711" s="49"/>
      <c r="CU711" s="49"/>
      <c r="CV711" s="49"/>
      <c r="CW711" s="49"/>
      <c r="CX711" s="49"/>
      <c r="CY711" s="49"/>
      <c r="CZ711" s="49"/>
      <c r="DA711" s="49"/>
      <c r="DB711" s="49"/>
      <c r="DC711" s="49"/>
      <c r="DD711" s="49"/>
      <c r="DE711" s="49"/>
      <c r="DF711" s="49"/>
      <c r="DG711" s="49"/>
      <c r="DH711" s="49"/>
      <c r="DI711" s="49"/>
      <c r="DJ711" s="49"/>
      <c r="DK711" s="49"/>
      <c r="DL711" s="49"/>
      <c r="DM711" s="49"/>
      <c r="DN711" s="49"/>
      <c r="DO711" s="49"/>
      <c r="DP711" s="49"/>
      <c r="DQ711" s="49"/>
      <c r="DR711" s="49"/>
      <c r="DS711" s="49"/>
      <c r="DT711" s="49"/>
      <c r="DU711" s="49"/>
      <c r="DV711" s="49"/>
      <c r="DW711" s="49"/>
      <c r="DX711" s="49"/>
      <c r="DY711" s="49"/>
      <c r="DZ711" s="49"/>
      <c r="EA711" s="49"/>
      <c r="EB711" s="49"/>
      <c r="EC711" s="49"/>
      <c r="ED711" s="49"/>
      <c r="EE711" s="49"/>
      <c r="EF711" s="49"/>
      <c r="EG711" s="49"/>
      <c r="EH711" s="49"/>
      <c r="EI711" s="49"/>
      <c r="EJ711" s="49"/>
      <c r="EK711" s="49"/>
      <c r="EL711" s="49"/>
      <c r="EM711" s="49"/>
      <c r="EN711" s="49"/>
      <c r="EO711" s="49"/>
      <c r="EP711" s="49"/>
      <c r="EQ711" s="49"/>
      <c r="ER711" s="49"/>
      <c r="ES711" s="49"/>
      <c r="ET711" s="49"/>
      <c r="EU711" s="49"/>
      <c r="EV711" s="49"/>
      <c r="EW711" s="49"/>
      <c r="EX711" s="49"/>
      <c r="EY711" s="49"/>
      <c r="EZ711" s="49"/>
      <c r="FA711" s="49"/>
      <c r="FB711" s="49"/>
      <c r="FC711" s="49"/>
      <c r="FD711" s="49"/>
      <c r="FE711" s="49"/>
      <c r="FF711" s="49"/>
      <c r="FG711" s="49"/>
      <c r="FH711" s="49"/>
      <c r="FI711" s="49"/>
      <c r="FJ711" s="49"/>
      <c r="FK711" s="49"/>
      <c r="FL711" s="49"/>
      <c r="FM711" s="49"/>
      <c r="FN711" s="49"/>
      <c r="FO711" s="49"/>
      <c r="FP711" s="49"/>
      <c r="FQ711" s="49"/>
      <c r="FR711" s="49"/>
      <c r="FS711" s="49"/>
      <c r="FT711" s="49"/>
      <c r="FU711" s="49"/>
      <c r="FV711" s="49"/>
      <c r="FW711" s="49"/>
      <c r="FX711" s="49"/>
      <c r="FY711" s="49"/>
      <c r="FZ711" s="49"/>
      <c r="GA711" s="49"/>
      <c r="GB711" s="49"/>
      <c r="GC711" s="49"/>
      <c r="GD711" s="49"/>
      <c r="GE711" s="49"/>
      <c r="GF711" s="49"/>
      <c r="GG711" s="49"/>
      <c r="GH711" s="49"/>
      <c r="GI711" s="49"/>
      <c r="GJ711" s="49"/>
      <c r="GK711" s="49"/>
      <c r="GL711" s="49"/>
      <c r="GM711" s="49"/>
      <c r="GN711" s="49"/>
      <c r="GO711" s="49"/>
      <c r="GP711" s="49"/>
      <c r="GQ711" s="49"/>
      <c r="GR711" s="49"/>
      <c r="GS711" s="49"/>
      <c r="GT711" s="49"/>
      <c r="GU711" s="49"/>
      <c r="GV711" s="49"/>
      <c r="GW711" s="49"/>
      <c r="GX711" s="49"/>
      <c r="GY711" s="49"/>
      <c r="GZ711" s="49"/>
      <c r="HA711" s="49"/>
      <c r="HB711" s="49"/>
      <c r="HC711" s="49"/>
      <c r="HD711" s="49"/>
      <c r="HE711" s="49"/>
      <c r="HF711" s="49"/>
      <c r="HG711" s="49"/>
      <c r="HH711" s="49"/>
      <c r="HI711" s="49"/>
      <c r="HJ711" s="49"/>
      <c r="HK711" s="49"/>
      <c r="HL711" s="49"/>
      <c r="HM711" s="49"/>
      <c r="HN711" s="49"/>
      <c r="HO711" s="49"/>
      <c r="HP711" s="49"/>
      <c r="HQ711" s="49"/>
      <c r="HR711" s="49"/>
      <c r="HS711" s="49"/>
      <c r="HT711" s="49"/>
      <c r="HU711" s="49"/>
      <c r="HV711" s="49"/>
      <c r="HW711" s="49"/>
      <c r="HX711" s="49"/>
      <c r="HY711" s="49"/>
      <c r="HZ711" s="49"/>
      <c r="IA711" s="49"/>
      <c r="IB711" s="49"/>
      <c r="IC711" s="49"/>
      <c r="ID711" s="49"/>
      <c r="IE711" s="49"/>
      <c r="IF711" s="49"/>
      <c r="IG711" s="49"/>
      <c r="IH711" s="49"/>
      <c r="II711" s="49"/>
      <c r="IJ711" s="49"/>
      <c r="IK711" s="49"/>
      <c r="IL711" s="49"/>
      <c r="IM711" s="49"/>
      <c r="IN711" s="49"/>
      <c r="IO711" s="49"/>
      <c r="IP711" s="49"/>
      <c r="IQ711" s="49"/>
      <c r="IR711" s="49"/>
      <c r="IS711" s="49"/>
      <c r="IT711" s="49"/>
      <c r="IU711" s="49"/>
      <c r="IV711" s="49"/>
    </row>
    <row r="712" spans="1:256" s="50" customFormat="1" x14ac:dyDescent="0.25">
      <c r="A712" s="117">
        <v>43031</v>
      </c>
      <c r="B712" s="124" t="s">
        <v>55</v>
      </c>
      <c r="C712" s="119" t="s">
        <v>56</v>
      </c>
      <c r="D712" s="124" t="s">
        <v>220</v>
      </c>
      <c r="E712" s="125">
        <v>230000</v>
      </c>
      <c r="F712" s="125"/>
      <c r="G712" s="121">
        <f t="shared" si="10"/>
        <v>-12494042</v>
      </c>
      <c r="H712" s="124" t="s">
        <v>221</v>
      </c>
      <c r="I712" s="119" t="s">
        <v>274</v>
      </c>
      <c r="J712" s="119"/>
      <c r="K712" s="119" t="s">
        <v>46</v>
      </c>
      <c r="L712" s="119" t="s">
        <v>83</v>
      </c>
      <c r="M712" s="48"/>
      <c r="N712" s="48"/>
      <c r="O712" s="48"/>
      <c r="P712" s="48"/>
      <c r="Q712" s="48"/>
      <c r="R712" s="48"/>
      <c r="S712" s="48"/>
      <c r="T712" s="48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9"/>
      <c r="BS712" s="49"/>
      <c r="BT712" s="49"/>
      <c r="BU712" s="49"/>
      <c r="BV712" s="49"/>
      <c r="BW712" s="49"/>
      <c r="BX712" s="49"/>
      <c r="BY712" s="49"/>
      <c r="BZ712" s="49"/>
      <c r="CA712" s="49"/>
      <c r="CB712" s="49"/>
      <c r="CC712" s="49"/>
      <c r="CD712" s="49"/>
      <c r="CE712" s="49"/>
      <c r="CF712" s="49"/>
      <c r="CG712" s="49"/>
      <c r="CH712" s="49"/>
      <c r="CI712" s="49"/>
      <c r="CJ712" s="49"/>
      <c r="CK712" s="49"/>
      <c r="CL712" s="49"/>
      <c r="CM712" s="49"/>
      <c r="CN712" s="49"/>
      <c r="CO712" s="49"/>
      <c r="CP712" s="49"/>
      <c r="CQ712" s="49"/>
      <c r="CR712" s="49"/>
      <c r="CS712" s="49"/>
      <c r="CT712" s="49"/>
      <c r="CU712" s="49"/>
      <c r="CV712" s="49"/>
      <c r="CW712" s="49"/>
      <c r="CX712" s="49"/>
      <c r="CY712" s="49"/>
      <c r="CZ712" s="49"/>
      <c r="DA712" s="49"/>
      <c r="DB712" s="49"/>
      <c r="DC712" s="49"/>
      <c r="DD712" s="49"/>
      <c r="DE712" s="49"/>
      <c r="DF712" s="49"/>
      <c r="DG712" s="49"/>
      <c r="DH712" s="49"/>
      <c r="DI712" s="49"/>
      <c r="DJ712" s="49"/>
      <c r="DK712" s="49"/>
      <c r="DL712" s="49"/>
      <c r="DM712" s="49"/>
      <c r="DN712" s="49"/>
      <c r="DO712" s="49"/>
      <c r="DP712" s="49"/>
      <c r="DQ712" s="49"/>
      <c r="DR712" s="49"/>
      <c r="DS712" s="49"/>
      <c r="DT712" s="49"/>
      <c r="DU712" s="49"/>
      <c r="DV712" s="49"/>
      <c r="DW712" s="49"/>
      <c r="DX712" s="49"/>
      <c r="DY712" s="49"/>
      <c r="DZ712" s="49"/>
      <c r="EA712" s="49"/>
      <c r="EB712" s="49"/>
      <c r="EC712" s="49"/>
      <c r="ED712" s="49"/>
      <c r="EE712" s="49"/>
      <c r="EF712" s="49"/>
      <c r="EG712" s="49"/>
      <c r="EH712" s="49"/>
      <c r="EI712" s="49"/>
      <c r="EJ712" s="49"/>
      <c r="EK712" s="49"/>
      <c r="EL712" s="49"/>
      <c r="EM712" s="49"/>
      <c r="EN712" s="49"/>
      <c r="EO712" s="49"/>
      <c r="EP712" s="49"/>
      <c r="EQ712" s="49"/>
      <c r="ER712" s="49"/>
      <c r="ES712" s="49"/>
      <c r="ET712" s="49"/>
      <c r="EU712" s="49"/>
      <c r="EV712" s="49"/>
      <c r="EW712" s="49"/>
      <c r="EX712" s="49"/>
      <c r="EY712" s="49"/>
      <c r="EZ712" s="49"/>
      <c r="FA712" s="49"/>
      <c r="FB712" s="49"/>
      <c r="FC712" s="49"/>
      <c r="FD712" s="49"/>
      <c r="FE712" s="49"/>
      <c r="FF712" s="49"/>
      <c r="FG712" s="49"/>
      <c r="FH712" s="49"/>
      <c r="FI712" s="49"/>
      <c r="FJ712" s="49"/>
      <c r="FK712" s="49"/>
      <c r="FL712" s="49"/>
      <c r="FM712" s="49"/>
      <c r="FN712" s="49"/>
      <c r="FO712" s="49"/>
      <c r="FP712" s="49"/>
      <c r="FQ712" s="49"/>
      <c r="FR712" s="49"/>
      <c r="FS712" s="49"/>
      <c r="FT712" s="49"/>
      <c r="FU712" s="49"/>
      <c r="FV712" s="49"/>
      <c r="FW712" s="49"/>
      <c r="FX712" s="49"/>
      <c r="FY712" s="49"/>
      <c r="FZ712" s="49"/>
      <c r="GA712" s="49"/>
      <c r="GB712" s="49"/>
      <c r="GC712" s="49"/>
      <c r="GD712" s="49"/>
      <c r="GE712" s="49"/>
      <c r="GF712" s="49"/>
      <c r="GG712" s="49"/>
      <c r="GH712" s="49"/>
      <c r="GI712" s="49"/>
      <c r="GJ712" s="49"/>
      <c r="GK712" s="49"/>
      <c r="GL712" s="49"/>
      <c r="GM712" s="49"/>
      <c r="GN712" s="49"/>
      <c r="GO712" s="49"/>
      <c r="GP712" s="49"/>
      <c r="GQ712" s="49"/>
      <c r="GR712" s="49"/>
      <c r="GS712" s="49"/>
      <c r="GT712" s="49"/>
      <c r="GU712" s="49"/>
      <c r="GV712" s="49"/>
      <c r="GW712" s="49"/>
      <c r="GX712" s="49"/>
      <c r="GY712" s="49"/>
      <c r="GZ712" s="49"/>
      <c r="HA712" s="49"/>
      <c r="HB712" s="49"/>
      <c r="HC712" s="49"/>
      <c r="HD712" s="49"/>
      <c r="HE712" s="49"/>
      <c r="HF712" s="49"/>
      <c r="HG712" s="49"/>
      <c r="HH712" s="49"/>
      <c r="HI712" s="49"/>
      <c r="HJ712" s="49"/>
      <c r="HK712" s="49"/>
      <c r="HL712" s="49"/>
      <c r="HM712" s="49"/>
      <c r="HN712" s="49"/>
      <c r="HO712" s="49"/>
      <c r="HP712" s="49"/>
      <c r="HQ712" s="49"/>
      <c r="HR712" s="49"/>
      <c r="HS712" s="49"/>
      <c r="HT712" s="49"/>
      <c r="HU712" s="49"/>
      <c r="HV712" s="49"/>
      <c r="HW712" s="49"/>
      <c r="HX712" s="49"/>
      <c r="HY712" s="49"/>
      <c r="HZ712" s="49"/>
      <c r="IA712" s="49"/>
      <c r="IB712" s="49"/>
      <c r="IC712" s="49"/>
      <c r="ID712" s="49"/>
      <c r="IE712" s="49"/>
      <c r="IF712" s="49"/>
      <c r="IG712" s="49"/>
      <c r="IH712" s="49"/>
      <c r="II712" s="49"/>
      <c r="IJ712" s="49"/>
      <c r="IK712" s="49"/>
      <c r="IL712" s="49"/>
      <c r="IM712" s="49"/>
      <c r="IN712" s="49"/>
      <c r="IO712" s="49"/>
      <c r="IP712" s="49"/>
      <c r="IQ712" s="49"/>
      <c r="IR712" s="49"/>
      <c r="IS712" s="49"/>
      <c r="IT712" s="49"/>
      <c r="IU712" s="49"/>
      <c r="IV712" s="49"/>
    </row>
    <row r="713" spans="1:256" s="50" customFormat="1" x14ac:dyDescent="0.25">
      <c r="A713" s="117">
        <v>43031</v>
      </c>
      <c r="B713" s="119" t="s">
        <v>137</v>
      </c>
      <c r="C713" s="119" t="s">
        <v>56</v>
      </c>
      <c r="D713" s="119" t="s">
        <v>51</v>
      </c>
      <c r="E713" s="121"/>
      <c r="F713" s="121">
        <v>100000</v>
      </c>
      <c r="G713" s="121">
        <f t="shared" si="10"/>
        <v>-12594042</v>
      </c>
      <c r="H713" s="119" t="s">
        <v>55</v>
      </c>
      <c r="I713" s="119">
        <v>30</v>
      </c>
      <c r="J713" s="119"/>
      <c r="K713" s="119" t="s">
        <v>46</v>
      </c>
      <c r="L713" s="119" t="s">
        <v>83</v>
      </c>
      <c r="M713" s="48"/>
      <c r="N713" s="48"/>
      <c r="O713" s="48"/>
      <c r="P713" s="48"/>
      <c r="Q713" s="48"/>
      <c r="R713" s="48"/>
      <c r="S713" s="48"/>
      <c r="T713" s="48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  <c r="BC713" s="49"/>
      <c r="BD713" s="49"/>
      <c r="BE713" s="49"/>
      <c r="BF713" s="49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9"/>
      <c r="BS713" s="49"/>
      <c r="BT713" s="49"/>
      <c r="BU713" s="49"/>
      <c r="BV713" s="49"/>
      <c r="BW713" s="49"/>
      <c r="BX713" s="49"/>
      <c r="BY713" s="49"/>
      <c r="BZ713" s="49"/>
      <c r="CA713" s="49"/>
      <c r="CB713" s="49"/>
      <c r="CC713" s="49"/>
      <c r="CD713" s="49"/>
      <c r="CE713" s="49"/>
      <c r="CF713" s="49"/>
      <c r="CG713" s="49"/>
      <c r="CH713" s="49"/>
      <c r="CI713" s="49"/>
      <c r="CJ713" s="49"/>
      <c r="CK713" s="49"/>
      <c r="CL713" s="49"/>
      <c r="CM713" s="49"/>
      <c r="CN713" s="49"/>
      <c r="CO713" s="49"/>
      <c r="CP713" s="49"/>
      <c r="CQ713" s="49"/>
      <c r="CR713" s="49"/>
      <c r="CS713" s="49"/>
      <c r="CT713" s="49"/>
      <c r="CU713" s="49"/>
      <c r="CV713" s="49"/>
      <c r="CW713" s="49"/>
      <c r="CX713" s="49"/>
      <c r="CY713" s="49"/>
      <c r="CZ713" s="49"/>
      <c r="DA713" s="49"/>
      <c r="DB713" s="49"/>
      <c r="DC713" s="49"/>
      <c r="DD713" s="49"/>
      <c r="DE713" s="49"/>
      <c r="DF713" s="49"/>
      <c r="DG713" s="49"/>
      <c r="DH713" s="49"/>
      <c r="DI713" s="49"/>
      <c r="DJ713" s="49"/>
      <c r="DK713" s="49"/>
      <c r="DL713" s="49"/>
      <c r="DM713" s="49"/>
      <c r="DN713" s="49"/>
      <c r="DO713" s="49"/>
      <c r="DP713" s="49"/>
      <c r="DQ713" s="49"/>
      <c r="DR713" s="49"/>
      <c r="DS713" s="49"/>
      <c r="DT713" s="49"/>
      <c r="DU713" s="49"/>
      <c r="DV713" s="49"/>
      <c r="DW713" s="49"/>
      <c r="DX713" s="49"/>
      <c r="DY713" s="49"/>
      <c r="DZ713" s="49"/>
      <c r="EA713" s="49"/>
      <c r="EB713" s="49"/>
      <c r="EC713" s="49"/>
      <c r="ED713" s="49"/>
      <c r="EE713" s="49"/>
      <c r="EF713" s="49"/>
      <c r="EG713" s="49"/>
      <c r="EH713" s="49"/>
      <c r="EI713" s="49"/>
      <c r="EJ713" s="49"/>
      <c r="EK713" s="49"/>
      <c r="EL713" s="49"/>
      <c r="EM713" s="49"/>
      <c r="EN713" s="49"/>
      <c r="EO713" s="49"/>
      <c r="EP713" s="49"/>
      <c r="EQ713" s="49"/>
      <c r="ER713" s="49"/>
      <c r="ES713" s="49"/>
      <c r="ET713" s="49"/>
      <c r="EU713" s="49"/>
      <c r="EV713" s="49"/>
      <c r="EW713" s="49"/>
      <c r="EX713" s="49"/>
      <c r="EY713" s="49"/>
      <c r="EZ713" s="49"/>
      <c r="FA713" s="49"/>
      <c r="FB713" s="49"/>
      <c r="FC713" s="49"/>
      <c r="FD713" s="49"/>
      <c r="FE713" s="49"/>
      <c r="FF713" s="49"/>
      <c r="FG713" s="49"/>
      <c r="FH713" s="49"/>
      <c r="FI713" s="49"/>
      <c r="FJ713" s="49"/>
      <c r="FK713" s="49"/>
      <c r="FL713" s="49"/>
      <c r="FM713" s="49"/>
      <c r="FN713" s="49"/>
      <c r="FO713" s="49"/>
      <c r="FP713" s="49"/>
      <c r="FQ713" s="49"/>
      <c r="FR713" s="49"/>
      <c r="FS713" s="49"/>
      <c r="FT713" s="49"/>
      <c r="FU713" s="49"/>
      <c r="FV713" s="49"/>
      <c r="FW713" s="49"/>
      <c r="FX713" s="49"/>
      <c r="FY713" s="49"/>
      <c r="FZ713" s="49"/>
      <c r="GA713" s="49"/>
      <c r="GB713" s="49"/>
      <c r="GC713" s="49"/>
      <c r="GD713" s="49"/>
      <c r="GE713" s="49"/>
      <c r="GF713" s="49"/>
      <c r="GG713" s="49"/>
      <c r="GH713" s="49"/>
      <c r="GI713" s="49"/>
      <c r="GJ713" s="49"/>
      <c r="GK713" s="49"/>
      <c r="GL713" s="49"/>
      <c r="GM713" s="49"/>
      <c r="GN713" s="49"/>
      <c r="GO713" s="49"/>
      <c r="GP713" s="49"/>
      <c r="GQ713" s="49"/>
      <c r="GR713" s="49"/>
      <c r="GS713" s="49"/>
      <c r="GT713" s="49"/>
      <c r="GU713" s="49"/>
      <c r="GV713" s="49"/>
      <c r="GW713" s="49"/>
      <c r="GX713" s="49"/>
      <c r="GY713" s="49"/>
      <c r="GZ713" s="49"/>
      <c r="HA713" s="49"/>
      <c r="HB713" s="49"/>
      <c r="HC713" s="49"/>
      <c r="HD713" s="49"/>
      <c r="HE713" s="49"/>
      <c r="HF713" s="49"/>
      <c r="HG713" s="49"/>
      <c r="HH713" s="49"/>
      <c r="HI713" s="49"/>
      <c r="HJ713" s="49"/>
      <c r="HK713" s="49"/>
      <c r="HL713" s="49"/>
      <c r="HM713" s="49"/>
      <c r="HN713" s="49"/>
      <c r="HO713" s="49"/>
      <c r="HP713" s="49"/>
      <c r="HQ713" s="49"/>
      <c r="HR713" s="49"/>
      <c r="HS713" s="49"/>
      <c r="HT713" s="49"/>
      <c r="HU713" s="49"/>
      <c r="HV713" s="49"/>
      <c r="HW713" s="49"/>
      <c r="HX713" s="49"/>
      <c r="HY713" s="49"/>
      <c r="HZ713" s="49"/>
      <c r="IA713" s="49"/>
      <c r="IB713" s="49"/>
      <c r="IC713" s="49"/>
      <c r="ID713" s="49"/>
      <c r="IE713" s="49"/>
      <c r="IF713" s="49"/>
      <c r="IG713" s="49"/>
      <c r="IH713" s="49"/>
      <c r="II713" s="49"/>
      <c r="IJ713" s="49"/>
      <c r="IK713" s="49"/>
      <c r="IL713" s="49"/>
      <c r="IM713" s="49"/>
      <c r="IN713" s="49"/>
      <c r="IO713" s="49"/>
      <c r="IP713" s="49"/>
      <c r="IQ713" s="49"/>
      <c r="IR713" s="49"/>
      <c r="IS713" s="49"/>
      <c r="IT713" s="49"/>
      <c r="IU713" s="49"/>
      <c r="IV713" s="49"/>
    </row>
    <row r="714" spans="1:256" s="103" customFormat="1" x14ac:dyDescent="0.25">
      <c r="A714" s="52">
        <v>43031</v>
      </c>
      <c r="B714" s="26" t="s">
        <v>407</v>
      </c>
      <c r="C714" s="26" t="s">
        <v>60</v>
      </c>
      <c r="D714" s="26" t="s">
        <v>51</v>
      </c>
      <c r="E714" s="31"/>
      <c r="F714" s="31">
        <v>5000</v>
      </c>
      <c r="G714" s="31">
        <f t="shared" si="10"/>
        <v>-12599042</v>
      </c>
      <c r="H714" s="26" t="s">
        <v>55</v>
      </c>
      <c r="I714" s="26">
        <v>31</v>
      </c>
      <c r="J714" s="46" t="s">
        <v>32</v>
      </c>
      <c r="K714" s="26" t="s">
        <v>46</v>
      </c>
      <c r="L714" s="26" t="s">
        <v>83</v>
      </c>
      <c r="M714" s="102"/>
      <c r="N714" s="102"/>
      <c r="O714" s="102"/>
      <c r="P714" s="102"/>
      <c r="Q714" s="102"/>
      <c r="R714" s="102"/>
      <c r="S714" s="102"/>
      <c r="T714" s="102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  <c r="CJ714" s="105"/>
      <c r="CK714" s="105"/>
      <c r="CL714" s="105"/>
      <c r="CM714" s="105"/>
      <c r="CN714" s="105"/>
      <c r="CO714" s="105"/>
      <c r="CP714" s="105"/>
      <c r="CQ714" s="105"/>
      <c r="CR714" s="105"/>
      <c r="CS714" s="105"/>
      <c r="CT714" s="105"/>
      <c r="CU714" s="105"/>
      <c r="CV714" s="105"/>
      <c r="CW714" s="105"/>
      <c r="CX714" s="105"/>
      <c r="CY714" s="105"/>
      <c r="CZ714" s="105"/>
      <c r="DA714" s="105"/>
      <c r="DB714" s="105"/>
      <c r="DC714" s="105"/>
      <c r="DD714" s="105"/>
      <c r="DE714" s="105"/>
      <c r="DF714" s="105"/>
      <c r="DG714" s="105"/>
      <c r="DH714" s="105"/>
      <c r="DI714" s="105"/>
      <c r="DJ714" s="105"/>
      <c r="DK714" s="105"/>
      <c r="DL714" s="105"/>
      <c r="DM714" s="105"/>
      <c r="DN714" s="105"/>
      <c r="DO714" s="105"/>
      <c r="DP714" s="105"/>
      <c r="DQ714" s="105"/>
      <c r="DR714" s="105"/>
      <c r="DS714" s="105"/>
      <c r="DT714" s="105"/>
      <c r="DU714" s="105"/>
      <c r="DV714" s="105"/>
      <c r="DW714" s="105"/>
      <c r="DX714" s="105"/>
      <c r="DY714" s="105"/>
      <c r="DZ714" s="105"/>
      <c r="EA714" s="105"/>
      <c r="EB714" s="105"/>
      <c r="EC714" s="105"/>
      <c r="ED714" s="105"/>
      <c r="EE714" s="105"/>
      <c r="EF714" s="105"/>
      <c r="EG714" s="105"/>
      <c r="EH714" s="105"/>
      <c r="EI714" s="105"/>
      <c r="EJ714" s="105"/>
      <c r="EK714" s="105"/>
      <c r="EL714" s="105"/>
      <c r="EM714" s="105"/>
      <c r="EN714" s="105"/>
      <c r="EO714" s="105"/>
      <c r="EP714" s="105"/>
      <c r="EQ714" s="105"/>
      <c r="ER714" s="105"/>
      <c r="ES714" s="105"/>
      <c r="ET714" s="105"/>
      <c r="EU714" s="105"/>
      <c r="EV714" s="105"/>
      <c r="EW714" s="105"/>
      <c r="EX714" s="105"/>
      <c r="EY714" s="105"/>
      <c r="EZ714" s="105"/>
      <c r="FA714" s="105"/>
      <c r="FB714" s="105"/>
      <c r="FC714" s="105"/>
      <c r="FD714" s="105"/>
      <c r="FE714" s="105"/>
      <c r="FF714" s="105"/>
      <c r="FG714" s="105"/>
      <c r="FH714" s="105"/>
      <c r="FI714" s="105"/>
      <c r="FJ714" s="105"/>
      <c r="FK714" s="105"/>
      <c r="FL714" s="105"/>
      <c r="FM714" s="105"/>
      <c r="FN714" s="105"/>
      <c r="FO714" s="105"/>
      <c r="FP714" s="105"/>
      <c r="FQ714" s="105"/>
      <c r="FR714" s="105"/>
      <c r="FS714" s="105"/>
      <c r="FT714" s="105"/>
      <c r="FU714" s="105"/>
      <c r="FV714" s="105"/>
      <c r="FW714" s="105"/>
      <c r="FX714" s="105"/>
      <c r="FY714" s="105"/>
      <c r="FZ714" s="105"/>
      <c r="GA714" s="105"/>
      <c r="GB714" s="105"/>
      <c r="GC714" s="105"/>
      <c r="GD714" s="105"/>
      <c r="GE714" s="105"/>
      <c r="GF714" s="105"/>
      <c r="GG714" s="105"/>
      <c r="GH714" s="105"/>
      <c r="GI714" s="105"/>
      <c r="GJ714" s="105"/>
      <c r="GK714" s="105"/>
      <c r="GL714" s="105"/>
      <c r="GM714" s="105"/>
      <c r="GN714" s="105"/>
      <c r="GO714" s="105"/>
      <c r="GP714" s="105"/>
      <c r="GQ714" s="105"/>
      <c r="GR714" s="105"/>
      <c r="GS714" s="105"/>
      <c r="GT714" s="105"/>
      <c r="GU714" s="105"/>
      <c r="GV714" s="105"/>
      <c r="GW714" s="105"/>
      <c r="GX714" s="105"/>
      <c r="GY714" s="105"/>
      <c r="GZ714" s="105"/>
      <c r="HA714" s="105"/>
      <c r="HB714" s="105"/>
      <c r="HC714" s="105"/>
      <c r="HD714" s="105"/>
      <c r="HE714" s="105"/>
      <c r="HF714" s="105"/>
      <c r="HG714" s="105"/>
      <c r="HH714" s="105"/>
      <c r="HI714" s="105"/>
      <c r="HJ714" s="105"/>
      <c r="HK714" s="105"/>
      <c r="HL714" s="105"/>
      <c r="HM714" s="105"/>
      <c r="HN714" s="105"/>
      <c r="HO714" s="105"/>
      <c r="HP714" s="105"/>
      <c r="HQ714" s="105"/>
      <c r="HR714" s="105"/>
      <c r="HS714" s="105"/>
      <c r="HT714" s="105"/>
      <c r="HU714" s="105"/>
      <c r="HV714" s="105"/>
      <c r="HW714" s="105"/>
      <c r="HX714" s="105"/>
      <c r="HY714" s="105"/>
      <c r="HZ714" s="105"/>
      <c r="IA714" s="105"/>
      <c r="IB714" s="105"/>
      <c r="IC714" s="105"/>
      <c r="ID714" s="105"/>
      <c r="IE714" s="105"/>
      <c r="IF714" s="105"/>
      <c r="IG714" s="105"/>
      <c r="IH714" s="105"/>
      <c r="II714" s="105"/>
      <c r="IJ714" s="105"/>
      <c r="IK714" s="105"/>
      <c r="IL714" s="105"/>
      <c r="IM714" s="105"/>
      <c r="IN714" s="105"/>
      <c r="IO714" s="105"/>
      <c r="IP714" s="105"/>
      <c r="IQ714" s="105"/>
      <c r="IR714" s="105"/>
      <c r="IS714" s="105"/>
      <c r="IT714" s="105"/>
      <c r="IU714" s="105"/>
      <c r="IV714" s="105"/>
    </row>
    <row r="715" spans="1:256" s="103" customFormat="1" x14ac:dyDescent="0.25">
      <c r="A715" s="52">
        <v>43031</v>
      </c>
      <c r="B715" s="26" t="s">
        <v>408</v>
      </c>
      <c r="C715" s="26" t="s">
        <v>332</v>
      </c>
      <c r="D715" s="26" t="s">
        <v>49</v>
      </c>
      <c r="E715" s="31"/>
      <c r="F715" s="31">
        <v>100000</v>
      </c>
      <c r="G715" s="31">
        <f t="shared" si="10"/>
        <v>-12699042</v>
      </c>
      <c r="H715" s="26" t="s">
        <v>55</v>
      </c>
      <c r="I715" s="26">
        <v>33</v>
      </c>
      <c r="J715" s="24" t="s">
        <v>21</v>
      </c>
      <c r="K715" s="26" t="s">
        <v>46</v>
      </c>
      <c r="L715" s="26" t="s">
        <v>83</v>
      </c>
      <c r="M715" s="102"/>
      <c r="N715" s="102"/>
      <c r="O715" s="102"/>
      <c r="P715" s="102"/>
      <c r="Q715" s="102"/>
      <c r="R715" s="102"/>
      <c r="S715" s="102"/>
      <c r="T715" s="102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  <c r="CJ715" s="105"/>
      <c r="CK715" s="105"/>
      <c r="CL715" s="105"/>
      <c r="CM715" s="105"/>
      <c r="CN715" s="105"/>
      <c r="CO715" s="105"/>
      <c r="CP715" s="105"/>
      <c r="CQ715" s="105"/>
      <c r="CR715" s="105"/>
      <c r="CS715" s="105"/>
      <c r="CT715" s="105"/>
      <c r="CU715" s="105"/>
      <c r="CV715" s="105"/>
      <c r="CW715" s="105"/>
      <c r="CX715" s="105"/>
      <c r="CY715" s="105"/>
      <c r="CZ715" s="105"/>
      <c r="DA715" s="105"/>
      <c r="DB715" s="105"/>
      <c r="DC715" s="105"/>
      <c r="DD715" s="105"/>
      <c r="DE715" s="105"/>
      <c r="DF715" s="105"/>
      <c r="DG715" s="105"/>
      <c r="DH715" s="105"/>
      <c r="DI715" s="105"/>
      <c r="DJ715" s="105"/>
      <c r="DK715" s="105"/>
      <c r="DL715" s="105"/>
      <c r="DM715" s="105"/>
      <c r="DN715" s="105"/>
      <c r="DO715" s="105"/>
      <c r="DP715" s="105"/>
      <c r="DQ715" s="105"/>
      <c r="DR715" s="105"/>
      <c r="DS715" s="105"/>
      <c r="DT715" s="105"/>
      <c r="DU715" s="105"/>
      <c r="DV715" s="105"/>
      <c r="DW715" s="105"/>
      <c r="DX715" s="105"/>
      <c r="DY715" s="105"/>
      <c r="DZ715" s="105"/>
      <c r="EA715" s="105"/>
      <c r="EB715" s="105"/>
      <c r="EC715" s="105"/>
      <c r="ED715" s="105"/>
      <c r="EE715" s="105"/>
      <c r="EF715" s="105"/>
      <c r="EG715" s="105"/>
      <c r="EH715" s="105"/>
      <c r="EI715" s="105"/>
      <c r="EJ715" s="105"/>
      <c r="EK715" s="105"/>
      <c r="EL715" s="105"/>
      <c r="EM715" s="105"/>
      <c r="EN715" s="105"/>
      <c r="EO715" s="105"/>
      <c r="EP715" s="105"/>
      <c r="EQ715" s="105"/>
      <c r="ER715" s="105"/>
      <c r="ES715" s="105"/>
      <c r="ET715" s="105"/>
      <c r="EU715" s="105"/>
      <c r="EV715" s="105"/>
      <c r="EW715" s="105"/>
      <c r="EX715" s="105"/>
      <c r="EY715" s="105"/>
      <c r="EZ715" s="105"/>
      <c r="FA715" s="105"/>
      <c r="FB715" s="105"/>
      <c r="FC715" s="105"/>
      <c r="FD715" s="105"/>
      <c r="FE715" s="105"/>
      <c r="FF715" s="105"/>
      <c r="FG715" s="105"/>
      <c r="FH715" s="105"/>
      <c r="FI715" s="105"/>
      <c r="FJ715" s="105"/>
      <c r="FK715" s="105"/>
      <c r="FL715" s="105"/>
      <c r="FM715" s="105"/>
      <c r="FN715" s="105"/>
      <c r="FO715" s="105"/>
      <c r="FP715" s="105"/>
      <c r="FQ715" s="105"/>
      <c r="FR715" s="105"/>
      <c r="FS715" s="105"/>
      <c r="FT715" s="105"/>
      <c r="FU715" s="105"/>
      <c r="FV715" s="105"/>
      <c r="FW715" s="105"/>
      <c r="FX715" s="105"/>
      <c r="FY715" s="105"/>
      <c r="FZ715" s="105"/>
      <c r="GA715" s="105"/>
      <c r="GB715" s="105"/>
      <c r="GC715" s="105"/>
      <c r="GD715" s="105"/>
      <c r="GE715" s="105"/>
      <c r="GF715" s="105"/>
      <c r="GG715" s="105"/>
      <c r="GH715" s="105"/>
      <c r="GI715" s="105"/>
      <c r="GJ715" s="105"/>
      <c r="GK715" s="105"/>
      <c r="GL715" s="105"/>
      <c r="GM715" s="105"/>
      <c r="GN715" s="105"/>
      <c r="GO715" s="105"/>
      <c r="GP715" s="105"/>
      <c r="GQ715" s="105"/>
      <c r="GR715" s="105"/>
      <c r="GS715" s="105"/>
      <c r="GT715" s="105"/>
      <c r="GU715" s="105"/>
      <c r="GV715" s="105"/>
      <c r="GW715" s="105"/>
      <c r="GX715" s="105"/>
      <c r="GY715" s="105"/>
      <c r="GZ715" s="105"/>
      <c r="HA715" s="105"/>
      <c r="HB715" s="105"/>
      <c r="HC715" s="105"/>
      <c r="HD715" s="105"/>
      <c r="HE715" s="105"/>
      <c r="HF715" s="105"/>
      <c r="HG715" s="105"/>
      <c r="HH715" s="105"/>
      <c r="HI715" s="105"/>
      <c r="HJ715" s="105"/>
      <c r="HK715" s="105"/>
      <c r="HL715" s="105"/>
      <c r="HM715" s="105"/>
      <c r="HN715" s="105"/>
      <c r="HO715" s="105"/>
      <c r="HP715" s="105"/>
      <c r="HQ715" s="105"/>
      <c r="HR715" s="105"/>
      <c r="HS715" s="105"/>
      <c r="HT715" s="105"/>
      <c r="HU715" s="105"/>
      <c r="HV715" s="105"/>
      <c r="HW715" s="105"/>
      <c r="HX715" s="105"/>
      <c r="HY715" s="105"/>
      <c r="HZ715" s="105"/>
      <c r="IA715" s="105"/>
      <c r="IB715" s="105"/>
      <c r="IC715" s="105"/>
      <c r="ID715" s="105"/>
      <c r="IE715" s="105"/>
      <c r="IF715" s="105"/>
      <c r="IG715" s="105"/>
      <c r="IH715" s="105"/>
      <c r="II715" s="105"/>
      <c r="IJ715" s="105"/>
      <c r="IK715" s="105"/>
      <c r="IL715" s="105"/>
      <c r="IM715" s="105"/>
      <c r="IN715" s="105"/>
      <c r="IO715" s="105"/>
      <c r="IP715" s="105"/>
      <c r="IQ715" s="105"/>
      <c r="IR715" s="105"/>
      <c r="IS715" s="105"/>
      <c r="IT715" s="105"/>
      <c r="IU715" s="105"/>
      <c r="IV715" s="105"/>
    </row>
    <row r="716" spans="1:256" s="50" customFormat="1" x14ac:dyDescent="0.25">
      <c r="A716" s="117">
        <v>43031</v>
      </c>
      <c r="B716" s="119" t="s">
        <v>148</v>
      </c>
      <c r="C716" s="119" t="s">
        <v>56</v>
      </c>
      <c r="D716" s="119" t="s">
        <v>49</v>
      </c>
      <c r="E716" s="121"/>
      <c r="F716" s="121">
        <v>20000</v>
      </c>
      <c r="G716" s="121">
        <f t="shared" si="10"/>
        <v>-12719042</v>
      </c>
      <c r="H716" s="119" t="s">
        <v>55</v>
      </c>
      <c r="I716" s="119">
        <v>34</v>
      </c>
      <c r="J716" s="119"/>
      <c r="K716" s="119" t="s">
        <v>46</v>
      </c>
      <c r="L716" s="119" t="s">
        <v>83</v>
      </c>
      <c r="M716" s="48"/>
      <c r="N716" s="48"/>
      <c r="O716" s="48"/>
      <c r="P716" s="48"/>
      <c r="Q716" s="48"/>
      <c r="R716" s="48"/>
      <c r="S716" s="48"/>
      <c r="T716" s="48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49"/>
      <c r="BY716" s="49"/>
      <c r="BZ716" s="49"/>
      <c r="CA716" s="49"/>
      <c r="CB716" s="49"/>
      <c r="CC716" s="49"/>
      <c r="CD716" s="49"/>
      <c r="CE716" s="49"/>
      <c r="CF716" s="49"/>
      <c r="CG716" s="49"/>
      <c r="CH716" s="49"/>
      <c r="CI716" s="49"/>
      <c r="CJ716" s="49"/>
      <c r="CK716" s="49"/>
      <c r="CL716" s="49"/>
      <c r="CM716" s="49"/>
      <c r="CN716" s="49"/>
      <c r="CO716" s="49"/>
      <c r="CP716" s="49"/>
      <c r="CQ716" s="49"/>
      <c r="CR716" s="49"/>
      <c r="CS716" s="49"/>
      <c r="CT716" s="49"/>
      <c r="CU716" s="49"/>
      <c r="CV716" s="49"/>
      <c r="CW716" s="49"/>
      <c r="CX716" s="49"/>
      <c r="CY716" s="49"/>
      <c r="CZ716" s="49"/>
      <c r="DA716" s="49"/>
      <c r="DB716" s="49"/>
      <c r="DC716" s="49"/>
      <c r="DD716" s="49"/>
      <c r="DE716" s="49"/>
      <c r="DF716" s="49"/>
      <c r="DG716" s="49"/>
      <c r="DH716" s="49"/>
      <c r="DI716" s="49"/>
      <c r="DJ716" s="49"/>
      <c r="DK716" s="49"/>
      <c r="DL716" s="49"/>
      <c r="DM716" s="49"/>
      <c r="DN716" s="49"/>
      <c r="DO716" s="49"/>
      <c r="DP716" s="49"/>
      <c r="DQ716" s="49"/>
      <c r="DR716" s="49"/>
      <c r="DS716" s="49"/>
      <c r="DT716" s="49"/>
      <c r="DU716" s="49"/>
      <c r="DV716" s="49"/>
      <c r="DW716" s="49"/>
      <c r="DX716" s="49"/>
      <c r="DY716" s="49"/>
      <c r="DZ716" s="49"/>
      <c r="EA716" s="49"/>
      <c r="EB716" s="49"/>
      <c r="EC716" s="49"/>
      <c r="ED716" s="49"/>
      <c r="EE716" s="49"/>
      <c r="EF716" s="49"/>
      <c r="EG716" s="49"/>
      <c r="EH716" s="49"/>
      <c r="EI716" s="49"/>
      <c r="EJ716" s="49"/>
      <c r="EK716" s="49"/>
      <c r="EL716" s="49"/>
      <c r="EM716" s="49"/>
      <c r="EN716" s="49"/>
      <c r="EO716" s="49"/>
      <c r="EP716" s="49"/>
      <c r="EQ716" s="49"/>
      <c r="ER716" s="49"/>
      <c r="ES716" s="49"/>
      <c r="ET716" s="49"/>
      <c r="EU716" s="49"/>
      <c r="EV716" s="49"/>
      <c r="EW716" s="49"/>
      <c r="EX716" s="49"/>
      <c r="EY716" s="49"/>
      <c r="EZ716" s="49"/>
      <c r="FA716" s="49"/>
      <c r="FB716" s="49"/>
      <c r="FC716" s="49"/>
      <c r="FD716" s="49"/>
      <c r="FE716" s="49"/>
      <c r="FF716" s="49"/>
      <c r="FG716" s="49"/>
      <c r="FH716" s="49"/>
      <c r="FI716" s="49"/>
      <c r="FJ716" s="49"/>
      <c r="FK716" s="49"/>
      <c r="FL716" s="49"/>
      <c r="FM716" s="49"/>
      <c r="FN716" s="49"/>
      <c r="FO716" s="49"/>
      <c r="FP716" s="49"/>
      <c r="FQ716" s="49"/>
      <c r="FR716" s="49"/>
      <c r="FS716" s="49"/>
      <c r="FT716" s="49"/>
      <c r="FU716" s="49"/>
      <c r="FV716" s="49"/>
      <c r="FW716" s="49"/>
      <c r="FX716" s="49"/>
      <c r="FY716" s="49"/>
      <c r="FZ716" s="49"/>
      <c r="GA716" s="49"/>
      <c r="GB716" s="49"/>
      <c r="GC716" s="49"/>
      <c r="GD716" s="49"/>
      <c r="GE716" s="49"/>
      <c r="GF716" s="49"/>
      <c r="GG716" s="49"/>
      <c r="GH716" s="49"/>
      <c r="GI716" s="49"/>
      <c r="GJ716" s="49"/>
      <c r="GK716" s="49"/>
      <c r="GL716" s="49"/>
      <c r="GM716" s="49"/>
      <c r="GN716" s="49"/>
      <c r="GO716" s="49"/>
      <c r="GP716" s="49"/>
      <c r="GQ716" s="49"/>
      <c r="GR716" s="49"/>
      <c r="GS716" s="49"/>
      <c r="GT716" s="49"/>
      <c r="GU716" s="49"/>
      <c r="GV716" s="49"/>
      <c r="GW716" s="49"/>
      <c r="GX716" s="49"/>
      <c r="GY716" s="49"/>
      <c r="GZ716" s="49"/>
      <c r="HA716" s="49"/>
      <c r="HB716" s="49"/>
      <c r="HC716" s="49"/>
      <c r="HD716" s="49"/>
      <c r="HE716" s="49"/>
      <c r="HF716" s="49"/>
      <c r="HG716" s="49"/>
      <c r="HH716" s="49"/>
      <c r="HI716" s="49"/>
      <c r="HJ716" s="49"/>
      <c r="HK716" s="49"/>
      <c r="HL716" s="49"/>
      <c r="HM716" s="49"/>
      <c r="HN716" s="49"/>
      <c r="HO716" s="49"/>
      <c r="HP716" s="49"/>
      <c r="HQ716" s="49"/>
      <c r="HR716" s="49"/>
      <c r="HS716" s="49"/>
      <c r="HT716" s="49"/>
      <c r="HU716" s="49"/>
      <c r="HV716" s="49"/>
      <c r="HW716" s="49"/>
      <c r="HX716" s="49"/>
      <c r="HY716" s="49"/>
      <c r="HZ716" s="49"/>
      <c r="IA716" s="49"/>
      <c r="IB716" s="49"/>
      <c r="IC716" s="49"/>
      <c r="ID716" s="49"/>
      <c r="IE716" s="49"/>
      <c r="IF716" s="49"/>
      <c r="IG716" s="49"/>
      <c r="IH716" s="49"/>
      <c r="II716" s="49"/>
      <c r="IJ716" s="49"/>
      <c r="IK716" s="49"/>
      <c r="IL716" s="49"/>
      <c r="IM716" s="49"/>
      <c r="IN716" s="49"/>
      <c r="IO716" s="49"/>
      <c r="IP716" s="49"/>
      <c r="IQ716" s="49"/>
      <c r="IR716" s="49"/>
      <c r="IS716" s="49"/>
      <c r="IT716" s="49"/>
      <c r="IU716" s="49"/>
      <c r="IV716" s="49"/>
    </row>
    <row r="717" spans="1:256" s="50" customFormat="1" x14ac:dyDescent="0.25">
      <c r="A717" s="117">
        <v>43031</v>
      </c>
      <c r="B717" s="119" t="s">
        <v>347</v>
      </c>
      <c r="C717" s="119" t="s">
        <v>56</v>
      </c>
      <c r="D717" s="119" t="s">
        <v>50</v>
      </c>
      <c r="E717" s="121"/>
      <c r="F717" s="121">
        <v>20000</v>
      </c>
      <c r="G717" s="121">
        <f t="shared" ref="G717:G780" si="11">+G716+E717-F717</f>
        <v>-12739042</v>
      </c>
      <c r="H717" s="119" t="s">
        <v>55</v>
      </c>
      <c r="I717" s="119">
        <v>35</v>
      </c>
      <c r="J717" s="119"/>
      <c r="K717" s="119" t="s">
        <v>46</v>
      </c>
      <c r="L717" s="119" t="s">
        <v>83</v>
      </c>
      <c r="M717" s="48"/>
      <c r="N717" s="48"/>
      <c r="O717" s="48"/>
      <c r="P717" s="48"/>
      <c r="Q717" s="48"/>
      <c r="R717" s="48"/>
      <c r="S717" s="48"/>
      <c r="T717" s="48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9"/>
      <c r="BS717" s="49"/>
      <c r="BT717" s="49"/>
      <c r="BU717" s="49"/>
      <c r="BV717" s="49"/>
      <c r="BW717" s="49"/>
      <c r="BX717" s="49"/>
      <c r="BY717" s="49"/>
      <c r="BZ717" s="49"/>
      <c r="CA717" s="49"/>
      <c r="CB717" s="49"/>
      <c r="CC717" s="49"/>
      <c r="CD717" s="49"/>
      <c r="CE717" s="49"/>
      <c r="CF717" s="49"/>
      <c r="CG717" s="49"/>
      <c r="CH717" s="49"/>
      <c r="CI717" s="49"/>
      <c r="CJ717" s="49"/>
      <c r="CK717" s="49"/>
      <c r="CL717" s="49"/>
      <c r="CM717" s="49"/>
      <c r="CN717" s="49"/>
      <c r="CO717" s="49"/>
      <c r="CP717" s="49"/>
      <c r="CQ717" s="49"/>
      <c r="CR717" s="49"/>
      <c r="CS717" s="49"/>
      <c r="CT717" s="49"/>
      <c r="CU717" s="49"/>
      <c r="CV717" s="49"/>
      <c r="CW717" s="49"/>
      <c r="CX717" s="49"/>
      <c r="CY717" s="49"/>
      <c r="CZ717" s="49"/>
      <c r="DA717" s="49"/>
      <c r="DB717" s="49"/>
      <c r="DC717" s="49"/>
      <c r="DD717" s="49"/>
      <c r="DE717" s="49"/>
      <c r="DF717" s="49"/>
      <c r="DG717" s="49"/>
      <c r="DH717" s="49"/>
      <c r="DI717" s="49"/>
      <c r="DJ717" s="49"/>
      <c r="DK717" s="49"/>
      <c r="DL717" s="49"/>
      <c r="DM717" s="49"/>
      <c r="DN717" s="49"/>
      <c r="DO717" s="49"/>
      <c r="DP717" s="49"/>
      <c r="DQ717" s="49"/>
      <c r="DR717" s="49"/>
      <c r="DS717" s="49"/>
      <c r="DT717" s="49"/>
      <c r="DU717" s="49"/>
      <c r="DV717" s="49"/>
      <c r="DW717" s="49"/>
      <c r="DX717" s="49"/>
      <c r="DY717" s="49"/>
      <c r="DZ717" s="49"/>
      <c r="EA717" s="49"/>
      <c r="EB717" s="49"/>
      <c r="EC717" s="49"/>
      <c r="ED717" s="49"/>
      <c r="EE717" s="49"/>
      <c r="EF717" s="49"/>
      <c r="EG717" s="49"/>
      <c r="EH717" s="49"/>
      <c r="EI717" s="49"/>
      <c r="EJ717" s="49"/>
      <c r="EK717" s="49"/>
      <c r="EL717" s="49"/>
      <c r="EM717" s="49"/>
      <c r="EN717" s="49"/>
      <c r="EO717" s="49"/>
      <c r="EP717" s="49"/>
      <c r="EQ717" s="49"/>
      <c r="ER717" s="49"/>
      <c r="ES717" s="49"/>
      <c r="ET717" s="49"/>
      <c r="EU717" s="49"/>
      <c r="EV717" s="49"/>
      <c r="EW717" s="49"/>
      <c r="EX717" s="49"/>
      <c r="EY717" s="49"/>
      <c r="EZ717" s="49"/>
      <c r="FA717" s="49"/>
      <c r="FB717" s="49"/>
      <c r="FC717" s="49"/>
      <c r="FD717" s="49"/>
      <c r="FE717" s="49"/>
      <c r="FF717" s="49"/>
      <c r="FG717" s="49"/>
      <c r="FH717" s="49"/>
      <c r="FI717" s="49"/>
      <c r="FJ717" s="49"/>
      <c r="FK717" s="49"/>
      <c r="FL717" s="49"/>
      <c r="FM717" s="49"/>
      <c r="FN717" s="49"/>
      <c r="FO717" s="49"/>
      <c r="FP717" s="49"/>
      <c r="FQ717" s="49"/>
      <c r="FR717" s="49"/>
      <c r="FS717" s="49"/>
      <c r="FT717" s="49"/>
      <c r="FU717" s="49"/>
      <c r="FV717" s="49"/>
      <c r="FW717" s="49"/>
      <c r="FX717" s="49"/>
      <c r="FY717" s="49"/>
      <c r="FZ717" s="49"/>
      <c r="GA717" s="49"/>
      <c r="GB717" s="49"/>
      <c r="GC717" s="49"/>
      <c r="GD717" s="49"/>
      <c r="GE717" s="49"/>
      <c r="GF717" s="49"/>
      <c r="GG717" s="49"/>
      <c r="GH717" s="49"/>
      <c r="GI717" s="49"/>
      <c r="GJ717" s="49"/>
      <c r="GK717" s="49"/>
      <c r="GL717" s="49"/>
      <c r="GM717" s="49"/>
      <c r="GN717" s="49"/>
      <c r="GO717" s="49"/>
      <c r="GP717" s="49"/>
      <c r="GQ717" s="49"/>
      <c r="GR717" s="49"/>
      <c r="GS717" s="49"/>
      <c r="GT717" s="49"/>
      <c r="GU717" s="49"/>
      <c r="GV717" s="49"/>
      <c r="GW717" s="49"/>
      <c r="GX717" s="49"/>
      <c r="GY717" s="49"/>
      <c r="GZ717" s="49"/>
      <c r="HA717" s="49"/>
      <c r="HB717" s="49"/>
      <c r="HC717" s="49"/>
      <c r="HD717" s="49"/>
      <c r="HE717" s="49"/>
      <c r="HF717" s="49"/>
      <c r="HG717" s="49"/>
      <c r="HH717" s="49"/>
      <c r="HI717" s="49"/>
      <c r="HJ717" s="49"/>
      <c r="HK717" s="49"/>
      <c r="HL717" s="49"/>
      <c r="HM717" s="49"/>
      <c r="HN717" s="49"/>
      <c r="HO717" s="49"/>
      <c r="HP717" s="49"/>
      <c r="HQ717" s="49"/>
      <c r="HR717" s="49"/>
      <c r="HS717" s="49"/>
      <c r="HT717" s="49"/>
      <c r="HU717" s="49"/>
      <c r="HV717" s="49"/>
      <c r="HW717" s="49"/>
      <c r="HX717" s="49"/>
      <c r="HY717" s="49"/>
      <c r="HZ717" s="49"/>
      <c r="IA717" s="49"/>
      <c r="IB717" s="49"/>
      <c r="IC717" s="49"/>
      <c r="ID717" s="49"/>
      <c r="IE717" s="49"/>
      <c r="IF717" s="49"/>
      <c r="IG717" s="49"/>
      <c r="IH717" s="49"/>
      <c r="II717" s="49"/>
      <c r="IJ717" s="49"/>
      <c r="IK717" s="49"/>
      <c r="IL717" s="49"/>
      <c r="IM717" s="49"/>
      <c r="IN717" s="49"/>
      <c r="IO717" s="49"/>
      <c r="IP717" s="49"/>
      <c r="IQ717" s="49"/>
      <c r="IR717" s="49"/>
      <c r="IS717" s="49"/>
      <c r="IT717" s="49"/>
      <c r="IU717" s="49"/>
      <c r="IV717" s="49"/>
    </row>
    <row r="718" spans="1:256" s="109" customFormat="1" x14ac:dyDescent="0.25">
      <c r="A718" s="52">
        <v>43031</v>
      </c>
      <c r="B718" s="26" t="s">
        <v>409</v>
      </c>
      <c r="C718" s="26" t="s">
        <v>60</v>
      </c>
      <c r="D718" s="26" t="s">
        <v>51</v>
      </c>
      <c r="E718" s="31"/>
      <c r="F718" s="31">
        <v>2000</v>
      </c>
      <c r="G718" s="31">
        <f t="shared" si="11"/>
        <v>-12741042</v>
      </c>
      <c r="H718" s="26" t="s">
        <v>55</v>
      </c>
      <c r="I718" s="26" t="s">
        <v>61</v>
      </c>
      <c r="J718" s="46" t="s">
        <v>32</v>
      </c>
      <c r="K718" s="26" t="s">
        <v>46</v>
      </c>
      <c r="L718" s="26" t="s">
        <v>72</v>
      </c>
      <c r="M718" s="27"/>
      <c r="N718" s="27"/>
      <c r="O718" s="27"/>
      <c r="P718" s="27"/>
      <c r="Q718" s="27"/>
      <c r="R718" s="27"/>
      <c r="S718" s="27"/>
      <c r="T718" s="27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32"/>
      <c r="DA718" s="32"/>
      <c r="DB718" s="32"/>
      <c r="DC718" s="32"/>
      <c r="DD718" s="32"/>
      <c r="DE718" s="32"/>
      <c r="DF718" s="32"/>
      <c r="DG718" s="32"/>
      <c r="DH718" s="32"/>
      <c r="DI718" s="32"/>
      <c r="DJ718" s="32"/>
      <c r="DK718" s="32"/>
      <c r="DL718" s="32"/>
      <c r="DM718" s="32"/>
      <c r="DN718" s="32"/>
      <c r="DO718" s="32"/>
      <c r="DP718" s="32"/>
      <c r="DQ718" s="32"/>
      <c r="DR718" s="32"/>
      <c r="DS718" s="32"/>
      <c r="DT718" s="32"/>
      <c r="DU718" s="32"/>
      <c r="DV718" s="32"/>
      <c r="DW718" s="32"/>
      <c r="DX718" s="32"/>
      <c r="DY718" s="32"/>
      <c r="DZ718" s="32"/>
      <c r="EA718" s="32"/>
      <c r="EB718" s="32"/>
      <c r="EC718" s="32"/>
      <c r="ED718" s="32"/>
      <c r="EE718" s="32"/>
      <c r="EF718" s="32"/>
      <c r="EG718" s="32"/>
      <c r="EH718" s="32"/>
      <c r="EI718" s="32"/>
      <c r="EJ718" s="32"/>
      <c r="EK718" s="32"/>
      <c r="EL718" s="32"/>
      <c r="EM718" s="32"/>
      <c r="EN718" s="32"/>
      <c r="EO718" s="32"/>
      <c r="EP718" s="32"/>
      <c r="EQ718" s="32"/>
      <c r="ER718" s="32"/>
      <c r="ES718" s="32"/>
      <c r="ET718" s="32"/>
      <c r="EU718" s="32"/>
      <c r="EV718" s="32"/>
      <c r="EW718" s="32"/>
      <c r="EX718" s="32"/>
      <c r="EY718" s="32"/>
      <c r="EZ718" s="32"/>
      <c r="FA718" s="32"/>
      <c r="FB718" s="32"/>
      <c r="FC718" s="32"/>
      <c r="FD718" s="32"/>
      <c r="FE718" s="32"/>
      <c r="FF718" s="32"/>
      <c r="FG718" s="32"/>
      <c r="FH718" s="32"/>
      <c r="FI718" s="32"/>
      <c r="FJ718" s="32"/>
      <c r="FK718" s="32"/>
      <c r="FL718" s="32"/>
      <c r="FM718" s="32"/>
      <c r="FN718" s="32"/>
      <c r="FO718" s="32"/>
      <c r="FP718" s="32"/>
      <c r="FQ718" s="32"/>
      <c r="FR718" s="32"/>
      <c r="FS718" s="32"/>
      <c r="FT718" s="32"/>
      <c r="FU718" s="32"/>
      <c r="FV718" s="32"/>
      <c r="FW718" s="32"/>
      <c r="FX718" s="32"/>
      <c r="FY718" s="32"/>
      <c r="FZ718" s="32"/>
      <c r="GA718" s="32"/>
      <c r="GB718" s="32"/>
      <c r="GC718" s="32"/>
      <c r="GD718" s="32"/>
      <c r="GE718" s="32"/>
      <c r="GF718" s="32"/>
      <c r="GG718" s="32"/>
      <c r="GH718" s="32"/>
      <c r="GI718" s="32"/>
      <c r="GJ718" s="32"/>
      <c r="GK718" s="32"/>
      <c r="GL718" s="32"/>
      <c r="GM718" s="32"/>
      <c r="GN718" s="32"/>
      <c r="GO718" s="32"/>
      <c r="GP718" s="32"/>
      <c r="GQ718" s="32"/>
      <c r="GR718" s="32"/>
      <c r="GS718" s="32"/>
      <c r="GT718" s="32"/>
      <c r="GU718" s="32"/>
      <c r="GV718" s="32"/>
      <c r="GW718" s="32"/>
      <c r="GX718" s="32"/>
      <c r="GY718" s="32"/>
      <c r="GZ718" s="32"/>
      <c r="HA718" s="32"/>
      <c r="HB718" s="32"/>
      <c r="HC718" s="32"/>
      <c r="HD718" s="32"/>
      <c r="HE718" s="32"/>
      <c r="HF718" s="32"/>
      <c r="HG718" s="32"/>
      <c r="HH718" s="32"/>
      <c r="HI718" s="32"/>
      <c r="HJ718" s="32"/>
      <c r="HK718" s="32"/>
      <c r="HL718" s="32"/>
      <c r="HM718" s="32"/>
      <c r="HN718" s="32"/>
      <c r="HO718" s="32"/>
      <c r="HP718" s="32"/>
      <c r="HQ718" s="32"/>
      <c r="HR718" s="32"/>
      <c r="HS718" s="32"/>
      <c r="HT718" s="32"/>
      <c r="HU718" s="32"/>
      <c r="HV718" s="32"/>
      <c r="HW718" s="32"/>
      <c r="HX718" s="32"/>
      <c r="HY718" s="32"/>
      <c r="HZ718" s="32"/>
      <c r="IA718" s="32"/>
      <c r="IB718" s="32"/>
      <c r="IC718" s="32"/>
      <c r="ID718" s="32"/>
      <c r="IE718" s="32"/>
      <c r="IF718" s="32"/>
      <c r="IG718" s="32"/>
      <c r="IH718" s="32"/>
      <c r="II718" s="32"/>
      <c r="IJ718" s="32"/>
      <c r="IK718" s="32"/>
      <c r="IL718" s="32"/>
      <c r="IM718" s="32"/>
      <c r="IN718" s="32"/>
      <c r="IO718" s="32"/>
      <c r="IP718" s="32"/>
      <c r="IQ718" s="32"/>
      <c r="IR718" s="32"/>
      <c r="IS718" s="32"/>
      <c r="IT718" s="32"/>
      <c r="IU718" s="32"/>
      <c r="IV718" s="32"/>
    </row>
    <row r="719" spans="1:256" s="109" customFormat="1" x14ac:dyDescent="0.25">
      <c r="A719" s="52">
        <v>43031</v>
      </c>
      <c r="B719" s="26" t="s">
        <v>410</v>
      </c>
      <c r="C719" s="26" t="s">
        <v>60</v>
      </c>
      <c r="D719" s="26" t="s">
        <v>51</v>
      </c>
      <c r="E719" s="31"/>
      <c r="F719" s="31">
        <v>2000</v>
      </c>
      <c r="G719" s="31">
        <f t="shared" si="11"/>
        <v>-12743042</v>
      </c>
      <c r="H719" s="26" t="s">
        <v>55</v>
      </c>
      <c r="I719" s="26" t="s">
        <v>61</v>
      </c>
      <c r="J719" s="46" t="s">
        <v>32</v>
      </c>
      <c r="K719" s="26" t="s">
        <v>46</v>
      </c>
      <c r="L719" s="26" t="s">
        <v>72</v>
      </c>
      <c r="M719" s="27"/>
      <c r="N719" s="27"/>
      <c r="O719" s="27"/>
      <c r="P719" s="27"/>
      <c r="Q719" s="27"/>
      <c r="R719" s="27"/>
      <c r="S719" s="27"/>
      <c r="T719" s="27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  <c r="CV719" s="32"/>
      <c r="CW719" s="32"/>
      <c r="CX719" s="32"/>
      <c r="CY719" s="32"/>
      <c r="CZ719" s="32"/>
      <c r="DA719" s="32"/>
      <c r="DB719" s="32"/>
      <c r="DC719" s="32"/>
      <c r="DD719" s="32"/>
      <c r="DE719" s="32"/>
      <c r="DF719" s="32"/>
      <c r="DG719" s="32"/>
      <c r="DH719" s="32"/>
      <c r="DI719" s="32"/>
      <c r="DJ719" s="32"/>
      <c r="DK719" s="32"/>
      <c r="DL719" s="32"/>
      <c r="DM719" s="32"/>
      <c r="DN719" s="32"/>
      <c r="DO719" s="32"/>
      <c r="DP719" s="32"/>
      <c r="DQ719" s="32"/>
      <c r="DR719" s="32"/>
      <c r="DS719" s="32"/>
      <c r="DT719" s="32"/>
      <c r="DU719" s="32"/>
      <c r="DV719" s="32"/>
      <c r="DW719" s="32"/>
      <c r="DX719" s="32"/>
      <c r="DY719" s="32"/>
      <c r="DZ719" s="32"/>
      <c r="EA719" s="32"/>
      <c r="EB719" s="32"/>
      <c r="EC719" s="32"/>
      <c r="ED719" s="32"/>
      <c r="EE719" s="32"/>
      <c r="EF719" s="32"/>
      <c r="EG719" s="32"/>
      <c r="EH719" s="32"/>
      <c r="EI719" s="32"/>
      <c r="EJ719" s="32"/>
      <c r="EK719" s="32"/>
      <c r="EL719" s="32"/>
      <c r="EM719" s="32"/>
      <c r="EN719" s="32"/>
      <c r="EO719" s="32"/>
      <c r="EP719" s="32"/>
      <c r="EQ719" s="32"/>
      <c r="ER719" s="32"/>
      <c r="ES719" s="32"/>
      <c r="ET719" s="32"/>
      <c r="EU719" s="32"/>
      <c r="EV719" s="32"/>
      <c r="EW719" s="32"/>
      <c r="EX719" s="32"/>
      <c r="EY719" s="32"/>
      <c r="EZ719" s="32"/>
      <c r="FA719" s="32"/>
      <c r="FB719" s="32"/>
      <c r="FC719" s="32"/>
      <c r="FD719" s="32"/>
      <c r="FE719" s="32"/>
      <c r="FF719" s="32"/>
      <c r="FG719" s="32"/>
      <c r="FH719" s="32"/>
      <c r="FI719" s="32"/>
      <c r="FJ719" s="32"/>
      <c r="FK719" s="32"/>
      <c r="FL719" s="32"/>
      <c r="FM719" s="32"/>
      <c r="FN719" s="32"/>
      <c r="FO719" s="32"/>
      <c r="FP719" s="32"/>
      <c r="FQ719" s="32"/>
      <c r="FR719" s="32"/>
      <c r="FS719" s="32"/>
      <c r="FT719" s="32"/>
      <c r="FU719" s="32"/>
      <c r="FV719" s="32"/>
      <c r="FW719" s="32"/>
      <c r="FX719" s="32"/>
      <c r="FY719" s="32"/>
      <c r="FZ719" s="32"/>
      <c r="GA719" s="32"/>
      <c r="GB719" s="32"/>
      <c r="GC719" s="32"/>
      <c r="GD719" s="32"/>
      <c r="GE719" s="32"/>
      <c r="GF719" s="32"/>
      <c r="GG719" s="32"/>
      <c r="GH719" s="32"/>
      <c r="GI719" s="32"/>
      <c r="GJ719" s="32"/>
      <c r="GK719" s="32"/>
      <c r="GL719" s="32"/>
      <c r="GM719" s="32"/>
      <c r="GN719" s="32"/>
      <c r="GO719" s="32"/>
      <c r="GP719" s="32"/>
      <c r="GQ719" s="32"/>
      <c r="GR719" s="32"/>
      <c r="GS719" s="32"/>
      <c r="GT719" s="32"/>
      <c r="GU719" s="32"/>
      <c r="GV719" s="32"/>
      <c r="GW719" s="32"/>
      <c r="GX719" s="32"/>
      <c r="GY719" s="32"/>
      <c r="GZ719" s="32"/>
      <c r="HA719" s="32"/>
      <c r="HB719" s="32"/>
      <c r="HC719" s="32"/>
      <c r="HD719" s="32"/>
      <c r="HE719" s="32"/>
      <c r="HF719" s="32"/>
      <c r="HG719" s="32"/>
      <c r="HH719" s="32"/>
      <c r="HI719" s="32"/>
      <c r="HJ719" s="32"/>
      <c r="HK719" s="32"/>
      <c r="HL719" s="32"/>
      <c r="HM719" s="32"/>
      <c r="HN719" s="32"/>
      <c r="HO719" s="32"/>
      <c r="HP719" s="32"/>
      <c r="HQ719" s="32"/>
      <c r="HR719" s="32"/>
      <c r="HS719" s="32"/>
      <c r="HT719" s="32"/>
      <c r="HU719" s="32"/>
      <c r="HV719" s="32"/>
      <c r="HW719" s="32"/>
      <c r="HX719" s="32"/>
      <c r="HY719" s="32"/>
      <c r="HZ719" s="32"/>
      <c r="IA719" s="32"/>
      <c r="IB719" s="32"/>
      <c r="IC719" s="32"/>
      <c r="ID719" s="32"/>
      <c r="IE719" s="32"/>
      <c r="IF719" s="32"/>
      <c r="IG719" s="32"/>
      <c r="IH719" s="32"/>
      <c r="II719" s="32"/>
      <c r="IJ719" s="32"/>
      <c r="IK719" s="32"/>
      <c r="IL719" s="32"/>
      <c r="IM719" s="32"/>
      <c r="IN719" s="32"/>
      <c r="IO719" s="32"/>
      <c r="IP719" s="32"/>
      <c r="IQ719" s="32"/>
      <c r="IR719" s="32"/>
      <c r="IS719" s="32"/>
      <c r="IT719" s="32"/>
      <c r="IU719" s="32"/>
      <c r="IV719" s="32"/>
    </row>
    <row r="720" spans="1:256" s="50" customFormat="1" x14ac:dyDescent="0.25">
      <c r="A720" s="117">
        <v>43031</v>
      </c>
      <c r="B720" s="119" t="s">
        <v>45</v>
      </c>
      <c r="C720" s="119" t="s">
        <v>56</v>
      </c>
      <c r="D720" s="119" t="s">
        <v>51</v>
      </c>
      <c r="E720" s="121">
        <v>2000000</v>
      </c>
      <c r="F720" s="121"/>
      <c r="G720" s="121">
        <f t="shared" si="11"/>
        <v>-10743042</v>
      </c>
      <c r="H720" s="119" t="s">
        <v>55</v>
      </c>
      <c r="I720" s="119" t="s">
        <v>58</v>
      </c>
      <c r="J720" s="119"/>
      <c r="K720" s="119" t="s">
        <v>46</v>
      </c>
      <c r="L720" s="119" t="s">
        <v>83</v>
      </c>
      <c r="M720" s="48"/>
      <c r="N720" s="48"/>
      <c r="O720" s="48"/>
      <c r="P720" s="48"/>
      <c r="Q720" s="48"/>
      <c r="R720" s="48"/>
      <c r="S720" s="48"/>
      <c r="T720" s="48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  <c r="BC720" s="49"/>
      <c r="BD720" s="49"/>
      <c r="BE720" s="49"/>
      <c r="BF720" s="49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9"/>
      <c r="BS720" s="49"/>
      <c r="BT720" s="49"/>
      <c r="BU720" s="49"/>
      <c r="BV720" s="49"/>
      <c r="BW720" s="49"/>
      <c r="BX720" s="49"/>
      <c r="BY720" s="49"/>
      <c r="BZ720" s="49"/>
      <c r="CA720" s="49"/>
      <c r="CB720" s="49"/>
      <c r="CC720" s="49"/>
      <c r="CD720" s="49"/>
      <c r="CE720" s="49"/>
      <c r="CF720" s="49"/>
      <c r="CG720" s="49"/>
      <c r="CH720" s="49"/>
      <c r="CI720" s="49"/>
      <c r="CJ720" s="49"/>
      <c r="CK720" s="49"/>
      <c r="CL720" s="49"/>
      <c r="CM720" s="49"/>
      <c r="CN720" s="49"/>
      <c r="CO720" s="49"/>
      <c r="CP720" s="49"/>
      <c r="CQ720" s="49"/>
      <c r="CR720" s="49"/>
      <c r="CS720" s="49"/>
      <c r="CT720" s="49"/>
      <c r="CU720" s="49"/>
      <c r="CV720" s="49"/>
      <c r="CW720" s="49"/>
      <c r="CX720" s="49"/>
      <c r="CY720" s="49"/>
      <c r="CZ720" s="49"/>
      <c r="DA720" s="49"/>
      <c r="DB720" s="49"/>
      <c r="DC720" s="49"/>
      <c r="DD720" s="49"/>
      <c r="DE720" s="49"/>
      <c r="DF720" s="49"/>
      <c r="DG720" s="49"/>
      <c r="DH720" s="49"/>
      <c r="DI720" s="49"/>
      <c r="DJ720" s="49"/>
      <c r="DK720" s="49"/>
      <c r="DL720" s="49"/>
      <c r="DM720" s="49"/>
      <c r="DN720" s="49"/>
      <c r="DO720" s="49"/>
      <c r="DP720" s="49"/>
      <c r="DQ720" s="49"/>
      <c r="DR720" s="49"/>
      <c r="DS720" s="49"/>
      <c r="DT720" s="49"/>
      <c r="DU720" s="49"/>
      <c r="DV720" s="49"/>
      <c r="DW720" s="49"/>
      <c r="DX720" s="49"/>
      <c r="DY720" s="49"/>
      <c r="DZ720" s="49"/>
      <c r="EA720" s="49"/>
      <c r="EB720" s="49"/>
      <c r="EC720" s="49"/>
      <c r="ED720" s="49"/>
      <c r="EE720" s="49"/>
      <c r="EF720" s="49"/>
      <c r="EG720" s="49"/>
      <c r="EH720" s="49"/>
      <c r="EI720" s="49"/>
      <c r="EJ720" s="49"/>
      <c r="EK720" s="49"/>
      <c r="EL720" s="49"/>
      <c r="EM720" s="49"/>
      <c r="EN720" s="49"/>
      <c r="EO720" s="49"/>
      <c r="EP720" s="49"/>
      <c r="EQ720" s="49"/>
      <c r="ER720" s="49"/>
      <c r="ES720" s="49"/>
      <c r="ET720" s="49"/>
      <c r="EU720" s="49"/>
      <c r="EV720" s="49"/>
      <c r="EW720" s="49"/>
      <c r="EX720" s="49"/>
      <c r="EY720" s="49"/>
      <c r="EZ720" s="49"/>
      <c r="FA720" s="49"/>
      <c r="FB720" s="49"/>
      <c r="FC720" s="49"/>
      <c r="FD720" s="49"/>
      <c r="FE720" s="49"/>
      <c r="FF720" s="49"/>
      <c r="FG720" s="49"/>
      <c r="FH720" s="49"/>
      <c r="FI720" s="49"/>
      <c r="FJ720" s="49"/>
      <c r="FK720" s="49"/>
      <c r="FL720" s="49"/>
      <c r="FM720" s="49"/>
      <c r="FN720" s="49"/>
      <c r="FO720" s="49"/>
      <c r="FP720" s="49"/>
      <c r="FQ720" s="49"/>
      <c r="FR720" s="49"/>
      <c r="FS720" s="49"/>
      <c r="FT720" s="49"/>
      <c r="FU720" s="49"/>
      <c r="FV720" s="49"/>
      <c r="FW720" s="49"/>
      <c r="FX720" s="49"/>
      <c r="FY720" s="49"/>
      <c r="FZ720" s="49"/>
      <c r="GA720" s="49"/>
      <c r="GB720" s="49"/>
      <c r="GC720" s="49"/>
      <c r="GD720" s="49"/>
      <c r="GE720" s="49"/>
      <c r="GF720" s="49"/>
      <c r="GG720" s="49"/>
      <c r="GH720" s="49"/>
      <c r="GI720" s="49"/>
      <c r="GJ720" s="49"/>
      <c r="GK720" s="49"/>
      <c r="GL720" s="49"/>
      <c r="GM720" s="49"/>
      <c r="GN720" s="49"/>
      <c r="GO720" s="49"/>
      <c r="GP720" s="49"/>
      <c r="GQ720" s="49"/>
      <c r="GR720" s="49"/>
      <c r="GS720" s="49"/>
      <c r="GT720" s="49"/>
      <c r="GU720" s="49"/>
      <c r="GV720" s="49"/>
      <c r="GW720" s="49"/>
      <c r="GX720" s="49"/>
      <c r="GY720" s="49"/>
      <c r="GZ720" s="49"/>
      <c r="HA720" s="49"/>
      <c r="HB720" s="49"/>
      <c r="HC720" s="49"/>
      <c r="HD720" s="49"/>
      <c r="HE720" s="49"/>
      <c r="HF720" s="49"/>
      <c r="HG720" s="49"/>
      <c r="HH720" s="49"/>
      <c r="HI720" s="49"/>
      <c r="HJ720" s="49"/>
      <c r="HK720" s="49"/>
      <c r="HL720" s="49"/>
      <c r="HM720" s="49"/>
      <c r="HN720" s="49"/>
      <c r="HO720" s="49"/>
      <c r="HP720" s="49"/>
      <c r="HQ720" s="49"/>
      <c r="HR720" s="49"/>
      <c r="HS720" s="49"/>
      <c r="HT720" s="49"/>
      <c r="HU720" s="49"/>
      <c r="HV720" s="49"/>
      <c r="HW720" s="49"/>
      <c r="HX720" s="49"/>
      <c r="HY720" s="49"/>
      <c r="HZ720" s="49"/>
      <c r="IA720" s="49"/>
      <c r="IB720" s="49"/>
      <c r="IC720" s="49"/>
      <c r="ID720" s="49"/>
      <c r="IE720" s="49"/>
      <c r="IF720" s="49"/>
      <c r="IG720" s="49"/>
      <c r="IH720" s="49"/>
      <c r="II720" s="49"/>
      <c r="IJ720" s="49"/>
      <c r="IK720" s="49"/>
      <c r="IL720" s="49"/>
      <c r="IM720" s="49"/>
      <c r="IN720" s="49"/>
      <c r="IO720" s="49"/>
      <c r="IP720" s="49"/>
      <c r="IQ720" s="49"/>
      <c r="IR720" s="49"/>
      <c r="IS720" s="49"/>
      <c r="IT720" s="49"/>
      <c r="IU720" s="49"/>
      <c r="IV720" s="49"/>
    </row>
    <row r="721" spans="1:256" s="50" customFormat="1" x14ac:dyDescent="0.25">
      <c r="A721" s="117">
        <v>43031</v>
      </c>
      <c r="B721" s="119" t="s">
        <v>45</v>
      </c>
      <c r="C721" s="119" t="s">
        <v>56</v>
      </c>
      <c r="D721" s="119" t="s">
        <v>51</v>
      </c>
      <c r="E721" s="121">
        <v>3000000</v>
      </c>
      <c r="F721" s="121"/>
      <c r="G721" s="121">
        <f t="shared" si="11"/>
        <v>-7743042</v>
      </c>
      <c r="H721" s="119" t="s">
        <v>55</v>
      </c>
      <c r="I721" s="119" t="s">
        <v>58</v>
      </c>
      <c r="J721" s="119"/>
      <c r="K721" s="119" t="s">
        <v>46</v>
      </c>
      <c r="L721" s="119" t="s">
        <v>83</v>
      </c>
      <c r="M721" s="48"/>
      <c r="N721" s="48"/>
      <c r="O721" s="48"/>
      <c r="P721" s="48"/>
      <c r="Q721" s="48"/>
      <c r="R721" s="48"/>
      <c r="S721" s="48"/>
      <c r="T721" s="48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9"/>
      <c r="BS721" s="49"/>
      <c r="BT721" s="49"/>
      <c r="BU721" s="49"/>
      <c r="BV721" s="49"/>
      <c r="BW721" s="49"/>
      <c r="BX721" s="49"/>
      <c r="BY721" s="49"/>
      <c r="BZ721" s="49"/>
      <c r="CA721" s="49"/>
      <c r="CB721" s="49"/>
      <c r="CC721" s="49"/>
      <c r="CD721" s="49"/>
      <c r="CE721" s="49"/>
      <c r="CF721" s="49"/>
      <c r="CG721" s="49"/>
      <c r="CH721" s="49"/>
      <c r="CI721" s="49"/>
      <c r="CJ721" s="49"/>
      <c r="CK721" s="49"/>
      <c r="CL721" s="49"/>
      <c r="CM721" s="49"/>
      <c r="CN721" s="49"/>
      <c r="CO721" s="49"/>
      <c r="CP721" s="49"/>
      <c r="CQ721" s="49"/>
      <c r="CR721" s="49"/>
      <c r="CS721" s="49"/>
      <c r="CT721" s="49"/>
      <c r="CU721" s="49"/>
      <c r="CV721" s="49"/>
      <c r="CW721" s="49"/>
      <c r="CX721" s="49"/>
      <c r="CY721" s="49"/>
      <c r="CZ721" s="49"/>
      <c r="DA721" s="49"/>
      <c r="DB721" s="49"/>
      <c r="DC721" s="49"/>
      <c r="DD721" s="49"/>
      <c r="DE721" s="49"/>
      <c r="DF721" s="49"/>
      <c r="DG721" s="49"/>
      <c r="DH721" s="49"/>
      <c r="DI721" s="49"/>
      <c r="DJ721" s="49"/>
      <c r="DK721" s="49"/>
      <c r="DL721" s="49"/>
      <c r="DM721" s="49"/>
      <c r="DN721" s="49"/>
      <c r="DO721" s="49"/>
      <c r="DP721" s="49"/>
      <c r="DQ721" s="49"/>
      <c r="DR721" s="49"/>
      <c r="DS721" s="49"/>
      <c r="DT721" s="49"/>
      <c r="DU721" s="49"/>
      <c r="DV721" s="49"/>
      <c r="DW721" s="49"/>
      <c r="DX721" s="49"/>
      <c r="DY721" s="49"/>
      <c r="DZ721" s="49"/>
      <c r="EA721" s="49"/>
      <c r="EB721" s="49"/>
      <c r="EC721" s="49"/>
      <c r="ED721" s="49"/>
      <c r="EE721" s="49"/>
      <c r="EF721" s="49"/>
      <c r="EG721" s="49"/>
      <c r="EH721" s="49"/>
      <c r="EI721" s="49"/>
      <c r="EJ721" s="49"/>
      <c r="EK721" s="49"/>
      <c r="EL721" s="49"/>
      <c r="EM721" s="49"/>
      <c r="EN721" s="49"/>
      <c r="EO721" s="49"/>
      <c r="EP721" s="49"/>
      <c r="EQ721" s="49"/>
      <c r="ER721" s="49"/>
      <c r="ES721" s="49"/>
      <c r="ET721" s="49"/>
      <c r="EU721" s="49"/>
      <c r="EV721" s="49"/>
      <c r="EW721" s="49"/>
      <c r="EX721" s="49"/>
      <c r="EY721" s="49"/>
      <c r="EZ721" s="49"/>
      <c r="FA721" s="49"/>
      <c r="FB721" s="49"/>
      <c r="FC721" s="49"/>
      <c r="FD721" s="49"/>
      <c r="FE721" s="49"/>
      <c r="FF721" s="49"/>
      <c r="FG721" s="49"/>
      <c r="FH721" s="49"/>
      <c r="FI721" s="49"/>
      <c r="FJ721" s="49"/>
      <c r="FK721" s="49"/>
      <c r="FL721" s="49"/>
      <c r="FM721" s="49"/>
      <c r="FN721" s="49"/>
      <c r="FO721" s="49"/>
      <c r="FP721" s="49"/>
      <c r="FQ721" s="49"/>
      <c r="FR721" s="49"/>
      <c r="FS721" s="49"/>
      <c r="FT721" s="49"/>
      <c r="FU721" s="49"/>
      <c r="FV721" s="49"/>
      <c r="FW721" s="49"/>
      <c r="FX721" s="49"/>
      <c r="FY721" s="49"/>
      <c r="FZ721" s="49"/>
      <c r="GA721" s="49"/>
      <c r="GB721" s="49"/>
      <c r="GC721" s="49"/>
      <c r="GD721" s="49"/>
      <c r="GE721" s="49"/>
      <c r="GF721" s="49"/>
      <c r="GG721" s="49"/>
      <c r="GH721" s="49"/>
      <c r="GI721" s="49"/>
      <c r="GJ721" s="49"/>
      <c r="GK721" s="49"/>
      <c r="GL721" s="49"/>
      <c r="GM721" s="49"/>
      <c r="GN721" s="49"/>
      <c r="GO721" s="49"/>
      <c r="GP721" s="49"/>
      <c r="GQ721" s="49"/>
      <c r="GR721" s="49"/>
      <c r="GS721" s="49"/>
      <c r="GT721" s="49"/>
      <c r="GU721" s="49"/>
      <c r="GV721" s="49"/>
      <c r="GW721" s="49"/>
      <c r="GX721" s="49"/>
      <c r="GY721" s="49"/>
      <c r="GZ721" s="49"/>
      <c r="HA721" s="49"/>
      <c r="HB721" s="49"/>
      <c r="HC721" s="49"/>
      <c r="HD721" s="49"/>
      <c r="HE721" s="49"/>
      <c r="HF721" s="49"/>
      <c r="HG721" s="49"/>
      <c r="HH721" s="49"/>
      <c r="HI721" s="49"/>
      <c r="HJ721" s="49"/>
      <c r="HK721" s="49"/>
      <c r="HL721" s="49"/>
      <c r="HM721" s="49"/>
      <c r="HN721" s="49"/>
      <c r="HO721" s="49"/>
      <c r="HP721" s="49"/>
      <c r="HQ721" s="49"/>
      <c r="HR721" s="49"/>
      <c r="HS721" s="49"/>
      <c r="HT721" s="49"/>
      <c r="HU721" s="49"/>
      <c r="HV721" s="49"/>
      <c r="HW721" s="49"/>
      <c r="HX721" s="49"/>
      <c r="HY721" s="49"/>
      <c r="HZ721" s="49"/>
      <c r="IA721" s="49"/>
      <c r="IB721" s="49"/>
      <c r="IC721" s="49"/>
      <c r="ID721" s="49"/>
      <c r="IE721" s="49"/>
      <c r="IF721" s="49"/>
      <c r="IG721" s="49"/>
      <c r="IH721" s="49"/>
      <c r="II721" s="49"/>
      <c r="IJ721" s="49"/>
      <c r="IK721" s="49"/>
      <c r="IL721" s="49"/>
      <c r="IM721" s="49"/>
      <c r="IN721" s="49"/>
      <c r="IO721" s="49"/>
      <c r="IP721" s="49"/>
      <c r="IQ721" s="49"/>
      <c r="IR721" s="49"/>
      <c r="IS721" s="49"/>
      <c r="IT721" s="49"/>
      <c r="IU721" s="49"/>
      <c r="IV721" s="49"/>
    </row>
    <row r="722" spans="1:256" s="109" customFormat="1" x14ac:dyDescent="0.25">
      <c r="A722" s="52">
        <v>43031</v>
      </c>
      <c r="B722" s="26" t="s">
        <v>411</v>
      </c>
      <c r="C722" s="26" t="s">
        <v>60</v>
      </c>
      <c r="D722" s="26" t="s">
        <v>51</v>
      </c>
      <c r="E722" s="31"/>
      <c r="F722" s="31">
        <v>2000</v>
      </c>
      <c r="G722" s="31">
        <f t="shared" si="11"/>
        <v>-7745042</v>
      </c>
      <c r="H722" s="26" t="s">
        <v>55</v>
      </c>
      <c r="I722" s="26" t="s">
        <v>61</v>
      </c>
      <c r="J722" s="46" t="s">
        <v>32</v>
      </c>
      <c r="K722" s="26" t="s">
        <v>46</v>
      </c>
      <c r="L722" s="26" t="s">
        <v>72</v>
      </c>
      <c r="M722" s="27"/>
      <c r="N722" s="27"/>
      <c r="O722" s="27"/>
      <c r="P722" s="27"/>
      <c r="Q722" s="27"/>
      <c r="R722" s="27"/>
      <c r="S722" s="27"/>
      <c r="T722" s="27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32"/>
      <c r="DA722" s="32"/>
      <c r="DB722" s="32"/>
      <c r="DC722" s="32"/>
      <c r="DD722" s="32"/>
      <c r="DE722" s="32"/>
      <c r="DF722" s="32"/>
      <c r="DG722" s="32"/>
      <c r="DH722" s="32"/>
      <c r="DI722" s="32"/>
      <c r="DJ722" s="32"/>
      <c r="DK722" s="32"/>
      <c r="DL722" s="32"/>
      <c r="DM722" s="32"/>
      <c r="DN722" s="32"/>
      <c r="DO722" s="32"/>
      <c r="DP722" s="32"/>
      <c r="DQ722" s="32"/>
      <c r="DR722" s="32"/>
      <c r="DS722" s="32"/>
      <c r="DT722" s="32"/>
      <c r="DU722" s="32"/>
      <c r="DV722" s="32"/>
      <c r="DW722" s="32"/>
      <c r="DX722" s="32"/>
      <c r="DY722" s="32"/>
      <c r="DZ722" s="32"/>
      <c r="EA722" s="32"/>
      <c r="EB722" s="32"/>
      <c r="EC722" s="32"/>
      <c r="ED722" s="32"/>
      <c r="EE722" s="32"/>
      <c r="EF722" s="32"/>
      <c r="EG722" s="32"/>
      <c r="EH722" s="32"/>
      <c r="EI722" s="32"/>
      <c r="EJ722" s="32"/>
      <c r="EK722" s="32"/>
      <c r="EL722" s="32"/>
      <c r="EM722" s="32"/>
      <c r="EN722" s="32"/>
      <c r="EO722" s="32"/>
      <c r="EP722" s="32"/>
      <c r="EQ722" s="32"/>
      <c r="ER722" s="32"/>
      <c r="ES722" s="32"/>
      <c r="ET722" s="32"/>
      <c r="EU722" s="32"/>
      <c r="EV722" s="32"/>
      <c r="EW722" s="32"/>
      <c r="EX722" s="32"/>
      <c r="EY722" s="32"/>
      <c r="EZ722" s="32"/>
      <c r="FA722" s="32"/>
      <c r="FB722" s="32"/>
      <c r="FC722" s="32"/>
      <c r="FD722" s="32"/>
      <c r="FE722" s="32"/>
      <c r="FF722" s="32"/>
      <c r="FG722" s="32"/>
      <c r="FH722" s="32"/>
      <c r="FI722" s="32"/>
      <c r="FJ722" s="32"/>
      <c r="FK722" s="32"/>
      <c r="FL722" s="32"/>
      <c r="FM722" s="32"/>
      <c r="FN722" s="32"/>
      <c r="FO722" s="32"/>
      <c r="FP722" s="32"/>
      <c r="FQ722" s="32"/>
      <c r="FR722" s="32"/>
      <c r="FS722" s="32"/>
      <c r="FT722" s="32"/>
      <c r="FU722" s="32"/>
      <c r="FV722" s="32"/>
      <c r="FW722" s="32"/>
      <c r="FX722" s="32"/>
      <c r="FY722" s="32"/>
      <c r="FZ722" s="32"/>
      <c r="GA722" s="32"/>
      <c r="GB722" s="32"/>
      <c r="GC722" s="32"/>
      <c r="GD722" s="32"/>
      <c r="GE722" s="32"/>
      <c r="GF722" s="32"/>
      <c r="GG722" s="32"/>
      <c r="GH722" s="32"/>
      <c r="GI722" s="32"/>
      <c r="GJ722" s="32"/>
      <c r="GK722" s="32"/>
      <c r="GL722" s="32"/>
      <c r="GM722" s="32"/>
      <c r="GN722" s="32"/>
      <c r="GO722" s="32"/>
      <c r="GP722" s="32"/>
      <c r="GQ722" s="32"/>
      <c r="GR722" s="32"/>
      <c r="GS722" s="32"/>
      <c r="GT722" s="32"/>
      <c r="GU722" s="32"/>
      <c r="GV722" s="32"/>
      <c r="GW722" s="32"/>
      <c r="GX722" s="32"/>
      <c r="GY722" s="32"/>
      <c r="GZ722" s="32"/>
      <c r="HA722" s="32"/>
      <c r="HB722" s="32"/>
      <c r="HC722" s="32"/>
      <c r="HD722" s="32"/>
      <c r="HE722" s="32"/>
      <c r="HF722" s="32"/>
      <c r="HG722" s="32"/>
      <c r="HH722" s="32"/>
      <c r="HI722" s="32"/>
      <c r="HJ722" s="32"/>
      <c r="HK722" s="32"/>
      <c r="HL722" s="32"/>
      <c r="HM722" s="32"/>
      <c r="HN722" s="32"/>
      <c r="HO722" s="32"/>
      <c r="HP722" s="32"/>
      <c r="HQ722" s="32"/>
      <c r="HR722" s="32"/>
      <c r="HS722" s="32"/>
      <c r="HT722" s="32"/>
      <c r="HU722" s="32"/>
      <c r="HV722" s="32"/>
      <c r="HW722" s="32"/>
      <c r="HX722" s="32"/>
      <c r="HY722" s="32"/>
      <c r="HZ722" s="32"/>
      <c r="IA722" s="32"/>
      <c r="IB722" s="32"/>
      <c r="IC722" s="32"/>
      <c r="ID722" s="32"/>
      <c r="IE722" s="32"/>
      <c r="IF722" s="32"/>
      <c r="IG722" s="32"/>
      <c r="IH722" s="32"/>
      <c r="II722" s="32"/>
      <c r="IJ722" s="32"/>
      <c r="IK722" s="32"/>
      <c r="IL722" s="32"/>
      <c r="IM722" s="32"/>
      <c r="IN722" s="32"/>
      <c r="IO722" s="32"/>
      <c r="IP722" s="32"/>
      <c r="IQ722" s="32"/>
      <c r="IR722" s="32"/>
      <c r="IS722" s="32"/>
      <c r="IT722" s="32"/>
      <c r="IU722" s="32"/>
      <c r="IV722" s="32"/>
    </row>
    <row r="723" spans="1:256" s="103" customFormat="1" x14ac:dyDescent="0.25">
      <c r="A723" s="52">
        <v>43031</v>
      </c>
      <c r="B723" s="26" t="s">
        <v>412</v>
      </c>
      <c r="C723" s="26" t="s">
        <v>90</v>
      </c>
      <c r="D723" s="26" t="s">
        <v>52</v>
      </c>
      <c r="E723" s="31"/>
      <c r="F723" s="31">
        <v>688100</v>
      </c>
      <c r="G723" s="31">
        <f t="shared" si="11"/>
        <v>-8433142</v>
      </c>
      <c r="H723" s="26" t="s">
        <v>55</v>
      </c>
      <c r="I723" s="26">
        <v>12</v>
      </c>
      <c r="J723" s="24" t="s">
        <v>32</v>
      </c>
      <c r="K723" s="26" t="s">
        <v>46</v>
      </c>
      <c r="L723" s="26" t="s">
        <v>83</v>
      </c>
      <c r="M723" s="102"/>
      <c r="N723" s="102"/>
      <c r="O723" s="102"/>
      <c r="P723" s="102"/>
      <c r="Q723" s="102"/>
      <c r="R723" s="102"/>
      <c r="S723" s="102"/>
      <c r="T723" s="102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  <c r="CJ723" s="105"/>
      <c r="CK723" s="105"/>
      <c r="CL723" s="105"/>
      <c r="CM723" s="105"/>
      <c r="CN723" s="105"/>
      <c r="CO723" s="105"/>
      <c r="CP723" s="105"/>
      <c r="CQ723" s="105"/>
      <c r="CR723" s="105"/>
      <c r="CS723" s="105"/>
      <c r="CT723" s="105"/>
      <c r="CU723" s="105"/>
      <c r="CV723" s="105"/>
      <c r="CW723" s="105"/>
      <c r="CX723" s="105"/>
      <c r="CY723" s="105"/>
      <c r="CZ723" s="105"/>
      <c r="DA723" s="105"/>
      <c r="DB723" s="105"/>
      <c r="DC723" s="105"/>
      <c r="DD723" s="105"/>
      <c r="DE723" s="105"/>
      <c r="DF723" s="105"/>
      <c r="DG723" s="105"/>
      <c r="DH723" s="105"/>
      <c r="DI723" s="105"/>
      <c r="DJ723" s="105"/>
      <c r="DK723" s="105"/>
      <c r="DL723" s="105"/>
      <c r="DM723" s="105"/>
      <c r="DN723" s="105"/>
      <c r="DO723" s="105"/>
      <c r="DP723" s="105"/>
      <c r="DQ723" s="105"/>
      <c r="DR723" s="105"/>
      <c r="DS723" s="105"/>
      <c r="DT723" s="105"/>
      <c r="DU723" s="105"/>
      <c r="DV723" s="105"/>
      <c r="DW723" s="105"/>
      <c r="DX723" s="105"/>
      <c r="DY723" s="105"/>
      <c r="DZ723" s="105"/>
      <c r="EA723" s="105"/>
      <c r="EB723" s="105"/>
      <c r="EC723" s="105"/>
      <c r="ED723" s="105"/>
      <c r="EE723" s="105"/>
      <c r="EF723" s="105"/>
      <c r="EG723" s="105"/>
      <c r="EH723" s="105"/>
      <c r="EI723" s="105"/>
      <c r="EJ723" s="105"/>
      <c r="EK723" s="105"/>
      <c r="EL723" s="105"/>
      <c r="EM723" s="105"/>
      <c r="EN723" s="105"/>
      <c r="EO723" s="105"/>
      <c r="EP723" s="105"/>
      <c r="EQ723" s="105"/>
      <c r="ER723" s="105"/>
      <c r="ES723" s="105"/>
      <c r="ET723" s="105"/>
      <c r="EU723" s="105"/>
      <c r="EV723" s="105"/>
      <c r="EW723" s="105"/>
      <c r="EX723" s="105"/>
      <c r="EY723" s="105"/>
      <c r="EZ723" s="105"/>
      <c r="FA723" s="105"/>
      <c r="FB723" s="105"/>
      <c r="FC723" s="105"/>
      <c r="FD723" s="105"/>
      <c r="FE723" s="105"/>
      <c r="FF723" s="105"/>
      <c r="FG723" s="105"/>
      <c r="FH723" s="105"/>
      <c r="FI723" s="105"/>
      <c r="FJ723" s="105"/>
      <c r="FK723" s="105"/>
      <c r="FL723" s="105"/>
      <c r="FM723" s="105"/>
      <c r="FN723" s="105"/>
      <c r="FO723" s="105"/>
      <c r="FP723" s="105"/>
      <c r="FQ723" s="105"/>
      <c r="FR723" s="105"/>
      <c r="FS723" s="105"/>
      <c r="FT723" s="105"/>
      <c r="FU723" s="105"/>
      <c r="FV723" s="105"/>
      <c r="FW723" s="105"/>
      <c r="FX723" s="105"/>
      <c r="FY723" s="105"/>
      <c r="FZ723" s="105"/>
      <c r="GA723" s="105"/>
      <c r="GB723" s="105"/>
      <c r="GC723" s="105"/>
      <c r="GD723" s="105"/>
      <c r="GE723" s="105"/>
      <c r="GF723" s="105"/>
      <c r="GG723" s="105"/>
      <c r="GH723" s="105"/>
      <c r="GI723" s="105"/>
      <c r="GJ723" s="105"/>
      <c r="GK723" s="105"/>
      <c r="GL723" s="105"/>
      <c r="GM723" s="105"/>
      <c r="GN723" s="105"/>
      <c r="GO723" s="105"/>
      <c r="GP723" s="105"/>
      <c r="GQ723" s="105"/>
      <c r="GR723" s="105"/>
      <c r="GS723" s="105"/>
      <c r="GT723" s="105"/>
      <c r="GU723" s="105"/>
      <c r="GV723" s="105"/>
      <c r="GW723" s="105"/>
      <c r="GX723" s="105"/>
      <c r="GY723" s="105"/>
      <c r="GZ723" s="105"/>
      <c r="HA723" s="105"/>
      <c r="HB723" s="105"/>
      <c r="HC723" s="105"/>
      <c r="HD723" s="105"/>
      <c r="HE723" s="105"/>
      <c r="HF723" s="105"/>
      <c r="HG723" s="105"/>
      <c r="HH723" s="105"/>
      <c r="HI723" s="105"/>
      <c r="HJ723" s="105"/>
      <c r="HK723" s="105"/>
      <c r="HL723" s="105"/>
      <c r="HM723" s="105"/>
      <c r="HN723" s="105"/>
      <c r="HO723" s="105"/>
      <c r="HP723" s="105"/>
      <c r="HQ723" s="105"/>
      <c r="HR723" s="105"/>
      <c r="HS723" s="105"/>
      <c r="HT723" s="105"/>
      <c r="HU723" s="105"/>
      <c r="HV723" s="105"/>
      <c r="HW723" s="105"/>
      <c r="HX723" s="105"/>
      <c r="HY723" s="105"/>
      <c r="HZ723" s="105"/>
      <c r="IA723" s="105"/>
      <c r="IB723" s="105"/>
      <c r="IC723" s="105"/>
      <c r="ID723" s="105"/>
      <c r="IE723" s="105"/>
      <c r="IF723" s="105"/>
      <c r="IG723" s="105"/>
      <c r="IH723" s="105"/>
      <c r="II723" s="105"/>
      <c r="IJ723" s="105"/>
      <c r="IK723" s="105"/>
      <c r="IL723" s="105"/>
      <c r="IM723" s="105"/>
      <c r="IN723" s="105"/>
      <c r="IO723" s="105"/>
      <c r="IP723" s="105"/>
      <c r="IQ723" s="105"/>
      <c r="IR723" s="105"/>
      <c r="IS723" s="105"/>
      <c r="IT723" s="105"/>
      <c r="IU723" s="105"/>
      <c r="IV723" s="105"/>
    </row>
    <row r="724" spans="1:256" s="109" customFormat="1" x14ac:dyDescent="0.25">
      <c r="A724" s="52">
        <v>43031</v>
      </c>
      <c r="B724" s="26" t="s">
        <v>413</v>
      </c>
      <c r="C724" s="26" t="s">
        <v>60</v>
      </c>
      <c r="D724" s="26" t="s">
        <v>51</v>
      </c>
      <c r="E724" s="31"/>
      <c r="F724" s="31">
        <v>2000</v>
      </c>
      <c r="G724" s="31">
        <f t="shared" si="11"/>
        <v>-8435142</v>
      </c>
      <c r="H724" s="26" t="s">
        <v>55</v>
      </c>
      <c r="I724" s="26" t="s">
        <v>61</v>
      </c>
      <c r="J724" s="46" t="s">
        <v>32</v>
      </c>
      <c r="K724" s="26" t="s">
        <v>46</v>
      </c>
      <c r="L724" s="26" t="s">
        <v>72</v>
      </c>
      <c r="M724" s="27"/>
      <c r="N724" s="27"/>
      <c r="O724" s="27"/>
      <c r="P724" s="27"/>
      <c r="Q724" s="27"/>
      <c r="R724" s="27"/>
      <c r="S724" s="27"/>
      <c r="T724" s="27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  <c r="CV724" s="32"/>
      <c r="CW724" s="32"/>
      <c r="CX724" s="32"/>
      <c r="CY724" s="32"/>
      <c r="CZ724" s="32"/>
      <c r="DA724" s="32"/>
      <c r="DB724" s="32"/>
      <c r="DC724" s="32"/>
      <c r="DD724" s="32"/>
      <c r="DE724" s="32"/>
      <c r="DF724" s="32"/>
      <c r="DG724" s="32"/>
      <c r="DH724" s="32"/>
      <c r="DI724" s="32"/>
      <c r="DJ724" s="32"/>
      <c r="DK724" s="32"/>
      <c r="DL724" s="32"/>
      <c r="DM724" s="32"/>
      <c r="DN724" s="32"/>
      <c r="DO724" s="32"/>
      <c r="DP724" s="32"/>
      <c r="DQ724" s="32"/>
      <c r="DR724" s="32"/>
      <c r="DS724" s="32"/>
      <c r="DT724" s="32"/>
      <c r="DU724" s="32"/>
      <c r="DV724" s="32"/>
      <c r="DW724" s="32"/>
      <c r="DX724" s="32"/>
      <c r="DY724" s="32"/>
      <c r="DZ724" s="32"/>
      <c r="EA724" s="32"/>
      <c r="EB724" s="32"/>
      <c r="EC724" s="32"/>
      <c r="ED724" s="32"/>
      <c r="EE724" s="32"/>
      <c r="EF724" s="32"/>
      <c r="EG724" s="32"/>
      <c r="EH724" s="32"/>
      <c r="EI724" s="32"/>
      <c r="EJ724" s="32"/>
      <c r="EK724" s="32"/>
      <c r="EL724" s="32"/>
      <c r="EM724" s="32"/>
      <c r="EN724" s="32"/>
      <c r="EO724" s="32"/>
      <c r="EP724" s="32"/>
      <c r="EQ724" s="32"/>
      <c r="ER724" s="32"/>
      <c r="ES724" s="32"/>
      <c r="ET724" s="32"/>
      <c r="EU724" s="32"/>
      <c r="EV724" s="32"/>
      <c r="EW724" s="32"/>
      <c r="EX724" s="32"/>
      <c r="EY724" s="32"/>
      <c r="EZ724" s="32"/>
      <c r="FA724" s="32"/>
      <c r="FB724" s="32"/>
      <c r="FC724" s="32"/>
      <c r="FD724" s="32"/>
      <c r="FE724" s="32"/>
      <c r="FF724" s="32"/>
      <c r="FG724" s="32"/>
      <c r="FH724" s="32"/>
      <c r="FI724" s="32"/>
      <c r="FJ724" s="32"/>
      <c r="FK724" s="32"/>
      <c r="FL724" s="32"/>
      <c r="FM724" s="32"/>
      <c r="FN724" s="32"/>
      <c r="FO724" s="32"/>
      <c r="FP724" s="32"/>
      <c r="FQ724" s="32"/>
      <c r="FR724" s="32"/>
      <c r="FS724" s="32"/>
      <c r="FT724" s="32"/>
      <c r="FU724" s="32"/>
      <c r="FV724" s="32"/>
      <c r="FW724" s="32"/>
      <c r="FX724" s="32"/>
      <c r="FY724" s="32"/>
      <c r="FZ724" s="32"/>
      <c r="GA724" s="32"/>
      <c r="GB724" s="32"/>
      <c r="GC724" s="32"/>
      <c r="GD724" s="32"/>
      <c r="GE724" s="32"/>
      <c r="GF724" s="32"/>
      <c r="GG724" s="32"/>
      <c r="GH724" s="32"/>
      <c r="GI724" s="32"/>
      <c r="GJ724" s="32"/>
      <c r="GK724" s="32"/>
      <c r="GL724" s="32"/>
      <c r="GM724" s="32"/>
      <c r="GN724" s="32"/>
      <c r="GO724" s="32"/>
      <c r="GP724" s="32"/>
      <c r="GQ724" s="32"/>
      <c r="GR724" s="32"/>
      <c r="GS724" s="32"/>
      <c r="GT724" s="32"/>
      <c r="GU724" s="32"/>
      <c r="GV724" s="32"/>
      <c r="GW724" s="32"/>
      <c r="GX724" s="32"/>
      <c r="GY724" s="32"/>
      <c r="GZ724" s="32"/>
      <c r="HA724" s="32"/>
      <c r="HB724" s="32"/>
      <c r="HC724" s="32"/>
      <c r="HD724" s="32"/>
      <c r="HE724" s="32"/>
      <c r="HF724" s="32"/>
      <c r="HG724" s="32"/>
      <c r="HH724" s="32"/>
      <c r="HI724" s="32"/>
      <c r="HJ724" s="32"/>
      <c r="HK724" s="32"/>
      <c r="HL724" s="32"/>
      <c r="HM724" s="32"/>
      <c r="HN724" s="32"/>
      <c r="HO724" s="32"/>
      <c r="HP724" s="32"/>
      <c r="HQ724" s="32"/>
      <c r="HR724" s="32"/>
      <c r="HS724" s="32"/>
      <c r="HT724" s="32"/>
      <c r="HU724" s="32"/>
      <c r="HV724" s="32"/>
      <c r="HW724" s="32"/>
      <c r="HX724" s="32"/>
      <c r="HY724" s="32"/>
      <c r="HZ724" s="32"/>
      <c r="IA724" s="32"/>
      <c r="IB724" s="32"/>
      <c r="IC724" s="32"/>
      <c r="ID724" s="32"/>
      <c r="IE724" s="32"/>
      <c r="IF724" s="32"/>
      <c r="IG724" s="32"/>
      <c r="IH724" s="32"/>
      <c r="II724" s="32"/>
      <c r="IJ724" s="32"/>
      <c r="IK724" s="32"/>
      <c r="IL724" s="32"/>
      <c r="IM724" s="32"/>
      <c r="IN724" s="32"/>
      <c r="IO724" s="32"/>
      <c r="IP724" s="32"/>
      <c r="IQ724" s="32"/>
      <c r="IR724" s="32"/>
      <c r="IS724" s="32"/>
      <c r="IT724" s="32"/>
      <c r="IU724" s="32"/>
      <c r="IV724" s="32"/>
    </row>
    <row r="725" spans="1:256" s="50" customFormat="1" x14ac:dyDescent="0.25">
      <c r="A725" s="117">
        <v>43031</v>
      </c>
      <c r="B725" s="119" t="s">
        <v>334</v>
      </c>
      <c r="C725" s="119" t="s">
        <v>56</v>
      </c>
      <c r="D725" s="119" t="s">
        <v>49</v>
      </c>
      <c r="E725" s="121"/>
      <c r="F725" s="121">
        <v>230000</v>
      </c>
      <c r="G725" s="121">
        <f t="shared" si="11"/>
        <v>-8665142</v>
      </c>
      <c r="H725" s="119" t="s">
        <v>55</v>
      </c>
      <c r="I725" s="119" t="s">
        <v>414</v>
      </c>
      <c r="J725" s="119"/>
      <c r="K725" s="119" t="s">
        <v>46</v>
      </c>
      <c r="L725" s="119" t="s">
        <v>83</v>
      </c>
      <c r="M725" s="48"/>
      <c r="N725" s="48"/>
      <c r="O725" s="48"/>
      <c r="P725" s="48"/>
      <c r="Q725" s="48"/>
      <c r="R725" s="48"/>
      <c r="S725" s="48"/>
      <c r="T725" s="48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  <c r="BC725" s="49"/>
      <c r="BD725" s="49"/>
      <c r="BE725" s="49"/>
      <c r="BF725" s="49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9"/>
      <c r="BS725" s="49"/>
      <c r="BT725" s="49"/>
      <c r="BU725" s="49"/>
      <c r="BV725" s="49"/>
      <c r="BW725" s="49"/>
      <c r="BX725" s="49"/>
      <c r="BY725" s="49"/>
      <c r="BZ725" s="49"/>
      <c r="CA725" s="49"/>
      <c r="CB725" s="49"/>
      <c r="CC725" s="49"/>
      <c r="CD725" s="49"/>
      <c r="CE725" s="49"/>
      <c r="CF725" s="49"/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49"/>
      <c r="CV725" s="49"/>
      <c r="CW725" s="49"/>
      <c r="CX725" s="49"/>
      <c r="CY725" s="49"/>
      <c r="CZ725" s="49"/>
      <c r="DA725" s="49"/>
      <c r="DB725" s="49"/>
      <c r="DC725" s="49"/>
      <c r="DD725" s="49"/>
      <c r="DE725" s="49"/>
      <c r="DF725" s="49"/>
      <c r="DG725" s="49"/>
      <c r="DH725" s="49"/>
      <c r="DI725" s="49"/>
      <c r="DJ725" s="49"/>
      <c r="DK725" s="49"/>
      <c r="DL725" s="49"/>
      <c r="DM725" s="49"/>
      <c r="DN725" s="49"/>
      <c r="DO725" s="49"/>
      <c r="DP725" s="49"/>
      <c r="DQ725" s="49"/>
      <c r="DR725" s="49"/>
      <c r="DS725" s="49"/>
      <c r="DT725" s="49"/>
      <c r="DU725" s="49"/>
      <c r="DV725" s="49"/>
      <c r="DW725" s="49"/>
      <c r="DX725" s="49"/>
      <c r="DY725" s="49"/>
      <c r="DZ725" s="49"/>
      <c r="EA725" s="49"/>
      <c r="EB725" s="49"/>
      <c r="EC725" s="49"/>
      <c r="ED725" s="49"/>
      <c r="EE725" s="49"/>
      <c r="EF725" s="49"/>
      <c r="EG725" s="49"/>
      <c r="EH725" s="49"/>
      <c r="EI725" s="49"/>
      <c r="EJ725" s="49"/>
      <c r="EK725" s="49"/>
      <c r="EL725" s="49"/>
      <c r="EM725" s="49"/>
      <c r="EN725" s="49"/>
      <c r="EO725" s="49"/>
      <c r="EP725" s="49"/>
      <c r="EQ725" s="49"/>
      <c r="ER725" s="49"/>
      <c r="ES725" s="49"/>
      <c r="ET725" s="49"/>
      <c r="EU725" s="49"/>
      <c r="EV725" s="49"/>
      <c r="EW725" s="49"/>
      <c r="EX725" s="49"/>
      <c r="EY725" s="49"/>
      <c r="EZ725" s="49"/>
      <c r="FA725" s="49"/>
      <c r="FB725" s="49"/>
      <c r="FC725" s="49"/>
      <c r="FD725" s="49"/>
      <c r="FE725" s="49"/>
      <c r="FF725" s="49"/>
      <c r="FG725" s="49"/>
      <c r="FH725" s="49"/>
      <c r="FI725" s="49"/>
      <c r="FJ725" s="49"/>
      <c r="FK725" s="49"/>
      <c r="FL725" s="49"/>
      <c r="FM725" s="49"/>
      <c r="FN725" s="49"/>
      <c r="FO725" s="49"/>
      <c r="FP725" s="49"/>
      <c r="FQ725" s="49"/>
      <c r="FR725" s="49"/>
      <c r="FS725" s="49"/>
      <c r="FT725" s="49"/>
      <c r="FU725" s="49"/>
      <c r="FV725" s="49"/>
      <c r="FW725" s="49"/>
      <c r="FX725" s="49"/>
      <c r="FY725" s="49"/>
      <c r="FZ725" s="49"/>
      <c r="GA725" s="49"/>
      <c r="GB725" s="49"/>
      <c r="GC725" s="49"/>
      <c r="GD725" s="49"/>
      <c r="GE725" s="49"/>
      <c r="GF725" s="49"/>
      <c r="GG725" s="49"/>
      <c r="GH725" s="49"/>
      <c r="GI725" s="49"/>
      <c r="GJ725" s="49"/>
      <c r="GK725" s="49"/>
      <c r="GL725" s="49"/>
      <c r="GM725" s="49"/>
      <c r="GN725" s="49"/>
      <c r="GO725" s="49"/>
      <c r="GP725" s="49"/>
      <c r="GQ725" s="49"/>
      <c r="GR725" s="49"/>
      <c r="GS725" s="49"/>
      <c r="GT725" s="49"/>
      <c r="GU725" s="49"/>
      <c r="GV725" s="49"/>
      <c r="GW725" s="49"/>
      <c r="GX725" s="49"/>
      <c r="GY725" s="49"/>
      <c r="GZ725" s="49"/>
      <c r="HA725" s="49"/>
      <c r="HB725" s="49"/>
      <c r="HC725" s="49"/>
      <c r="HD725" s="49"/>
      <c r="HE725" s="49"/>
      <c r="HF725" s="49"/>
      <c r="HG725" s="49"/>
      <c r="HH725" s="49"/>
      <c r="HI725" s="49"/>
      <c r="HJ725" s="49"/>
      <c r="HK725" s="49"/>
      <c r="HL725" s="49"/>
      <c r="HM725" s="49"/>
      <c r="HN725" s="49"/>
      <c r="HO725" s="49"/>
      <c r="HP725" s="49"/>
      <c r="HQ725" s="49"/>
      <c r="HR725" s="49"/>
      <c r="HS725" s="49"/>
      <c r="HT725" s="49"/>
      <c r="HU725" s="49"/>
      <c r="HV725" s="49"/>
      <c r="HW725" s="49"/>
      <c r="HX725" s="49"/>
      <c r="HY725" s="49"/>
      <c r="HZ725" s="49"/>
      <c r="IA725" s="49"/>
      <c r="IB725" s="49"/>
      <c r="IC725" s="49"/>
      <c r="ID725" s="49"/>
      <c r="IE725" s="49"/>
      <c r="IF725" s="49"/>
      <c r="IG725" s="49"/>
      <c r="IH725" s="49"/>
      <c r="II725" s="49"/>
      <c r="IJ725" s="49"/>
      <c r="IK725" s="49"/>
      <c r="IL725" s="49"/>
      <c r="IM725" s="49"/>
      <c r="IN725" s="49"/>
      <c r="IO725" s="49"/>
      <c r="IP725" s="49"/>
      <c r="IQ725" s="49"/>
      <c r="IR725" s="49"/>
      <c r="IS725" s="49"/>
      <c r="IT725" s="49"/>
      <c r="IU725" s="49"/>
      <c r="IV725" s="49"/>
    </row>
    <row r="726" spans="1:256" s="103" customFormat="1" x14ac:dyDescent="0.25">
      <c r="A726" s="52">
        <v>43031</v>
      </c>
      <c r="B726" s="26" t="s">
        <v>415</v>
      </c>
      <c r="C726" s="26" t="s">
        <v>319</v>
      </c>
      <c r="D726" s="26" t="s">
        <v>48</v>
      </c>
      <c r="E726" s="31"/>
      <c r="F726" s="31">
        <v>9200</v>
      </c>
      <c r="G726" s="31">
        <f t="shared" si="11"/>
        <v>-8674342</v>
      </c>
      <c r="H726" s="26" t="s">
        <v>55</v>
      </c>
      <c r="I726" s="26" t="s">
        <v>414</v>
      </c>
      <c r="J726" s="26" t="s">
        <v>21</v>
      </c>
      <c r="K726" s="26" t="s">
        <v>46</v>
      </c>
      <c r="L726" s="26" t="s">
        <v>83</v>
      </c>
      <c r="M726" s="102"/>
      <c r="N726" s="102"/>
      <c r="O726" s="102"/>
      <c r="P726" s="102"/>
      <c r="Q726" s="102"/>
      <c r="R726" s="102"/>
      <c r="S726" s="102"/>
      <c r="T726" s="102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5"/>
      <c r="CK726" s="105"/>
      <c r="CL726" s="105"/>
      <c r="CM726" s="105"/>
      <c r="CN726" s="105"/>
      <c r="CO726" s="105"/>
      <c r="CP726" s="105"/>
      <c r="CQ726" s="105"/>
      <c r="CR726" s="105"/>
      <c r="CS726" s="105"/>
      <c r="CT726" s="105"/>
      <c r="CU726" s="105"/>
      <c r="CV726" s="105"/>
      <c r="CW726" s="105"/>
      <c r="CX726" s="105"/>
      <c r="CY726" s="105"/>
      <c r="CZ726" s="105"/>
      <c r="DA726" s="105"/>
      <c r="DB726" s="105"/>
      <c r="DC726" s="105"/>
      <c r="DD726" s="105"/>
      <c r="DE726" s="105"/>
      <c r="DF726" s="105"/>
      <c r="DG726" s="105"/>
      <c r="DH726" s="105"/>
      <c r="DI726" s="105"/>
      <c r="DJ726" s="105"/>
      <c r="DK726" s="105"/>
      <c r="DL726" s="105"/>
      <c r="DM726" s="105"/>
      <c r="DN726" s="105"/>
      <c r="DO726" s="105"/>
      <c r="DP726" s="105"/>
      <c r="DQ726" s="105"/>
      <c r="DR726" s="105"/>
      <c r="DS726" s="105"/>
      <c r="DT726" s="105"/>
      <c r="DU726" s="105"/>
      <c r="DV726" s="105"/>
      <c r="DW726" s="105"/>
      <c r="DX726" s="105"/>
      <c r="DY726" s="105"/>
      <c r="DZ726" s="105"/>
      <c r="EA726" s="105"/>
      <c r="EB726" s="105"/>
      <c r="EC726" s="105"/>
      <c r="ED726" s="105"/>
      <c r="EE726" s="105"/>
      <c r="EF726" s="105"/>
      <c r="EG726" s="105"/>
      <c r="EH726" s="105"/>
      <c r="EI726" s="105"/>
      <c r="EJ726" s="105"/>
      <c r="EK726" s="105"/>
      <c r="EL726" s="105"/>
      <c r="EM726" s="105"/>
      <c r="EN726" s="105"/>
      <c r="EO726" s="105"/>
      <c r="EP726" s="105"/>
      <c r="EQ726" s="105"/>
      <c r="ER726" s="105"/>
      <c r="ES726" s="105"/>
      <c r="ET726" s="105"/>
      <c r="EU726" s="105"/>
      <c r="EV726" s="105"/>
      <c r="EW726" s="105"/>
      <c r="EX726" s="105"/>
      <c r="EY726" s="105"/>
      <c r="EZ726" s="105"/>
      <c r="FA726" s="105"/>
      <c r="FB726" s="105"/>
      <c r="FC726" s="105"/>
      <c r="FD726" s="105"/>
      <c r="FE726" s="105"/>
      <c r="FF726" s="105"/>
      <c r="FG726" s="105"/>
      <c r="FH726" s="105"/>
      <c r="FI726" s="105"/>
      <c r="FJ726" s="105"/>
      <c r="FK726" s="105"/>
      <c r="FL726" s="105"/>
      <c r="FM726" s="105"/>
      <c r="FN726" s="105"/>
      <c r="FO726" s="105"/>
      <c r="FP726" s="105"/>
      <c r="FQ726" s="105"/>
      <c r="FR726" s="105"/>
      <c r="FS726" s="105"/>
      <c r="FT726" s="105"/>
      <c r="FU726" s="105"/>
      <c r="FV726" s="105"/>
      <c r="FW726" s="105"/>
      <c r="FX726" s="105"/>
      <c r="FY726" s="105"/>
      <c r="FZ726" s="105"/>
      <c r="GA726" s="105"/>
      <c r="GB726" s="105"/>
      <c r="GC726" s="105"/>
      <c r="GD726" s="105"/>
      <c r="GE726" s="105"/>
      <c r="GF726" s="105"/>
      <c r="GG726" s="105"/>
      <c r="GH726" s="105"/>
      <c r="GI726" s="105"/>
      <c r="GJ726" s="105"/>
      <c r="GK726" s="105"/>
      <c r="GL726" s="105"/>
      <c r="GM726" s="105"/>
      <c r="GN726" s="105"/>
      <c r="GO726" s="105"/>
      <c r="GP726" s="105"/>
      <c r="GQ726" s="105"/>
      <c r="GR726" s="105"/>
      <c r="GS726" s="105"/>
      <c r="GT726" s="105"/>
      <c r="GU726" s="105"/>
      <c r="GV726" s="105"/>
      <c r="GW726" s="105"/>
      <c r="GX726" s="105"/>
      <c r="GY726" s="105"/>
      <c r="GZ726" s="105"/>
      <c r="HA726" s="105"/>
      <c r="HB726" s="105"/>
      <c r="HC726" s="105"/>
      <c r="HD726" s="105"/>
      <c r="HE726" s="105"/>
      <c r="HF726" s="105"/>
      <c r="HG726" s="105"/>
      <c r="HH726" s="105"/>
      <c r="HI726" s="105"/>
      <c r="HJ726" s="105"/>
      <c r="HK726" s="105"/>
      <c r="HL726" s="105"/>
      <c r="HM726" s="105"/>
      <c r="HN726" s="105"/>
      <c r="HO726" s="105"/>
      <c r="HP726" s="105"/>
      <c r="HQ726" s="105"/>
      <c r="HR726" s="105"/>
      <c r="HS726" s="105"/>
      <c r="HT726" s="105"/>
      <c r="HU726" s="105"/>
      <c r="HV726" s="105"/>
      <c r="HW726" s="105"/>
      <c r="HX726" s="105"/>
      <c r="HY726" s="105"/>
      <c r="HZ726" s="105"/>
      <c r="IA726" s="105"/>
      <c r="IB726" s="105"/>
      <c r="IC726" s="105"/>
      <c r="ID726" s="105"/>
      <c r="IE726" s="105"/>
      <c r="IF726" s="105"/>
      <c r="IG726" s="105"/>
      <c r="IH726" s="105"/>
      <c r="II726" s="105"/>
      <c r="IJ726" s="105"/>
      <c r="IK726" s="105"/>
      <c r="IL726" s="105"/>
      <c r="IM726" s="105"/>
      <c r="IN726" s="105"/>
      <c r="IO726" s="105"/>
      <c r="IP726" s="105"/>
      <c r="IQ726" s="105"/>
      <c r="IR726" s="105"/>
      <c r="IS726" s="105"/>
      <c r="IT726" s="105"/>
      <c r="IU726" s="105"/>
      <c r="IV726" s="105"/>
    </row>
    <row r="727" spans="1:256" s="50" customFormat="1" x14ac:dyDescent="0.25">
      <c r="A727" s="117">
        <v>43031</v>
      </c>
      <c r="B727" s="119" t="s">
        <v>71</v>
      </c>
      <c r="C727" s="119" t="s">
        <v>56</v>
      </c>
      <c r="D727" s="119" t="s">
        <v>49</v>
      </c>
      <c r="E727" s="121"/>
      <c r="F727" s="121">
        <v>147000</v>
      </c>
      <c r="G727" s="121">
        <f t="shared" si="11"/>
        <v>-8821342</v>
      </c>
      <c r="H727" s="119" t="s">
        <v>55</v>
      </c>
      <c r="I727" s="119" t="s">
        <v>416</v>
      </c>
      <c r="J727" s="119"/>
      <c r="K727" s="119" t="s">
        <v>46</v>
      </c>
      <c r="L727" s="119" t="s">
        <v>83</v>
      </c>
      <c r="M727" s="48"/>
      <c r="N727" s="48"/>
      <c r="O727" s="48"/>
      <c r="P727" s="48"/>
      <c r="Q727" s="48"/>
      <c r="R727" s="48"/>
      <c r="S727" s="48"/>
      <c r="T727" s="48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  <c r="BG727" s="49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9"/>
      <c r="BS727" s="49"/>
      <c r="BT727" s="49"/>
      <c r="BU727" s="49"/>
      <c r="BV727" s="49"/>
      <c r="BW727" s="49"/>
      <c r="BX727" s="49"/>
      <c r="BY727" s="49"/>
      <c r="BZ727" s="49"/>
      <c r="CA727" s="49"/>
      <c r="CB727" s="49"/>
      <c r="CC727" s="49"/>
      <c r="CD727" s="49"/>
      <c r="CE727" s="49"/>
      <c r="CF727" s="49"/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  <c r="CR727" s="49"/>
      <c r="CS727" s="49"/>
      <c r="CT727" s="49"/>
      <c r="CU727" s="49"/>
      <c r="CV727" s="49"/>
      <c r="CW727" s="49"/>
      <c r="CX727" s="49"/>
      <c r="CY727" s="49"/>
      <c r="CZ727" s="49"/>
      <c r="DA727" s="49"/>
      <c r="DB727" s="49"/>
      <c r="DC727" s="49"/>
      <c r="DD727" s="49"/>
      <c r="DE727" s="49"/>
      <c r="DF727" s="49"/>
      <c r="DG727" s="49"/>
      <c r="DH727" s="49"/>
      <c r="DI727" s="49"/>
      <c r="DJ727" s="49"/>
      <c r="DK727" s="49"/>
      <c r="DL727" s="49"/>
      <c r="DM727" s="49"/>
      <c r="DN727" s="49"/>
      <c r="DO727" s="49"/>
      <c r="DP727" s="49"/>
      <c r="DQ727" s="49"/>
      <c r="DR727" s="49"/>
      <c r="DS727" s="49"/>
      <c r="DT727" s="49"/>
      <c r="DU727" s="49"/>
      <c r="DV727" s="49"/>
      <c r="DW727" s="49"/>
      <c r="DX727" s="49"/>
      <c r="DY727" s="49"/>
      <c r="DZ727" s="49"/>
      <c r="EA727" s="49"/>
      <c r="EB727" s="49"/>
      <c r="EC727" s="49"/>
      <c r="ED727" s="49"/>
      <c r="EE727" s="49"/>
      <c r="EF727" s="49"/>
      <c r="EG727" s="49"/>
      <c r="EH727" s="49"/>
      <c r="EI727" s="49"/>
      <c r="EJ727" s="49"/>
      <c r="EK727" s="49"/>
      <c r="EL727" s="49"/>
      <c r="EM727" s="49"/>
      <c r="EN727" s="49"/>
      <c r="EO727" s="49"/>
      <c r="EP727" s="49"/>
      <c r="EQ727" s="49"/>
      <c r="ER727" s="49"/>
      <c r="ES727" s="49"/>
      <c r="ET727" s="49"/>
      <c r="EU727" s="49"/>
      <c r="EV727" s="49"/>
      <c r="EW727" s="49"/>
      <c r="EX727" s="49"/>
      <c r="EY727" s="49"/>
      <c r="EZ727" s="49"/>
      <c r="FA727" s="49"/>
      <c r="FB727" s="49"/>
      <c r="FC727" s="49"/>
      <c r="FD727" s="49"/>
      <c r="FE727" s="49"/>
      <c r="FF727" s="49"/>
      <c r="FG727" s="49"/>
      <c r="FH727" s="49"/>
      <c r="FI727" s="49"/>
      <c r="FJ727" s="49"/>
      <c r="FK727" s="49"/>
      <c r="FL727" s="49"/>
      <c r="FM727" s="49"/>
      <c r="FN727" s="49"/>
      <c r="FO727" s="49"/>
      <c r="FP727" s="49"/>
      <c r="FQ727" s="49"/>
      <c r="FR727" s="49"/>
      <c r="FS727" s="49"/>
      <c r="FT727" s="49"/>
      <c r="FU727" s="49"/>
      <c r="FV727" s="49"/>
      <c r="FW727" s="49"/>
      <c r="FX727" s="49"/>
      <c r="FY727" s="49"/>
      <c r="FZ727" s="49"/>
      <c r="GA727" s="49"/>
      <c r="GB727" s="49"/>
      <c r="GC727" s="49"/>
      <c r="GD727" s="49"/>
      <c r="GE727" s="49"/>
      <c r="GF727" s="49"/>
      <c r="GG727" s="49"/>
      <c r="GH727" s="49"/>
      <c r="GI727" s="49"/>
      <c r="GJ727" s="49"/>
      <c r="GK727" s="49"/>
      <c r="GL727" s="49"/>
      <c r="GM727" s="49"/>
      <c r="GN727" s="49"/>
      <c r="GO727" s="49"/>
      <c r="GP727" s="49"/>
      <c r="GQ727" s="49"/>
      <c r="GR727" s="49"/>
      <c r="GS727" s="49"/>
      <c r="GT727" s="49"/>
      <c r="GU727" s="49"/>
      <c r="GV727" s="49"/>
      <c r="GW727" s="49"/>
      <c r="GX727" s="49"/>
      <c r="GY727" s="49"/>
      <c r="GZ727" s="49"/>
      <c r="HA727" s="49"/>
      <c r="HB727" s="49"/>
      <c r="HC727" s="49"/>
      <c r="HD727" s="49"/>
      <c r="HE727" s="49"/>
      <c r="HF727" s="49"/>
      <c r="HG727" s="49"/>
      <c r="HH727" s="49"/>
      <c r="HI727" s="49"/>
      <c r="HJ727" s="49"/>
      <c r="HK727" s="49"/>
      <c r="HL727" s="49"/>
      <c r="HM727" s="49"/>
      <c r="HN727" s="49"/>
      <c r="HO727" s="49"/>
      <c r="HP727" s="49"/>
      <c r="HQ727" s="49"/>
      <c r="HR727" s="49"/>
      <c r="HS727" s="49"/>
      <c r="HT727" s="49"/>
      <c r="HU727" s="49"/>
      <c r="HV727" s="49"/>
      <c r="HW727" s="49"/>
      <c r="HX727" s="49"/>
      <c r="HY727" s="49"/>
      <c r="HZ727" s="49"/>
      <c r="IA727" s="49"/>
      <c r="IB727" s="49"/>
      <c r="IC727" s="49"/>
      <c r="ID727" s="49"/>
      <c r="IE727" s="49"/>
      <c r="IF727" s="49"/>
      <c r="IG727" s="49"/>
      <c r="IH727" s="49"/>
      <c r="II727" s="49"/>
      <c r="IJ727" s="49"/>
      <c r="IK727" s="49"/>
      <c r="IL727" s="49"/>
      <c r="IM727" s="49"/>
      <c r="IN727" s="49"/>
      <c r="IO727" s="49"/>
      <c r="IP727" s="49"/>
      <c r="IQ727" s="49"/>
      <c r="IR727" s="49"/>
      <c r="IS727" s="49"/>
      <c r="IT727" s="49"/>
      <c r="IU727" s="49"/>
      <c r="IV727" s="49"/>
    </row>
    <row r="728" spans="1:256" s="103" customFormat="1" x14ac:dyDescent="0.25">
      <c r="A728" s="52">
        <v>43031</v>
      </c>
      <c r="B728" s="26" t="s">
        <v>318</v>
      </c>
      <c r="C728" s="26" t="s">
        <v>319</v>
      </c>
      <c r="D728" s="26" t="s">
        <v>48</v>
      </c>
      <c r="E728" s="31"/>
      <c r="F728" s="31">
        <v>5880</v>
      </c>
      <c r="G728" s="31">
        <f t="shared" si="11"/>
        <v>-8827222</v>
      </c>
      <c r="H728" s="26" t="s">
        <v>55</v>
      </c>
      <c r="I728" s="26" t="s">
        <v>416</v>
      </c>
      <c r="J728" s="26" t="s">
        <v>21</v>
      </c>
      <c r="K728" s="26" t="s">
        <v>46</v>
      </c>
      <c r="L728" s="26" t="s">
        <v>83</v>
      </c>
      <c r="M728" s="102"/>
      <c r="N728" s="102"/>
      <c r="O728" s="102"/>
      <c r="P728" s="102"/>
      <c r="Q728" s="102"/>
      <c r="R728" s="102"/>
      <c r="S728" s="102"/>
      <c r="T728" s="102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5"/>
      <c r="CK728" s="105"/>
      <c r="CL728" s="105"/>
      <c r="CM728" s="105"/>
      <c r="CN728" s="105"/>
      <c r="CO728" s="105"/>
      <c r="CP728" s="105"/>
      <c r="CQ728" s="105"/>
      <c r="CR728" s="105"/>
      <c r="CS728" s="105"/>
      <c r="CT728" s="105"/>
      <c r="CU728" s="105"/>
      <c r="CV728" s="105"/>
      <c r="CW728" s="105"/>
      <c r="CX728" s="105"/>
      <c r="CY728" s="105"/>
      <c r="CZ728" s="105"/>
      <c r="DA728" s="105"/>
      <c r="DB728" s="105"/>
      <c r="DC728" s="105"/>
      <c r="DD728" s="105"/>
      <c r="DE728" s="105"/>
      <c r="DF728" s="105"/>
      <c r="DG728" s="105"/>
      <c r="DH728" s="105"/>
      <c r="DI728" s="105"/>
      <c r="DJ728" s="105"/>
      <c r="DK728" s="105"/>
      <c r="DL728" s="105"/>
      <c r="DM728" s="105"/>
      <c r="DN728" s="105"/>
      <c r="DO728" s="105"/>
      <c r="DP728" s="105"/>
      <c r="DQ728" s="105"/>
      <c r="DR728" s="105"/>
      <c r="DS728" s="105"/>
      <c r="DT728" s="105"/>
      <c r="DU728" s="105"/>
      <c r="DV728" s="105"/>
      <c r="DW728" s="105"/>
      <c r="DX728" s="105"/>
      <c r="DY728" s="105"/>
      <c r="DZ728" s="105"/>
      <c r="EA728" s="105"/>
      <c r="EB728" s="105"/>
      <c r="EC728" s="105"/>
      <c r="ED728" s="105"/>
      <c r="EE728" s="105"/>
      <c r="EF728" s="105"/>
      <c r="EG728" s="105"/>
      <c r="EH728" s="105"/>
      <c r="EI728" s="105"/>
      <c r="EJ728" s="105"/>
      <c r="EK728" s="105"/>
      <c r="EL728" s="105"/>
      <c r="EM728" s="105"/>
      <c r="EN728" s="105"/>
      <c r="EO728" s="105"/>
      <c r="EP728" s="105"/>
      <c r="EQ728" s="105"/>
      <c r="ER728" s="105"/>
      <c r="ES728" s="105"/>
      <c r="ET728" s="105"/>
      <c r="EU728" s="105"/>
      <c r="EV728" s="105"/>
      <c r="EW728" s="105"/>
      <c r="EX728" s="105"/>
      <c r="EY728" s="105"/>
      <c r="EZ728" s="105"/>
      <c r="FA728" s="105"/>
      <c r="FB728" s="105"/>
      <c r="FC728" s="105"/>
      <c r="FD728" s="105"/>
      <c r="FE728" s="105"/>
      <c r="FF728" s="105"/>
      <c r="FG728" s="105"/>
      <c r="FH728" s="105"/>
      <c r="FI728" s="105"/>
      <c r="FJ728" s="105"/>
      <c r="FK728" s="105"/>
      <c r="FL728" s="105"/>
      <c r="FM728" s="105"/>
      <c r="FN728" s="105"/>
      <c r="FO728" s="105"/>
      <c r="FP728" s="105"/>
      <c r="FQ728" s="105"/>
      <c r="FR728" s="105"/>
      <c r="FS728" s="105"/>
      <c r="FT728" s="105"/>
      <c r="FU728" s="105"/>
      <c r="FV728" s="105"/>
      <c r="FW728" s="105"/>
      <c r="FX728" s="105"/>
      <c r="FY728" s="105"/>
      <c r="FZ728" s="105"/>
      <c r="GA728" s="105"/>
      <c r="GB728" s="105"/>
      <c r="GC728" s="105"/>
      <c r="GD728" s="105"/>
      <c r="GE728" s="105"/>
      <c r="GF728" s="105"/>
      <c r="GG728" s="105"/>
      <c r="GH728" s="105"/>
      <c r="GI728" s="105"/>
      <c r="GJ728" s="105"/>
      <c r="GK728" s="105"/>
      <c r="GL728" s="105"/>
      <c r="GM728" s="105"/>
      <c r="GN728" s="105"/>
      <c r="GO728" s="105"/>
      <c r="GP728" s="105"/>
      <c r="GQ728" s="105"/>
      <c r="GR728" s="105"/>
      <c r="GS728" s="105"/>
      <c r="GT728" s="105"/>
      <c r="GU728" s="105"/>
      <c r="GV728" s="105"/>
      <c r="GW728" s="105"/>
      <c r="GX728" s="105"/>
      <c r="GY728" s="105"/>
      <c r="GZ728" s="105"/>
      <c r="HA728" s="105"/>
      <c r="HB728" s="105"/>
      <c r="HC728" s="105"/>
      <c r="HD728" s="105"/>
      <c r="HE728" s="105"/>
      <c r="HF728" s="105"/>
      <c r="HG728" s="105"/>
      <c r="HH728" s="105"/>
      <c r="HI728" s="105"/>
      <c r="HJ728" s="105"/>
      <c r="HK728" s="105"/>
      <c r="HL728" s="105"/>
      <c r="HM728" s="105"/>
      <c r="HN728" s="105"/>
      <c r="HO728" s="105"/>
      <c r="HP728" s="105"/>
      <c r="HQ728" s="105"/>
      <c r="HR728" s="105"/>
      <c r="HS728" s="105"/>
      <c r="HT728" s="105"/>
      <c r="HU728" s="105"/>
      <c r="HV728" s="105"/>
      <c r="HW728" s="105"/>
      <c r="HX728" s="105"/>
      <c r="HY728" s="105"/>
      <c r="HZ728" s="105"/>
      <c r="IA728" s="105"/>
      <c r="IB728" s="105"/>
      <c r="IC728" s="105"/>
      <c r="ID728" s="105"/>
      <c r="IE728" s="105"/>
      <c r="IF728" s="105"/>
      <c r="IG728" s="105"/>
      <c r="IH728" s="105"/>
      <c r="II728" s="105"/>
      <c r="IJ728" s="105"/>
      <c r="IK728" s="105"/>
      <c r="IL728" s="105"/>
      <c r="IM728" s="105"/>
      <c r="IN728" s="105"/>
      <c r="IO728" s="105"/>
      <c r="IP728" s="105"/>
      <c r="IQ728" s="105"/>
      <c r="IR728" s="105"/>
      <c r="IS728" s="105"/>
      <c r="IT728" s="105"/>
      <c r="IU728" s="105"/>
      <c r="IV728" s="105"/>
    </row>
    <row r="729" spans="1:256" s="50" customFormat="1" x14ac:dyDescent="0.25">
      <c r="A729" s="117">
        <v>43031</v>
      </c>
      <c r="B729" s="119" t="s">
        <v>340</v>
      </c>
      <c r="C729" s="119" t="s">
        <v>56</v>
      </c>
      <c r="D729" s="119" t="s">
        <v>52</v>
      </c>
      <c r="E729" s="121"/>
      <c r="F729" s="121">
        <v>64000</v>
      </c>
      <c r="G729" s="121">
        <f t="shared" si="11"/>
        <v>-8891222</v>
      </c>
      <c r="H729" s="119" t="s">
        <v>55</v>
      </c>
      <c r="I729" s="119" t="s">
        <v>417</v>
      </c>
      <c r="J729" s="119"/>
      <c r="K729" s="119" t="s">
        <v>46</v>
      </c>
      <c r="L729" s="119" t="s">
        <v>83</v>
      </c>
      <c r="M729" s="48"/>
      <c r="N729" s="48"/>
      <c r="O729" s="48"/>
      <c r="P729" s="48"/>
      <c r="Q729" s="48"/>
      <c r="R729" s="48"/>
      <c r="S729" s="48"/>
      <c r="T729" s="48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  <c r="BC729" s="49"/>
      <c r="BD729" s="49"/>
      <c r="BE729" s="49"/>
      <c r="BF729" s="49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9"/>
      <c r="BS729" s="49"/>
      <c r="BT729" s="49"/>
      <c r="BU729" s="49"/>
      <c r="BV729" s="49"/>
      <c r="BW729" s="49"/>
      <c r="BX729" s="49"/>
      <c r="BY729" s="49"/>
      <c r="BZ729" s="49"/>
      <c r="CA729" s="49"/>
      <c r="CB729" s="49"/>
      <c r="CC729" s="49"/>
      <c r="CD729" s="49"/>
      <c r="CE729" s="49"/>
      <c r="CF729" s="49"/>
      <c r="CG729" s="49"/>
      <c r="CH729" s="49"/>
      <c r="CI729" s="49"/>
      <c r="CJ729" s="49"/>
      <c r="CK729" s="49"/>
      <c r="CL729" s="49"/>
      <c r="CM729" s="49"/>
      <c r="CN729" s="49"/>
      <c r="CO729" s="49"/>
      <c r="CP729" s="49"/>
      <c r="CQ729" s="49"/>
      <c r="CR729" s="49"/>
      <c r="CS729" s="49"/>
      <c r="CT729" s="49"/>
      <c r="CU729" s="49"/>
      <c r="CV729" s="49"/>
      <c r="CW729" s="49"/>
      <c r="CX729" s="49"/>
      <c r="CY729" s="49"/>
      <c r="CZ729" s="49"/>
      <c r="DA729" s="49"/>
      <c r="DB729" s="49"/>
      <c r="DC729" s="49"/>
      <c r="DD729" s="49"/>
      <c r="DE729" s="49"/>
      <c r="DF729" s="49"/>
      <c r="DG729" s="49"/>
      <c r="DH729" s="49"/>
      <c r="DI729" s="49"/>
      <c r="DJ729" s="49"/>
      <c r="DK729" s="49"/>
      <c r="DL729" s="49"/>
      <c r="DM729" s="49"/>
      <c r="DN729" s="49"/>
      <c r="DO729" s="49"/>
      <c r="DP729" s="49"/>
      <c r="DQ729" s="49"/>
      <c r="DR729" s="49"/>
      <c r="DS729" s="49"/>
      <c r="DT729" s="49"/>
      <c r="DU729" s="49"/>
      <c r="DV729" s="49"/>
      <c r="DW729" s="49"/>
      <c r="DX729" s="49"/>
      <c r="DY729" s="49"/>
      <c r="DZ729" s="49"/>
      <c r="EA729" s="49"/>
      <c r="EB729" s="49"/>
      <c r="EC729" s="49"/>
      <c r="ED729" s="49"/>
      <c r="EE729" s="49"/>
      <c r="EF729" s="49"/>
      <c r="EG729" s="49"/>
      <c r="EH729" s="49"/>
      <c r="EI729" s="49"/>
      <c r="EJ729" s="49"/>
      <c r="EK729" s="49"/>
      <c r="EL729" s="49"/>
      <c r="EM729" s="49"/>
      <c r="EN729" s="49"/>
      <c r="EO729" s="49"/>
      <c r="EP729" s="49"/>
      <c r="EQ729" s="49"/>
      <c r="ER729" s="49"/>
      <c r="ES729" s="49"/>
      <c r="ET729" s="49"/>
      <c r="EU729" s="49"/>
      <c r="EV729" s="49"/>
      <c r="EW729" s="49"/>
      <c r="EX729" s="49"/>
      <c r="EY729" s="49"/>
      <c r="EZ729" s="49"/>
      <c r="FA729" s="49"/>
      <c r="FB729" s="49"/>
      <c r="FC729" s="49"/>
      <c r="FD729" s="49"/>
      <c r="FE729" s="49"/>
      <c r="FF729" s="49"/>
      <c r="FG729" s="49"/>
      <c r="FH729" s="49"/>
      <c r="FI729" s="49"/>
      <c r="FJ729" s="49"/>
      <c r="FK729" s="49"/>
      <c r="FL729" s="49"/>
      <c r="FM729" s="49"/>
      <c r="FN729" s="49"/>
      <c r="FO729" s="49"/>
      <c r="FP729" s="49"/>
      <c r="FQ729" s="49"/>
      <c r="FR729" s="49"/>
      <c r="FS729" s="49"/>
      <c r="FT729" s="49"/>
      <c r="FU729" s="49"/>
      <c r="FV729" s="49"/>
      <c r="FW729" s="49"/>
      <c r="FX729" s="49"/>
      <c r="FY729" s="49"/>
      <c r="FZ729" s="49"/>
      <c r="GA729" s="49"/>
      <c r="GB729" s="49"/>
      <c r="GC729" s="49"/>
      <c r="GD729" s="49"/>
      <c r="GE729" s="49"/>
      <c r="GF729" s="49"/>
      <c r="GG729" s="49"/>
      <c r="GH729" s="49"/>
      <c r="GI729" s="49"/>
      <c r="GJ729" s="49"/>
      <c r="GK729" s="49"/>
      <c r="GL729" s="49"/>
      <c r="GM729" s="49"/>
      <c r="GN729" s="49"/>
      <c r="GO729" s="49"/>
      <c r="GP729" s="49"/>
      <c r="GQ729" s="49"/>
      <c r="GR729" s="49"/>
      <c r="GS729" s="49"/>
      <c r="GT729" s="49"/>
      <c r="GU729" s="49"/>
      <c r="GV729" s="49"/>
      <c r="GW729" s="49"/>
      <c r="GX729" s="49"/>
      <c r="GY729" s="49"/>
      <c r="GZ729" s="49"/>
      <c r="HA729" s="49"/>
      <c r="HB729" s="49"/>
      <c r="HC729" s="49"/>
      <c r="HD729" s="49"/>
      <c r="HE729" s="49"/>
      <c r="HF729" s="49"/>
      <c r="HG729" s="49"/>
      <c r="HH729" s="49"/>
      <c r="HI729" s="49"/>
      <c r="HJ729" s="49"/>
      <c r="HK729" s="49"/>
      <c r="HL729" s="49"/>
      <c r="HM729" s="49"/>
      <c r="HN729" s="49"/>
      <c r="HO729" s="49"/>
      <c r="HP729" s="49"/>
      <c r="HQ729" s="49"/>
      <c r="HR729" s="49"/>
      <c r="HS729" s="49"/>
      <c r="HT729" s="49"/>
      <c r="HU729" s="49"/>
      <c r="HV729" s="49"/>
      <c r="HW729" s="49"/>
      <c r="HX729" s="49"/>
      <c r="HY729" s="49"/>
      <c r="HZ729" s="49"/>
      <c r="IA729" s="49"/>
      <c r="IB729" s="49"/>
      <c r="IC729" s="49"/>
      <c r="ID729" s="49"/>
      <c r="IE729" s="49"/>
      <c r="IF729" s="49"/>
      <c r="IG729" s="49"/>
      <c r="IH729" s="49"/>
      <c r="II729" s="49"/>
      <c r="IJ729" s="49"/>
      <c r="IK729" s="49"/>
      <c r="IL729" s="49"/>
      <c r="IM729" s="49"/>
      <c r="IN729" s="49"/>
      <c r="IO729" s="49"/>
      <c r="IP729" s="49"/>
      <c r="IQ729" s="49"/>
      <c r="IR729" s="49"/>
      <c r="IS729" s="49"/>
      <c r="IT729" s="49"/>
      <c r="IU729" s="49"/>
      <c r="IV729" s="49"/>
    </row>
    <row r="730" spans="1:256" s="103" customFormat="1" x14ac:dyDescent="0.25">
      <c r="A730" s="52">
        <v>43031</v>
      </c>
      <c r="B730" s="26" t="s">
        <v>418</v>
      </c>
      <c r="C730" s="26" t="s">
        <v>319</v>
      </c>
      <c r="D730" s="26" t="s">
        <v>48</v>
      </c>
      <c r="E730" s="31"/>
      <c r="F730" s="31">
        <v>2560</v>
      </c>
      <c r="G730" s="31">
        <f t="shared" si="11"/>
        <v>-8893782</v>
      </c>
      <c r="H730" s="26" t="s">
        <v>55</v>
      </c>
      <c r="I730" s="26" t="s">
        <v>417</v>
      </c>
      <c r="J730" s="26" t="s">
        <v>21</v>
      </c>
      <c r="K730" s="26" t="s">
        <v>46</v>
      </c>
      <c r="L730" s="26" t="s">
        <v>83</v>
      </c>
      <c r="M730" s="102"/>
      <c r="N730" s="102"/>
      <c r="O730" s="102"/>
      <c r="P730" s="102"/>
      <c r="Q730" s="102"/>
      <c r="R730" s="102"/>
      <c r="S730" s="102"/>
      <c r="T730" s="102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  <c r="CJ730" s="105"/>
      <c r="CK730" s="105"/>
      <c r="CL730" s="105"/>
      <c r="CM730" s="105"/>
      <c r="CN730" s="105"/>
      <c r="CO730" s="105"/>
      <c r="CP730" s="105"/>
      <c r="CQ730" s="105"/>
      <c r="CR730" s="105"/>
      <c r="CS730" s="105"/>
      <c r="CT730" s="105"/>
      <c r="CU730" s="105"/>
      <c r="CV730" s="105"/>
      <c r="CW730" s="105"/>
      <c r="CX730" s="105"/>
      <c r="CY730" s="105"/>
      <c r="CZ730" s="105"/>
      <c r="DA730" s="105"/>
      <c r="DB730" s="105"/>
      <c r="DC730" s="105"/>
      <c r="DD730" s="105"/>
      <c r="DE730" s="105"/>
      <c r="DF730" s="105"/>
      <c r="DG730" s="105"/>
      <c r="DH730" s="105"/>
      <c r="DI730" s="105"/>
      <c r="DJ730" s="105"/>
      <c r="DK730" s="105"/>
      <c r="DL730" s="105"/>
      <c r="DM730" s="105"/>
      <c r="DN730" s="105"/>
      <c r="DO730" s="105"/>
      <c r="DP730" s="105"/>
      <c r="DQ730" s="105"/>
      <c r="DR730" s="105"/>
      <c r="DS730" s="105"/>
      <c r="DT730" s="105"/>
      <c r="DU730" s="105"/>
      <c r="DV730" s="105"/>
      <c r="DW730" s="105"/>
      <c r="DX730" s="105"/>
      <c r="DY730" s="105"/>
      <c r="DZ730" s="105"/>
      <c r="EA730" s="105"/>
      <c r="EB730" s="105"/>
      <c r="EC730" s="105"/>
      <c r="ED730" s="105"/>
      <c r="EE730" s="105"/>
      <c r="EF730" s="105"/>
      <c r="EG730" s="105"/>
      <c r="EH730" s="105"/>
      <c r="EI730" s="105"/>
      <c r="EJ730" s="105"/>
      <c r="EK730" s="105"/>
      <c r="EL730" s="105"/>
      <c r="EM730" s="105"/>
      <c r="EN730" s="105"/>
      <c r="EO730" s="105"/>
      <c r="EP730" s="105"/>
      <c r="EQ730" s="105"/>
      <c r="ER730" s="105"/>
      <c r="ES730" s="105"/>
      <c r="ET730" s="105"/>
      <c r="EU730" s="105"/>
      <c r="EV730" s="105"/>
      <c r="EW730" s="105"/>
      <c r="EX730" s="105"/>
      <c r="EY730" s="105"/>
      <c r="EZ730" s="105"/>
      <c r="FA730" s="105"/>
      <c r="FB730" s="105"/>
      <c r="FC730" s="105"/>
      <c r="FD730" s="105"/>
      <c r="FE730" s="105"/>
      <c r="FF730" s="105"/>
      <c r="FG730" s="105"/>
      <c r="FH730" s="105"/>
      <c r="FI730" s="105"/>
      <c r="FJ730" s="105"/>
      <c r="FK730" s="105"/>
      <c r="FL730" s="105"/>
      <c r="FM730" s="105"/>
      <c r="FN730" s="105"/>
      <c r="FO730" s="105"/>
      <c r="FP730" s="105"/>
      <c r="FQ730" s="105"/>
      <c r="FR730" s="105"/>
      <c r="FS730" s="105"/>
      <c r="FT730" s="105"/>
      <c r="FU730" s="105"/>
      <c r="FV730" s="105"/>
      <c r="FW730" s="105"/>
      <c r="FX730" s="105"/>
      <c r="FY730" s="105"/>
      <c r="FZ730" s="105"/>
      <c r="GA730" s="105"/>
      <c r="GB730" s="105"/>
      <c r="GC730" s="105"/>
      <c r="GD730" s="105"/>
      <c r="GE730" s="105"/>
      <c r="GF730" s="105"/>
      <c r="GG730" s="105"/>
      <c r="GH730" s="105"/>
      <c r="GI730" s="105"/>
      <c r="GJ730" s="105"/>
      <c r="GK730" s="105"/>
      <c r="GL730" s="105"/>
      <c r="GM730" s="105"/>
      <c r="GN730" s="105"/>
      <c r="GO730" s="105"/>
      <c r="GP730" s="105"/>
      <c r="GQ730" s="105"/>
      <c r="GR730" s="105"/>
      <c r="GS730" s="105"/>
      <c r="GT730" s="105"/>
      <c r="GU730" s="105"/>
      <c r="GV730" s="105"/>
      <c r="GW730" s="105"/>
      <c r="GX730" s="105"/>
      <c r="GY730" s="105"/>
      <c r="GZ730" s="105"/>
      <c r="HA730" s="105"/>
      <c r="HB730" s="105"/>
      <c r="HC730" s="105"/>
      <c r="HD730" s="105"/>
      <c r="HE730" s="105"/>
      <c r="HF730" s="105"/>
      <c r="HG730" s="105"/>
      <c r="HH730" s="105"/>
      <c r="HI730" s="105"/>
      <c r="HJ730" s="105"/>
      <c r="HK730" s="105"/>
      <c r="HL730" s="105"/>
      <c r="HM730" s="105"/>
      <c r="HN730" s="105"/>
      <c r="HO730" s="105"/>
      <c r="HP730" s="105"/>
      <c r="HQ730" s="105"/>
      <c r="HR730" s="105"/>
      <c r="HS730" s="105"/>
      <c r="HT730" s="105"/>
      <c r="HU730" s="105"/>
      <c r="HV730" s="105"/>
      <c r="HW730" s="105"/>
      <c r="HX730" s="105"/>
      <c r="HY730" s="105"/>
      <c r="HZ730" s="105"/>
      <c r="IA730" s="105"/>
      <c r="IB730" s="105"/>
      <c r="IC730" s="105"/>
      <c r="ID730" s="105"/>
      <c r="IE730" s="105"/>
      <c r="IF730" s="105"/>
      <c r="IG730" s="105"/>
      <c r="IH730" s="105"/>
      <c r="II730" s="105"/>
      <c r="IJ730" s="105"/>
      <c r="IK730" s="105"/>
      <c r="IL730" s="105"/>
      <c r="IM730" s="105"/>
      <c r="IN730" s="105"/>
      <c r="IO730" s="105"/>
      <c r="IP730" s="105"/>
      <c r="IQ730" s="105"/>
      <c r="IR730" s="105"/>
      <c r="IS730" s="105"/>
      <c r="IT730" s="105"/>
      <c r="IU730" s="105"/>
      <c r="IV730" s="105"/>
    </row>
    <row r="731" spans="1:256" s="33" customFormat="1" x14ac:dyDescent="0.25">
      <c r="A731" s="52">
        <v>43031</v>
      </c>
      <c r="B731" s="26" t="s">
        <v>484</v>
      </c>
      <c r="C731" s="26" t="s">
        <v>60</v>
      </c>
      <c r="D731" s="26" t="s">
        <v>49</v>
      </c>
      <c r="E731" s="31"/>
      <c r="F731" s="31">
        <v>1000</v>
      </c>
      <c r="G731" s="31">
        <f t="shared" si="11"/>
        <v>-8894782</v>
      </c>
      <c r="H731" s="26" t="s">
        <v>450</v>
      </c>
      <c r="I731" s="26" t="s">
        <v>61</v>
      </c>
      <c r="J731" s="24" t="s">
        <v>21</v>
      </c>
      <c r="K731" s="26" t="s">
        <v>46</v>
      </c>
      <c r="L731" s="26" t="s">
        <v>72</v>
      </c>
      <c r="M731"/>
      <c r="N731"/>
      <c r="O731"/>
      <c r="P731"/>
      <c r="Q731"/>
      <c r="R731"/>
      <c r="S731"/>
      <c r="T731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  <c r="CP731" s="32"/>
      <c r="CQ731" s="32"/>
      <c r="CR731" s="32"/>
      <c r="CS731" s="32"/>
      <c r="CT731" s="32"/>
      <c r="CU731" s="32"/>
      <c r="CV731" s="32"/>
      <c r="CW731" s="32"/>
      <c r="CX731" s="32"/>
      <c r="CY731" s="32"/>
      <c r="CZ731" s="32"/>
      <c r="DA731" s="32"/>
      <c r="DB731" s="32"/>
      <c r="DC731" s="32"/>
      <c r="DD731" s="32"/>
      <c r="DE731" s="32"/>
      <c r="DF731" s="32"/>
      <c r="DG731" s="32"/>
      <c r="DH731" s="32"/>
      <c r="DI731" s="32"/>
      <c r="DJ731" s="32"/>
      <c r="DK731" s="32"/>
      <c r="DL731" s="32"/>
      <c r="DM731" s="32"/>
      <c r="DN731" s="32"/>
      <c r="DO731" s="32"/>
      <c r="DP731" s="32"/>
      <c r="DQ731" s="32"/>
      <c r="DR731" s="32"/>
      <c r="DS731" s="32"/>
      <c r="DT731" s="32"/>
      <c r="DU731" s="32"/>
      <c r="DV731" s="32"/>
      <c r="DW731" s="32"/>
      <c r="DX731" s="32"/>
      <c r="DY731" s="32"/>
      <c r="DZ731" s="32"/>
      <c r="EA731" s="32"/>
      <c r="EB731" s="32"/>
      <c r="EC731" s="32"/>
      <c r="ED731" s="32"/>
      <c r="EE731" s="32"/>
      <c r="EF731" s="32"/>
      <c r="EG731" s="32"/>
      <c r="EH731" s="32"/>
      <c r="EI731" s="32"/>
      <c r="EJ731" s="32"/>
      <c r="EK731" s="32"/>
      <c r="EL731" s="32"/>
      <c r="EM731" s="32"/>
      <c r="EN731" s="32"/>
      <c r="EO731" s="32"/>
      <c r="EP731" s="32"/>
      <c r="EQ731" s="32"/>
      <c r="ER731" s="32"/>
      <c r="ES731" s="32"/>
      <c r="ET731" s="32"/>
      <c r="EU731" s="32"/>
      <c r="EV731" s="32"/>
      <c r="EW731" s="32"/>
      <c r="EX731" s="32"/>
      <c r="EY731" s="32"/>
      <c r="EZ731" s="32"/>
      <c r="FA731" s="32"/>
      <c r="FB731" s="32"/>
      <c r="FC731" s="32"/>
      <c r="FD731" s="32"/>
      <c r="FE731" s="32"/>
      <c r="FF731" s="32"/>
      <c r="FG731" s="32"/>
      <c r="FH731" s="32"/>
      <c r="FI731" s="32"/>
      <c r="FJ731" s="32"/>
      <c r="FK731" s="32"/>
      <c r="FL731" s="32"/>
      <c r="FM731" s="32"/>
      <c r="FN731" s="32"/>
      <c r="FO731" s="32"/>
      <c r="FP731" s="32"/>
      <c r="FQ731" s="32"/>
      <c r="FR731" s="32"/>
      <c r="FS731" s="32"/>
      <c r="FT731" s="32"/>
      <c r="FU731" s="32"/>
      <c r="FV731" s="32"/>
      <c r="FW731" s="32"/>
      <c r="FX731" s="32"/>
      <c r="FY731" s="32"/>
      <c r="FZ731" s="32"/>
      <c r="GA731" s="32"/>
      <c r="GB731" s="32"/>
      <c r="GC731" s="32"/>
      <c r="GD731" s="32"/>
      <c r="GE731" s="32"/>
      <c r="GF731" s="32"/>
      <c r="GG731" s="32"/>
      <c r="GH731" s="32"/>
      <c r="GI731" s="32"/>
      <c r="GJ731" s="32"/>
      <c r="GK731" s="32"/>
      <c r="GL731" s="32"/>
      <c r="GM731" s="32"/>
      <c r="GN731" s="32"/>
      <c r="GO731" s="32"/>
      <c r="GP731" s="32"/>
      <c r="GQ731" s="32"/>
      <c r="GR731" s="32"/>
      <c r="GS731" s="32"/>
      <c r="GT731" s="32"/>
      <c r="GU731" s="32"/>
      <c r="GV731" s="32"/>
      <c r="GW731" s="32"/>
      <c r="GX731" s="32"/>
      <c r="GY731" s="32"/>
      <c r="GZ731" s="32"/>
      <c r="HA731" s="32"/>
      <c r="HB731" s="32"/>
      <c r="HC731" s="32"/>
      <c r="HD731" s="32"/>
      <c r="HE731" s="32"/>
      <c r="HF731" s="32"/>
      <c r="HG731" s="32"/>
      <c r="HH731" s="32"/>
      <c r="HI731" s="32"/>
      <c r="HJ731" s="32"/>
      <c r="HK731" s="32"/>
      <c r="HL731" s="32"/>
      <c r="HM731" s="32"/>
      <c r="HN731" s="32"/>
      <c r="HO731" s="32"/>
      <c r="HP731" s="32"/>
      <c r="HQ731" s="32"/>
      <c r="HR731" s="32"/>
      <c r="HS731" s="32"/>
      <c r="HT731" s="32"/>
      <c r="HU731" s="32"/>
      <c r="HV731" s="32"/>
      <c r="HW731" s="32"/>
      <c r="HX731" s="32"/>
      <c r="HY731" s="32"/>
      <c r="HZ731" s="32"/>
      <c r="IA731" s="32"/>
      <c r="IB731" s="32"/>
      <c r="IC731" s="32"/>
      <c r="ID731" s="32"/>
      <c r="IE731" s="32"/>
      <c r="IF731" s="32"/>
      <c r="IG731" s="32"/>
      <c r="IH731" s="32"/>
      <c r="II731" s="32"/>
      <c r="IJ731" s="32"/>
      <c r="IK731" s="32"/>
      <c r="IL731" s="32"/>
      <c r="IM731" s="32"/>
      <c r="IN731" s="32"/>
      <c r="IO731" s="32"/>
      <c r="IP731" s="32"/>
      <c r="IQ731" s="32"/>
      <c r="IR731" s="32"/>
      <c r="IS731" s="32"/>
      <c r="IT731" s="32"/>
      <c r="IU731" s="32"/>
      <c r="IV731" s="32"/>
    </row>
    <row r="732" spans="1:256" s="103" customFormat="1" x14ac:dyDescent="0.25">
      <c r="A732" s="52">
        <v>43031</v>
      </c>
      <c r="B732" s="26" t="s">
        <v>485</v>
      </c>
      <c r="C732" s="26" t="s">
        <v>849</v>
      </c>
      <c r="D732" s="26" t="s">
        <v>49</v>
      </c>
      <c r="E732" s="31"/>
      <c r="F732" s="31">
        <v>10900</v>
      </c>
      <c r="G732" s="31">
        <f t="shared" si="11"/>
        <v>-8905682</v>
      </c>
      <c r="H732" s="26" t="s">
        <v>450</v>
      </c>
      <c r="I732" s="26" t="s">
        <v>58</v>
      </c>
      <c r="J732" s="24" t="s">
        <v>21</v>
      </c>
      <c r="K732" s="26" t="s">
        <v>46</v>
      </c>
      <c r="L732" s="26" t="s">
        <v>83</v>
      </c>
      <c r="M732" s="102"/>
      <c r="N732" s="102"/>
      <c r="O732" s="102"/>
      <c r="P732" s="102"/>
      <c r="Q732" s="102"/>
      <c r="R732" s="102"/>
      <c r="S732" s="102"/>
      <c r="T732" s="102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5"/>
      <c r="CK732" s="105"/>
      <c r="CL732" s="105"/>
      <c r="CM732" s="105"/>
      <c r="CN732" s="105"/>
      <c r="CO732" s="105"/>
      <c r="CP732" s="105"/>
      <c r="CQ732" s="105"/>
      <c r="CR732" s="105"/>
      <c r="CS732" s="105"/>
      <c r="CT732" s="105"/>
      <c r="CU732" s="105"/>
      <c r="CV732" s="105"/>
      <c r="CW732" s="105"/>
      <c r="CX732" s="105"/>
      <c r="CY732" s="105"/>
      <c r="CZ732" s="105"/>
      <c r="DA732" s="105"/>
      <c r="DB732" s="105"/>
      <c r="DC732" s="105"/>
      <c r="DD732" s="105"/>
      <c r="DE732" s="105"/>
      <c r="DF732" s="105"/>
      <c r="DG732" s="105"/>
      <c r="DH732" s="105"/>
      <c r="DI732" s="105"/>
      <c r="DJ732" s="105"/>
      <c r="DK732" s="105"/>
      <c r="DL732" s="105"/>
      <c r="DM732" s="105"/>
      <c r="DN732" s="105"/>
      <c r="DO732" s="105"/>
      <c r="DP732" s="105"/>
      <c r="DQ732" s="105"/>
      <c r="DR732" s="105"/>
      <c r="DS732" s="105"/>
      <c r="DT732" s="105"/>
      <c r="DU732" s="105"/>
      <c r="DV732" s="105"/>
      <c r="DW732" s="105"/>
      <c r="DX732" s="105"/>
      <c r="DY732" s="105"/>
      <c r="DZ732" s="105"/>
      <c r="EA732" s="105"/>
      <c r="EB732" s="105"/>
      <c r="EC732" s="105"/>
      <c r="ED732" s="105"/>
      <c r="EE732" s="105"/>
      <c r="EF732" s="105"/>
      <c r="EG732" s="105"/>
      <c r="EH732" s="105"/>
      <c r="EI732" s="105"/>
      <c r="EJ732" s="105"/>
      <c r="EK732" s="105"/>
      <c r="EL732" s="105"/>
      <c r="EM732" s="105"/>
      <c r="EN732" s="105"/>
      <c r="EO732" s="105"/>
      <c r="EP732" s="105"/>
      <c r="EQ732" s="105"/>
      <c r="ER732" s="105"/>
      <c r="ES732" s="105"/>
      <c r="ET732" s="105"/>
      <c r="EU732" s="105"/>
      <c r="EV732" s="105"/>
      <c r="EW732" s="105"/>
      <c r="EX732" s="105"/>
      <c r="EY732" s="105"/>
      <c r="EZ732" s="105"/>
      <c r="FA732" s="105"/>
      <c r="FB732" s="105"/>
      <c r="FC732" s="105"/>
      <c r="FD732" s="105"/>
      <c r="FE732" s="105"/>
      <c r="FF732" s="105"/>
      <c r="FG732" s="105"/>
      <c r="FH732" s="105"/>
      <c r="FI732" s="105"/>
      <c r="FJ732" s="105"/>
      <c r="FK732" s="105"/>
      <c r="FL732" s="105"/>
      <c r="FM732" s="105"/>
      <c r="FN732" s="105"/>
      <c r="FO732" s="105"/>
      <c r="FP732" s="105"/>
      <c r="FQ732" s="105"/>
      <c r="FR732" s="105"/>
      <c r="FS732" s="105"/>
      <c r="FT732" s="105"/>
      <c r="FU732" s="105"/>
      <c r="FV732" s="105"/>
      <c r="FW732" s="105"/>
      <c r="FX732" s="105"/>
      <c r="FY732" s="105"/>
      <c r="FZ732" s="105"/>
      <c r="GA732" s="105"/>
      <c r="GB732" s="105"/>
      <c r="GC732" s="105"/>
      <c r="GD732" s="105"/>
      <c r="GE732" s="105"/>
      <c r="GF732" s="105"/>
      <c r="GG732" s="105"/>
      <c r="GH732" s="105"/>
      <c r="GI732" s="105"/>
      <c r="GJ732" s="105"/>
      <c r="GK732" s="105"/>
      <c r="GL732" s="105"/>
      <c r="GM732" s="105"/>
      <c r="GN732" s="105"/>
      <c r="GO732" s="105"/>
      <c r="GP732" s="105"/>
      <c r="GQ732" s="105"/>
      <c r="GR732" s="105"/>
      <c r="GS732" s="105"/>
      <c r="GT732" s="105"/>
      <c r="GU732" s="105"/>
      <c r="GV732" s="105"/>
      <c r="GW732" s="105"/>
      <c r="GX732" s="105"/>
      <c r="GY732" s="105"/>
      <c r="GZ732" s="105"/>
      <c r="HA732" s="105"/>
      <c r="HB732" s="105"/>
      <c r="HC732" s="105"/>
      <c r="HD732" s="105"/>
      <c r="HE732" s="105"/>
      <c r="HF732" s="105"/>
      <c r="HG732" s="105"/>
      <c r="HH732" s="105"/>
      <c r="HI732" s="105"/>
      <c r="HJ732" s="105"/>
      <c r="HK732" s="105"/>
      <c r="HL732" s="105"/>
      <c r="HM732" s="105"/>
      <c r="HN732" s="105"/>
      <c r="HO732" s="105"/>
      <c r="HP732" s="105"/>
      <c r="HQ732" s="105"/>
      <c r="HR732" s="105"/>
      <c r="HS732" s="105"/>
      <c r="HT732" s="105"/>
      <c r="HU732" s="105"/>
      <c r="HV732" s="105"/>
      <c r="HW732" s="105"/>
      <c r="HX732" s="105"/>
      <c r="HY732" s="105"/>
      <c r="HZ732" s="105"/>
      <c r="IA732" s="105"/>
      <c r="IB732" s="105"/>
      <c r="IC732" s="105"/>
      <c r="ID732" s="105"/>
      <c r="IE732" s="105"/>
      <c r="IF732" s="105"/>
      <c r="IG732" s="105"/>
      <c r="IH732" s="105"/>
      <c r="II732" s="105"/>
      <c r="IJ732" s="105"/>
      <c r="IK732" s="105"/>
      <c r="IL732" s="105"/>
      <c r="IM732" s="105"/>
      <c r="IN732" s="105"/>
      <c r="IO732" s="105"/>
      <c r="IP732" s="105"/>
      <c r="IQ732" s="105"/>
      <c r="IR732" s="105"/>
      <c r="IS732" s="105"/>
      <c r="IT732" s="105"/>
      <c r="IU732" s="105"/>
      <c r="IV732" s="105"/>
    </row>
    <row r="733" spans="1:256" s="103" customFormat="1" x14ac:dyDescent="0.25">
      <c r="A733" s="52">
        <v>43031</v>
      </c>
      <c r="B733" s="26" t="s">
        <v>898</v>
      </c>
      <c r="C733" s="26" t="s">
        <v>129</v>
      </c>
      <c r="D733" s="26" t="s">
        <v>48</v>
      </c>
      <c r="E733" s="31"/>
      <c r="F733" s="31">
        <v>300</v>
      </c>
      <c r="G733" s="31">
        <f t="shared" si="11"/>
        <v>-8905982</v>
      </c>
      <c r="H733" s="26" t="s">
        <v>450</v>
      </c>
      <c r="I733" s="26" t="s">
        <v>61</v>
      </c>
      <c r="J733" s="26" t="s">
        <v>21</v>
      </c>
      <c r="K733" s="26" t="s">
        <v>46</v>
      </c>
      <c r="L733" s="26" t="s">
        <v>72</v>
      </c>
      <c r="M733" s="102"/>
      <c r="N733" s="102"/>
      <c r="O733" s="102"/>
      <c r="P733" s="102"/>
      <c r="Q733" s="102"/>
      <c r="R733" s="102"/>
      <c r="S733" s="102"/>
      <c r="T733" s="102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  <c r="CZ733" s="105"/>
      <c r="DA733" s="105"/>
      <c r="DB733" s="105"/>
      <c r="DC733" s="105"/>
      <c r="DD733" s="105"/>
      <c r="DE733" s="105"/>
      <c r="DF733" s="105"/>
      <c r="DG733" s="105"/>
      <c r="DH733" s="105"/>
      <c r="DI733" s="105"/>
      <c r="DJ733" s="105"/>
      <c r="DK733" s="105"/>
      <c r="DL733" s="105"/>
      <c r="DM733" s="105"/>
      <c r="DN733" s="105"/>
      <c r="DO733" s="105"/>
      <c r="DP733" s="105"/>
      <c r="DQ733" s="105"/>
      <c r="DR733" s="105"/>
      <c r="DS733" s="105"/>
      <c r="DT733" s="105"/>
      <c r="DU733" s="105"/>
      <c r="DV733" s="105"/>
      <c r="DW733" s="105"/>
      <c r="DX733" s="105"/>
      <c r="DY733" s="105"/>
      <c r="DZ733" s="105"/>
      <c r="EA733" s="105"/>
      <c r="EB733" s="105"/>
      <c r="EC733" s="105"/>
      <c r="ED733" s="105"/>
      <c r="EE733" s="105"/>
      <c r="EF733" s="105"/>
      <c r="EG733" s="105"/>
      <c r="EH733" s="105"/>
      <c r="EI733" s="105"/>
      <c r="EJ733" s="105"/>
      <c r="EK733" s="105"/>
      <c r="EL733" s="105"/>
      <c r="EM733" s="105"/>
      <c r="EN733" s="105"/>
      <c r="EO733" s="105"/>
      <c r="EP733" s="105"/>
      <c r="EQ733" s="105"/>
      <c r="ER733" s="105"/>
      <c r="ES733" s="105"/>
      <c r="ET733" s="105"/>
      <c r="EU733" s="105"/>
      <c r="EV733" s="105"/>
      <c r="EW733" s="105"/>
      <c r="EX733" s="105"/>
      <c r="EY733" s="105"/>
      <c r="EZ733" s="105"/>
      <c r="FA733" s="105"/>
      <c r="FB733" s="105"/>
      <c r="FC733" s="105"/>
      <c r="FD733" s="105"/>
      <c r="FE733" s="105"/>
      <c r="FF733" s="105"/>
      <c r="FG733" s="105"/>
      <c r="FH733" s="105"/>
      <c r="FI733" s="105"/>
      <c r="FJ733" s="105"/>
      <c r="FK733" s="105"/>
      <c r="FL733" s="105"/>
      <c r="FM733" s="105"/>
      <c r="FN733" s="105"/>
      <c r="FO733" s="105"/>
      <c r="FP733" s="105"/>
      <c r="FQ733" s="105"/>
      <c r="FR733" s="105"/>
      <c r="FS733" s="105"/>
      <c r="FT733" s="105"/>
      <c r="FU733" s="105"/>
      <c r="FV733" s="105"/>
      <c r="FW733" s="105"/>
      <c r="FX733" s="105"/>
      <c r="FY733" s="105"/>
      <c r="FZ733" s="105"/>
      <c r="GA733" s="105"/>
      <c r="GB733" s="105"/>
      <c r="GC733" s="105"/>
      <c r="GD733" s="105"/>
      <c r="GE733" s="105"/>
      <c r="GF733" s="105"/>
      <c r="GG733" s="105"/>
      <c r="GH733" s="105"/>
      <c r="GI733" s="105"/>
      <c r="GJ733" s="105"/>
      <c r="GK733" s="105"/>
      <c r="GL733" s="105"/>
      <c r="GM733" s="105"/>
      <c r="GN733" s="105"/>
      <c r="GO733" s="105"/>
      <c r="GP733" s="105"/>
      <c r="GQ733" s="105"/>
      <c r="GR733" s="105"/>
      <c r="GS733" s="105"/>
      <c r="GT733" s="105"/>
      <c r="GU733" s="105"/>
      <c r="GV733" s="105"/>
      <c r="GW733" s="105"/>
      <c r="GX733" s="105"/>
      <c r="GY733" s="105"/>
      <c r="GZ733" s="105"/>
      <c r="HA733" s="105"/>
      <c r="HB733" s="105"/>
      <c r="HC733" s="105"/>
      <c r="HD733" s="105"/>
      <c r="HE733" s="105"/>
      <c r="HF733" s="105"/>
      <c r="HG733" s="105"/>
      <c r="HH733" s="105"/>
      <c r="HI733" s="105"/>
      <c r="HJ733" s="105"/>
      <c r="HK733" s="105"/>
      <c r="HL733" s="105"/>
      <c r="HM733" s="105"/>
      <c r="HN733" s="105"/>
      <c r="HO733" s="105"/>
      <c r="HP733" s="105"/>
      <c r="HQ733" s="105"/>
      <c r="HR733" s="105"/>
      <c r="HS733" s="105"/>
      <c r="HT733" s="105"/>
      <c r="HU733" s="105"/>
      <c r="HV733" s="105"/>
      <c r="HW733" s="105"/>
      <c r="HX733" s="105"/>
      <c r="HY733" s="105"/>
      <c r="HZ733" s="105"/>
      <c r="IA733" s="105"/>
      <c r="IB733" s="105"/>
      <c r="IC733" s="105"/>
      <c r="ID733" s="105"/>
      <c r="IE733" s="105"/>
      <c r="IF733" s="105"/>
      <c r="IG733" s="105"/>
      <c r="IH733" s="105"/>
      <c r="II733" s="105"/>
      <c r="IJ733" s="105"/>
      <c r="IK733" s="105"/>
      <c r="IL733" s="105"/>
      <c r="IM733" s="105"/>
      <c r="IN733" s="105"/>
      <c r="IO733" s="105"/>
      <c r="IP733" s="105"/>
      <c r="IQ733" s="105"/>
      <c r="IR733" s="105"/>
      <c r="IS733" s="105"/>
      <c r="IT733" s="105"/>
      <c r="IU733" s="105"/>
      <c r="IV733" s="105"/>
    </row>
    <row r="734" spans="1:256" s="33" customFormat="1" x14ac:dyDescent="0.25">
      <c r="A734" s="52">
        <v>43031</v>
      </c>
      <c r="B734" s="26" t="s">
        <v>486</v>
      </c>
      <c r="C734" s="26" t="s">
        <v>60</v>
      </c>
      <c r="D734" s="26" t="s">
        <v>49</v>
      </c>
      <c r="E734" s="31"/>
      <c r="F734" s="31">
        <v>500</v>
      </c>
      <c r="G734" s="31">
        <f t="shared" si="11"/>
        <v>-8906482</v>
      </c>
      <c r="H734" s="26" t="s">
        <v>450</v>
      </c>
      <c r="I734" s="26" t="s">
        <v>61</v>
      </c>
      <c r="J734" s="24" t="s">
        <v>21</v>
      </c>
      <c r="K734" s="26" t="s">
        <v>46</v>
      </c>
      <c r="L734" s="26" t="s">
        <v>72</v>
      </c>
      <c r="M734"/>
      <c r="N734"/>
      <c r="O734"/>
      <c r="P734"/>
      <c r="Q734"/>
      <c r="R734"/>
      <c r="S734"/>
      <c r="T734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  <c r="CU734" s="32"/>
      <c r="CV734" s="32"/>
      <c r="CW734" s="32"/>
      <c r="CX734" s="32"/>
      <c r="CY734" s="32"/>
      <c r="CZ734" s="32"/>
      <c r="DA734" s="32"/>
      <c r="DB734" s="32"/>
      <c r="DC734" s="32"/>
      <c r="DD734" s="32"/>
      <c r="DE734" s="32"/>
      <c r="DF734" s="32"/>
      <c r="DG734" s="32"/>
      <c r="DH734" s="32"/>
      <c r="DI734" s="32"/>
      <c r="DJ734" s="32"/>
      <c r="DK734" s="32"/>
      <c r="DL734" s="32"/>
      <c r="DM734" s="32"/>
      <c r="DN734" s="32"/>
      <c r="DO734" s="32"/>
      <c r="DP734" s="32"/>
      <c r="DQ734" s="32"/>
      <c r="DR734" s="32"/>
      <c r="DS734" s="32"/>
      <c r="DT734" s="32"/>
      <c r="DU734" s="32"/>
      <c r="DV734" s="32"/>
      <c r="DW734" s="32"/>
      <c r="DX734" s="32"/>
      <c r="DY734" s="32"/>
      <c r="DZ734" s="32"/>
      <c r="EA734" s="32"/>
      <c r="EB734" s="32"/>
      <c r="EC734" s="32"/>
      <c r="ED734" s="32"/>
      <c r="EE734" s="32"/>
      <c r="EF734" s="32"/>
      <c r="EG734" s="32"/>
      <c r="EH734" s="32"/>
      <c r="EI734" s="32"/>
      <c r="EJ734" s="32"/>
      <c r="EK734" s="32"/>
      <c r="EL734" s="32"/>
      <c r="EM734" s="32"/>
      <c r="EN734" s="32"/>
      <c r="EO734" s="32"/>
      <c r="EP734" s="32"/>
      <c r="EQ734" s="32"/>
      <c r="ER734" s="32"/>
      <c r="ES734" s="32"/>
      <c r="ET734" s="32"/>
      <c r="EU734" s="32"/>
      <c r="EV734" s="32"/>
      <c r="EW734" s="32"/>
      <c r="EX734" s="32"/>
      <c r="EY734" s="32"/>
      <c r="EZ734" s="32"/>
      <c r="FA734" s="32"/>
      <c r="FB734" s="32"/>
      <c r="FC734" s="32"/>
      <c r="FD734" s="32"/>
      <c r="FE734" s="32"/>
      <c r="FF734" s="32"/>
      <c r="FG734" s="32"/>
      <c r="FH734" s="32"/>
      <c r="FI734" s="32"/>
      <c r="FJ734" s="32"/>
      <c r="FK734" s="32"/>
      <c r="FL734" s="32"/>
      <c r="FM734" s="32"/>
      <c r="FN734" s="32"/>
      <c r="FO734" s="32"/>
      <c r="FP734" s="32"/>
      <c r="FQ734" s="32"/>
      <c r="FR734" s="32"/>
      <c r="FS734" s="32"/>
      <c r="FT734" s="32"/>
      <c r="FU734" s="32"/>
      <c r="FV734" s="32"/>
      <c r="FW734" s="32"/>
      <c r="FX734" s="32"/>
      <c r="FY734" s="32"/>
      <c r="FZ734" s="32"/>
      <c r="GA734" s="32"/>
      <c r="GB734" s="32"/>
      <c r="GC734" s="32"/>
      <c r="GD734" s="32"/>
      <c r="GE734" s="32"/>
      <c r="GF734" s="32"/>
      <c r="GG734" s="32"/>
      <c r="GH734" s="32"/>
      <c r="GI734" s="32"/>
      <c r="GJ734" s="32"/>
      <c r="GK734" s="32"/>
      <c r="GL734" s="32"/>
      <c r="GM734" s="32"/>
      <c r="GN734" s="32"/>
      <c r="GO734" s="32"/>
      <c r="GP734" s="32"/>
      <c r="GQ734" s="32"/>
      <c r="GR734" s="32"/>
      <c r="GS734" s="32"/>
      <c r="GT734" s="32"/>
      <c r="GU734" s="32"/>
      <c r="GV734" s="32"/>
      <c r="GW734" s="32"/>
      <c r="GX734" s="32"/>
      <c r="GY734" s="32"/>
      <c r="GZ734" s="32"/>
      <c r="HA734" s="32"/>
      <c r="HB734" s="32"/>
      <c r="HC734" s="32"/>
      <c r="HD734" s="32"/>
      <c r="HE734" s="32"/>
      <c r="HF734" s="32"/>
      <c r="HG734" s="32"/>
      <c r="HH734" s="32"/>
      <c r="HI734" s="32"/>
      <c r="HJ734" s="32"/>
      <c r="HK734" s="32"/>
      <c r="HL734" s="32"/>
      <c r="HM734" s="32"/>
      <c r="HN734" s="32"/>
      <c r="HO734" s="32"/>
      <c r="HP734" s="32"/>
      <c r="HQ734" s="32"/>
      <c r="HR734" s="32"/>
      <c r="HS734" s="32"/>
      <c r="HT734" s="32"/>
      <c r="HU734" s="32"/>
      <c r="HV734" s="32"/>
      <c r="HW734" s="32"/>
      <c r="HX734" s="32"/>
      <c r="HY734" s="32"/>
      <c r="HZ734" s="32"/>
      <c r="IA734" s="32"/>
      <c r="IB734" s="32"/>
      <c r="IC734" s="32"/>
      <c r="ID734" s="32"/>
      <c r="IE734" s="32"/>
      <c r="IF734" s="32"/>
      <c r="IG734" s="32"/>
      <c r="IH734" s="32"/>
      <c r="II734" s="32"/>
      <c r="IJ734" s="32"/>
      <c r="IK734" s="32"/>
      <c r="IL734" s="32"/>
      <c r="IM734" s="32"/>
      <c r="IN734" s="32"/>
      <c r="IO734" s="32"/>
      <c r="IP734" s="32"/>
      <c r="IQ734" s="32"/>
      <c r="IR734" s="32"/>
      <c r="IS734" s="32"/>
      <c r="IT734" s="32"/>
      <c r="IU734" s="32"/>
      <c r="IV734" s="32"/>
    </row>
    <row r="735" spans="1:256" s="33" customFormat="1" x14ac:dyDescent="0.25">
      <c r="A735" s="52">
        <v>43031</v>
      </c>
      <c r="B735" s="26" t="s">
        <v>487</v>
      </c>
      <c r="C735" s="26" t="s">
        <v>60</v>
      </c>
      <c r="D735" s="26" t="s">
        <v>49</v>
      </c>
      <c r="E735" s="31"/>
      <c r="F735" s="31">
        <v>1000</v>
      </c>
      <c r="G735" s="31">
        <f t="shared" si="11"/>
        <v>-8907482</v>
      </c>
      <c r="H735" s="26" t="s">
        <v>450</v>
      </c>
      <c r="I735" s="26" t="s">
        <v>61</v>
      </c>
      <c r="J735" s="24" t="s">
        <v>21</v>
      </c>
      <c r="K735" s="26" t="s">
        <v>46</v>
      </c>
      <c r="L735" s="26" t="s">
        <v>72</v>
      </c>
      <c r="M735"/>
      <c r="N735"/>
      <c r="O735"/>
      <c r="P735"/>
      <c r="Q735"/>
      <c r="R735"/>
      <c r="S735"/>
      <c r="T735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  <c r="CP735" s="32"/>
      <c r="CQ735" s="32"/>
      <c r="CR735" s="32"/>
      <c r="CS735" s="32"/>
      <c r="CT735" s="32"/>
      <c r="CU735" s="32"/>
      <c r="CV735" s="32"/>
      <c r="CW735" s="32"/>
      <c r="CX735" s="32"/>
      <c r="CY735" s="32"/>
      <c r="CZ735" s="32"/>
      <c r="DA735" s="32"/>
      <c r="DB735" s="32"/>
      <c r="DC735" s="32"/>
      <c r="DD735" s="32"/>
      <c r="DE735" s="32"/>
      <c r="DF735" s="32"/>
      <c r="DG735" s="32"/>
      <c r="DH735" s="32"/>
      <c r="DI735" s="32"/>
      <c r="DJ735" s="32"/>
      <c r="DK735" s="32"/>
      <c r="DL735" s="32"/>
      <c r="DM735" s="32"/>
      <c r="DN735" s="32"/>
      <c r="DO735" s="32"/>
      <c r="DP735" s="32"/>
      <c r="DQ735" s="32"/>
      <c r="DR735" s="32"/>
      <c r="DS735" s="32"/>
      <c r="DT735" s="32"/>
      <c r="DU735" s="32"/>
      <c r="DV735" s="32"/>
      <c r="DW735" s="32"/>
      <c r="DX735" s="32"/>
      <c r="DY735" s="32"/>
      <c r="DZ735" s="32"/>
      <c r="EA735" s="32"/>
      <c r="EB735" s="32"/>
      <c r="EC735" s="32"/>
      <c r="ED735" s="32"/>
      <c r="EE735" s="32"/>
      <c r="EF735" s="32"/>
      <c r="EG735" s="32"/>
      <c r="EH735" s="32"/>
      <c r="EI735" s="32"/>
      <c r="EJ735" s="32"/>
      <c r="EK735" s="32"/>
      <c r="EL735" s="32"/>
      <c r="EM735" s="32"/>
      <c r="EN735" s="32"/>
      <c r="EO735" s="32"/>
      <c r="EP735" s="32"/>
      <c r="EQ735" s="32"/>
      <c r="ER735" s="32"/>
      <c r="ES735" s="32"/>
      <c r="ET735" s="32"/>
      <c r="EU735" s="32"/>
      <c r="EV735" s="32"/>
      <c r="EW735" s="32"/>
      <c r="EX735" s="32"/>
      <c r="EY735" s="32"/>
      <c r="EZ735" s="32"/>
      <c r="FA735" s="32"/>
      <c r="FB735" s="32"/>
      <c r="FC735" s="32"/>
      <c r="FD735" s="32"/>
      <c r="FE735" s="32"/>
      <c r="FF735" s="32"/>
      <c r="FG735" s="32"/>
      <c r="FH735" s="32"/>
      <c r="FI735" s="32"/>
      <c r="FJ735" s="32"/>
      <c r="FK735" s="32"/>
      <c r="FL735" s="32"/>
      <c r="FM735" s="32"/>
      <c r="FN735" s="32"/>
      <c r="FO735" s="32"/>
      <c r="FP735" s="32"/>
      <c r="FQ735" s="32"/>
      <c r="FR735" s="32"/>
      <c r="FS735" s="32"/>
      <c r="FT735" s="32"/>
      <c r="FU735" s="32"/>
      <c r="FV735" s="32"/>
      <c r="FW735" s="32"/>
      <c r="FX735" s="32"/>
      <c r="FY735" s="32"/>
      <c r="FZ735" s="32"/>
      <c r="GA735" s="32"/>
      <c r="GB735" s="32"/>
      <c r="GC735" s="32"/>
      <c r="GD735" s="32"/>
      <c r="GE735" s="32"/>
      <c r="GF735" s="32"/>
      <c r="GG735" s="32"/>
      <c r="GH735" s="32"/>
      <c r="GI735" s="32"/>
      <c r="GJ735" s="32"/>
      <c r="GK735" s="32"/>
      <c r="GL735" s="32"/>
      <c r="GM735" s="32"/>
      <c r="GN735" s="32"/>
      <c r="GO735" s="32"/>
      <c r="GP735" s="32"/>
      <c r="GQ735" s="32"/>
      <c r="GR735" s="32"/>
      <c r="GS735" s="32"/>
      <c r="GT735" s="32"/>
      <c r="GU735" s="32"/>
      <c r="GV735" s="32"/>
      <c r="GW735" s="32"/>
      <c r="GX735" s="32"/>
      <c r="GY735" s="32"/>
      <c r="GZ735" s="32"/>
      <c r="HA735" s="32"/>
      <c r="HB735" s="32"/>
      <c r="HC735" s="32"/>
      <c r="HD735" s="32"/>
      <c r="HE735" s="32"/>
      <c r="HF735" s="32"/>
      <c r="HG735" s="32"/>
      <c r="HH735" s="32"/>
      <c r="HI735" s="32"/>
      <c r="HJ735" s="32"/>
      <c r="HK735" s="32"/>
      <c r="HL735" s="32"/>
      <c r="HM735" s="32"/>
      <c r="HN735" s="32"/>
      <c r="HO735" s="32"/>
      <c r="HP735" s="32"/>
      <c r="HQ735" s="32"/>
      <c r="HR735" s="32"/>
      <c r="HS735" s="32"/>
      <c r="HT735" s="32"/>
      <c r="HU735" s="32"/>
      <c r="HV735" s="32"/>
      <c r="HW735" s="32"/>
      <c r="HX735" s="32"/>
      <c r="HY735" s="32"/>
      <c r="HZ735" s="32"/>
      <c r="IA735" s="32"/>
      <c r="IB735" s="32"/>
      <c r="IC735" s="32"/>
      <c r="ID735" s="32"/>
      <c r="IE735" s="32"/>
      <c r="IF735" s="32"/>
      <c r="IG735" s="32"/>
      <c r="IH735" s="32"/>
      <c r="II735" s="32"/>
      <c r="IJ735" s="32"/>
      <c r="IK735" s="32"/>
      <c r="IL735" s="32"/>
      <c r="IM735" s="32"/>
      <c r="IN735" s="32"/>
      <c r="IO735" s="32"/>
      <c r="IP735" s="32"/>
      <c r="IQ735" s="32"/>
      <c r="IR735" s="32"/>
      <c r="IS735" s="32"/>
      <c r="IT735" s="32"/>
      <c r="IU735" s="32"/>
      <c r="IV735" s="32"/>
    </row>
    <row r="736" spans="1:256" s="50" customFormat="1" x14ac:dyDescent="0.25">
      <c r="A736" s="117">
        <v>43031</v>
      </c>
      <c r="B736" s="124" t="s">
        <v>55</v>
      </c>
      <c r="C736" s="119" t="s">
        <v>56</v>
      </c>
      <c r="D736" s="124" t="s">
        <v>520</v>
      </c>
      <c r="E736" s="126">
        <v>100000</v>
      </c>
      <c r="F736" s="126"/>
      <c r="G736" s="121">
        <f t="shared" si="11"/>
        <v>-8807482</v>
      </c>
      <c r="H736" s="124" t="s">
        <v>510</v>
      </c>
      <c r="I736" s="119">
        <v>30</v>
      </c>
      <c r="J736" s="119"/>
      <c r="K736" s="119" t="s">
        <v>46</v>
      </c>
      <c r="L736" s="119" t="s">
        <v>83</v>
      </c>
      <c r="M736" s="48"/>
      <c r="N736" s="48"/>
      <c r="O736" s="48"/>
      <c r="P736" s="48"/>
      <c r="Q736" s="48"/>
      <c r="R736" s="48"/>
      <c r="S736" s="48"/>
      <c r="T736" s="48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9"/>
      <c r="BS736" s="49"/>
      <c r="BT736" s="49"/>
      <c r="BU736" s="49"/>
      <c r="BV736" s="49"/>
      <c r="BW736" s="49"/>
      <c r="BX736" s="49"/>
      <c r="BY736" s="49"/>
      <c r="BZ736" s="49"/>
      <c r="CA736" s="49"/>
      <c r="CB736" s="49"/>
      <c r="CC736" s="49"/>
      <c r="CD736" s="49"/>
      <c r="CE736" s="49"/>
      <c r="CF736" s="49"/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  <c r="CR736" s="49"/>
      <c r="CS736" s="49"/>
      <c r="CT736" s="49"/>
      <c r="CU736" s="49"/>
      <c r="CV736" s="49"/>
      <c r="CW736" s="49"/>
      <c r="CX736" s="49"/>
      <c r="CY736" s="49"/>
      <c r="CZ736" s="49"/>
      <c r="DA736" s="49"/>
      <c r="DB736" s="49"/>
      <c r="DC736" s="49"/>
      <c r="DD736" s="49"/>
      <c r="DE736" s="49"/>
      <c r="DF736" s="49"/>
      <c r="DG736" s="49"/>
      <c r="DH736" s="49"/>
      <c r="DI736" s="49"/>
      <c r="DJ736" s="49"/>
      <c r="DK736" s="49"/>
      <c r="DL736" s="49"/>
      <c r="DM736" s="49"/>
      <c r="DN736" s="49"/>
      <c r="DO736" s="49"/>
      <c r="DP736" s="49"/>
      <c r="DQ736" s="49"/>
      <c r="DR736" s="49"/>
      <c r="DS736" s="49"/>
      <c r="DT736" s="49"/>
      <c r="DU736" s="49"/>
      <c r="DV736" s="49"/>
      <c r="DW736" s="49"/>
      <c r="DX736" s="49"/>
      <c r="DY736" s="49"/>
      <c r="DZ736" s="49"/>
      <c r="EA736" s="49"/>
      <c r="EB736" s="49"/>
      <c r="EC736" s="49"/>
      <c r="ED736" s="49"/>
      <c r="EE736" s="49"/>
      <c r="EF736" s="49"/>
      <c r="EG736" s="49"/>
      <c r="EH736" s="49"/>
      <c r="EI736" s="49"/>
      <c r="EJ736" s="49"/>
      <c r="EK736" s="49"/>
      <c r="EL736" s="49"/>
      <c r="EM736" s="49"/>
      <c r="EN736" s="49"/>
      <c r="EO736" s="49"/>
      <c r="EP736" s="49"/>
      <c r="EQ736" s="49"/>
      <c r="ER736" s="49"/>
      <c r="ES736" s="49"/>
      <c r="ET736" s="49"/>
      <c r="EU736" s="49"/>
      <c r="EV736" s="49"/>
      <c r="EW736" s="49"/>
      <c r="EX736" s="49"/>
      <c r="EY736" s="49"/>
      <c r="EZ736" s="49"/>
      <c r="FA736" s="49"/>
      <c r="FB736" s="49"/>
      <c r="FC736" s="49"/>
      <c r="FD736" s="49"/>
      <c r="FE736" s="49"/>
      <c r="FF736" s="49"/>
      <c r="FG736" s="49"/>
      <c r="FH736" s="49"/>
      <c r="FI736" s="49"/>
      <c r="FJ736" s="49"/>
      <c r="FK736" s="49"/>
      <c r="FL736" s="49"/>
      <c r="FM736" s="49"/>
      <c r="FN736" s="49"/>
      <c r="FO736" s="49"/>
      <c r="FP736" s="49"/>
      <c r="FQ736" s="49"/>
      <c r="FR736" s="49"/>
      <c r="FS736" s="49"/>
      <c r="FT736" s="49"/>
      <c r="FU736" s="49"/>
      <c r="FV736" s="49"/>
      <c r="FW736" s="49"/>
      <c r="FX736" s="49"/>
      <c r="FY736" s="49"/>
      <c r="FZ736" s="49"/>
      <c r="GA736" s="49"/>
      <c r="GB736" s="49"/>
      <c r="GC736" s="49"/>
      <c r="GD736" s="49"/>
      <c r="GE736" s="49"/>
      <c r="GF736" s="49"/>
      <c r="GG736" s="49"/>
      <c r="GH736" s="49"/>
      <c r="GI736" s="49"/>
      <c r="GJ736" s="49"/>
      <c r="GK736" s="49"/>
      <c r="GL736" s="49"/>
      <c r="GM736" s="49"/>
      <c r="GN736" s="49"/>
      <c r="GO736" s="49"/>
      <c r="GP736" s="49"/>
      <c r="GQ736" s="49"/>
      <c r="GR736" s="49"/>
      <c r="GS736" s="49"/>
      <c r="GT736" s="49"/>
      <c r="GU736" s="49"/>
      <c r="GV736" s="49"/>
      <c r="GW736" s="49"/>
      <c r="GX736" s="49"/>
      <c r="GY736" s="49"/>
      <c r="GZ736" s="49"/>
      <c r="HA736" s="49"/>
      <c r="HB736" s="49"/>
      <c r="HC736" s="49"/>
      <c r="HD736" s="49"/>
      <c r="HE736" s="49"/>
      <c r="HF736" s="49"/>
      <c r="HG736" s="49"/>
      <c r="HH736" s="49"/>
      <c r="HI736" s="49"/>
      <c r="HJ736" s="49"/>
      <c r="HK736" s="49"/>
      <c r="HL736" s="49"/>
      <c r="HM736" s="49"/>
      <c r="HN736" s="49"/>
      <c r="HO736" s="49"/>
      <c r="HP736" s="49"/>
      <c r="HQ736" s="49"/>
      <c r="HR736" s="49"/>
      <c r="HS736" s="49"/>
      <c r="HT736" s="49"/>
      <c r="HU736" s="49"/>
      <c r="HV736" s="49"/>
      <c r="HW736" s="49"/>
      <c r="HX736" s="49"/>
      <c r="HY736" s="49"/>
      <c r="HZ736" s="49"/>
      <c r="IA736" s="49"/>
      <c r="IB736" s="49"/>
      <c r="IC736" s="49"/>
      <c r="ID736" s="49"/>
      <c r="IE736" s="49"/>
      <c r="IF736" s="49"/>
      <c r="IG736" s="49"/>
      <c r="IH736" s="49"/>
      <c r="II736" s="49"/>
      <c r="IJ736" s="49"/>
      <c r="IK736" s="49"/>
      <c r="IL736" s="49"/>
      <c r="IM736" s="49"/>
      <c r="IN736" s="49"/>
      <c r="IO736" s="49"/>
      <c r="IP736" s="49"/>
      <c r="IQ736" s="49"/>
      <c r="IR736" s="49"/>
      <c r="IS736" s="49"/>
      <c r="IT736" s="49"/>
      <c r="IU736" s="49"/>
      <c r="IV736" s="49"/>
    </row>
    <row r="737" spans="1:256" s="103" customFormat="1" x14ac:dyDescent="0.25">
      <c r="A737" s="52">
        <v>43031</v>
      </c>
      <c r="B737" s="30" t="s">
        <v>521</v>
      </c>
      <c r="C737" s="30" t="s">
        <v>849</v>
      </c>
      <c r="D737" s="30" t="s">
        <v>51</v>
      </c>
      <c r="E737" s="43"/>
      <c r="F737" s="43">
        <v>110000</v>
      </c>
      <c r="G737" s="31">
        <f t="shared" si="11"/>
        <v>-8917482</v>
      </c>
      <c r="H737" s="30" t="s">
        <v>510</v>
      </c>
      <c r="I737" s="26" t="s">
        <v>518</v>
      </c>
      <c r="J737" s="46" t="s">
        <v>32</v>
      </c>
      <c r="K737" s="26" t="s">
        <v>46</v>
      </c>
      <c r="L737" s="26" t="s">
        <v>83</v>
      </c>
      <c r="M737" s="102"/>
      <c r="N737" s="102"/>
      <c r="O737" s="102"/>
      <c r="P737" s="102"/>
      <c r="Q737" s="102"/>
      <c r="R737" s="102"/>
      <c r="S737" s="102"/>
      <c r="T737" s="102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  <c r="CJ737" s="105"/>
      <c r="CK737" s="105"/>
      <c r="CL737" s="105"/>
      <c r="CM737" s="105"/>
      <c r="CN737" s="105"/>
      <c r="CO737" s="105"/>
      <c r="CP737" s="105"/>
      <c r="CQ737" s="105"/>
      <c r="CR737" s="105"/>
      <c r="CS737" s="105"/>
      <c r="CT737" s="105"/>
      <c r="CU737" s="105"/>
      <c r="CV737" s="105"/>
      <c r="CW737" s="105"/>
      <c r="CX737" s="105"/>
      <c r="CY737" s="105"/>
      <c r="CZ737" s="105"/>
      <c r="DA737" s="105"/>
      <c r="DB737" s="105"/>
      <c r="DC737" s="105"/>
      <c r="DD737" s="105"/>
      <c r="DE737" s="105"/>
      <c r="DF737" s="105"/>
      <c r="DG737" s="105"/>
      <c r="DH737" s="105"/>
      <c r="DI737" s="105"/>
      <c r="DJ737" s="105"/>
      <c r="DK737" s="105"/>
      <c r="DL737" s="105"/>
      <c r="DM737" s="105"/>
      <c r="DN737" s="105"/>
      <c r="DO737" s="105"/>
      <c r="DP737" s="105"/>
      <c r="DQ737" s="105"/>
      <c r="DR737" s="105"/>
      <c r="DS737" s="105"/>
      <c r="DT737" s="105"/>
      <c r="DU737" s="105"/>
      <c r="DV737" s="105"/>
      <c r="DW737" s="105"/>
      <c r="DX737" s="105"/>
      <c r="DY737" s="105"/>
      <c r="DZ737" s="105"/>
      <c r="EA737" s="105"/>
      <c r="EB737" s="105"/>
      <c r="EC737" s="105"/>
      <c r="ED737" s="105"/>
      <c r="EE737" s="105"/>
      <c r="EF737" s="105"/>
      <c r="EG737" s="105"/>
      <c r="EH737" s="105"/>
      <c r="EI737" s="105"/>
      <c r="EJ737" s="105"/>
      <c r="EK737" s="105"/>
      <c r="EL737" s="105"/>
      <c r="EM737" s="105"/>
      <c r="EN737" s="105"/>
      <c r="EO737" s="105"/>
      <c r="EP737" s="105"/>
      <c r="EQ737" s="105"/>
      <c r="ER737" s="105"/>
      <c r="ES737" s="105"/>
      <c r="ET737" s="105"/>
      <c r="EU737" s="105"/>
      <c r="EV737" s="105"/>
      <c r="EW737" s="105"/>
      <c r="EX737" s="105"/>
      <c r="EY737" s="105"/>
      <c r="EZ737" s="105"/>
      <c r="FA737" s="105"/>
      <c r="FB737" s="105"/>
      <c r="FC737" s="105"/>
      <c r="FD737" s="105"/>
      <c r="FE737" s="105"/>
      <c r="FF737" s="105"/>
      <c r="FG737" s="105"/>
      <c r="FH737" s="105"/>
      <c r="FI737" s="105"/>
      <c r="FJ737" s="105"/>
      <c r="FK737" s="105"/>
      <c r="FL737" s="105"/>
      <c r="FM737" s="105"/>
      <c r="FN737" s="105"/>
      <c r="FO737" s="105"/>
      <c r="FP737" s="105"/>
      <c r="FQ737" s="105"/>
      <c r="FR737" s="105"/>
      <c r="FS737" s="105"/>
      <c r="FT737" s="105"/>
      <c r="FU737" s="105"/>
      <c r="FV737" s="105"/>
      <c r="FW737" s="105"/>
      <c r="FX737" s="105"/>
      <c r="FY737" s="105"/>
      <c r="FZ737" s="105"/>
      <c r="GA737" s="105"/>
      <c r="GB737" s="105"/>
      <c r="GC737" s="105"/>
      <c r="GD737" s="105"/>
      <c r="GE737" s="105"/>
      <c r="GF737" s="105"/>
      <c r="GG737" s="105"/>
      <c r="GH737" s="105"/>
      <c r="GI737" s="105"/>
      <c r="GJ737" s="105"/>
      <c r="GK737" s="105"/>
      <c r="GL737" s="105"/>
      <c r="GM737" s="105"/>
      <c r="GN737" s="105"/>
      <c r="GO737" s="105"/>
      <c r="GP737" s="105"/>
      <c r="GQ737" s="105"/>
      <c r="GR737" s="105"/>
      <c r="GS737" s="105"/>
      <c r="GT737" s="105"/>
      <c r="GU737" s="105"/>
      <c r="GV737" s="105"/>
      <c r="GW737" s="105"/>
      <c r="GX737" s="105"/>
      <c r="GY737" s="105"/>
      <c r="GZ737" s="105"/>
      <c r="HA737" s="105"/>
      <c r="HB737" s="105"/>
      <c r="HC737" s="105"/>
      <c r="HD737" s="105"/>
      <c r="HE737" s="105"/>
      <c r="HF737" s="105"/>
      <c r="HG737" s="105"/>
      <c r="HH737" s="105"/>
      <c r="HI737" s="105"/>
      <c r="HJ737" s="105"/>
      <c r="HK737" s="105"/>
      <c r="HL737" s="105"/>
      <c r="HM737" s="105"/>
      <c r="HN737" s="105"/>
      <c r="HO737" s="105"/>
      <c r="HP737" s="105"/>
      <c r="HQ737" s="105"/>
      <c r="HR737" s="105"/>
      <c r="HS737" s="105"/>
      <c r="HT737" s="105"/>
      <c r="HU737" s="105"/>
      <c r="HV737" s="105"/>
      <c r="HW737" s="105"/>
      <c r="HX737" s="105"/>
      <c r="HY737" s="105"/>
      <c r="HZ737" s="105"/>
      <c r="IA737" s="105"/>
      <c r="IB737" s="105"/>
      <c r="IC737" s="105"/>
      <c r="ID737" s="105"/>
      <c r="IE737" s="105"/>
      <c r="IF737" s="105"/>
      <c r="IG737" s="105"/>
      <c r="IH737" s="105"/>
      <c r="II737" s="105"/>
      <c r="IJ737" s="105"/>
      <c r="IK737" s="105"/>
      <c r="IL737" s="105"/>
      <c r="IM737" s="105"/>
      <c r="IN737" s="105"/>
      <c r="IO737" s="105"/>
      <c r="IP737" s="105"/>
      <c r="IQ737" s="105"/>
      <c r="IR737" s="105"/>
      <c r="IS737" s="105"/>
      <c r="IT737" s="105"/>
      <c r="IU737" s="105"/>
      <c r="IV737" s="105"/>
    </row>
    <row r="738" spans="1:256" s="33" customFormat="1" x14ac:dyDescent="0.25">
      <c r="A738" s="52">
        <v>43031</v>
      </c>
      <c r="B738" s="30" t="s">
        <v>576</v>
      </c>
      <c r="C738" s="30" t="s">
        <v>60</v>
      </c>
      <c r="D738" s="30" t="s">
        <v>49</v>
      </c>
      <c r="E738" s="42"/>
      <c r="F738" s="42">
        <v>2200</v>
      </c>
      <c r="G738" s="31">
        <f t="shared" si="11"/>
        <v>-8919682</v>
      </c>
      <c r="H738" s="30" t="s">
        <v>535</v>
      </c>
      <c r="I738" s="30" t="s">
        <v>61</v>
      </c>
      <c r="J738" s="24" t="s">
        <v>21</v>
      </c>
      <c r="K738" s="26" t="s">
        <v>46</v>
      </c>
      <c r="L738" s="30" t="s">
        <v>72</v>
      </c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  <c r="CP738" s="32"/>
      <c r="CQ738" s="32"/>
      <c r="CR738" s="32"/>
      <c r="CS738" s="32"/>
      <c r="CT738" s="32"/>
      <c r="CU738" s="32"/>
      <c r="CV738" s="32"/>
      <c r="CW738" s="32"/>
      <c r="CX738" s="32"/>
      <c r="CY738" s="32"/>
      <c r="CZ738" s="32"/>
      <c r="DA738" s="32"/>
      <c r="DB738" s="32"/>
      <c r="DC738" s="32"/>
      <c r="DD738" s="32"/>
      <c r="DE738" s="32"/>
      <c r="DF738" s="32"/>
      <c r="DG738" s="32"/>
      <c r="DH738" s="32"/>
      <c r="DI738" s="32"/>
      <c r="DJ738" s="32"/>
      <c r="DK738" s="32"/>
      <c r="DL738" s="32"/>
      <c r="DM738" s="32"/>
      <c r="DN738" s="32"/>
      <c r="DO738" s="32"/>
      <c r="DP738" s="32"/>
      <c r="DQ738" s="32"/>
      <c r="DR738" s="32"/>
      <c r="DS738" s="32"/>
      <c r="DT738" s="32"/>
      <c r="DU738" s="32"/>
      <c r="DV738" s="32"/>
      <c r="DW738" s="32"/>
      <c r="DX738" s="32"/>
      <c r="DY738" s="32"/>
      <c r="DZ738" s="32"/>
      <c r="EA738" s="32"/>
      <c r="EB738" s="32"/>
      <c r="EC738" s="32"/>
      <c r="ED738" s="32"/>
      <c r="EE738" s="32"/>
      <c r="EF738" s="32"/>
      <c r="EG738" s="32"/>
      <c r="EH738" s="32"/>
      <c r="EI738" s="32"/>
      <c r="EJ738" s="32"/>
      <c r="EK738" s="32"/>
      <c r="EL738" s="32"/>
      <c r="EM738" s="32"/>
      <c r="EN738" s="32"/>
      <c r="EO738" s="32"/>
      <c r="EP738" s="32"/>
      <c r="EQ738" s="32"/>
      <c r="ER738" s="32"/>
      <c r="ES738" s="32"/>
      <c r="ET738" s="32"/>
      <c r="EU738" s="32"/>
      <c r="EV738" s="32"/>
      <c r="EW738" s="32"/>
      <c r="EX738" s="32"/>
      <c r="EY738" s="32"/>
      <c r="EZ738" s="32"/>
      <c r="FA738" s="32"/>
      <c r="FB738" s="32"/>
      <c r="FC738" s="32"/>
      <c r="FD738" s="32"/>
      <c r="FE738" s="32"/>
      <c r="FF738" s="32"/>
      <c r="FG738" s="32"/>
      <c r="FH738" s="32"/>
      <c r="FI738" s="32"/>
      <c r="FJ738" s="32"/>
      <c r="FK738" s="32"/>
      <c r="FL738" s="32"/>
      <c r="FM738" s="32"/>
      <c r="FN738" s="32"/>
      <c r="FO738" s="32"/>
      <c r="FP738" s="32"/>
      <c r="FQ738" s="32"/>
      <c r="FR738" s="32"/>
      <c r="FS738" s="32"/>
      <c r="FT738" s="32"/>
      <c r="FU738" s="32"/>
      <c r="FV738" s="32"/>
      <c r="FW738" s="32"/>
      <c r="FX738" s="32"/>
      <c r="FY738" s="32"/>
      <c r="FZ738" s="32"/>
      <c r="GA738" s="32"/>
      <c r="GB738" s="32"/>
      <c r="GC738" s="32"/>
      <c r="GD738" s="32"/>
      <c r="GE738" s="32"/>
      <c r="GF738" s="32"/>
      <c r="GG738" s="32"/>
      <c r="GH738" s="32"/>
      <c r="GI738" s="32"/>
      <c r="GJ738" s="32"/>
      <c r="GK738" s="32"/>
      <c r="GL738" s="32"/>
      <c r="GM738" s="32"/>
      <c r="GN738" s="32"/>
      <c r="GO738" s="32"/>
      <c r="GP738" s="32"/>
      <c r="GQ738" s="32"/>
      <c r="GR738" s="32"/>
      <c r="GS738" s="32"/>
      <c r="GT738" s="32"/>
      <c r="GU738" s="32"/>
      <c r="GV738" s="32"/>
      <c r="GW738" s="32"/>
      <c r="GX738" s="32"/>
      <c r="GY738" s="32"/>
      <c r="GZ738" s="32"/>
      <c r="HA738" s="32"/>
      <c r="HB738" s="32"/>
      <c r="HC738" s="32"/>
      <c r="HD738" s="32"/>
      <c r="HE738" s="32"/>
      <c r="HF738" s="32"/>
      <c r="HG738" s="32"/>
      <c r="HH738" s="32"/>
      <c r="HI738" s="32"/>
      <c r="HJ738" s="32"/>
      <c r="HK738" s="32"/>
      <c r="HL738" s="32"/>
      <c r="HM738" s="32"/>
      <c r="HN738" s="32"/>
      <c r="HO738" s="32"/>
      <c r="HP738" s="32"/>
      <c r="HQ738" s="32"/>
      <c r="HR738" s="32"/>
      <c r="HS738" s="32"/>
      <c r="HT738" s="32"/>
      <c r="HU738" s="32"/>
      <c r="HV738" s="32"/>
      <c r="HW738" s="32"/>
      <c r="HX738" s="32"/>
      <c r="HY738" s="32"/>
      <c r="HZ738" s="32"/>
      <c r="IA738" s="32"/>
      <c r="IB738" s="32"/>
      <c r="IC738" s="32"/>
      <c r="ID738" s="32"/>
      <c r="IE738" s="32"/>
      <c r="IF738" s="32"/>
      <c r="IG738" s="32"/>
      <c r="IH738" s="32"/>
      <c r="II738" s="32"/>
      <c r="IJ738" s="32"/>
      <c r="IK738" s="32"/>
      <c r="IL738" s="32"/>
      <c r="IM738" s="32"/>
      <c r="IN738" s="32"/>
      <c r="IO738" s="32"/>
      <c r="IP738" s="32"/>
      <c r="IQ738" s="32"/>
      <c r="IR738" s="32"/>
      <c r="IS738" s="32"/>
      <c r="IT738" s="32"/>
      <c r="IU738" s="32"/>
      <c r="IV738" s="32"/>
    </row>
    <row r="739" spans="1:256" s="103" customFormat="1" ht="15.75" x14ac:dyDescent="0.25">
      <c r="A739" s="52">
        <v>43031</v>
      </c>
      <c r="B739" s="26" t="s">
        <v>658</v>
      </c>
      <c r="C739" s="26" t="s">
        <v>60</v>
      </c>
      <c r="D739" s="26" t="s">
        <v>52</v>
      </c>
      <c r="E739" s="31"/>
      <c r="F739" s="31">
        <v>8000</v>
      </c>
      <c r="G739" s="31">
        <f t="shared" si="11"/>
        <v>-8927682</v>
      </c>
      <c r="H739" s="26" t="s">
        <v>216</v>
      </c>
      <c r="I739" s="23">
        <v>24</v>
      </c>
      <c r="J739" s="24" t="s">
        <v>32</v>
      </c>
      <c r="K739" s="26" t="s">
        <v>46</v>
      </c>
      <c r="L739" s="26" t="s">
        <v>83</v>
      </c>
      <c r="M739" s="106"/>
      <c r="N739" s="106"/>
      <c r="O739" s="106"/>
      <c r="P739" s="106"/>
      <c r="Q739" s="106"/>
      <c r="R739" s="106"/>
      <c r="S739" s="106"/>
      <c r="T739" s="106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5"/>
      <c r="CK739" s="105"/>
      <c r="CL739" s="105"/>
      <c r="CM739" s="105"/>
      <c r="CN739" s="105"/>
      <c r="CO739" s="105"/>
      <c r="CP739" s="105"/>
      <c r="CQ739" s="105"/>
      <c r="CR739" s="105"/>
      <c r="CS739" s="105"/>
      <c r="CT739" s="105"/>
      <c r="CU739" s="105"/>
      <c r="CV739" s="105"/>
      <c r="CW739" s="105"/>
      <c r="CX739" s="105"/>
      <c r="CY739" s="105"/>
      <c r="CZ739" s="105"/>
      <c r="DA739" s="105"/>
      <c r="DB739" s="105"/>
      <c r="DC739" s="105"/>
      <c r="DD739" s="105"/>
      <c r="DE739" s="105"/>
      <c r="DF739" s="105"/>
      <c r="DG739" s="105"/>
      <c r="DH739" s="105"/>
      <c r="DI739" s="105"/>
      <c r="DJ739" s="105"/>
      <c r="DK739" s="105"/>
      <c r="DL739" s="105"/>
      <c r="DM739" s="105"/>
      <c r="DN739" s="105"/>
      <c r="DO739" s="105"/>
      <c r="DP739" s="105"/>
      <c r="DQ739" s="105"/>
      <c r="DR739" s="105"/>
      <c r="DS739" s="105"/>
      <c r="DT739" s="105"/>
      <c r="DU739" s="105"/>
      <c r="DV739" s="105"/>
      <c r="DW739" s="105"/>
      <c r="DX739" s="105"/>
      <c r="DY739" s="105"/>
      <c r="DZ739" s="105"/>
      <c r="EA739" s="105"/>
      <c r="EB739" s="105"/>
      <c r="EC739" s="105"/>
      <c r="ED739" s="105"/>
      <c r="EE739" s="105"/>
      <c r="EF739" s="105"/>
      <c r="EG739" s="105"/>
      <c r="EH739" s="105"/>
      <c r="EI739" s="105"/>
      <c r="EJ739" s="105"/>
      <c r="EK739" s="105"/>
      <c r="EL739" s="105"/>
      <c r="EM739" s="105"/>
      <c r="EN739" s="105"/>
      <c r="EO739" s="105"/>
      <c r="EP739" s="105"/>
      <c r="EQ739" s="105"/>
      <c r="ER739" s="105"/>
      <c r="ES739" s="105"/>
      <c r="ET739" s="105"/>
      <c r="EU739" s="105"/>
      <c r="EV739" s="105"/>
      <c r="EW739" s="105"/>
      <c r="EX739" s="105"/>
      <c r="EY739" s="105"/>
      <c r="EZ739" s="105"/>
      <c r="FA739" s="105"/>
      <c r="FB739" s="105"/>
      <c r="FC739" s="105"/>
      <c r="FD739" s="105"/>
      <c r="FE739" s="105"/>
      <c r="FF739" s="105"/>
      <c r="FG739" s="105"/>
      <c r="FH739" s="105"/>
      <c r="FI739" s="105"/>
      <c r="FJ739" s="105"/>
      <c r="FK739" s="105"/>
      <c r="FL739" s="105"/>
      <c r="FM739" s="105"/>
      <c r="FN739" s="105"/>
      <c r="FO739" s="105"/>
      <c r="FP739" s="105"/>
      <c r="FQ739" s="105"/>
      <c r="FR739" s="105"/>
      <c r="FS739" s="105"/>
      <c r="FT739" s="105"/>
      <c r="FU739" s="105"/>
      <c r="FV739" s="105"/>
      <c r="FW739" s="105"/>
      <c r="FX739" s="105"/>
      <c r="FY739" s="105"/>
      <c r="FZ739" s="105"/>
      <c r="GA739" s="105"/>
      <c r="GB739" s="105"/>
      <c r="GC739" s="105"/>
      <c r="GD739" s="105"/>
      <c r="GE739" s="105"/>
      <c r="GF739" s="105"/>
      <c r="GG739" s="105"/>
      <c r="GH739" s="105"/>
      <c r="GI739" s="105"/>
      <c r="GJ739" s="105"/>
      <c r="GK739" s="105"/>
      <c r="GL739" s="105"/>
      <c r="GM739" s="105"/>
      <c r="GN739" s="105"/>
      <c r="GO739" s="105"/>
      <c r="GP739" s="105"/>
      <c r="GQ739" s="105"/>
      <c r="GR739" s="105"/>
      <c r="GS739" s="105"/>
      <c r="GT739" s="105"/>
      <c r="GU739" s="105"/>
      <c r="GV739" s="105"/>
      <c r="GW739" s="105"/>
      <c r="GX739" s="105"/>
      <c r="GY739" s="105"/>
      <c r="GZ739" s="105"/>
      <c r="HA739" s="105"/>
      <c r="HB739" s="105"/>
      <c r="HC739" s="105"/>
      <c r="HD739" s="105"/>
      <c r="HE739" s="105"/>
      <c r="HF739" s="105"/>
      <c r="HG739" s="105"/>
      <c r="HH739" s="105"/>
      <c r="HI739" s="105"/>
      <c r="HJ739" s="105"/>
      <c r="HK739" s="105"/>
      <c r="HL739" s="105"/>
      <c r="HM739" s="105"/>
      <c r="HN739" s="105"/>
      <c r="HO739" s="105"/>
      <c r="HP739" s="105"/>
      <c r="HQ739" s="105"/>
      <c r="HR739" s="105"/>
      <c r="HS739" s="105"/>
      <c r="HT739" s="105"/>
      <c r="HU739" s="105"/>
      <c r="HV739" s="105"/>
      <c r="HW739" s="105"/>
      <c r="HX739" s="105"/>
      <c r="HY739" s="105"/>
      <c r="HZ739" s="105"/>
      <c r="IA739" s="105"/>
      <c r="IB739" s="105"/>
      <c r="IC739" s="105"/>
      <c r="ID739" s="105"/>
      <c r="IE739" s="105"/>
      <c r="IF739" s="105"/>
      <c r="IG739" s="105"/>
      <c r="IH739" s="105"/>
      <c r="II739" s="105"/>
      <c r="IJ739" s="105"/>
      <c r="IK739" s="105"/>
      <c r="IL739" s="105"/>
      <c r="IM739" s="105"/>
      <c r="IN739" s="105"/>
      <c r="IO739" s="105"/>
      <c r="IP739" s="105"/>
      <c r="IQ739" s="105"/>
      <c r="IR739" s="105"/>
      <c r="IS739" s="105"/>
      <c r="IT739" s="105"/>
      <c r="IU739" s="105"/>
      <c r="IV739" s="105"/>
    </row>
    <row r="740" spans="1:256" s="103" customFormat="1" ht="15.75" x14ac:dyDescent="0.25">
      <c r="A740" s="52">
        <v>43031</v>
      </c>
      <c r="B740" s="26" t="s">
        <v>659</v>
      </c>
      <c r="C740" s="26" t="s">
        <v>60</v>
      </c>
      <c r="D740" s="26" t="s">
        <v>52</v>
      </c>
      <c r="E740" s="31"/>
      <c r="F740" s="31">
        <v>1000</v>
      </c>
      <c r="G740" s="31">
        <f t="shared" si="11"/>
        <v>-8928682</v>
      </c>
      <c r="H740" s="26" t="s">
        <v>216</v>
      </c>
      <c r="I740" s="23" t="s">
        <v>61</v>
      </c>
      <c r="J740" s="24" t="s">
        <v>32</v>
      </c>
      <c r="K740" s="26" t="s">
        <v>46</v>
      </c>
      <c r="L740" s="26" t="s">
        <v>72</v>
      </c>
      <c r="M740" s="106"/>
      <c r="N740" s="106"/>
      <c r="O740" s="106"/>
      <c r="P740" s="106"/>
      <c r="Q740" s="106"/>
      <c r="R740" s="106"/>
      <c r="S740" s="106"/>
      <c r="T740" s="106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  <c r="CJ740" s="105"/>
      <c r="CK740" s="105"/>
      <c r="CL740" s="105"/>
      <c r="CM740" s="105"/>
      <c r="CN740" s="105"/>
      <c r="CO740" s="105"/>
      <c r="CP740" s="105"/>
      <c r="CQ740" s="105"/>
      <c r="CR740" s="105"/>
      <c r="CS740" s="105"/>
      <c r="CT740" s="105"/>
      <c r="CU740" s="105"/>
      <c r="CV740" s="105"/>
      <c r="CW740" s="105"/>
      <c r="CX740" s="105"/>
      <c r="CY740" s="105"/>
      <c r="CZ740" s="105"/>
      <c r="DA740" s="105"/>
      <c r="DB740" s="105"/>
      <c r="DC740" s="105"/>
      <c r="DD740" s="105"/>
      <c r="DE740" s="105"/>
      <c r="DF740" s="105"/>
      <c r="DG740" s="105"/>
      <c r="DH740" s="105"/>
      <c r="DI740" s="105"/>
      <c r="DJ740" s="105"/>
      <c r="DK740" s="105"/>
      <c r="DL740" s="105"/>
      <c r="DM740" s="105"/>
      <c r="DN740" s="105"/>
      <c r="DO740" s="105"/>
      <c r="DP740" s="105"/>
      <c r="DQ740" s="105"/>
      <c r="DR740" s="105"/>
      <c r="DS740" s="105"/>
      <c r="DT740" s="105"/>
      <c r="DU740" s="105"/>
      <c r="DV740" s="105"/>
      <c r="DW740" s="105"/>
      <c r="DX740" s="105"/>
      <c r="DY740" s="105"/>
      <c r="DZ740" s="105"/>
      <c r="EA740" s="105"/>
      <c r="EB740" s="105"/>
      <c r="EC740" s="105"/>
      <c r="ED740" s="105"/>
      <c r="EE740" s="105"/>
      <c r="EF740" s="105"/>
      <c r="EG740" s="105"/>
      <c r="EH740" s="105"/>
      <c r="EI740" s="105"/>
      <c r="EJ740" s="105"/>
      <c r="EK740" s="105"/>
      <c r="EL740" s="105"/>
      <c r="EM740" s="105"/>
      <c r="EN740" s="105"/>
      <c r="EO740" s="105"/>
      <c r="EP740" s="105"/>
      <c r="EQ740" s="105"/>
      <c r="ER740" s="105"/>
      <c r="ES740" s="105"/>
      <c r="ET740" s="105"/>
      <c r="EU740" s="105"/>
      <c r="EV740" s="105"/>
      <c r="EW740" s="105"/>
      <c r="EX740" s="105"/>
      <c r="EY740" s="105"/>
      <c r="EZ740" s="105"/>
      <c r="FA740" s="105"/>
      <c r="FB740" s="105"/>
      <c r="FC740" s="105"/>
      <c r="FD740" s="105"/>
      <c r="FE740" s="105"/>
      <c r="FF740" s="105"/>
      <c r="FG740" s="105"/>
      <c r="FH740" s="105"/>
      <c r="FI740" s="105"/>
      <c r="FJ740" s="105"/>
      <c r="FK740" s="105"/>
      <c r="FL740" s="105"/>
      <c r="FM740" s="105"/>
      <c r="FN740" s="105"/>
      <c r="FO740" s="105"/>
      <c r="FP740" s="105"/>
      <c r="FQ740" s="105"/>
      <c r="FR740" s="105"/>
      <c r="FS740" s="105"/>
      <c r="FT740" s="105"/>
      <c r="FU740" s="105"/>
      <c r="FV740" s="105"/>
      <c r="FW740" s="105"/>
      <c r="FX740" s="105"/>
      <c r="FY740" s="105"/>
      <c r="FZ740" s="105"/>
      <c r="GA740" s="105"/>
      <c r="GB740" s="105"/>
      <c r="GC740" s="105"/>
      <c r="GD740" s="105"/>
      <c r="GE740" s="105"/>
      <c r="GF740" s="105"/>
      <c r="GG740" s="105"/>
      <c r="GH740" s="105"/>
      <c r="GI740" s="105"/>
      <c r="GJ740" s="105"/>
      <c r="GK740" s="105"/>
      <c r="GL740" s="105"/>
      <c r="GM740" s="105"/>
      <c r="GN740" s="105"/>
      <c r="GO740" s="105"/>
      <c r="GP740" s="105"/>
      <c r="GQ740" s="105"/>
      <c r="GR740" s="105"/>
      <c r="GS740" s="105"/>
      <c r="GT740" s="105"/>
      <c r="GU740" s="105"/>
      <c r="GV740" s="105"/>
      <c r="GW740" s="105"/>
      <c r="GX740" s="105"/>
      <c r="GY740" s="105"/>
      <c r="GZ740" s="105"/>
      <c r="HA740" s="105"/>
      <c r="HB740" s="105"/>
      <c r="HC740" s="105"/>
      <c r="HD740" s="105"/>
      <c r="HE740" s="105"/>
      <c r="HF740" s="105"/>
      <c r="HG740" s="105"/>
      <c r="HH740" s="105"/>
      <c r="HI740" s="105"/>
      <c r="HJ740" s="105"/>
      <c r="HK740" s="105"/>
      <c r="HL740" s="105"/>
      <c r="HM740" s="105"/>
      <c r="HN740" s="105"/>
      <c r="HO740" s="105"/>
      <c r="HP740" s="105"/>
      <c r="HQ740" s="105"/>
      <c r="HR740" s="105"/>
      <c r="HS740" s="105"/>
      <c r="HT740" s="105"/>
      <c r="HU740" s="105"/>
      <c r="HV740" s="105"/>
      <c r="HW740" s="105"/>
      <c r="HX740" s="105"/>
      <c r="HY740" s="105"/>
      <c r="HZ740" s="105"/>
      <c r="IA740" s="105"/>
      <c r="IB740" s="105"/>
      <c r="IC740" s="105"/>
      <c r="ID740" s="105"/>
      <c r="IE740" s="105"/>
      <c r="IF740" s="105"/>
      <c r="IG740" s="105"/>
      <c r="IH740" s="105"/>
      <c r="II740" s="105"/>
      <c r="IJ740" s="105"/>
      <c r="IK740" s="105"/>
      <c r="IL740" s="105"/>
      <c r="IM740" s="105"/>
      <c r="IN740" s="105"/>
      <c r="IO740" s="105"/>
      <c r="IP740" s="105"/>
      <c r="IQ740" s="105"/>
      <c r="IR740" s="105"/>
      <c r="IS740" s="105"/>
      <c r="IT740" s="105"/>
      <c r="IU740" s="105"/>
      <c r="IV740" s="105"/>
    </row>
    <row r="741" spans="1:256" s="107" customFormat="1" ht="15.75" x14ac:dyDescent="0.25">
      <c r="A741" s="52">
        <v>43031</v>
      </c>
      <c r="B741" s="26" t="s">
        <v>896</v>
      </c>
      <c r="C741" s="26" t="s">
        <v>95</v>
      </c>
      <c r="D741" s="26" t="s">
        <v>52</v>
      </c>
      <c r="E741" s="31"/>
      <c r="F741" s="31">
        <v>90000</v>
      </c>
      <c r="G741" s="31">
        <f t="shared" si="11"/>
        <v>-9018682</v>
      </c>
      <c r="H741" s="26" t="s">
        <v>216</v>
      </c>
      <c r="I741" s="23">
        <v>104</v>
      </c>
      <c r="J741" s="24" t="s">
        <v>32</v>
      </c>
      <c r="K741" s="26" t="s">
        <v>46</v>
      </c>
      <c r="L741" s="26" t="s">
        <v>83</v>
      </c>
      <c r="M741" s="108"/>
      <c r="N741" s="108"/>
      <c r="O741" s="108"/>
      <c r="P741" s="108"/>
      <c r="Q741" s="108"/>
      <c r="R741" s="108"/>
      <c r="S741" s="108"/>
      <c r="T741" s="108"/>
      <c r="U741" s="114"/>
      <c r="V741" s="114"/>
      <c r="W741" s="114"/>
      <c r="X741" s="114"/>
      <c r="Y741" s="114"/>
      <c r="Z741" s="114"/>
      <c r="AA741" s="114"/>
      <c r="AB741" s="114"/>
      <c r="AC741" s="114"/>
      <c r="AD741" s="114"/>
      <c r="AE741" s="114"/>
      <c r="AF741" s="114"/>
      <c r="AG741" s="114"/>
      <c r="AH741" s="114"/>
      <c r="AI741" s="114"/>
      <c r="AJ741" s="114"/>
      <c r="AK741" s="114"/>
      <c r="AL741" s="114"/>
      <c r="AM741" s="114"/>
      <c r="AN741" s="114"/>
      <c r="AO741" s="114"/>
      <c r="AP741" s="114"/>
      <c r="AQ741" s="114"/>
      <c r="AR741" s="114"/>
      <c r="AS741" s="114"/>
      <c r="AT741" s="114"/>
      <c r="AU741" s="114"/>
      <c r="AV741" s="114"/>
      <c r="AW741" s="114"/>
      <c r="AX741" s="114"/>
      <c r="AY741" s="114"/>
      <c r="AZ741" s="114"/>
      <c r="BA741" s="114"/>
      <c r="BB741" s="114"/>
      <c r="BC741" s="114"/>
      <c r="BD741" s="114"/>
      <c r="BE741" s="114"/>
      <c r="BF741" s="114"/>
      <c r="BG741" s="114"/>
      <c r="BH741" s="114"/>
      <c r="BI741" s="114"/>
      <c r="BJ741" s="114"/>
      <c r="BK741" s="114"/>
      <c r="BL741" s="114"/>
      <c r="BM741" s="114"/>
      <c r="BN741" s="114"/>
      <c r="BO741" s="114"/>
      <c r="BP741" s="114"/>
      <c r="BQ741" s="114"/>
      <c r="BR741" s="114"/>
      <c r="BS741" s="114"/>
      <c r="BT741" s="114"/>
      <c r="BU741" s="114"/>
      <c r="BV741" s="114"/>
      <c r="BW741" s="114"/>
      <c r="BX741" s="114"/>
      <c r="BY741" s="114"/>
      <c r="BZ741" s="114"/>
      <c r="CA741" s="114"/>
      <c r="CB741" s="114"/>
      <c r="CC741" s="114"/>
      <c r="CD741" s="114"/>
      <c r="CE741" s="114"/>
      <c r="CF741" s="114"/>
      <c r="CG741" s="114"/>
      <c r="CH741" s="114"/>
      <c r="CI741" s="114"/>
      <c r="CJ741" s="114"/>
      <c r="CK741" s="114"/>
      <c r="CL741" s="114"/>
      <c r="CM741" s="114"/>
      <c r="CN741" s="114"/>
      <c r="CO741" s="114"/>
      <c r="CP741" s="114"/>
      <c r="CQ741" s="114"/>
      <c r="CR741" s="114"/>
      <c r="CS741" s="114"/>
      <c r="CT741" s="114"/>
      <c r="CU741" s="114"/>
      <c r="CV741" s="114"/>
      <c r="CW741" s="114"/>
      <c r="CX741" s="114"/>
      <c r="CY741" s="114"/>
      <c r="CZ741" s="114"/>
      <c r="DA741" s="114"/>
      <c r="DB741" s="114"/>
      <c r="DC741" s="114"/>
      <c r="DD741" s="114"/>
      <c r="DE741" s="114"/>
      <c r="DF741" s="114"/>
      <c r="DG741" s="114"/>
      <c r="DH741" s="114"/>
      <c r="DI741" s="114"/>
      <c r="DJ741" s="114"/>
      <c r="DK741" s="114"/>
      <c r="DL741" s="114"/>
      <c r="DM741" s="114"/>
      <c r="DN741" s="114"/>
      <c r="DO741" s="114"/>
      <c r="DP741" s="114"/>
      <c r="DQ741" s="114"/>
      <c r="DR741" s="114"/>
      <c r="DS741" s="114"/>
      <c r="DT741" s="114"/>
      <c r="DU741" s="114"/>
      <c r="DV741" s="114"/>
      <c r="DW741" s="114"/>
      <c r="DX741" s="114"/>
      <c r="DY741" s="114"/>
      <c r="DZ741" s="114"/>
      <c r="EA741" s="114"/>
      <c r="EB741" s="114"/>
      <c r="EC741" s="114"/>
      <c r="ED741" s="114"/>
      <c r="EE741" s="114"/>
      <c r="EF741" s="114"/>
      <c r="EG741" s="114"/>
      <c r="EH741" s="114"/>
      <c r="EI741" s="114"/>
      <c r="EJ741" s="114"/>
      <c r="EK741" s="114"/>
      <c r="EL741" s="114"/>
      <c r="EM741" s="114"/>
      <c r="EN741" s="114"/>
      <c r="EO741" s="114"/>
      <c r="EP741" s="114"/>
      <c r="EQ741" s="114"/>
      <c r="ER741" s="114"/>
      <c r="ES741" s="114"/>
      <c r="ET741" s="114"/>
      <c r="EU741" s="114"/>
      <c r="EV741" s="114"/>
      <c r="EW741" s="114"/>
      <c r="EX741" s="114"/>
      <c r="EY741" s="114"/>
      <c r="EZ741" s="114"/>
      <c r="FA741" s="114"/>
      <c r="FB741" s="114"/>
      <c r="FC741" s="114"/>
      <c r="FD741" s="114"/>
      <c r="FE741" s="114"/>
      <c r="FF741" s="114"/>
      <c r="FG741" s="114"/>
      <c r="FH741" s="114"/>
      <c r="FI741" s="114"/>
      <c r="FJ741" s="114"/>
      <c r="FK741" s="114"/>
      <c r="FL741" s="114"/>
      <c r="FM741" s="114"/>
      <c r="FN741" s="114"/>
      <c r="FO741" s="114"/>
      <c r="FP741" s="114"/>
      <c r="FQ741" s="114"/>
      <c r="FR741" s="114"/>
      <c r="FS741" s="114"/>
      <c r="FT741" s="114"/>
      <c r="FU741" s="114"/>
      <c r="FV741" s="114"/>
      <c r="FW741" s="114"/>
      <c r="FX741" s="114"/>
      <c r="FY741" s="114"/>
      <c r="FZ741" s="114"/>
      <c r="GA741" s="114"/>
      <c r="GB741" s="114"/>
      <c r="GC741" s="114"/>
      <c r="GD741" s="114"/>
      <c r="GE741" s="114"/>
      <c r="GF741" s="114"/>
      <c r="GG741" s="114"/>
      <c r="GH741" s="114"/>
      <c r="GI741" s="114"/>
      <c r="GJ741" s="114"/>
      <c r="GK741" s="114"/>
      <c r="GL741" s="114"/>
      <c r="GM741" s="114"/>
      <c r="GN741" s="114"/>
      <c r="GO741" s="114"/>
      <c r="GP741" s="114"/>
      <c r="GQ741" s="114"/>
      <c r="GR741" s="114"/>
      <c r="GS741" s="114"/>
      <c r="GT741" s="114"/>
      <c r="GU741" s="114"/>
      <c r="GV741" s="114"/>
      <c r="GW741" s="114"/>
      <c r="GX741" s="114"/>
      <c r="GY741" s="114"/>
      <c r="GZ741" s="114"/>
      <c r="HA741" s="114"/>
      <c r="HB741" s="114"/>
      <c r="HC741" s="114"/>
      <c r="HD741" s="114"/>
      <c r="HE741" s="114"/>
      <c r="HF741" s="114"/>
      <c r="HG741" s="114"/>
      <c r="HH741" s="114"/>
      <c r="HI741" s="114"/>
      <c r="HJ741" s="114"/>
      <c r="HK741" s="114"/>
      <c r="HL741" s="114"/>
      <c r="HM741" s="114"/>
      <c r="HN741" s="114"/>
      <c r="HO741" s="114"/>
      <c r="HP741" s="114"/>
      <c r="HQ741" s="114"/>
      <c r="HR741" s="114"/>
      <c r="HS741" s="114"/>
      <c r="HT741" s="114"/>
      <c r="HU741" s="114"/>
      <c r="HV741" s="114"/>
      <c r="HW741" s="114"/>
      <c r="HX741" s="114"/>
      <c r="HY741" s="114"/>
      <c r="HZ741" s="114"/>
      <c r="IA741" s="114"/>
      <c r="IB741" s="114"/>
      <c r="IC741" s="114"/>
      <c r="ID741" s="114"/>
      <c r="IE741" s="114"/>
      <c r="IF741" s="114"/>
      <c r="IG741" s="114"/>
      <c r="IH741" s="114"/>
      <c r="II741" s="114"/>
      <c r="IJ741" s="114"/>
      <c r="IK741" s="114"/>
      <c r="IL741" s="114"/>
      <c r="IM741" s="114"/>
      <c r="IN741" s="114"/>
      <c r="IO741" s="114"/>
      <c r="IP741" s="114"/>
      <c r="IQ741" s="114"/>
      <c r="IR741" s="114"/>
      <c r="IS741" s="114"/>
      <c r="IT741" s="114"/>
      <c r="IU741" s="114"/>
      <c r="IV741" s="114"/>
    </row>
    <row r="742" spans="1:256" s="103" customFormat="1" ht="15.75" x14ac:dyDescent="0.25">
      <c r="A742" s="52">
        <v>43031</v>
      </c>
      <c r="B742" s="26" t="s">
        <v>660</v>
      </c>
      <c r="C742" s="26" t="s">
        <v>95</v>
      </c>
      <c r="D742" s="26" t="s">
        <v>52</v>
      </c>
      <c r="E742" s="31"/>
      <c r="F742" s="31">
        <v>70000</v>
      </c>
      <c r="G742" s="31">
        <f t="shared" si="11"/>
        <v>-9088682</v>
      </c>
      <c r="H742" s="26" t="s">
        <v>216</v>
      </c>
      <c r="I742" s="23" t="s">
        <v>61</v>
      </c>
      <c r="J742" s="24" t="s">
        <v>32</v>
      </c>
      <c r="K742" s="26" t="s">
        <v>46</v>
      </c>
      <c r="L742" s="26" t="s">
        <v>72</v>
      </c>
      <c r="M742" s="106"/>
      <c r="N742" s="106"/>
      <c r="O742" s="106"/>
      <c r="P742" s="106"/>
      <c r="Q742" s="106"/>
      <c r="R742" s="106"/>
      <c r="S742" s="106"/>
      <c r="T742" s="106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5"/>
      <c r="CK742" s="105"/>
      <c r="CL742" s="105"/>
      <c r="CM742" s="105"/>
      <c r="CN742" s="105"/>
      <c r="CO742" s="105"/>
      <c r="CP742" s="105"/>
      <c r="CQ742" s="105"/>
      <c r="CR742" s="105"/>
      <c r="CS742" s="105"/>
      <c r="CT742" s="105"/>
      <c r="CU742" s="105"/>
      <c r="CV742" s="105"/>
      <c r="CW742" s="105"/>
      <c r="CX742" s="105"/>
      <c r="CY742" s="105"/>
      <c r="CZ742" s="105"/>
      <c r="DA742" s="105"/>
      <c r="DB742" s="105"/>
      <c r="DC742" s="105"/>
      <c r="DD742" s="105"/>
      <c r="DE742" s="105"/>
      <c r="DF742" s="105"/>
      <c r="DG742" s="105"/>
      <c r="DH742" s="105"/>
      <c r="DI742" s="105"/>
      <c r="DJ742" s="105"/>
      <c r="DK742" s="105"/>
      <c r="DL742" s="105"/>
      <c r="DM742" s="105"/>
      <c r="DN742" s="105"/>
      <c r="DO742" s="105"/>
      <c r="DP742" s="105"/>
      <c r="DQ742" s="105"/>
      <c r="DR742" s="105"/>
      <c r="DS742" s="105"/>
      <c r="DT742" s="105"/>
      <c r="DU742" s="105"/>
      <c r="DV742" s="105"/>
      <c r="DW742" s="105"/>
      <c r="DX742" s="105"/>
      <c r="DY742" s="105"/>
      <c r="DZ742" s="105"/>
      <c r="EA742" s="105"/>
      <c r="EB742" s="105"/>
      <c r="EC742" s="105"/>
      <c r="ED742" s="105"/>
      <c r="EE742" s="105"/>
      <c r="EF742" s="105"/>
      <c r="EG742" s="105"/>
      <c r="EH742" s="105"/>
      <c r="EI742" s="105"/>
      <c r="EJ742" s="105"/>
      <c r="EK742" s="105"/>
      <c r="EL742" s="105"/>
      <c r="EM742" s="105"/>
      <c r="EN742" s="105"/>
      <c r="EO742" s="105"/>
      <c r="EP742" s="105"/>
      <c r="EQ742" s="105"/>
      <c r="ER742" s="105"/>
      <c r="ES742" s="105"/>
      <c r="ET742" s="105"/>
      <c r="EU742" s="105"/>
      <c r="EV742" s="105"/>
      <c r="EW742" s="105"/>
      <c r="EX742" s="105"/>
      <c r="EY742" s="105"/>
      <c r="EZ742" s="105"/>
      <c r="FA742" s="105"/>
      <c r="FB742" s="105"/>
      <c r="FC742" s="105"/>
      <c r="FD742" s="105"/>
      <c r="FE742" s="105"/>
      <c r="FF742" s="105"/>
      <c r="FG742" s="105"/>
      <c r="FH742" s="105"/>
      <c r="FI742" s="105"/>
      <c r="FJ742" s="105"/>
      <c r="FK742" s="105"/>
      <c r="FL742" s="105"/>
      <c r="FM742" s="105"/>
      <c r="FN742" s="105"/>
      <c r="FO742" s="105"/>
      <c r="FP742" s="105"/>
      <c r="FQ742" s="105"/>
      <c r="FR742" s="105"/>
      <c r="FS742" s="105"/>
      <c r="FT742" s="105"/>
      <c r="FU742" s="105"/>
      <c r="FV742" s="105"/>
      <c r="FW742" s="105"/>
      <c r="FX742" s="105"/>
      <c r="FY742" s="105"/>
      <c r="FZ742" s="105"/>
      <c r="GA742" s="105"/>
      <c r="GB742" s="105"/>
      <c r="GC742" s="105"/>
      <c r="GD742" s="105"/>
      <c r="GE742" s="105"/>
      <c r="GF742" s="105"/>
      <c r="GG742" s="105"/>
      <c r="GH742" s="105"/>
      <c r="GI742" s="105"/>
      <c r="GJ742" s="105"/>
      <c r="GK742" s="105"/>
      <c r="GL742" s="105"/>
      <c r="GM742" s="105"/>
      <c r="GN742" s="105"/>
      <c r="GO742" s="105"/>
      <c r="GP742" s="105"/>
      <c r="GQ742" s="105"/>
      <c r="GR742" s="105"/>
      <c r="GS742" s="105"/>
      <c r="GT742" s="105"/>
      <c r="GU742" s="105"/>
      <c r="GV742" s="105"/>
      <c r="GW742" s="105"/>
      <c r="GX742" s="105"/>
      <c r="GY742" s="105"/>
      <c r="GZ742" s="105"/>
      <c r="HA742" s="105"/>
      <c r="HB742" s="105"/>
      <c r="HC742" s="105"/>
      <c r="HD742" s="105"/>
      <c r="HE742" s="105"/>
      <c r="HF742" s="105"/>
      <c r="HG742" s="105"/>
      <c r="HH742" s="105"/>
      <c r="HI742" s="105"/>
      <c r="HJ742" s="105"/>
      <c r="HK742" s="105"/>
      <c r="HL742" s="105"/>
      <c r="HM742" s="105"/>
      <c r="HN742" s="105"/>
      <c r="HO742" s="105"/>
      <c r="HP742" s="105"/>
      <c r="HQ742" s="105"/>
      <c r="HR742" s="105"/>
      <c r="HS742" s="105"/>
      <c r="HT742" s="105"/>
      <c r="HU742" s="105"/>
      <c r="HV742" s="105"/>
      <c r="HW742" s="105"/>
      <c r="HX742" s="105"/>
      <c r="HY742" s="105"/>
      <c r="HZ742" s="105"/>
      <c r="IA742" s="105"/>
      <c r="IB742" s="105"/>
      <c r="IC742" s="105"/>
      <c r="ID742" s="105"/>
      <c r="IE742" s="105"/>
      <c r="IF742" s="105"/>
      <c r="IG742" s="105"/>
      <c r="IH742" s="105"/>
      <c r="II742" s="105"/>
      <c r="IJ742" s="105"/>
      <c r="IK742" s="105"/>
      <c r="IL742" s="105"/>
      <c r="IM742" s="105"/>
      <c r="IN742" s="105"/>
      <c r="IO742" s="105"/>
      <c r="IP742" s="105"/>
      <c r="IQ742" s="105"/>
      <c r="IR742" s="105"/>
      <c r="IS742" s="105"/>
      <c r="IT742" s="105"/>
      <c r="IU742" s="105"/>
      <c r="IV742" s="105"/>
    </row>
    <row r="743" spans="1:256" s="103" customFormat="1" ht="15.75" x14ac:dyDescent="0.25">
      <c r="A743" s="52">
        <v>43031</v>
      </c>
      <c r="B743" s="26" t="s">
        <v>661</v>
      </c>
      <c r="C743" s="26" t="s">
        <v>60</v>
      </c>
      <c r="D743" s="26" t="s">
        <v>52</v>
      </c>
      <c r="E743" s="31"/>
      <c r="F743" s="31">
        <v>1500</v>
      </c>
      <c r="G743" s="31">
        <f t="shared" si="11"/>
        <v>-9090182</v>
      </c>
      <c r="H743" s="26" t="s">
        <v>216</v>
      </c>
      <c r="I743" s="23" t="s">
        <v>61</v>
      </c>
      <c r="J743" s="24" t="s">
        <v>32</v>
      </c>
      <c r="K743" s="26" t="s">
        <v>46</v>
      </c>
      <c r="L743" s="26" t="s">
        <v>72</v>
      </c>
      <c r="M743" s="106"/>
      <c r="N743" s="106"/>
      <c r="O743" s="106"/>
      <c r="P743" s="106"/>
      <c r="Q743" s="106"/>
      <c r="R743" s="106"/>
      <c r="S743" s="106"/>
      <c r="T743" s="106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  <c r="CJ743" s="105"/>
      <c r="CK743" s="105"/>
      <c r="CL743" s="105"/>
      <c r="CM743" s="105"/>
      <c r="CN743" s="105"/>
      <c r="CO743" s="105"/>
      <c r="CP743" s="105"/>
      <c r="CQ743" s="105"/>
      <c r="CR743" s="105"/>
      <c r="CS743" s="105"/>
      <c r="CT743" s="105"/>
      <c r="CU743" s="105"/>
      <c r="CV743" s="105"/>
      <c r="CW743" s="105"/>
      <c r="CX743" s="105"/>
      <c r="CY743" s="105"/>
      <c r="CZ743" s="105"/>
      <c r="DA743" s="105"/>
      <c r="DB743" s="105"/>
      <c r="DC743" s="105"/>
      <c r="DD743" s="105"/>
      <c r="DE743" s="105"/>
      <c r="DF743" s="105"/>
      <c r="DG743" s="105"/>
      <c r="DH743" s="105"/>
      <c r="DI743" s="105"/>
      <c r="DJ743" s="105"/>
      <c r="DK743" s="105"/>
      <c r="DL743" s="105"/>
      <c r="DM743" s="105"/>
      <c r="DN743" s="105"/>
      <c r="DO743" s="105"/>
      <c r="DP743" s="105"/>
      <c r="DQ743" s="105"/>
      <c r="DR743" s="105"/>
      <c r="DS743" s="105"/>
      <c r="DT743" s="105"/>
      <c r="DU743" s="105"/>
      <c r="DV743" s="105"/>
      <c r="DW743" s="105"/>
      <c r="DX743" s="105"/>
      <c r="DY743" s="105"/>
      <c r="DZ743" s="105"/>
      <c r="EA743" s="105"/>
      <c r="EB743" s="105"/>
      <c r="EC743" s="105"/>
      <c r="ED743" s="105"/>
      <c r="EE743" s="105"/>
      <c r="EF743" s="105"/>
      <c r="EG743" s="105"/>
      <c r="EH743" s="105"/>
      <c r="EI743" s="105"/>
      <c r="EJ743" s="105"/>
      <c r="EK743" s="105"/>
      <c r="EL743" s="105"/>
      <c r="EM743" s="105"/>
      <c r="EN743" s="105"/>
      <c r="EO743" s="105"/>
      <c r="EP743" s="105"/>
      <c r="EQ743" s="105"/>
      <c r="ER743" s="105"/>
      <c r="ES743" s="105"/>
      <c r="ET743" s="105"/>
      <c r="EU743" s="105"/>
      <c r="EV743" s="105"/>
      <c r="EW743" s="105"/>
      <c r="EX743" s="105"/>
      <c r="EY743" s="105"/>
      <c r="EZ743" s="105"/>
      <c r="FA743" s="105"/>
      <c r="FB743" s="105"/>
      <c r="FC743" s="105"/>
      <c r="FD743" s="105"/>
      <c r="FE743" s="105"/>
      <c r="FF743" s="105"/>
      <c r="FG743" s="105"/>
      <c r="FH743" s="105"/>
      <c r="FI743" s="105"/>
      <c r="FJ743" s="105"/>
      <c r="FK743" s="105"/>
      <c r="FL743" s="105"/>
      <c r="FM743" s="105"/>
      <c r="FN743" s="105"/>
      <c r="FO743" s="105"/>
      <c r="FP743" s="105"/>
      <c r="FQ743" s="105"/>
      <c r="FR743" s="105"/>
      <c r="FS743" s="105"/>
      <c r="FT743" s="105"/>
      <c r="FU743" s="105"/>
      <c r="FV743" s="105"/>
      <c r="FW743" s="105"/>
      <c r="FX743" s="105"/>
      <c r="FY743" s="105"/>
      <c r="FZ743" s="105"/>
      <c r="GA743" s="105"/>
      <c r="GB743" s="105"/>
      <c r="GC743" s="105"/>
      <c r="GD743" s="105"/>
      <c r="GE743" s="105"/>
      <c r="GF743" s="105"/>
      <c r="GG743" s="105"/>
      <c r="GH743" s="105"/>
      <c r="GI743" s="105"/>
      <c r="GJ743" s="105"/>
      <c r="GK743" s="105"/>
      <c r="GL743" s="105"/>
      <c r="GM743" s="105"/>
      <c r="GN743" s="105"/>
      <c r="GO743" s="105"/>
      <c r="GP743" s="105"/>
      <c r="GQ743" s="105"/>
      <c r="GR743" s="105"/>
      <c r="GS743" s="105"/>
      <c r="GT743" s="105"/>
      <c r="GU743" s="105"/>
      <c r="GV743" s="105"/>
      <c r="GW743" s="105"/>
      <c r="GX743" s="105"/>
      <c r="GY743" s="105"/>
      <c r="GZ743" s="105"/>
      <c r="HA743" s="105"/>
      <c r="HB743" s="105"/>
      <c r="HC743" s="105"/>
      <c r="HD743" s="105"/>
      <c r="HE743" s="105"/>
      <c r="HF743" s="105"/>
      <c r="HG743" s="105"/>
      <c r="HH743" s="105"/>
      <c r="HI743" s="105"/>
      <c r="HJ743" s="105"/>
      <c r="HK743" s="105"/>
      <c r="HL743" s="105"/>
      <c r="HM743" s="105"/>
      <c r="HN743" s="105"/>
      <c r="HO743" s="105"/>
      <c r="HP743" s="105"/>
      <c r="HQ743" s="105"/>
      <c r="HR743" s="105"/>
      <c r="HS743" s="105"/>
      <c r="HT743" s="105"/>
      <c r="HU743" s="105"/>
      <c r="HV743" s="105"/>
      <c r="HW743" s="105"/>
      <c r="HX743" s="105"/>
      <c r="HY743" s="105"/>
      <c r="HZ743" s="105"/>
      <c r="IA743" s="105"/>
      <c r="IB743" s="105"/>
      <c r="IC743" s="105"/>
      <c r="ID743" s="105"/>
      <c r="IE743" s="105"/>
      <c r="IF743" s="105"/>
      <c r="IG743" s="105"/>
      <c r="IH743" s="105"/>
      <c r="II743" s="105"/>
      <c r="IJ743" s="105"/>
      <c r="IK743" s="105"/>
      <c r="IL743" s="105"/>
      <c r="IM743" s="105"/>
      <c r="IN743" s="105"/>
      <c r="IO743" s="105"/>
      <c r="IP743" s="105"/>
      <c r="IQ743" s="105"/>
      <c r="IR743" s="105"/>
      <c r="IS743" s="105"/>
      <c r="IT743" s="105"/>
      <c r="IU743" s="105"/>
      <c r="IV743" s="105"/>
    </row>
    <row r="744" spans="1:256" s="33" customFormat="1" x14ac:dyDescent="0.25">
      <c r="A744" s="52">
        <v>43031</v>
      </c>
      <c r="B744" s="30" t="s">
        <v>744</v>
      </c>
      <c r="C744" s="30" t="s">
        <v>60</v>
      </c>
      <c r="D744" s="30" t="s">
        <v>52</v>
      </c>
      <c r="E744" s="31"/>
      <c r="F744" s="31">
        <v>500</v>
      </c>
      <c r="G744" s="31">
        <f t="shared" si="11"/>
        <v>-9090682</v>
      </c>
      <c r="H744" s="30" t="s">
        <v>704</v>
      </c>
      <c r="I744" s="30" t="s">
        <v>705</v>
      </c>
      <c r="J744" s="24" t="s">
        <v>32</v>
      </c>
      <c r="K744" s="26" t="s">
        <v>46</v>
      </c>
      <c r="L744" s="26" t="s">
        <v>72</v>
      </c>
      <c r="M744"/>
      <c r="N744"/>
      <c r="O744"/>
      <c r="P744"/>
      <c r="Q744"/>
      <c r="R744"/>
      <c r="S744"/>
      <c r="T744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  <c r="CP744" s="32"/>
      <c r="CQ744" s="32"/>
      <c r="CR744" s="32"/>
      <c r="CS744" s="32"/>
      <c r="CT744" s="32"/>
      <c r="CU744" s="32"/>
      <c r="CV744" s="32"/>
      <c r="CW744" s="32"/>
      <c r="CX744" s="32"/>
      <c r="CY744" s="32"/>
      <c r="CZ744" s="32"/>
      <c r="DA744" s="32"/>
      <c r="DB744" s="32"/>
      <c r="DC744" s="32"/>
      <c r="DD744" s="32"/>
      <c r="DE744" s="32"/>
      <c r="DF744" s="32"/>
      <c r="DG744" s="32"/>
      <c r="DH744" s="32"/>
      <c r="DI744" s="32"/>
      <c r="DJ744" s="32"/>
      <c r="DK744" s="32"/>
      <c r="DL744" s="32"/>
      <c r="DM744" s="32"/>
      <c r="DN744" s="32"/>
      <c r="DO744" s="32"/>
      <c r="DP744" s="32"/>
      <c r="DQ744" s="32"/>
      <c r="DR744" s="32"/>
      <c r="DS744" s="32"/>
      <c r="DT744" s="32"/>
      <c r="DU744" s="32"/>
      <c r="DV744" s="32"/>
      <c r="DW744" s="32"/>
      <c r="DX744" s="32"/>
      <c r="DY744" s="32"/>
      <c r="DZ744" s="32"/>
      <c r="EA744" s="32"/>
      <c r="EB744" s="32"/>
      <c r="EC744" s="32"/>
      <c r="ED744" s="32"/>
      <c r="EE744" s="32"/>
      <c r="EF744" s="32"/>
      <c r="EG744" s="32"/>
      <c r="EH744" s="32"/>
      <c r="EI744" s="32"/>
      <c r="EJ744" s="32"/>
      <c r="EK744" s="32"/>
      <c r="EL744" s="32"/>
      <c r="EM744" s="32"/>
      <c r="EN744" s="32"/>
      <c r="EO744" s="32"/>
      <c r="EP744" s="32"/>
      <c r="EQ744" s="32"/>
      <c r="ER744" s="32"/>
      <c r="ES744" s="32"/>
      <c r="ET744" s="32"/>
      <c r="EU744" s="32"/>
      <c r="EV744" s="32"/>
      <c r="EW744" s="32"/>
      <c r="EX744" s="32"/>
      <c r="EY744" s="32"/>
      <c r="EZ744" s="32"/>
      <c r="FA744" s="32"/>
      <c r="FB744" s="32"/>
      <c r="FC744" s="32"/>
      <c r="FD744" s="32"/>
      <c r="FE744" s="32"/>
      <c r="FF744" s="32"/>
      <c r="FG744" s="32"/>
      <c r="FH744" s="32"/>
      <c r="FI744" s="32"/>
      <c r="FJ744" s="32"/>
      <c r="FK744" s="32"/>
      <c r="FL744" s="32"/>
      <c r="FM744" s="32"/>
      <c r="FN744" s="32"/>
      <c r="FO744" s="32"/>
      <c r="FP744" s="32"/>
      <c r="FQ744" s="32"/>
      <c r="FR744" s="32"/>
      <c r="FS744" s="32"/>
      <c r="FT744" s="32"/>
      <c r="FU744" s="32"/>
      <c r="FV744" s="32"/>
      <c r="FW744" s="32"/>
      <c r="FX744" s="32"/>
      <c r="FY744" s="32"/>
      <c r="FZ744" s="32"/>
      <c r="GA744" s="32"/>
      <c r="GB744" s="32"/>
      <c r="GC744" s="32"/>
      <c r="GD744" s="32"/>
      <c r="GE744" s="32"/>
      <c r="GF744" s="32"/>
      <c r="GG744" s="32"/>
      <c r="GH744" s="32"/>
      <c r="GI744" s="32"/>
      <c r="GJ744" s="32"/>
      <c r="GK744" s="32"/>
      <c r="GL744" s="32"/>
      <c r="GM744" s="32"/>
      <c r="GN744" s="32"/>
      <c r="GO744" s="32"/>
      <c r="GP744" s="32"/>
      <c r="GQ744" s="32"/>
      <c r="GR744" s="32"/>
      <c r="GS744" s="32"/>
      <c r="GT744" s="32"/>
      <c r="GU744" s="32"/>
      <c r="GV744" s="32"/>
      <c r="GW744" s="32"/>
      <c r="GX744" s="32"/>
      <c r="GY744" s="32"/>
      <c r="GZ744" s="32"/>
      <c r="HA744" s="32"/>
      <c r="HB744" s="32"/>
      <c r="HC744" s="32"/>
      <c r="HD744" s="32"/>
      <c r="HE744" s="32"/>
      <c r="HF744" s="32"/>
      <c r="HG744" s="32"/>
      <c r="HH744" s="32"/>
      <c r="HI744" s="32"/>
      <c r="HJ744" s="32"/>
      <c r="HK744" s="32"/>
      <c r="HL744" s="32"/>
      <c r="HM744" s="32"/>
      <c r="HN744" s="32"/>
      <c r="HO744" s="32"/>
      <c r="HP744" s="32"/>
      <c r="HQ744" s="32"/>
      <c r="HR744" s="32"/>
      <c r="HS744" s="32"/>
      <c r="HT744" s="32"/>
      <c r="HU744" s="32"/>
      <c r="HV744" s="32"/>
      <c r="HW744" s="32"/>
      <c r="HX744" s="32"/>
      <c r="HY744" s="32"/>
      <c r="HZ744" s="32"/>
      <c r="IA744" s="32"/>
      <c r="IB744" s="32"/>
      <c r="IC744" s="32"/>
      <c r="ID744" s="32"/>
      <c r="IE744" s="32"/>
      <c r="IF744" s="32"/>
      <c r="IG744" s="32"/>
      <c r="IH744" s="32"/>
      <c r="II744" s="32"/>
      <c r="IJ744" s="32"/>
      <c r="IK744" s="32"/>
      <c r="IL744" s="32"/>
      <c r="IM744" s="32"/>
      <c r="IN744" s="32"/>
      <c r="IO744" s="32"/>
      <c r="IP744" s="32"/>
      <c r="IQ744" s="32"/>
      <c r="IR744" s="32"/>
      <c r="IS744" s="32"/>
      <c r="IT744" s="32"/>
      <c r="IU744" s="32"/>
      <c r="IV744" s="32"/>
    </row>
    <row r="745" spans="1:256" s="50" customFormat="1" x14ac:dyDescent="0.25">
      <c r="A745" s="117">
        <v>43031</v>
      </c>
      <c r="B745" s="124" t="s">
        <v>82</v>
      </c>
      <c r="C745" s="119" t="s">
        <v>56</v>
      </c>
      <c r="D745" s="124" t="s">
        <v>52</v>
      </c>
      <c r="E745" s="121">
        <v>64000</v>
      </c>
      <c r="F745" s="121"/>
      <c r="G745" s="121">
        <f t="shared" si="11"/>
        <v>-9026682</v>
      </c>
      <c r="H745" s="124" t="s">
        <v>704</v>
      </c>
      <c r="I745" s="124" t="s">
        <v>745</v>
      </c>
      <c r="J745" s="119"/>
      <c r="K745" s="119" t="s">
        <v>46</v>
      </c>
      <c r="L745" s="119" t="s">
        <v>83</v>
      </c>
      <c r="M745" s="48"/>
      <c r="N745" s="48"/>
      <c r="O745" s="48"/>
      <c r="P745" s="48"/>
      <c r="Q745" s="48"/>
      <c r="R745" s="48"/>
      <c r="S745" s="48"/>
      <c r="T745" s="48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  <c r="BZ745" s="49"/>
      <c r="CA745" s="49"/>
      <c r="CB745" s="49"/>
      <c r="CC745" s="49"/>
      <c r="CD745" s="49"/>
      <c r="CE745" s="49"/>
      <c r="CF745" s="49"/>
      <c r="CG745" s="49"/>
      <c r="CH745" s="49"/>
      <c r="CI745" s="49"/>
      <c r="CJ745" s="49"/>
      <c r="CK745" s="49"/>
      <c r="CL745" s="49"/>
      <c r="CM745" s="49"/>
      <c r="CN745" s="49"/>
      <c r="CO745" s="49"/>
      <c r="CP745" s="49"/>
      <c r="CQ745" s="49"/>
      <c r="CR745" s="49"/>
      <c r="CS745" s="49"/>
      <c r="CT745" s="49"/>
      <c r="CU745" s="49"/>
      <c r="CV745" s="49"/>
      <c r="CW745" s="49"/>
      <c r="CX745" s="49"/>
      <c r="CY745" s="49"/>
      <c r="CZ745" s="49"/>
      <c r="DA745" s="49"/>
      <c r="DB745" s="49"/>
      <c r="DC745" s="49"/>
      <c r="DD745" s="49"/>
      <c r="DE745" s="49"/>
      <c r="DF745" s="49"/>
      <c r="DG745" s="49"/>
      <c r="DH745" s="49"/>
      <c r="DI745" s="49"/>
      <c r="DJ745" s="49"/>
      <c r="DK745" s="49"/>
      <c r="DL745" s="49"/>
      <c r="DM745" s="49"/>
      <c r="DN745" s="49"/>
      <c r="DO745" s="49"/>
      <c r="DP745" s="49"/>
      <c r="DQ745" s="49"/>
      <c r="DR745" s="49"/>
      <c r="DS745" s="49"/>
      <c r="DT745" s="49"/>
      <c r="DU745" s="49"/>
      <c r="DV745" s="49"/>
      <c r="DW745" s="49"/>
      <c r="DX745" s="49"/>
      <c r="DY745" s="49"/>
      <c r="DZ745" s="49"/>
      <c r="EA745" s="49"/>
      <c r="EB745" s="49"/>
      <c r="EC745" s="49"/>
      <c r="ED745" s="49"/>
      <c r="EE745" s="49"/>
      <c r="EF745" s="49"/>
      <c r="EG745" s="49"/>
      <c r="EH745" s="49"/>
      <c r="EI745" s="49"/>
      <c r="EJ745" s="49"/>
      <c r="EK745" s="49"/>
      <c r="EL745" s="49"/>
      <c r="EM745" s="49"/>
      <c r="EN745" s="49"/>
      <c r="EO745" s="49"/>
      <c r="EP745" s="49"/>
      <c r="EQ745" s="49"/>
      <c r="ER745" s="49"/>
      <c r="ES745" s="49"/>
      <c r="ET745" s="49"/>
      <c r="EU745" s="49"/>
      <c r="EV745" s="49"/>
      <c r="EW745" s="49"/>
      <c r="EX745" s="49"/>
      <c r="EY745" s="49"/>
      <c r="EZ745" s="49"/>
      <c r="FA745" s="49"/>
      <c r="FB745" s="49"/>
      <c r="FC745" s="49"/>
      <c r="FD745" s="49"/>
      <c r="FE745" s="49"/>
      <c r="FF745" s="49"/>
      <c r="FG745" s="49"/>
      <c r="FH745" s="49"/>
      <c r="FI745" s="49"/>
      <c r="FJ745" s="49"/>
      <c r="FK745" s="49"/>
      <c r="FL745" s="49"/>
      <c r="FM745" s="49"/>
      <c r="FN745" s="49"/>
      <c r="FO745" s="49"/>
      <c r="FP745" s="49"/>
      <c r="FQ745" s="49"/>
      <c r="FR745" s="49"/>
      <c r="FS745" s="49"/>
      <c r="FT745" s="49"/>
      <c r="FU745" s="49"/>
      <c r="FV745" s="49"/>
      <c r="FW745" s="49"/>
      <c r="FX745" s="49"/>
      <c r="FY745" s="49"/>
      <c r="FZ745" s="49"/>
      <c r="GA745" s="49"/>
      <c r="GB745" s="49"/>
      <c r="GC745" s="49"/>
      <c r="GD745" s="49"/>
      <c r="GE745" s="49"/>
      <c r="GF745" s="49"/>
      <c r="GG745" s="49"/>
      <c r="GH745" s="49"/>
      <c r="GI745" s="49"/>
      <c r="GJ745" s="49"/>
      <c r="GK745" s="49"/>
      <c r="GL745" s="49"/>
      <c r="GM745" s="49"/>
      <c r="GN745" s="49"/>
      <c r="GO745" s="49"/>
      <c r="GP745" s="49"/>
      <c r="GQ745" s="49"/>
      <c r="GR745" s="49"/>
      <c r="GS745" s="49"/>
      <c r="GT745" s="49"/>
      <c r="GU745" s="49"/>
      <c r="GV745" s="49"/>
      <c r="GW745" s="49"/>
      <c r="GX745" s="49"/>
      <c r="GY745" s="49"/>
      <c r="GZ745" s="49"/>
      <c r="HA745" s="49"/>
      <c r="HB745" s="49"/>
      <c r="HC745" s="49"/>
      <c r="HD745" s="49"/>
      <c r="HE745" s="49"/>
      <c r="HF745" s="49"/>
      <c r="HG745" s="49"/>
      <c r="HH745" s="49"/>
      <c r="HI745" s="49"/>
      <c r="HJ745" s="49"/>
      <c r="HK745" s="49"/>
      <c r="HL745" s="49"/>
      <c r="HM745" s="49"/>
      <c r="HN745" s="49"/>
      <c r="HO745" s="49"/>
      <c r="HP745" s="49"/>
      <c r="HQ745" s="49"/>
      <c r="HR745" s="49"/>
      <c r="HS745" s="49"/>
      <c r="HT745" s="49"/>
      <c r="HU745" s="49"/>
      <c r="HV745" s="49"/>
      <c r="HW745" s="49"/>
      <c r="HX745" s="49"/>
      <c r="HY745" s="49"/>
      <c r="HZ745" s="49"/>
      <c r="IA745" s="49"/>
      <c r="IB745" s="49"/>
      <c r="IC745" s="49"/>
      <c r="ID745" s="49"/>
      <c r="IE745" s="49"/>
      <c r="IF745" s="49"/>
      <c r="IG745" s="49"/>
      <c r="IH745" s="49"/>
      <c r="II745" s="49"/>
      <c r="IJ745" s="49"/>
      <c r="IK745" s="49"/>
      <c r="IL745" s="49"/>
      <c r="IM745" s="49"/>
      <c r="IN745" s="49"/>
      <c r="IO745" s="49"/>
      <c r="IP745" s="49"/>
      <c r="IQ745" s="49"/>
      <c r="IR745" s="49"/>
      <c r="IS745" s="49"/>
      <c r="IT745" s="49"/>
      <c r="IU745" s="49"/>
      <c r="IV745" s="49"/>
    </row>
    <row r="746" spans="1:256" s="33" customFormat="1" x14ac:dyDescent="0.25">
      <c r="A746" s="52">
        <v>43031</v>
      </c>
      <c r="B746" s="30" t="s">
        <v>746</v>
      </c>
      <c r="C746" s="30" t="s">
        <v>60</v>
      </c>
      <c r="D746" s="30" t="s">
        <v>52</v>
      </c>
      <c r="E746" s="31"/>
      <c r="F746" s="31">
        <v>500</v>
      </c>
      <c r="G746" s="31">
        <f t="shared" si="11"/>
        <v>-9027182</v>
      </c>
      <c r="H746" s="30" t="s">
        <v>704</v>
      </c>
      <c r="I746" s="30" t="s">
        <v>705</v>
      </c>
      <c r="J746" s="24" t="s">
        <v>32</v>
      </c>
      <c r="K746" s="26" t="s">
        <v>46</v>
      </c>
      <c r="L746" s="26" t="s">
        <v>72</v>
      </c>
      <c r="M746"/>
      <c r="N746"/>
      <c r="O746"/>
      <c r="P746"/>
      <c r="Q746"/>
      <c r="R746"/>
      <c r="S746"/>
      <c r="T746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  <c r="CP746" s="32"/>
      <c r="CQ746" s="32"/>
      <c r="CR746" s="32"/>
      <c r="CS746" s="32"/>
      <c r="CT746" s="32"/>
      <c r="CU746" s="32"/>
      <c r="CV746" s="32"/>
      <c r="CW746" s="32"/>
      <c r="CX746" s="32"/>
      <c r="CY746" s="32"/>
      <c r="CZ746" s="32"/>
      <c r="DA746" s="32"/>
      <c r="DB746" s="32"/>
      <c r="DC746" s="32"/>
      <c r="DD746" s="32"/>
      <c r="DE746" s="32"/>
      <c r="DF746" s="32"/>
      <c r="DG746" s="32"/>
      <c r="DH746" s="32"/>
      <c r="DI746" s="32"/>
      <c r="DJ746" s="32"/>
      <c r="DK746" s="32"/>
      <c r="DL746" s="32"/>
      <c r="DM746" s="32"/>
      <c r="DN746" s="32"/>
      <c r="DO746" s="32"/>
      <c r="DP746" s="32"/>
      <c r="DQ746" s="32"/>
      <c r="DR746" s="32"/>
      <c r="DS746" s="32"/>
      <c r="DT746" s="32"/>
      <c r="DU746" s="32"/>
      <c r="DV746" s="32"/>
      <c r="DW746" s="32"/>
      <c r="DX746" s="32"/>
      <c r="DY746" s="32"/>
      <c r="DZ746" s="32"/>
      <c r="EA746" s="32"/>
      <c r="EB746" s="32"/>
      <c r="EC746" s="32"/>
      <c r="ED746" s="32"/>
      <c r="EE746" s="32"/>
      <c r="EF746" s="32"/>
      <c r="EG746" s="32"/>
      <c r="EH746" s="32"/>
      <c r="EI746" s="32"/>
      <c r="EJ746" s="32"/>
      <c r="EK746" s="32"/>
      <c r="EL746" s="32"/>
      <c r="EM746" s="32"/>
      <c r="EN746" s="32"/>
      <c r="EO746" s="32"/>
      <c r="EP746" s="32"/>
      <c r="EQ746" s="32"/>
      <c r="ER746" s="32"/>
      <c r="ES746" s="32"/>
      <c r="ET746" s="32"/>
      <c r="EU746" s="32"/>
      <c r="EV746" s="32"/>
      <c r="EW746" s="32"/>
      <c r="EX746" s="32"/>
      <c r="EY746" s="32"/>
      <c r="EZ746" s="32"/>
      <c r="FA746" s="32"/>
      <c r="FB746" s="32"/>
      <c r="FC746" s="32"/>
      <c r="FD746" s="32"/>
      <c r="FE746" s="32"/>
      <c r="FF746" s="32"/>
      <c r="FG746" s="32"/>
      <c r="FH746" s="32"/>
      <c r="FI746" s="32"/>
      <c r="FJ746" s="32"/>
      <c r="FK746" s="32"/>
      <c r="FL746" s="32"/>
      <c r="FM746" s="32"/>
      <c r="FN746" s="32"/>
      <c r="FO746" s="32"/>
      <c r="FP746" s="32"/>
      <c r="FQ746" s="32"/>
      <c r="FR746" s="32"/>
      <c r="FS746" s="32"/>
      <c r="FT746" s="32"/>
      <c r="FU746" s="32"/>
      <c r="FV746" s="32"/>
      <c r="FW746" s="32"/>
      <c r="FX746" s="32"/>
      <c r="FY746" s="32"/>
      <c r="FZ746" s="32"/>
      <c r="GA746" s="32"/>
      <c r="GB746" s="32"/>
      <c r="GC746" s="32"/>
      <c r="GD746" s="32"/>
      <c r="GE746" s="32"/>
      <c r="GF746" s="32"/>
      <c r="GG746" s="32"/>
      <c r="GH746" s="32"/>
      <c r="GI746" s="32"/>
      <c r="GJ746" s="32"/>
      <c r="GK746" s="32"/>
      <c r="GL746" s="32"/>
      <c r="GM746" s="32"/>
      <c r="GN746" s="32"/>
      <c r="GO746" s="32"/>
      <c r="GP746" s="32"/>
      <c r="GQ746" s="32"/>
      <c r="GR746" s="32"/>
      <c r="GS746" s="32"/>
      <c r="GT746" s="32"/>
      <c r="GU746" s="32"/>
      <c r="GV746" s="32"/>
      <c r="GW746" s="32"/>
      <c r="GX746" s="32"/>
      <c r="GY746" s="32"/>
      <c r="GZ746" s="32"/>
      <c r="HA746" s="32"/>
      <c r="HB746" s="32"/>
      <c r="HC746" s="32"/>
      <c r="HD746" s="32"/>
      <c r="HE746" s="32"/>
      <c r="HF746" s="32"/>
      <c r="HG746" s="32"/>
      <c r="HH746" s="32"/>
      <c r="HI746" s="32"/>
      <c r="HJ746" s="32"/>
      <c r="HK746" s="32"/>
      <c r="HL746" s="32"/>
      <c r="HM746" s="32"/>
      <c r="HN746" s="32"/>
      <c r="HO746" s="32"/>
      <c r="HP746" s="32"/>
      <c r="HQ746" s="32"/>
      <c r="HR746" s="32"/>
      <c r="HS746" s="32"/>
      <c r="HT746" s="32"/>
      <c r="HU746" s="32"/>
      <c r="HV746" s="32"/>
      <c r="HW746" s="32"/>
      <c r="HX746" s="32"/>
      <c r="HY746" s="32"/>
      <c r="HZ746" s="32"/>
      <c r="IA746" s="32"/>
      <c r="IB746" s="32"/>
      <c r="IC746" s="32"/>
      <c r="ID746" s="32"/>
      <c r="IE746" s="32"/>
      <c r="IF746" s="32"/>
      <c r="IG746" s="32"/>
      <c r="IH746" s="32"/>
      <c r="II746" s="32"/>
      <c r="IJ746" s="32"/>
      <c r="IK746" s="32"/>
      <c r="IL746" s="32"/>
      <c r="IM746" s="32"/>
      <c r="IN746" s="32"/>
      <c r="IO746" s="32"/>
      <c r="IP746" s="32"/>
      <c r="IQ746" s="32"/>
      <c r="IR746" s="32"/>
      <c r="IS746" s="32"/>
      <c r="IT746" s="32"/>
      <c r="IU746" s="32"/>
      <c r="IV746" s="32"/>
    </row>
    <row r="747" spans="1:256" s="33" customFormat="1" x14ac:dyDescent="0.25">
      <c r="A747" s="52">
        <v>43031</v>
      </c>
      <c r="B747" s="30" t="s">
        <v>747</v>
      </c>
      <c r="C747" s="30" t="s">
        <v>60</v>
      </c>
      <c r="D747" s="30" t="s">
        <v>52</v>
      </c>
      <c r="E747" s="31"/>
      <c r="F747" s="31">
        <v>500</v>
      </c>
      <c r="G747" s="31">
        <f t="shared" si="11"/>
        <v>-9027682</v>
      </c>
      <c r="H747" s="30" t="s">
        <v>704</v>
      </c>
      <c r="I747" s="30" t="s">
        <v>705</v>
      </c>
      <c r="J747" s="24" t="s">
        <v>32</v>
      </c>
      <c r="K747" s="26" t="s">
        <v>46</v>
      </c>
      <c r="L747" s="26" t="s">
        <v>72</v>
      </c>
      <c r="M747"/>
      <c r="N747"/>
      <c r="O747"/>
      <c r="P747"/>
      <c r="Q747"/>
      <c r="R747"/>
      <c r="S747"/>
      <c r="T747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  <c r="CP747" s="32"/>
      <c r="CQ747" s="32"/>
      <c r="CR747" s="32"/>
      <c r="CS747" s="32"/>
      <c r="CT747" s="32"/>
      <c r="CU747" s="32"/>
      <c r="CV747" s="32"/>
      <c r="CW747" s="32"/>
      <c r="CX747" s="32"/>
      <c r="CY747" s="32"/>
      <c r="CZ747" s="32"/>
      <c r="DA747" s="32"/>
      <c r="DB747" s="32"/>
      <c r="DC747" s="32"/>
      <c r="DD747" s="32"/>
      <c r="DE747" s="32"/>
      <c r="DF747" s="32"/>
      <c r="DG747" s="32"/>
      <c r="DH747" s="32"/>
      <c r="DI747" s="32"/>
      <c r="DJ747" s="32"/>
      <c r="DK747" s="32"/>
      <c r="DL747" s="32"/>
      <c r="DM747" s="32"/>
      <c r="DN747" s="32"/>
      <c r="DO747" s="32"/>
      <c r="DP747" s="32"/>
      <c r="DQ747" s="32"/>
      <c r="DR747" s="32"/>
      <c r="DS747" s="32"/>
      <c r="DT747" s="32"/>
      <c r="DU747" s="32"/>
      <c r="DV747" s="32"/>
      <c r="DW747" s="32"/>
      <c r="DX747" s="32"/>
      <c r="DY747" s="32"/>
      <c r="DZ747" s="32"/>
      <c r="EA747" s="32"/>
      <c r="EB747" s="32"/>
      <c r="EC747" s="32"/>
      <c r="ED747" s="32"/>
      <c r="EE747" s="32"/>
      <c r="EF747" s="32"/>
      <c r="EG747" s="32"/>
      <c r="EH747" s="32"/>
      <c r="EI747" s="32"/>
      <c r="EJ747" s="32"/>
      <c r="EK747" s="32"/>
      <c r="EL747" s="32"/>
      <c r="EM747" s="32"/>
      <c r="EN747" s="32"/>
      <c r="EO747" s="32"/>
      <c r="EP747" s="32"/>
      <c r="EQ747" s="32"/>
      <c r="ER747" s="32"/>
      <c r="ES747" s="32"/>
      <c r="ET747" s="32"/>
      <c r="EU747" s="32"/>
      <c r="EV747" s="32"/>
      <c r="EW747" s="32"/>
      <c r="EX747" s="32"/>
      <c r="EY747" s="32"/>
      <c r="EZ747" s="32"/>
      <c r="FA747" s="32"/>
      <c r="FB747" s="32"/>
      <c r="FC747" s="32"/>
      <c r="FD747" s="32"/>
      <c r="FE747" s="32"/>
      <c r="FF747" s="32"/>
      <c r="FG747" s="32"/>
      <c r="FH747" s="32"/>
      <c r="FI747" s="32"/>
      <c r="FJ747" s="32"/>
      <c r="FK747" s="32"/>
      <c r="FL747" s="32"/>
      <c r="FM747" s="32"/>
      <c r="FN747" s="32"/>
      <c r="FO747" s="32"/>
      <c r="FP747" s="32"/>
      <c r="FQ747" s="32"/>
      <c r="FR747" s="32"/>
      <c r="FS747" s="32"/>
      <c r="FT747" s="32"/>
      <c r="FU747" s="32"/>
      <c r="FV747" s="32"/>
      <c r="FW747" s="32"/>
      <c r="FX747" s="32"/>
      <c r="FY747" s="32"/>
      <c r="FZ747" s="32"/>
      <c r="GA747" s="32"/>
      <c r="GB747" s="32"/>
      <c r="GC747" s="32"/>
      <c r="GD747" s="32"/>
      <c r="GE747" s="32"/>
      <c r="GF747" s="32"/>
      <c r="GG747" s="32"/>
      <c r="GH747" s="32"/>
      <c r="GI747" s="32"/>
      <c r="GJ747" s="32"/>
      <c r="GK747" s="32"/>
      <c r="GL747" s="32"/>
      <c r="GM747" s="32"/>
      <c r="GN747" s="32"/>
      <c r="GO747" s="32"/>
      <c r="GP747" s="32"/>
      <c r="GQ747" s="32"/>
      <c r="GR747" s="32"/>
      <c r="GS747" s="32"/>
      <c r="GT747" s="32"/>
      <c r="GU747" s="32"/>
      <c r="GV747" s="32"/>
      <c r="GW747" s="32"/>
      <c r="GX747" s="32"/>
      <c r="GY747" s="32"/>
      <c r="GZ747" s="32"/>
      <c r="HA747" s="32"/>
      <c r="HB747" s="32"/>
      <c r="HC747" s="32"/>
      <c r="HD747" s="32"/>
      <c r="HE747" s="32"/>
      <c r="HF747" s="32"/>
      <c r="HG747" s="32"/>
      <c r="HH747" s="32"/>
      <c r="HI747" s="32"/>
      <c r="HJ747" s="32"/>
      <c r="HK747" s="32"/>
      <c r="HL747" s="32"/>
      <c r="HM747" s="32"/>
      <c r="HN747" s="32"/>
      <c r="HO747" s="32"/>
      <c r="HP747" s="32"/>
      <c r="HQ747" s="32"/>
      <c r="HR747" s="32"/>
      <c r="HS747" s="32"/>
      <c r="HT747" s="32"/>
      <c r="HU747" s="32"/>
      <c r="HV747" s="32"/>
      <c r="HW747" s="32"/>
      <c r="HX747" s="32"/>
      <c r="HY747" s="32"/>
      <c r="HZ747" s="32"/>
      <c r="IA747" s="32"/>
      <c r="IB747" s="32"/>
      <c r="IC747" s="32"/>
      <c r="ID747" s="32"/>
      <c r="IE747" s="32"/>
      <c r="IF747" s="32"/>
      <c r="IG747" s="32"/>
      <c r="IH747" s="32"/>
      <c r="II747" s="32"/>
      <c r="IJ747" s="32"/>
      <c r="IK747" s="32"/>
      <c r="IL747" s="32"/>
      <c r="IM747" s="32"/>
      <c r="IN747" s="32"/>
      <c r="IO747" s="32"/>
      <c r="IP747" s="32"/>
      <c r="IQ747" s="32"/>
      <c r="IR747" s="32"/>
      <c r="IS747" s="32"/>
      <c r="IT747" s="32"/>
      <c r="IU747" s="32"/>
      <c r="IV747" s="32"/>
    </row>
    <row r="748" spans="1:256" s="103" customFormat="1" x14ac:dyDescent="0.25">
      <c r="A748" s="52">
        <v>43031</v>
      </c>
      <c r="B748" s="112" t="s">
        <v>823</v>
      </c>
      <c r="C748" s="112" t="s">
        <v>60</v>
      </c>
      <c r="D748" s="26" t="s">
        <v>52</v>
      </c>
      <c r="E748" s="113"/>
      <c r="F748" s="113">
        <v>1000</v>
      </c>
      <c r="G748" s="31">
        <f t="shared" si="11"/>
        <v>-9028682</v>
      </c>
      <c r="H748" s="112" t="s">
        <v>372</v>
      </c>
      <c r="I748" s="112" t="s">
        <v>61</v>
      </c>
      <c r="J748" s="24" t="s">
        <v>32</v>
      </c>
      <c r="K748" s="26" t="s">
        <v>46</v>
      </c>
      <c r="L748" s="26" t="s">
        <v>72</v>
      </c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5"/>
      <c r="CK748" s="105"/>
      <c r="CL748" s="105"/>
      <c r="CM748" s="105"/>
      <c r="CN748" s="105"/>
      <c r="CO748" s="105"/>
      <c r="CP748" s="105"/>
      <c r="CQ748" s="105"/>
      <c r="CR748" s="105"/>
      <c r="CS748" s="105"/>
      <c r="CT748" s="105"/>
      <c r="CU748" s="105"/>
      <c r="CV748" s="105"/>
      <c r="CW748" s="105"/>
      <c r="CX748" s="105"/>
      <c r="CY748" s="105"/>
      <c r="CZ748" s="105"/>
      <c r="DA748" s="105"/>
      <c r="DB748" s="105"/>
      <c r="DC748" s="105"/>
      <c r="DD748" s="105"/>
      <c r="DE748" s="105"/>
      <c r="DF748" s="105"/>
      <c r="DG748" s="105"/>
      <c r="DH748" s="105"/>
      <c r="DI748" s="105"/>
      <c r="DJ748" s="105"/>
      <c r="DK748" s="105"/>
      <c r="DL748" s="105"/>
      <c r="DM748" s="105"/>
      <c r="DN748" s="105"/>
      <c r="DO748" s="105"/>
      <c r="DP748" s="105"/>
      <c r="DQ748" s="105"/>
      <c r="DR748" s="105"/>
      <c r="DS748" s="105"/>
      <c r="DT748" s="105"/>
      <c r="DU748" s="105"/>
      <c r="DV748" s="105"/>
      <c r="DW748" s="105"/>
      <c r="DX748" s="105"/>
      <c r="DY748" s="105"/>
      <c r="DZ748" s="105"/>
      <c r="EA748" s="105"/>
      <c r="EB748" s="105"/>
      <c r="EC748" s="105"/>
      <c r="ED748" s="105"/>
      <c r="EE748" s="105"/>
      <c r="EF748" s="105"/>
      <c r="EG748" s="105"/>
      <c r="EH748" s="105"/>
      <c r="EI748" s="105"/>
      <c r="EJ748" s="105"/>
      <c r="EK748" s="105"/>
      <c r="EL748" s="105"/>
      <c r="EM748" s="105"/>
      <c r="EN748" s="105"/>
      <c r="EO748" s="105"/>
      <c r="EP748" s="105"/>
      <c r="EQ748" s="105"/>
      <c r="ER748" s="105"/>
      <c r="ES748" s="105"/>
      <c r="ET748" s="105"/>
      <c r="EU748" s="105"/>
      <c r="EV748" s="105"/>
      <c r="EW748" s="105"/>
      <c r="EX748" s="105"/>
      <c r="EY748" s="105"/>
      <c r="EZ748" s="105"/>
      <c r="FA748" s="105"/>
      <c r="FB748" s="105"/>
      <c r="FC748" s="105"/>
      <c r="FD748" s="105"/>
      <c r="FE748" s="105"/>
      <c r="FF748" s="105"/>
      <c r="FG748" s="105"/>
      <c r="FH748" s="105"/>
      <c r="FI748" s="105"/>
      <c r="FJ748" s="105"/>
      <c r="FK748" s="105"/>
      <c r="FL748" s="105"/>
      <c r="FM748" s="105"/>
      <c r="FN748" s="105"/>
      <c r="FO748" s="105"/>
      <c r="FP748" s="105"/>
      <c r="FQ748" s="105"/>
      <c r="FR748" s="105"/>
      <c r="FS748" s="105"/>
      <c r="FT748" s="105"/>
      <c r="FU748" s="105"/>
      <c r="FV748" s="105"/>
      <c r="FW748" s="105"/>
      <c r="FX748" s="105"/>
      <c r="FY748" s="105"/>
      <c r="FZ748" s="105"/>
      <c r="GA748" s="105"/>
      <c r="GB748" s="105"/>
      <c r="GC748" s="105"/>
      <c r="GD748" s="105"/>
      <c r="GE748" s="105"/>
      <c r="GF748" s="105"/>
      <c r="GG748" s="105"/>
      <c r="GH748" s="105"/>
      <c r="GI748" s="105"/>
      <c r="GJ748" s="105"/>
      <c r="GK748" s="105"/>
      <c r="GL748" s="105"/>
      <c r="GM748" s="105"/>
      <c r="GN748" s="105"/>
      <c r="GO748" s="105"/>
      <c r="GP748" s="105"/>
      <c r="GQ748" s="105"/>
      <c r="GR748" s="105"/>
      <c r="GS748" s="105"/>
      <c r="GT748" s="105"/>
      <c r="GU748" s="105"/>
      <c r="GV748" s="105"/>
      <c r="GW748" s="105"/>
      <c r="GX748" s="105"/>
      <c r="GY748" s="105"/>
      <c r="GZ748" s="105"/>
      <c r="HA748" s="105"/>
      <c r="HB748" s="105"/>
      <c r="HC748" s="105"/>
      <c r="HD748" s="105"/>
      <c r="HE748" s="105"/>
      <c r="HF748" s="105"/>
      <c r="HG748" s="105"/>
      <c r="HH748" s="105"/>
      <c r="HI748" s="105"/>
      <c r="HJ748" s="105"/>
      <c r="HK748" s="105"/>
      <c r="HL748" s="105"/>
      <c r="HM748" s="105"/>
      <c r="HN748" s="105"/>
      <c r="HO748" s="105"/>
      <c r="HP748" s="105"/>
      <c r="HQ748" s="105"/>
      <c r="HR748" s="105"/>
      <c r="HS748" s="105"/>
      <c r="HT748" s="105"/>
      <c r="HU748" s="105"/>
      <c r="HV748" s="105"/>
      <c r="HW748" s="105"/>
      <c r="HX748" s="105"/>
      <c r="HY748" s="105"/>
      <c r="HZ748" s="105"/>
      <c r="IA748" s="105"/>
      <c r="IB748" s="105"/>
      <c r="IC748" s="105"/>
      <c r="ID748" s="105"/>
      <c r="IE748" s="105"/>
      <c r="IF748" s="105"/>
      <c r="IG748" s="105"/>
      <c r="IH748" s="105"/>
      <c r="II748" s="105"/>
      <c r="IJ748" s="105"/>
      <c r="IK748" s="105"/>
      <c r="IL748" s="105"/>
      <c r="IM748" s="105"/>
      <c r="IN748" s="105"/>
      <c r="IO748" s="105"/>
      <c r="IP748" s="105"/>
      <c r="IQ748" s="105"/>
      <c r="IR748" s="105"/>
      <c r="IS748" s="105"/>
      <c r="IT748" s="105"/>
      <c r="IU748" s="105"/>
      <c r="IV748" s="105"/>
    </row>
    <row r="749" spans="1:256" s="103" customFormat="1" x14ac:dyDescent="0.25">
      <c r="A749" s="52">
        <v>43031</v>
      </c>
      <c r="B749" s="112" t="s">
        <v>824</v>
      </c>
      <c r="C749" s="112" t="s">
        <v>60</v>
      </c>
      <c r="D749" s="26" t="s">
        <v>52</v>
      </c>
      <c r="E749" s="113"/>
      <c r="F749" s="113">
        <v>1000</v>
      </c>
      <c r="G749" s="31">
        <f t="shared" si="11"/>
        <v>-9029682</v>
      </c>
      <c r="H749" s="112" t="s">
        <v>372</v>
      </c>
      <c r="I749" s="112" t="s">
        <v>61</v>
      </c>
      <c r="J749" s="24" t="s">
        <v>32</v>
      </c>
      <c r="K749" s="26" t="s">
        <v>46</v>
      </c>
      <c r="L749" s="26" t="s">
        <v>72</v>
      </c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5"/>
      <c r="CK749" s="105"/>
      <c r="CL749" s="105"/>
      <c r="CM749" s="105"/>
      <c r="CN749" s="105"/>
      <c r="CO749" s="105"/>
      <c r="CP749" s="105"/>
      <c r="CQ749" s="105"/>
      <c r="CR749" s="105"/>
      <c r="CS749" s="105"/>
      <c r="CT749" s="105"/>
      <c r="CU749" s="105"/>
      <c r="CV749" s="105"/>
      <c r="CW749" s="105"/>
      <c r="CX749" s="105"/>
      <c r="CY749" s="105"/>
      <c r="CZ749" s="105"/>
      <c r="DA749" s="105"/>
      <c r="DB749" s="105"/>
      <c r="DC749" s="105"/>
      <c r="DD749" s="105"/>
      <c r="DE749" s="105"/>
      <c r="DF749" s="105"/>
      <c r="DG749" s="105"/>
      <c r="DH749" s="105"/>
      <c r="DI749" s="105"/>
      <c r="DJ749" s="105"/>
      <c r="DK749" s="105"/>
      <c r="DL749" s="105"/>
      <c r="DM749" s="105"/>
      <c r="DN749" s="105"/>
      <c r="DO749" s="105"/>
      <c r="DP749" s="105"/>
      <c r="DQ749" s="105"/>
      <c r="DR749" s="105"/>
      <c r="DS749" s="105"/>
      <c r="DT749" s="105"/>
      <c r="DU749" s="105"/>
      <c r="DV749" s="105"/>
      <c r="DW749" s="105"/>
      <c r="DX749" s="105"/>
      <c r="DY749" s="105"/>
      <c r="DZ749" s="105"/>
      <c r="EA749" s="105"/>
      <c r="EB749" s="105"/>
      <c r="EC749" s="105"/>
      <c r="ED749" s="105"/>
      <c r="EE749" s="105"/>
      <c r="EF749" s="105"/>
      <c r="EG749" s="105"/>
      <c r="EH749" s="105"/>
      <c r="EI749" s="105"/>
      <c r="EJ749" s="105"/>
      <c r="EK749" s="105"/>
      <c r="EL749" s="105"/>
      <c r="EM749" s="105"/>
      <c r="EN749" s="105"/>
      <c r="EO749" s="105"/>
      <c r="EP749" s="105"/>
      <c r="EQ749" s="105"/>
      <c r="ER749" s="105"/>
      <c r="ES749" s="105"/>
      <c r="ET749" s="105"/>
      <c r="EU749" s="105"/>
      <c r="EV749" s="105"/>
      <c r="EW749" s="105"/>
      <c r="EX749" s="105"/>
      <c r="EY749" s="105"/>
      <c r="EZ749" s="105"/>
      <c r="FA749" s="105"/>
      <c r="FB749" s="105"/>
      <c r="FC749" s="105"/>
      <c r="FD749" s="105"/>
      <c r="FE749" s="105"/>
      <c r="FF749" s="105"/>
      <c r="FG749" s="105"/>
      <c r="FH749" s="105"/>
      <c r="FI749" s="105"/>
      <c r="FJ749" s="105"/>
      <c r="FK749" s="105"/>
      <c r="FL749" s="105"/>
      <c r="FM749" s="105"/>
      <c r="FN749" s="105"/>
      <c r="FO749" s="105"/>
      <c r="FP749" s="105"/>
      <c r="FQ749" s="105"/>
      <c r="FR749" s="105"/>
      <c r="FS749" s="105"/>
      <c r="FT749" s="105"/>
      <c r="FU749" s="105"/>
      <c r="FV749" s="105"/>
      <c r="FW749" s="105"/>
      <c r="FX749" s="105"/>
      <c r="FY749" s="105"/>
      <c r="FZ749" s="105"/>
      <c r="GA749" s="105"/>
      <c r="GB749" s="105"/>
      <c r="GC749" s="105"/>
      <c r="GD749" s="105"/>
      <c r="GE749" s="105"/>
      <c r="GF749" s="105"/>
      <c r="GG749" s="105"/>
      <c r="GH749" s="105"/>
      <c r="GI749" s="105"/>
      <c r="GJ749" s="105"/>
      <c r="GK749" s="105"/>
      <c r="GL749" s="105"/>
      <c r="GM749" s="105"/>
      <c r="GN749" s="105"/>
      <c r="GO749" s="105"/>
      <c r="GP749" s="105"/>
      <c r="GQ749" s="105"/>
      <c r="GR749" s="105"/>
      <c r="GS749" s="105"/>
      <c r="GT749" s="105"/>
      <c r="GU749" s="105"/>
      <c r="GV749" s="105"/>
      <c r="GW749" s="105"/>
      <c r="GX749" s="105"/>
      <c r="GY749" s="105"/>
      <c r="GZ749" s="105"/>
      <c r="HA749" s="105"/>
      <c r="HB749" s="105"/>
      <c r="HC749" s="105"/>
      <c r="HD749" s="105"/>
      <c r="HE749" s="105"/>
      <c r="HF749" s="105"/>
      <c r="HG749" s="105"/>
      <c r="HH749" s="105"/>
      <c r="HI749" s="105"/>
      <c r="HJ749" s="105"/>
      <c r="HK749" s="105"/>
      <c r="HL749" s="105"/>
      <c r="HM749" s="105"/>
      <c r="HN749" s="105"/>
      <c r="HO749" s="105"/>
      <c r="HP749" s="105"/>
      <c r="HQ749" s="105"/>
      <c r="HR749" s="105"/>
      <c r="HS749" s="105"/>
      <c r="HT749" s="105"/>
      <c r="HU749" s="105"/>
      <c r="HV749" s="105"/>
      <c r="HW749" s="105"/>
      <c r="HX749" s="105"/>
      <c r="HY749" s="105"/>
      <c r="HZ749" s="105"/>
      <c r="IA749" s="105"/>
      <c r="IB749" s="105"/>
      <c r="IC749" s="105"/>
      <c r="ID749" s="105"/>
      <c r="IE749" s="105"/>
      <c r="IF749" s="105"/>
      <c r="IG749" s="105"/>
      <c r="IH749" s="105"/>
      <c r="II749" s="105"/>
      <c r="IJ749" s="105"/>
      <c r="IK749" s="105"/>
      <c r="IL749" s="105"/>
      <c r="IM749" s="105"/>
      <c r="IN749" s="105"/>
      <c r="IO749" s="105"/>
      <c r="IP749" s="105"/>
      <c r="IQ749" s="105"/>
      <c r="IR749" s="105"/>
      <c r="IS749" s="105"/>
      <c r="IT749" s="105"/>
      <c r="IU749" s="105"/>
      <c r="IV749" s="105"/>
    </row>
    <row r="750" spans="1:256" s="103" customFormat="1" x14ac:dyDescent="0.25">
      <c r="A750" s="52">
        <v>43031</v>
      </c>
      <c r="B750" s="112" t="s">
        <v>825</v>
      </c>
      <c r="C750" s="112" t="s">
        <v>90</v>
      </c>
      <c r="D750" s="26" t="s">
        <v>52</v>
      </c>
      <c r="E750" s="113"/>
      <c r="F750" s="113">
        <v>40000</v>
      </c>
      <c r="G750" s="31">
        <f t="shared" si="11"/>
        <v>-9069682</v>
      </c>
      <c r="H750" s="112" t="s">
        <v>372</v>
      </c>
      <c r="I750" s="112" t="s">
        <v>203</v>
      </c>
      <c r="J750" s="24" t="s">
        <v>32</v>
      </c>
      <c r="K750" s="26" t="s">
        <v>46</v>
      </c>
      <c r="L750" s="26" t="s">
        <v>83</v>
      </c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5"/>
      <c r="CK750" s="105"/>
      <c r="CL750" s="105"/>
      <c r="CM750" s="105"/>
      <c r="CN750" s="105"/>
      <c r="CO750" s="105"/>
      <c r="CP750" s="105"/>
      <c r="CQ750" s="105"/>
      <c r="CR750" s="105"/>
      <c r="CS750" s="105"/>
      <c r="CT750" s="105"/>
      <c r="CU750" s="105"/>
      <c r="CV750" s="105"/>
      <c r="CW750" s="105"/>
      <c r="CX750" s="105"/>
      <c r="CY750" s="105"/>
      <c r="CZ750" s="105"/>
      <c r="DA750" s="105"/>
      <c r="DB750" s="105"/>
      <c r="DC750" s="105"/>
      <c r="DD750" s="105"/>
      <c r="DE750" s="105"/>
      <c r="DF750" s="105"/>
      <c r="DG750" s="105"/>
      <c r="DH750" s="105"/>
      <c r="DI750" s="105"/>
      <c r="DJ750" s="105"/>
      <c r="DK750" s="105"/>
      <c r="DL750" s="105"/>
      <c r="DM750" s="105"/>
      <c r="DN750" s="105"/>
      <c r="DO750" s="105"/>
      <c r="DP750" s="105"/>
      <c r="DQ750" s="105"/>
      <c r="DR750" s="105"/>
      <c r="DS750" s="105"/>
      <c r="DT750" s="105"/>
      <c r="DU750" s="105"/>
      <c r="DV750" s="105"/>
      <c r="DW750" s="105"/>
      <c r="DX750" s="105"/>
      <c r="DY750" s="105"/>
      <c r="DZ750" s="105"/>
      <c r="EA750" s="105"/>
      <c r="EB750" s="105"/>
      <c r="EC750" s="105"/>
      <c r="ED750" s="105"/>
      <c r="EE750" s="105"/>
      <c r="EF750" s="105"/>
      <c r="EG750" s="105"/>
      <c r="EH750" s="105"/>
      <c r="EI750" s="105"/>
      <c r="EJ750" s="105"/>
      <c r="EK750" s="105"/>
      <c r="EL750" s="105"/>
      <c r="EM750" s="105"/>
      <c r="EN750" s="105"/>
      <c r="EO750" s="105"/>
      <c r="EP750" s="105"/>
      <c r="EQ750" s="105"/>
      <c r="ER750" s="105"/>
      <c r="ES750" s="105"/>
      <c r="ET750" s="105"/>
      <c r="EU750" s="105"/>
      <c r="EV750" s="105"/>
      <c r="EW750" s="105"/>
      <c r="EX750" s="105"/>
      <c r="EY750" s="105"/>
      <c r="EZ750" s="105"/>
      <c r="FA750" s="105"/>
      <c r="FB750" s="105"/>
      <c r="FC750" s="105"/>
      <c r="FD750" s="105"/>
      <c r="FE750" s="105"/>
      <c r="FF750" s="105"/>
      <c r="FG750" s="105"/>
      <c r="FH750" s="105"/>
      <c r="FI750" s="105"/>
      <c r="FJ750" s="105"/>
      <c r="FK750" s="105"/>
      <c r="FL750" s="105"/>
      <c r="FM750" s="105"/>
      <c r="FN750" s="105"/>
      <c r="FO750" s="105"/>
      <c r="FP750" s="105"/>
      <c r="FQ750" s="105"/>
      <c r="FR750" s="105"/>
      <c r="FS750" s="105"/>
      <c r="FT750" s="105"/>
      <c r="FU750" s="105"/>
      <c r="FV750" s="105"/>
      <c r="FW750" s="105"/>
      <c r="FX750" s="105"/>
      <c r="FY750" s="105"/>
      <c r="FZ750" s="105"/>
      <c r="GA750" s="105"/>
      <c r="GB750" s="105"/>
      <c r="GC750" s="105"/>
      <c r="GD750" s="105"/>
      <c r="GE750" s="105"/>
      <c r="GF750" s="105"/>
      <c r="GG750" s="105"/>
      <c r="GH750" s="105"/>
      <c r="GI750" s="105"/>
      <c r="GJ750" s="105"/>
      <c r="GK750" s="105"/>
      <c r="GL750" s="105"/>
      <c r="GM750" s="105"/>
      <c r="GN750" s="105"/>
      <c r="GO750" s="105"/>
      <c r="GP750" s="105"/>
      <c r="GQ750" s="105"/>
      <c r="GR750" s="105"/>
      <c r="GS750" s="105"/>
      <c r="GT750" s="105"/>
      <c r="GU750" s="105"/>
      <c r="GV750" s="105"/>
      <c r="GW750" s="105"/>
      <c r="GX750" s="105"/>
      <c r="GY750" s="105"/>
      <c r="GZ750" s="105"/>
      <c r="HA750" s="105"/>
      <c r="HB750" s="105"/>
      <c r="HC750" s="105"/>
      <c r="HD750" s="105"/>
      <c r="HE750" s="105"/>
      <c r="HF750" s="105"/>
      <c r="HG750" s="105"/>
      <c r="HH750" s="105"/>
      <c r="HI750" s="105"/>
      <c r="HJ750" s="105"/>
      <c r="HK750" s="105"/>
      <c r="HL750" s="105"/>
      <c r="HM750" s="105"/>
      <c r="HN750" s="105"/>
      <c r="HO750" s="105"/>
      <c r="HP750" s="105"/>
      <c r="HQ750" s="105"/>
      <c r="HR750" s="105"/>
      <c r="HS750" s="105"/>
      <c r="HT750" s="105"/>
      <c r="HU750" s="105"/>
      <c r="HV750" s="105"/>
      <c r="HW750" s="105"/>
      <c r="HX750" s="105"/>
      <c r="HY750" s="105"/>
      <c r="HZ750" s="105"/>
      <c r="IA750" s="105"/>
      <c r="IB750" s="105"/>
      <c r="IC750" s="105"/>
      <c r="ID750" s="105"/>
      <c r="IE750" s="105"/>
      <c r="IF750" s="105"/>
      <c r="IG750" s="105"/>
      <c r="IH750" s="105"/>
      <c r="II750" s="105"/>
      <c r="IJ750" s="105"/>
      <c r="IK750" s="105"/>
      <c r="IL750" s="105"/>
      <c r="IM750" s="105"/>
      <c r="IN750" s="105"/>
      <c r="IO750" s="105"/>
      <c r="IP750" s="105"/>
      <c r="IQ750" s="105"/>
      <c r="IR750" s="105"/>
      <c r="IS750" s="105"/>
      <c r="IT750" s="105"/>
      <c r="IU750" s="105"/>
      <c r="IV750" s="105"/>
    </row>
    <row r="751" spans="1:256" s="103" customFormat="1" x14ac:dyDescent="0.25">
      <c r="A751" s="52">
        <v>43031</v>
      </c>
      <c r="B751" s="112" t="s">
        <v>826</v>
      </c>
      <c r="C751" s="112" t="s">
        <v>60</v>
      </c>
      <c r="D751" s="26" t="s">
        <v>52</v>
      </c>
      <c r="E751" s="113"/>
      <c r="F751" s="113">
        <v>1000</v>
      </c>
      <c r="G751" s="31">
        <f t="shared" si="11"/>
        <v>-9070682</v>
      </c>
      <c r="H751" s="112" t="s">
        <v>372</v>
      </c>
      <c r="I751" s="112" t="s">
        <v>61</v>
      </c>
      <c r="J751" s="24" t="s">
        <v>32</v>
      </c>
      <c r="K751" s="26" t="s">
        <v>46</v>
      </c>
      <c r="L751" s="26" t="s">
        <v>72</v>
      </c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5"/>
      <c r="CK751" s="105"/>
      <c r="CL751" s="105"/>
      <c r="CM751" s="105"/>
      <c r="CN751" s="105"/>
      <c r="CO751" s="105"/>
      <c r="CP751" s="105"/>
      <c r="CQ751" s="105"/>
      <c r="CR751" s="105"/>
      <c r="CS751" s="105"/>
      <c r="CT751" s="105"/>
      <c r="CU751" s="105"/>
      <c r="CV751" s="105"/>
      <c r="CW751" s="105"/>
      <c r="CX751" s="105"/>
      <c r="CY751" s="105"/>
      <c r="CZ751" s="105"/>
      <c r="DA751" s="105"/>
      <c r="DB751" s="105"/>
      <c r="DC751" s="105"/>
      <c r="DD751" s="105"/>
      <c r="DE751" s="105"/>
      <c r="DF751" s="105"/>
      <c r="DG751" s="105"/>
      <c r="DH751" s="105"/>
      <c r="DI751" s="105"/>
      <c r="DJ751" s="105"/>
      <c r="DK751" s="105"/>
      <c r="DL751" s="105"/>
      <c r="DM751" s="105"/>
      <c r="DN751" s="105"/>
      <c r="DO751" s="105"/>
      <c r="DP751" s="105"/>
      <c r="DQ751" s="105"/>
      <c r="DR751" s="105"/>
      <c r="DS751" s="105"/>
      <c r="DT751" s="105"/>
      <c r="DU751" s="105"/>
      <c r="DV751" s="105"/>
      <c r="DW751" s="105"/>
      <c r="DX751" s="105"/>
      <c r="DY751" s="105"/>
      <c r="DZ751" s="105"/>
      <c r="EA751" s="105"/>
      <c r="EB751" s="105"/>
      <c r="EC751" s="105"/>
      <c r="ED751" s="105"/>
      <c r="EE751" s="105"/>
      <c r="EF751" s="105"/>
      <c r="EG751" s="105"/>
      <c r="EH751" s="105"/>
      <c r="EI751" s="105"/>
      <c r="EJ751" s="105"/>
      <c r="EK751" s="105"/>
      <c r="EL751" s="105"/>
      <c r="EM751" s="105"/>
      <c r="EN751" s="105"/>
      <c r="EO751" s="105"/>
      <c r="EP751" s="105"/>
      <c r="EQ751" s="105"/>
      <c r="ER751" s="105"/>
      <c r="ES751" s="105"/>
      <c r="ET751" s="105"/>
      <c r="EU751" s="105"/>
      <c r="EV751" s="105"/>
      <c r="EW751" s="105"/>
      <c r="EX751" s="105"/>
      <c r="EY751" s="105"/>
      <c r="EZ751" s="105"/>
      <c r="FA751" s="105"/>
      <c r="FB751" s="105"/>
      <c r="FC751" s="105"/>
      <c r="FD751" s="105"/>
      <c r="FE751" s="105"/>
      <c r="FF751" s="105"/>
      <c r="FG751" s="105"/>
      <c r="FH751" s="105"/>
      <c r="FI751" s="105"/>
      <c r="FJ751" s="105"/>
      <c r="FK751" s="105"/>
      <c r="FL751" s="105"/>
      <c r="FM751" s="105"/>
      <c r="FN751" s="105"/>
      <c r="FO751" s="105"/>
      <c r="FP751" s="105"/>
      <c r="FQ751" s="105"/>
      <c r="FR751" s="105"/>
      <c r="FS751" s="105"/>
      <c r="FT751" s="105"/>
      <c r="FU751" s="105"/>
      <c r="FV751" s="105"/>
      <c r="FW751" s="105"/>
      <c r="FX751" s="105"/>
      <c r="FY751" s="105"/>
      <c r="FZ751" s="105"/>
      <c r="GA751" s="105"/>
      <c r="GB751" s="105"/>
      <c r="GC751" s="105"/>
      <c r="GD751" s="105"/>
      <c r="GE751" s="105"/>
      <c r="GF751" s="105"/>
      <c r="GG751" s="105"/>
      <c r="GH751" s="105"/>
      <c r="GI751" s="105"/>
      <c r="GJ751" s="105"/>
      <c r="GK751" s="105"/>
      <c r="GL751" s="105"/>
      <c r="GM751" s="105"/>
      <c r="GN751" s="105"/>
      <c r="GO751" s="105"/>
      <c r="GP751" s="105"/>
      <c r="GQ751" s="105"/>
      <c r="GR751" s="105"/>
      <c r="GS751" s="105"/>
      <c r="GT751" s="105"/>
      <c r="GU751" s="105"/>
      <c r="GV751" s="105"/>
      <c r="GW751" s="105"/>
      <c r="GX751" s="105"/>
      <c r="GY751" s="105"/>
      <c r="GZ751" s="105"/>
      <c r="HA751" s="105"/>
      <c r="HB751" s="105"/>
      <c r="HC751" s="105"/>
      <c r="HD751" s="105"/>
      <c r="HE751" s="105"/>
      <c r="HF751" s="105"/>
      <c r="HG751" s="105"/>
      <c r="HH751" s="105"/>
      <c r="HI751" s="105"/>
      <c r="HJ751" s="105"/>
      <c r="HK751" s="105"/>
      <c r="HL751" s="105"/>
      <c r="HM751" s="105"/>
      <c r="HN751" s="105"/>
      <c r="HO751" s="105"/>
      <c r="HP751" s="105"/>
      <c r="HQ751" s="105"/>
      <c r="HR751" s="105"/>
      <c r="HS751" s="105"/>
      <c r="HT751" s="105"/>
      <c r="HU751" s="105"/>
      <c r="HV751" s="105"/>
      <c r="HW751" s="105"/>
      <c r="HX751" s="105"/>
      <c r="HY751" s="105"/>
      <c r="HZ751" s="105"/>
      <c r="IA751" s="105"/>
      <c r="IB751" s="105"/>
      <c r="IC751" s="105"/>
      <c r="ID751" s="105"/>
      <c r="IE751" s="105"/>
      <c r="IF751" s="105"/>
      <c r="IG751" s="105"/>
      <c r="IH751" s="105"/>
      <c r="II751" s="105"/>
      <c r="IJ751" s="105"/>
      <c r="IK751" s="105"/>
      <c r="IL751" s="105"/>
      <c r="IM751" s="105"/>
      <c r="IN751" s="105"/>
      <c r="IO751" s="105"/>
      <c r="IP751" s="105"/>
      <c r="IQ751" s="105"/>
      <c r="IR751" s="105"/>
      <c r="IS751" s="105"/>
      <c r="IT751" s="105"/>
      <c r="IU751" s="105"/>
      <c r="IV751" s="105"/>
    </row>
    <row r="752" spans="1:256" s="103" customFormat="1" x14ac:dyDescent="0.25">
      <c r="A752" s="52">
        <v>43031</v>
      </c>
      <c r="B752" s="26" t="s">
        <v>840</v>
      </c>
      <c r="C752" s="26" t="s">
        <v>837</v>
      </c>
      <c r="D752" s="27" t="s">
        <v>48</v>
      </c>
      <c r="E752" s="28"/>
      <c r="F752" s="28">
        <v>10800</v>
      </c>
      <c r="G752" s="31">
        <f t="shared" si="11"/>
        <v>-9081482</v>
      </c>
      <c r="H752" s="26" t="s">
        <v>347</v>
      </c>
      <c r="I752" s="26" t="s">
        <v>841</v>
      </c>
      <c r="J752" s="26" t="s">
        <v>21</v>
      </c>
      <c r="K752" s="26" t="s">
        <v>46</v>
      </c>
      <c r="L752" s="35" t="s">
        <v>83</v>
      </c>
      <c r="M752" s="102"/>
      <c r="N752" s="102"/>
      <c r="O752" s="102"/>
      <c r="P752" s="102"/>
      <c r="Q752" s="102"/>
      <c r="R752" s="102"/>
      <c r="S752" s="102"/>
      <c r="T752" s="102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5"/>
      <c r="CK752" s="105"/>
      <c r="CL752" s="105"/>
      <c r="CM752" s="105"/>
      <c r="CN752" s="105"/>
      <c r="CO752" s="105"/>
      <c r="CP752" s="105"/>
      <c r="CQ752" s="105"/>
      <c r="CR752" s="105"/>
      <c r="CS752" s="105"/>
      <c r="CT752" s="105"/>
      <c r="CU752" s="105"/>
      <c r="CV752" s="105"/>
      <c r="CW752" s="105"/>
      <c r="CX752" s="105"/>
      <c r="CY752" s="105"/>
      <c r="CZ752" s="105"/>
      <c r="DA752" s="105"/>
      <c r="DB752" s="105"/>
      <c r="DC752" s="105"/>
      <c r="DD752" s="105"/>
      <c r="DE752" s="105"/>
      <c r="DF752" s="105"/>
      <c r="DG752" s="105"/>
      <c r="DH752" s="105"/>
      <c r="DI752" s="105"/>
      <c r="DJ752" s="105"/>
      <c r="DK752" s="105"/>
      <c r="DL752" s="105"/>
      <c r="DM752" s="105"/>
      <c r="DN752" s="105"/>
      <c r="DO752" s="105"/>
      <c r="DP752" s="105"/>
      <c r="DQ752" s="105"/>
      <c r="DR752" s="105"/>
      <c r="DS752" s="105"/>
      <c r="DT752" s="105"/>
      <c r="DU752" s="105"/>
      <c r="DV752" s="105"/>
      <c r="DW752" s="105"/>
      <c r="DX752" s="105"/>
      <c r="DY752" s="105"/>
      <c r="DZ752" s="105"/>
      <c r="EA752" s="105"/>
      <c r="EB752" s="105"/>
      <c r="EC752" s="105"/>
      <c r="ED752" s="105"/>
      <c r="EE752" s="105"/>
      <c r="EF752" s="105"/>
      <c r="EG752" s="105"/>
      <c r="EH752" s="105"/>
      <c r="EI752" s="105"/>
      <c r="EJ752" s="105"/>
      <c r="EK752" s="105"/>
      <c r="EL752" s="105"/>
      <c r="EM752" s="105"/>
      <c r="EN752" s="105"/>
      <c r="EO752" s="105"/>
      <c r="EP752" s="105"/>
      <c r="EQ752" s="105"/>
      <c r="ER752" s="105"/>
      <c r="ES752" s="105"/>
      <c r="ET752" s="105"/>
      <c r="EU752" s="105"/>
      <c r="EV752" s="105"/>
      <c r="EW752" s="105"/>
      <c r="EX752" s="105"/>
      <c r="EY752" s="105"/>
      <c r="EZ752" s="105"/>
      <c r="FA752" s="105"/>
      <c r="FB752" s="105"/>
      <c r="FC752" s="105"/>
      <c r="FD752" s="105"/>
      <c r="FE752" s="105"/>
      <c r="FF752" s="105"/>
      <c r="FG752" s="105"/>
      <c r="FH752" s="105"/>
      <c r="FI752" s="105"/>
      <c r="FJ752" s="105"/>
      <c r="FK752" s="105"/>
      <c r="FL752" s="105"/>
      <c r="FM752" s="105"/>
      <c r="FN752" s="105"/>
      <c r="FO752" s="105"/>
      <c r="FP752" s="105"/>
      <c r="FQ752" s="105"/>
      <c r="FR752" s="105"/>
      <c r="FS752" s="105"/>
      <c r="FT752" s="105"/>
      <c r="FU752" s="105"/>
      <c r="FV752" s="105"/>
      <c r="FW752" s="105"/>
      <c r="FX752" s="105"/>
      <c r="FY752" s="105"/>
      <c r="FZ752" s="105"/>
      <c r="GA752" s="105"/>
      <c r="GB752" s="105"/>
      <c r="GC752" s="105"/>
      <c r="GD752" s="105"/>
      <c r="GE752" s="105"/>
      <c r="GF752" s="105"/>
      <c r="GG752" s="105"/>
      <c r="GH752" s="105"/>
      <c r="GI752" s="105"/>
      <c r="GJ752" s="105"/>
      <c r="GK752" s="105"/>
      <c r="GL752" s="105"/>
      <c r="GM752" s="105"/>
      <c r="GN752" s="105"/>
      <c r="GO752" s="105"/>
      <c r="GP752" s="105"/>
      <c r="GQ752" s="105"/>
      <c r="GR752" s="105"/>
      <c r="GS752" s="105"/>
      <c r="GT752" s="105"/>
      <c r="GU752" s="105"/>
      <c r="GV752" s="105"/>
      <c r="GW752" s="105"/>
      <c r="GX752" s="105"/>
      <c r="GY752" s="105"/>
      <c r="GZ752" s="105"/>
      <c r="HA752" s="105"/>
      <c r="HB752" s="105"/>
      <c r="HC752" s="105"/>
      <c r="HD752" s="105"/>
      <c r="HE752" s="105"/>
      <c r="HF752" s="105"/>
      <c r="HG752" s="105"/>
      <c r="HH752" s="105"/>
      <c r="HI752" s="105"/>
      <c r="HJ752" s="105"/>
      <c r="HK752" s="105"/>
      <c r="HL752" s="105"/>
      <c r="HM752" s="105"/>
      <c r="HN752" s="105"/>
      <c r="HO752" s="105"/>
      <c r="HP752" s="105"/>
      <c r="HQ752" s="105"/>
      <c r="HR752" s="105"/>
      <c r="HS752" s="105"/>
      <c r="HT752" s="105"/>
      <c r="HU752" s="105"/>
      <c r="HV752" s="105"/>
      <c r="HW752" s="105"/>
      <c r="HX752" s="105"/>
      <c r="HY752" s="105"/>
      <c r="HZ752" s="105"/>
      <c r="IA752" s="105"/>
      <c r="IB752" s="105"/>
      <c r="IC752" s="105"/>
      <c r="ID752" s="105"/>
      <c r="IE752" s="105"/>
      <c r="IF752" s="105"/>
      <c r="IG752" s="105"/>
      <c r="IH752" s="105"/>
      <c r="II752" s="105"/>
      <c r="IJ752" s="105"/>
      <c r="IK752" s="105"/>
      <c r="IL752" s="105"/>
      <c r="IM752" s="105"/>
      <c r="IN752" s="105"/>
      <c r="IO752" s="105"/>
      <c r="IP752" s="105"/>
      <c r="IQ752" s="105"/>
      <c r="IR752" s="105"/>
      <c r="IS752" s="105"/>
      <c r="IT752" s="105"/>
      <c r="IU752" s="105"/>
      <c r="IV752" s="105"/>
    </row>
    <row r="753" spans="1:256" s="50" customFormat="1" x14ac:dyDescent="0.25">
      <c r="A753" s="117">
        <v>43031</v>
      </c>
      <c r="B753" s="119" t="s">
        <v>55</v>
      </c>
      <c r="C753" s="119" t="s">
        <v>56</v>
      </c>
      <c r="D753" s="48" t="s">
        <v>50</v>
      </c>
      <c r="E753" s="129">
        <v>20000</v>
      </c>
      <c r="F753" s="129"/>
      <c r="G753" s="121">
        <f t="shared" si="11"/>
        <v>-9061482</v>
      </c>
      <c r="H753" s="119" t="s">
        <v>347</v>
      </c>
      <c r="I753" s="119">
        <v>35</v>
      </c>
      <c r="J753" s="48"/>
      <c r="K753" s="119" t="s">
        <v>46</v>
      </c>
      <c r="L753" s="131" t="s">
        <v>83</v>
      </c>
      <c r="M753" s="48"/>
      <c r="N753" s="48"/>
      <c r="O753" s="48"/>
      <c r="P753" s="48"/>
      <c r="Q753" s="48"/>
      <c r="R753" s="48"/>
      <c r="S753" s="48"/>
      <c r="T753" s="48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9"/>
      <c r="BS753" s="49"/>
      <c r="BT753" s="49"/>
      <c r="BU753" s="49"/>
      <c r="BV753" s="49"/>
      <c r="BW753" s="49"/>
      <c r="BX753" s="49"/>
      <c r="BY753" s="49"/>
      <c r="BZ753" s="49"/>
      <c r="CA753" s="49"/>
      <c r="CB753" s="49"/>
      <c r="CC753" s="49"/>
      <c r="CD753" s="49"/>
      <c r="CE753" s="49"/>
      <c r="CF753" s="49"/>
      <c r="CG753" s="49"/>
      <c r="CH753" s="49"/>
      <c r="CI753" s="49"/>
      <c r="CJ753" s="49"/>
      <c r="CK753" s="49"/>
      <c r="CL753" s="49"/>
      <c r="CM753" s="49"/>
      <c r="CN753" s="49"/>
      <c r="CO753" s="49"/>
      <c r="CP753" s="49"/>
      <c r="CQ753" s="49"/>
      <c r="CR753" s="49"/>
      <c r="CS753" s="49"/>
      <c r="CT753" s="49"/>
      <c r="CU753" s="49"/>
      <c r="CV753" s="49"/>
      <c r="CW753" s="49"/>
      <c r="CX753" s="49"/>
      <c r="CY753" s="49"/>
      <c r="CZ753" s="49"/>
      <c r="DA753" s="49"/>
      <c r="DB753" s="49"/>
      <c r="DC753" s="49"/>
      <c r="DD753" s="49"/>
      <c r="DE753" s="49"/>
      <c r="DF753" s="49"/>
      <c r="DG753" s="49"/>
      <c r="DH753" s="49"/>
      <c r="DI753" s="49"/>
      <c r="DJ753" s="49"/>
      <c r="DK753" s="49"/>
      <c r="DL753" s="49"/>
      <c r="DM753" s="49"/>
      <c r="DN753" s="49"/>
      <c r="DO753" s="49"/>
      <c r="DP753" s="49"/>
      <c r="DQ753" s="49"/>
      <c r="DR753" s="49"/>
      <c r="DS753" s="49"/>
      <c r="DT753" s="49"/>
      <c r="DU753" s="49"/>
      <c r="DV753" s="49"/>
      <c r="DW753" s="49"/>
      <c r="DX753" s="49"/>
      <c r="DY753" s="49"/>
      <c r="DZ753" s="49"/>
      <c r="EA753" s="49"/>
      <c r="EB753" s="49"/>
      <c r="EC753" s="49"/>
      <c r="ED753" s="49"/>
      <c r="EE753" s="49"/>
      <c r="EF753" s="49"/>
      <c r="EG753" s="49"/>
      <c r="EH753" s="49"/>
      <c r="EI753" s="49"/>
      <c r="EJ753" s="49"/>
      <c r="EK753" s="49"/>
      <c r="EL753" s="49"/>
      <c r="EM753" s="49"/>
      <c r="EN753" s="49"/>
      <c r="EO753" s="49"/>
      <c r="EP753" s="49"/>
      <c r="EQ753" s="49"/>
      <c r="ER753" s="49"/>
      <c r="ES753" s="49"/>
      <c r="ET753" s="49"/>
      <c r="EU753" s="49"/>
      <c r="EV753" s="49"/>
      <c r="EW753" s="49"/>
      <c r="EX753" s="49"/>
      <c r="EY753" s="49"/>
      <c r="EZ753" s="49"/>
      <c r="FA753" s="49"/>
      <c r="FB753" s="49"/>
      <c r="FC753" s="49"/>
      <c r="FD753" s="49"/>
      <c r="FE753" s="49"/>
      <c r="FF753" s="49"/>
      <c r="FG753" s="49"/>
      <c r="FH753" s="49"/>
      <c r="FI753" s="49"/>
      <c r="FJ753" s="49"/>
      <c r="FK753" s="49"/>
      <c r="FL753" s="49"/>
      <c r="FM753" s="49"/>
      <c r="FN753" s="49"/>
      <c r="FO753" s="49"/>
      <c r="FP753" s="49"/>
      <c r="FQ753" s="49"/>
      <c r="FR753" s="49"/>
      <c r="FS753" s="49"/>
      <c r="FT753" s="49"/>
      <c r="FU753" s="49"/>
      <c r="FV753" s="49"/>
      <c r="FW753" s="49"/>
      <c r="FX753" s="49"/>
      <c r="FY753" s="49"/>
      <c r="FZ753" s="49"/>
      <c r="GA753" s="49"/>
      <c r="GB753" s="49"/>
      <c r="GC753" s="49"/>
      <c r="GD753" s="49"/>
      <c r="GE753" s="49"/>
      <c r="GF753" s="49"/>
      <c r="GG753" s="49"/>
      <c r="GH753" s="49"/>
      <c r="GI753" s="49"/>
      <c r="GJ753" s="49"/>
      <c r="GK753" s="49"/>
      <c r="GL753" s="49"/>
      <c r="GM753" s="49"/>
      <c r="GN753" s="49"/>
      <c r="GO753" s="49"/>
      <c r="GP753" s="49"/>
      <c r="GQ753" s="49"/>
      <c r="GR753" s="49"/>
      <c r="GS753" s="49"/>
      <c r="GT753" s="49"/>
      <c r="GU753" s="49"/>
      <c r="GV753" s="49"/>
      <c r="GW753" s="49"/>
      <c r="GX753" s="49"/>
      <c r="GY753" s="49"/>
      <c r="GZ753" s="49"/>
      <c r="HA753" s="49"/>
      <c r="HB753" s="49"/>
      <c r="HC753" s="49"/>
      <c r="HD753" s="49"/>
      <c r="HE753" s="49"/>
      <c r="HF753" s="49"/>
      <c r="HG753" s="49"/>
      <c r="HH753" s="49"/>
      <c r="HI753" s="49"/>
      <c r="HJ753" s="49"/>
      <c r="HK753" s="49"/>
      <c r="HL753" s="49"/>
      <c r="HM753" s="49"/>
      <c r="HN753" s="49"/>
      <c r="HO753" s="49"/>
      <c r="HP753" s="49"/>
      <c r="HQ753" s="49"/>
      <c r="HR753" s="49"/>
      <c r="HS753" s="49"/>
      <c r="HT753" s="49"/>
      <c r="HU753" s="49"/>
      <c r="HV753" s="49"/>
      <c r="HW753" s="49"/>
      <c r="HX753" s="49"/>
      <c r="HY753" s="49"/>
      <c r="HZ753" s="49"/>
      <c r="IA753" s="49"/>
      <c r="IB753" s="49"/>
      <c r="IC753" s="49"/>
      <c r="ID753" s="49"/>
      <c r="IE753" s="49"/>
      <c r="IF753" s="49"/>
      <c r="IG753" s="49"/>
      <c r="IH753" s="49"/>
      <c r="II753" s="49"/>
      <c r="IJ753" s="49"/>
      <c r="IK753" s="49"/>
      <c r="IL753" s="49"/>
      <c r="IM753" s="49"/>
      <c r="IN753" s="49"/>
      <c r="IO753" s="49"/>
      <c r="IP753" s="49"/>
      <c r="IQ753" s="49"/>
      <c r="IR753" s="49"/>
      <c r="IS753" s="49"/>
      <c r="IT753" s="49"/>
      <c r="IU753" s="49"/>
      <c r="IV753" s="49"/>
    </row>
    <row r="754" spans="1:256" s="50" customFormat="1" x14ac:dyDescent="0.25">
      <c r="A754" s="117">
        <v>43032</v>
      </c>
      <c r="B754" s="118" t="s">
        <v>82</v>
      </c>
      <c r="C754" s="119" t="s">
        <v>56</v>
      </c>
      <c r="D754" s="120" t="s">
        <v>49</v>
      </c>
      <c r="E754" s="121">
        <v>147000</v>
      </c>
      <c r="F754" s="121"/>
      <c r="G754" s="121">
        <f t="shared" si="11"/>
        <v>-8914482</v>
      </c>
      <c r="H754" s="119" t="s">
        <v>71</v>
      </c>
      <c r="I754" s="119" t="s">
        <v>122</v>
      </c>
      <c r="J754" s="119"/>
      <c r="K754" s="119" t="s">
        <v>46</v>
      </c>
      <c r="L754" s="119" t="s">
        <v>83</v>
      </c>
      <c r="M754" s="48"/>
      <c r="N754" s="48"/>
      <c r="O754" s="48"/>
      <c r="P754" s="48"/>
      <c r="Q754" s="48"/>
      <c r="R754" s="48"/>
      <c r="S754" s="48"/>
      <c r="T754" s="48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9"/>
      <c r="BS754" s="49"/>
      <c r="BT754" s="49"/>
      <c r="BU754" s="49"/>
      <c r="BV754" s="49"/>
      <c r="BW754" s="49"/>
      <c r="BX754" s="49"/>
      <c r="BY754" s="49"/>
      <c r="BZ754" s="49"/>
      <c r="CA754" s="49"/>
      <c r="CB754" s="49"/>
      <c r="CC754" s="49"/>
      <c r="CD754" s="49"/>
      <c r="CE754" s="49"/>
      <c r="CF754" s="49"/>
      <c r="CG754" s="49"/>
      <c r="CH754" s="49"/>
      <c r="CI754" s="49"/>
      <c r="CJ754" s="49"/>
      <c r="CK754" s="49"/>
      <c r="CL754" s="49"/>
      <c r="CM754" s="49"/>
      <c r="CN754" s="49"/>
      <c r="CO754" s="49"/>
      <c r="CP754" s="49"/>
      <c r="CQ754" s="49"/>
      <c r="CR754" s="49"/>
      <c r="CS754" s="49"/>
      <c r="CT754" s="49"/>
      <c r="CU754" s="49"/>
      <c r="CV754" s="49"/>
      <c r="CW754" s="49"/>
      <c r="CX754" s="49"/>
      <c r="CY754" s="49"/>
      <c r="CZ754" s="49"/>
      <c r="DA754" s="49"/>
      <c r="DB754" s="49"/>
      <c r="DC754" s="49"/>
      <c r="DD754" s="49"/>
      <c r="DE754" s="49"/>
      <c r="DF754" s="49"/>
      <c r="DG754" s="49"/>
      <c r="DH754" s="49"/>
      <c r="DI754" s="49"/>
      <c r="DJ754" s="49"/>
      <c r="DK754" s="49"/>
      <c r="DL754" s="49"/>
      <c r="DM754" s="49"/>
      <c r="DN754" s="49"/>
      <c r="DO754" s="49"/>
      <c r="DP754" s="49"/>
      <c r="DQ754" s="49"/>
      <c r="DR754" s="49"/>
      <c r="DS754" s="49"/>
      <c r="DT754" s="49"/>
      <c r="DU754" s="49"/>
      <c r="DV754" s="49"/>
      <c r="DW754" s="49"/>
      <c r="DX754" s="49"/>
      <c r="DY754" s="49"/>
      <c r="DZ754" s="49"/>
      <c r="EA754" s="49"/>
      <c r="EB754" s="49"/>
      <c r="EC754" s="49"/>
      <c r="ED754" s="49"/>
      <c r="EE754" s="49"/>
      <c r="EF754" s="49"/>
      <c r="EG754" s="49"/>
      <c r="EH754" s="49"/>
      <c r="EI754" s="49"/>
      <c r="EJ754" s="49"/>
      <c r="EK754" s="49"/>
      <c r="EL754" s="49"/>
      <c r="EM754" s="49"/>
      <c r="EN754" s="49"/>
      <c r="EO754" s="49"/>
      <c r="EP754" s="49"/>
      <c r="EQ754" s="49"/>
      <c r="ER754" s="49"/>
      <c r="ES754" s="49"/>
      <c r="ET754" s="49"/>
      <c r="EU754" s="49"/>
      <c r="EV754" s="49"/>
      <c r="EW754" s="49"/>
      <c r="EX754" s="49"/>
      <c r="EY754" s="49"/>
      <c r="EZ754" s="49"/>
      <c r="FA754" s="49"/>
      <c r="FB754" s="49"/>
      <c r="FC754" s="49"/>
      <c r="FD754" s="49"/>
      <c r="FE754" s="49"/>
      <c r="FF754" s="49"/>
      <c r="FG754" s="49"/>
      <c r="FH754" s="49"/>
      <c r="FI754" s="49"/>
      <c r="FJ754" s="49"/>
      <c r="FK754" s="49"/>
      <c r="FL754" s="49"/>
      <c r="FM754" s="49"/>
      <c r="FN754" s="49"/>
      <c r="FO754" s="49"/>
      <c r="FP754" s="49"/>
      <c r="FQ754" s="49"/>
      <c r="FR754" s="49"/>
      <c r="FS754" s="49"/>
      <c r="FT754" s="49"/>
      <c r="FU754" s="49"/>
      <c r="FV754" s="49"/>
      <c r="FW754" s="49"/>
      <c r="FX754" s="49"/>
      <c r="FY754" s="49"/>
      <c r="FZ754" s="49"/>
      <c r="GA754" s="49"/>
      <c r="GB754" s="49"/>
      <c r="GC754" s="49"/>
      <c r="GD754" s="49"/>
      <c r="GE754" s="49"/>
      <c r="GF754" s="49"/>
      <c r="GG754" s="49"/>
      <c r="GH754" s="49"/>
      <c r="GI754" s="49"/>
      <c r="GJ754" s="49"/>
      <c r="GK754" s="49"/>
      <c r="GL754" s="49"/>
      <c r="GM754" s="49"/>
      <c r="GN754" s="49"/>
      <c r="GO754" s="49"/>
      <c r="GP754" s="49"/>
      <c r="GQ754" s="49"/>
      <c r="GR754" s="49"/>
      <c r="GS754" s="49"/>
      <c r="GT754" s="49"/>
      <c r="GU754" s="49"/>
      <c r="GV754" s="49"/>
      <c r="GW754" s="49"/>
      <c r="GX754" s="49"/>
      <c r="GY754" s="49"/>
      <c r="GZ754" s="49"/>
      <c r="HA754" s="49"/>
      <c r="HB754" s="49"/>
      <c r="HC754" s="49"/>
      <c r="HD754" s="49"/>
      <c r="HE754" s="49"/>
      <c r="HF754" s="49"/>
      <c r="HG754" s="49"/>
      <c r="HH754" s="49"/>
      <c r="HI754" s="49"/>
      <c r="HJ754" s="49"/>
      <c r="HK754" s="49"/>
      <c r="HL754" s="49"/>
      <c r="HM754" s="49"/>
      <c r="HN754" s="49"/>
      <c r="HO754" s="49"/>
      <c r="HP754" s="49"/>
      <c r="HQ754" s="49"/>
      <c r="HR754" s="49"/>
      <c r="HS754" s="49"/>
      <c r="HT754" s="49"/>
      <c r="HU754" s="49"/>
      <c r="HV754" s="49"/>
      <c r="HW754" s="49"/>
      <c r="HX754" s="49"/>
      <c r="HY754" s="49"/>
      <c r="HZ754" s="49"/>
      <c r="IA754" s="49"/>
      <c r="IB754" s="49"/>
      <c r="IC754" s="49"/>
      <c r="ID754" s="49"/>
      <c r="IE754" s="49"/>
      <c r="IF754" s="49"/>
      <c r="IG754" s="49"/>
      <c r="IH754" s="49"/>
      <c r="II754" s="49"/>
      <c r="IJ754" s="49"/>
      <c r="IK754" s="49"/>
      <c r="IL754" s="49"/>
      <c r="IM754" s="49"/>
      <c r="IN754" s="49"/>
      <c r="IO754" s="49"/>
      <c r="IP754" s="49"/>
      <c r="IQ754" s="49"/>
      <c r="IR754" s="49"/>
      <c r="IS754" s="49"/>
      <c r="IT754" s="49"/>
      <c r="IU754" s="49"/>
      <c r="IV754" s="49"/>
    </row>
    <row r="755" spans="1:256" s="108" customFormat="1" ht="15.75" x14ac:dyDescent="0.25">
      <c r="A755" s="52">
        <v>43032</v>
      </c>
      <c r="B755" s="47" t="s">
        <v>114</v>
      </c>
      <c r="C755" s="26" t="s">
        <v>60</v>
      </c>
      <c r="D755" s="23" t="s">
        <v>49</v>
      </c>
      <c r="E755" s="31"/>
      <c r="F755" s="31">
        <v>700</v>
      </c>
      <c r="G755" s="31">
        <f t="shared" si="11"/>
        <v>-8915182</v>
      </c>
      <c r="H755" s="26" t="s">
        <v>71</v>
      </c>
      <c r="I755" s="26" t="s">
        <v>61</v>
      </c>
      <c r="J755" s="24" t="s">
        <v>21</v>
      </c>
      <c r="K755" s="26" t="s">
        <v>46</v>
      </c>
      <c r="L755" s="26" t="s">
        <v>72</v>
      </c>
      <c r="M755" s="29"/>
      <c r="N755" s="29"/>
      <c r="O755" s="29"/>
      <c r="P755" s="29"/>
      <c r="Q755" s="29"/>
      <c r="R755" s="29"/>
      <c r="S755" s="29"/>
      <c r="T755" s="29"/>
    </row>
    <row r="756" spans="1:256" s="108" customFormat="1" ht="15.75" x14ac:dyDescent="0.25">
      <c r="A756" s="52">
        <v>43032</v>
      </c>
      <c r="B756" s="47" t="s">
        <v>123</v>
      </c>
      <c r="C756" s="26" t="s">
        <v>60</v>
      </c>
      <c r="D756" s="23" t="s">
        <v>49</v>
      </c>
      <c r="E756" s="31"/>
      <c r="F756" s="31">
        <v>700</v>
      </c>
      <c r="G756" s="31">
        <f t="shared" si="11"/>
        <v>-8915882</v>
      </c>
      <c r="H756" s="26" t="s">
        <v>71</v>
      </c>
      <c r="I756" s="26" t="s">
        <v>61</v>
      </c>
      <c r="J756" s="24" t="s">
        <v>21</v>
      </c>
      <c r="K756" s="26" t="s">
        <v>46</v>
      </c>
      <c r="L756" s="26" t="s">
        <v>72</v>
      </c>
      <c r="M756" s="29"/>
      <c r="N756" s="29"/>
      <c r="O756" s="29"/>
      <c r="P756" s="29"/>
      <c r="Q756" s="29"/>
      <c r="R756" s="29"/>
      <c r="S756" s="29"/>
      <c r="T756" s="29"/>
    </row>
    <row r="757" spans="1:256" s="108" customFormat="1" ht="15.75" x14ac:dyDescent="0.25">
      <c r="A757" s="52">
        <v>43032</v>
      </c>
      <c r="B757" s="47" t="s">
        <v>124</v>
      </c>
      <c r="C757" s="26" t="s">
        <v>60</v>
      </c>
      <c r="D757" s="23" t="s">
        <v>49</v>
      </c>
      <c r="E757" s="31"/>
      <c r="F757" s="31">
        <v>500</v>
      </c>
      <c r="G757" s="31">
        <f t="shared" si="11"/>
        <v>-8916382</v>
      </c>
      <c r="H757" s="26" t="s">
        <v>71</v>
      </c>
      <c r="I757" s="26" t="s">
        <v>61</v>
      </c>
      <c r="J757" s="24" t="s">
        <v>21</v>
      </c>
      <c r="K757" s="26" t="s">
        <v>46</v>
      </c>
      <c r="L757" s="26" t="s">
        <v>72</v>
      </c>
      <c r="M757" s="29"/>
      <c r="N757" s="29"/>
      <c r="O757" s="29"/>
      <c r="P757" s="29"/>
      <c r="Q757" s="29"/>
      <c r="R757" s="29"/>
      <c r="S757" s="29"/>
      <c r="T757" s="29"/>
    </row>
    <row r="758" spans="1:256" s="108" customFormat="1" ht="15.75" x14ac:dyDescent="0.25">
      <c r="A758" s="52">
        <v>43032</v>
      </c>
      <c r="B758" s="47" t="s">
        <v>125</v>
      </c>
      <c r="C758" s="26" t="s">
        <v>60</v>
      </c>
      <c r="D758" s="23" t="s">
        <v>49</v>
      </c>
      <c r="E758" s="31"/>
      <c r="F758" s="31">
        <v>700</v>
      </c>
      <c r="G758" s="31">
        <f t="shared" si="11"/>
        <v>-8917082</v>
      </c>
      <c r="H758" s="26" t="s">
        <v>71</v>
      </c>
      <c r="I758" s="26" t="s">
        <v>61</v>
      </c>
      <c r="J758" s="24" t="s">
        <v>21</v>
      </c>
      <c r="K758" s="26" t="s">
        <v>46</v>
      </c>
      <c r="L758" s="26" t="s">
        <v>72</v>
      </c>
      <c r="M758" s="29"/>
      <c r="N758" s="29"/>
      <c r="O758" s="29"/>
      <c r="P758" s="29"/>
      <c r="Q758" s="29"/>
      <c r="R758" s="29"/>
      <c r="S758" s="29"/>
      <c r="T758" s="29"/>
    </row>
    <row r="759" spans="1:256" s="108" customFormat="1" ht="15.75" x14ac:dyDescent="0.25">
      <c r="A759" s="52">
        <v>43032</v>
      </c>
      <c r="B759" s="47" t="s">
        <v>126</v>
      </c>
      <c r="C759" s="26" t="s">
        <v>60</v>
      </c>
      <c r="D759" s="23" t="s">
        <v>49</v>
      </c>
      <c r="E759" s="31"/>
      <c r="F759" s="31">
        <v>700</v>
      </c>
      <c r="G759" s="31">
        <f t="shared" si="11"/>
        <v>-8917782</v>
      </c>
      <c r="H759" s="26" t="s">
        <v>71</v>
      </c>
      <c r="I759" s="26" t="s">
        <v>61</v>
      </c>
      <c r="J759" s="24" t="s">
        <v>21</v>
      </c>
      <c r="K759" s="26" t="s">
        <v>46</v>
      </c>
      <c r="L759" s="26" t="s">
        <v>72</v>
      </c>
      <c r="M759" s="29"/>
      <c r="N759" s="29"/>
      <c r="O759" s="29"/>
      <c r="P759" s="29"/>
      <c r="Q759" s="29"/>
      <c r="R759" s="29"/>
      <c r="S759" s="29"/>
      <c r="T759" s="29"/>
    </row>
    <row r="760" spans="1:256" s="108" customFormat="1" ht="15.75" x14ac:dyDescent="0.25">
      <c r="A760" s="52">
        <v>43032</v>
      </c>
      <c r="B760" s="47" t="s">
        <v>127</v>
      </c>
      <c r="C760" s="26" t="s">
        <v>60</v>
      </c>
      <c r="D760" s="23" t="s">
        <v>49</v>
      </c>
      <c r="E760" s="31"/>
      <c r="F760" s="31">
        <v>700</v>
      </c>
      <c r="G760" s="31">
        <f t="shared" si="11"/>
        <v>-8918482</v>
      </c>
      <c r="H760" s="26" t="s">
        <v>71</v>
      </c>
      <c r="I760" s="26" t="s">
        <v>61</v>
      </c>
      <c r="J760" s="24" t="s">
        <v>21</v>
      </c>
      <c r="K760" s="26" t="s">
        <v>46</v>
      </c>
      <c r="L760" s="26" t="s">
        <v>72</v>
      </c>
      <c r="M760" s="29"/>
      <c r="N760" s="29"/>
      <c r="O760" s="29"/>
      <c r="P760" s="29"/>
      <c r="Q760" s="29"/>
      <c r="R760" s="29"/>
      <c r="S760" s="29"/>
      <c r="T760" s="29"/>
    </row>
    <row r="761" spans="1:256" s="108" customFormat="1" ht="15.75" x14ac:dyDescent="0.25">
      <c r="A761" s="52">
        <v>43032</v>
      </c>
      <c r="B761" s="47" t="s">
        <v>128</v>
      </c>
      <c r="C761" s="26" t="s">
        <v>129</v>
      </c>
      <c r="D761" s="23" t="s">
        <v>48</v>
      </c>
      <c r="E761" s="31"/>
      <c r="F761" s="31">
        <v>100</v>
      </c>
      <c r="G761" s="31">
        <f t="shared" si="11"/>
        <v>-8918582</v>
      </c>
      <c r="H761" s="26" t="s">
        <v>71</v>
      </c>
      <c r="I761" s="26" t="s">
        <v>61</v>
      </c>
      <c r="J761" s="26" t="s">
        <v>21</v>
      </c>
      <c r="K761" s="26" t="s">
        <v>46</v>
      </c>
      <c r="L761" s="26" t="s">
        <v>72</v>
      </c>
      <c r="M761" s="29"/>
      <c r="N761" s="29"/>
      <c r="O761" s="29"/>
      <c r="P761" s="29"/>
      <c r="Q761" s="29"/>
      <c r="R761" s="29"/>
      <c r="S761" s="29"/>
      <c r="T761" s="29"/>
    </row>
    <row r="762" spans="1:256" s="108" customFormat="1" ht="15.75" x14ac:dyDescent="0.25">
      <c r="A762" s="52">
        <v>43032</v>
      </c>
      <c r="B762" s="47" t="s">
        <v>130</v>
      </c>
      <c r="C762" s="26" t="s">
        <v>60</v>
      </c>
      <c r="D762" s="23" t="s">
        <v>49</v>
      </c>
      <c r="E762" s="31"/>
      <c r="F762" s="31">
        <v>700</v>
      </c>
      <c r="G762" s="31">
        <f t="shared" si="11"/>
        <v>-8919282</v>
      </c>
      <c r="H762" s="26" t="s">
        <v>71</v>
      </c>
      <c r="I762" s="26" t="s">
        <v>61</v>
      </c>
      <c r="J762" s="24" t="s">
        <v>21</v>
      </c>
      <c r="K762" s="26" t="s">
        <v>46</v>
      </c>
      <c r="L762" s="26" t="s">
        <v>72</v>
      </c>
      <c r="M762" s="29"/>
      <c r="N762" s="29"/>
      <c r="O762" s="29"/>
      <c r="P762" s="29"/>
      <c r="Q762" s="29"/>
      <c r="R762" s="29"/>
      <c r="S762" s="29"/>
      <c r="T762" s="29"/>
    </row>
    <row r="763" spans="1:256" s="106" customFormat="1" ht="15.75" x14ac:dyDescent="0.25">
      <c r="A763" s="52">
        <v>43032</v>
      </c>
      <c r="B763" s="47" t="s">
        <v>131</v>
      </c>
      <c r="C763" s="26" t="s">
        <v>85</v>
      </c>
      <c r="D763" s="23" t="s">
        <v>49</v>
      </c>
      <c r="E763" s="31"/>
      <c r="F763" s="31">
        <v>60000</v>
      </c>
      <c r="G763" s="31">
        <f t="shared" si="11"/>
        <v>-8979282</v>
      </c>
      <c r="H763" s="26" t="s">
        <v>71</v>
      </c>
      <c r="I763" s="26" t="s">
        <v>61</v>
      </c>
      <c r="J763" s="24" t="s">
        <v>21</v>
      </c>
      <c r="K763" s="26" t="s">
        <v>46</v>
      </c>
      <c r="L763" s="26" t="s">
        <v>72</v>
      </c>
      <c r="M763" s="102"/>
      <c r="N763" s="102"/>
      <c r="O763" s="102"/>
      <c r="P763" s="102"/>
      <c r="Q763" s="102"/>
      <c r="R763" s="102"/>
      <c r="S763" s="102"/>
      <c r="T763" s="102"/>
    </row>
    <row r="764" spans="1:256" s="106" customFormat="1" ht="15.75" x14ac:dyDescent="0.25">
      <c r="A764" s="52">
        <v>43032</v>
      </c>
      <c r="B764" s="47" t="s">
        <v>132</v>
      </c>
      <c r="C764" s="26" t="s">
        <v>95</v>
      </c>
      <c r="D764" s="23" t="s">
        <v>49</v>
      </c>
      <c r="E764" s="31"/>
      <c r="F764" s="31">
        <v>60000</v>
      </c>
      <c r="G764" s="31">
        <f t="shared" si="11"/>
        <v>-9039282</v>
      </c>
      <c r="H764" s="26" t="s">
        <v>71</v>
      </c>
      <c r="I764" s="26">
        <v>20</v>
      </c>
      <c r="J764" s="24" t="s">
        <v>21</v>
      </c>
      <c r="K764" s="26" t="s">
        <v>46</v>
      </c>
      <c r="L764" s="26" t="s">
        <v>83</v>
      </c>
      <c r="M764" s="102"/>
      <c r="N764" s="102"/>
      <c r="O764" s="102"/>
      <c r="P764" s="102"/>
      <c r="Q764" s="102"/>
      <c r="R764" s="102"/>
      <c r="S764" s="102"/>
      <c r="T764" s="102"/>
    </row>
    <row r="765" spans="1:256" s="106" customFormat="1" ht="15.75" x14ac:dyDescent="0.25">
      <c r="A765" s="52">
        <v>43032</v>
      </c>
      <c r="B765" s="26" t="s">
        <v>170</v>
      </c>
      <c r="C765" s="26" t="s">
        <v>60</v>
      </c>
      <c r="D765" s="26" t="s">
        <v>49</v>
      </c>
      <c r="E765" s="31"/>
      <c r="F765" s="31">
        <v>1000</v>
      </c>
      <c r="G765" s="31">
        <f t="shared" si="11"/>
        <v>-9040282</v>
      </c>
      <c r="H765" s="26" t="s">
        <v>148</v>
      </c>
      <c r="I765" s="26" t="s">
        <v>61</v>
      </c>
      <c r="J765" s="24" t="s">
        <v>21</v>
      </c>
      <c r="K765" s="26" t="s">
        <v>46</v>
      </c>
      <c r="L765" s="26" t="s">
        <v>72</v>
      </c>
      <c r="M765" s="102"/>
      <c r="N765" s="102"/>
      <c r="O765" s="102"/>
      <c r="P765" s="102"/>
      <c r="Q765" s="102"/>
      <c r="R765" s="102"/>
      <c r="S765" s="102"/>
      <c r="T765" s="102"/>
    </row>
    <row r="766" spans="1:256" s="106" customFormat="1" ht="15.75" x14ac:dyDescent="0.25">
      <c r="A766" s="52">
        <v>43032</v>
      </c>
      <c r="B766" s="26" t="s">
        <v>171</v>
      </c>
      <c r="C766" s="30" t="s">
        <v>99</v>
      </c>
      <c r="D766" s="26" t="s">
        <v>49</v>
      </c>
      <c r="E766" s="31"/>
      <c r="F766" s="31">
        <v>1000</v>
      </c>
      <c r="G766" s="31">
        <f t="shared" si="11"/>
        <v>-9041282</v>
      </c>
      <c r="H766" s="26" t="s">
        <v>148</v>
      </c>
      <c r="I766" s="26" t="s">
        <v>61</v>
      </c>
      <c r="J766" s="24" t="s">
        <v>21</v>
      </c>
      <c r="K766" s="26" t="s">
        <v>46</v>
      </c>
      <c r="L766" s="26" t="s">
        <v>72</v>
      </c>
      <c r="M766" s="102"/>
      <c r="N766" s="102"/>
      <c r="O766" s="102"/>
      <c r="P766" s="102"/>
      <c r="Q766" s="102"/>
      <c r="R766" s="102"/>
      <c r="S766" s="102"/>
      <c r="T766" s="102"/>
    </row>
    <row r="767" spans="1:256" s="106" customFormat="1" ht="15.75" x14ac:dyDescent="0.25">
      <c r="A767" s="52">
        <v>43032</v>
      </c>
      <c r="B767" s="26" t="s">
        <v>166</v>
      </c>
      <c r="C767" s="26" t="s">
        <v>60</v>
      </c>
      <c r="D767" s="26" t="s">
        <v>49</v>
      </c>
      <c r="E767" s="31"/>
      <c r="F767" s="31">
        <v>1000</v>
      </c>
      <c r="G767" s="31">
        <f t="shared" si="11"/>
        <v>-9042282</v>
      </c>
      <c r="H767" s="26" t="s">
        <v>148</v>
      </c>
      <c r="I767" s="26" t="s">
        <v>61</v>
      </c>
      <c r="J767" s="24" t="s">
        <v>21</v>
      </c>
      <c r="K767" s="26" t="s">
        <v>46</v>
      </c>
      <c r="L767" s="26" t="s">
        <v>72</v>
      </c>
      <c r="M767" s="102"/>
      <c r="N767" s="102"/>
      <c r="O767" s="102"/>
      <c r="P767" s="102"/>
      <c r="Q767" s="102"/>
      <c r="R767" s="102"/>
      <c r="S767" s="102"/>
      <c r="T767" s="102"/>
    </row>
    <row r="768" spans="1:256" s="106" customFormat="1" ht="15.75" x14ac:dyDescent="0.25">
      <c r="A768" s="52">
        <v>43032</v>
      </c>
      <c r="B768" s="30" t="s">
        <v>275</v>
      </c>
      <c r="C768" s="30" t="s">
        <v>95</v>
      </c>
      <c r="D768" s="30" t="s">
        <v>220</v>
      </c>
      <c r="E768" s="42"/>
      <c r="F768" s="42">
        <v>15000</v>
      </c>
      <c r="G768" s="31">
        <f t="shared" si="11"/>
        <v>-9057282</v>
      </c>
      <c r="H768" s="30" t="s">
        <v>221</v>
      </c>
      <c r="I768" s="26" t="s">
        <v>58</v>
      </c>
      <c r="J768" s="24" t="s">
        <v>21</v>
      </c>
      <c r="K768" s="26" t="s">
        <v>46</v>
      </c>
      <c r="L768" s="26" t="s">
        <v>83</v>
      </c>
      <c r="M768" s="102"/>
      <c r="N768" s="102"/>
      <c r="O768" s="102"/>
      <c r="P768" s="102"/>
      <c r="Q768" s="102"/>
      <c r="R768" s="102"/>
      <c r="S768" s="102"/>
      <c r="T768" s="102"/>
    </row>
    <row r="769" spans="1:20" s="106" customFormat="1" ht="15.75" x14ac:dyDescent="0.25">
      <c r="A769" s="52">
        <v>43032</v>
      </c>
      <c r="B769" s="30" t="s">
        <v>276</v>
      </c>
      <c r="C769" s="30" t="s">
        <v>95</v>
      </c>
      <c r="D769" s="30" t="s">
        <v>220</v>
      </c>
      <c r="E769" s="42"/>
      <c r="F769" s="42">
        <v>15000</v>
      </c>
      <c r="G769" s="31">
        <f t="shared" si="11"/>
        <v>-9072282</v>
      </c>
      <c r="H769" s="30" t="s">
        <v>221</v>
      </c>
      <c r="I769" s="26" t="s">
        <v>58</v>
      </c>
      <c r="J769" s="24" t="s">
        <v>21</v>
      </c>
      <c r="K769" s="26" t="s">
        <v>46</v>
      </c>
      <c r="L769" s="26" t="s">
        <v>83</v>
      </c>
      <c r="M769" s="102"/>
      <c r="N769" s="102"/>
      <c r="O769" s="102"/>
      <c r="P769" s="102"/>
      <c r="Q769" s="102"/>
      <c r="R769" s="102"/>
      <c r="S769" s="102"/>
      <c r="T769" s="102"/>
    </row>
    <row r="770" spans="1:20" s="37" customFormat="1" ht="15.75" x14ac:dyDescent="0.25">
      <c r="A770" s="52">
        <v>43032</v>
      </c>
      <c r="B770" s="30" t="s">
        <v>277</v>
      </c>
      <c r="C770" s="30" t="s">
        <v>95</v>
      </c>
      <c r="D770" s="30" t="s">
        <v>220</v>
      </c>
      <c r="E770" s="42"/>
      <c r="F770" s="42">
        <v>40000</v>
      </c>
      <c r="G770" s="31">
        <f t="shared" si="11"/>
        <v>-9112282</v>
      </c>
      <c r="H770" s="30" t="s">
        <v>221</v>
      </c>
      <c r="I770" s="26" t="s">
        <v>61</v>
      </c>
      <c r="J770" s="24" t="s">
        <v>21</v>
      </c>
      <c r="K770" s="26" t="s">
        <v>46</v>
      </c>
      <c r="L770" s="26" t="s">
        <v>72</v>
      </c>
      <c r="M770"/>
      <c r="N770"/>
      <c r="O770"/>
      <c r="P770"/>
      <c r="Q770"/>
      <c r="R770"/>
      <c r="S770"/>
      <c r="T770"/>
    </row>
    <row r="771" spans="1:20" s="106" customFormat="1" ht="15.75" x14ac:dyDescent="0.25">
      <c r="A771" s="52">
        <v>43032</v>
      </c>
      <c r="B771" s="30" t="s">
        <v>278</v>
      </c>
      <c r="C771" s="30" t="s">
        <v>95</v>
      </c>
      <c r="D771" s="30" t="s">
        <v>220</v>
      </c>
      <c r="E771" s="42"/>
      <c r="F771" s="42">
        <v>15000</v>
      </c>
      <c r="G771" s="31">
        <f t="shared" si="11"/>
        <v>-9127282</v>
      </c>
      <c r="H771" s="30" t="s">
        <v>221</v>
      </c>
      <c r="I771" s="26" t="s">
        <v>58</v>
      </c>
      <c r="J771" s="24" t="s">
        <v>21</v>
      </c>
      <c r="K771" s="26" t="s">
        <v>46</v>
      </c>
      <c r="L771" s="26" t="s">
        <v>83</v>
      </c>
      <c r="M771" s="102"/>
      <c r="N771" s="102"/>
      <c r="O771" s="102"/>
      <c r="P771" s="102"/>
      <c r="Q771" s="102"/>
      <c r="R771" s="102"/>
      <c r="S771" s="102"/>
      <c r="T771" s="102"/>
    </row>
    <row r="772" spans="1:20" s="106" customFormat="1" ht="15.75" x14ac:dyDescent="0.25">
      <c r="A772" s="52">
        <v>43032</v>
      </c>
      <c r="B772" s="30" t="s">
        <v>279</v>
      </c>
      <c r="C772" s="30" t="s">
        <v>60</v>
      </c>
      <c r="D772" s="30" t="s">
        <v>49</v>
      </c>
      <c r="E772" s="42"/>
      <c r="F772" s="42">
        <v>12000</v>
      </c>
      <c r="G772" s="31">
        <f t="shared" si="11"/>
        <v>-9139282</v>
      </c>
      <c r="H772" s="30" t="s">
        <v>221</v>
      </c>
      <c r="I772" s="26" t="s">
        <v>58</v>
      </c>
      <c r="J772" s="24" t="s">
        <v>21</v>
      </c>
      <c r="K772" s="26" t="s">
        <v>46</v>
      </c>
      <c r="L772" s="26" t="s">
        <v>83</v>
      </c>
      <c r="M772" s="102"/>
      <c r="N772" s="102"/>
      <c r="O772" s="102"/>
      <c r="P772" s="102"/>
      <c r="Q772" s="102"/>
      <c r="R772" s="102"/>
      <c r="S772" s="102"/>
      <c r="T772" s="102"/>
    </row>
    <row r="773" spans="1:20" s="37" customFormat="1" ht="15.75" x14ac:dyDescent="0.25">
      <c r="A773" s="52">
        <v>43032</v>
      </c>
      <c r="B773" s="30" t="s">
        <v>280</v>
      </c>
      <c r="C773" s="30" t="s">
        <v>60</v>
      </c>
      <c r="D773" s="30" t="s">
        <v>220</v>
      </c>
      <c r="E773" s="42"/>
      <c r="F773" s="42">
        <v>700</v>
      </c>
      <c r="G773" s="31">
        <f t="shared" si="11"/>
        <v>-9139982</v>
      </c>
      <c r="H773" s="30" t="s">
        <v>221</v>
      </c>
      <c r="I773" s="26" t="s">
        <v>61</v>
      </c>
      <c r="J773" s="24" t="s">
        <v>21</v>
      </c>
      <c r="K773" s="26" t="s">
        <v>46</v>
      </c>
      <c r="L773" s="26" t="s">
        <v>72</v>
      </c>
      <c r="M773"/>
      <c r="N773"/>
      <c r="O773"/>
      <c r="P773"/>
      <c r="Q773"/>
      <c r="R773"/>
      <c r="S773"/>
      <c r="T773"/>
    </row>
    <row r="774" spans="1:20" s="37" customFormat="1" ht="15.75" x14ac:dyDescent="0.25">
      <c r="A774" s="52">
        <v>43032</v>
      </c>
      <c r="B774" s="30" t="s">
        <v>281</v>
      </c>
      <c r="C774" s="30" t="s">
        <v>60</v>
      </c>
      <c r="D774" s="30" t="s">
        <v>220</v>
      </c>
      <c r="E774" s="42"/>
      <c r="F774" s="42">
        <v>700</v>
      </c>
      <c r="G774" s="31">
        <f t="shared" si="11"/>
        <v>-9140682</v>
      </c>
      <c r="H774" s="30" t="s">
        <v>221</v>
      </c>
      <c r="I774" s="26" t="s">
        <v>61</v>
      </c>
      <c r="J774" s="24" t="s">
        <v>21</v>
      </c>
      <c r="K774" s="26" t="s">
        <v>46</v>
      </c>
      <c r="L774" s="26" t="s">
        <v>72</v>
      </c>
      <c r="M774"/>
      <c r="N774"/>
      <c r="O774"/>
      <c r="P774"/>
      <c r="Q774"/>
      <c r="R774"/>
      <c r="S774"/>
      <c r="T774"/>
    </row>
    <row r="775" spans="1:20" s="37" customFormat="1" ht="15.75" x14ac:dyDescent="0.25">
      <c r="A775" s="52">
        <v>43032</v>
      </c>
      <c r="B775" s="30" t="s">
        <v>282</v>
      </c>
      <c r="C775" s="30" t="s">
        <v>60</v>
      </c>
      <c r="D775" s="30" t="s">
        <v>220</v>
      </c>
      <c r="E775" s="42"/>
      <c r="F775" s="42">
        <v>700</v>
      </c>
      <c r="G775" s="31">
        <f t="shared" si="11"/>
        <v>-9141382</v>
      </c>
      <c r="H775" s="30" t="s">
        <v>221</v>
      </c>
      <c r="I775" s="26" t="s">
        <v>61</v>
      </c>
      <c r="J775" s="24" t="s">
        <v>21</v>
      </c>
      <c r="K775" s="26" t="s">
        <v>46</v>
      </c>
      <c r="L775" s="26" t="s">
        <v>72</v>
      </c>
      <c r="M775"/>
      <c r="N775"/>
      <c r="O775"/>
      <c r="P775"/>
      <c r="Q775"/>
      <c r="R775"/>
      <c r="S775"/>
      <c r="T775"/>
    </row>
    <row r="776" spans="1:20" s="37" customFormat="1" ht="15.75" x14ac:dyDescent="0.25">
      <c r="A776" s="52">
        <v>43032</v>
      </c>
      <c r="B776" s="30" t="s">
        <v>283</v>
      </c>
      <c r="C776" s="30" t="s">
        <v>95</v>
      </c>
      <c r="D776" s="30" t="s">
        <v>220</v>
      </c>
      <c r="E776" s="42"/>
      <c r="F776" s="42">
        <v>30000</v>
      </c>
      <c r="G776" s="31">
        <f t="shared" si="11"/>
        <v>-9171382</v>
      </c>
      <c r="H776" s="30" t="s">
        <v>221</v>
      </c>
      <c r="I776" s="26" t="s">
        <v>61</v>
      </c>
      <c r="J776" s="24" t="s">
        <v>21</v>
      </c>
      <c r="K776" s="26" t="s">
        <v>46</v>
      </c>
      <c r="L776" s="26" t="s">
        <v>72</v>
      </c>
      <c r="M776"/>
      <c r="N776"/>
      <c r="O776"/>
      <c r="P776"/>
      <c r="Q776"/>
      <c r="R776"/>
      <c r="S776"/>
      <c r="T776"/>
    </row>
    <row r="777" spans="1:20" s="37" customFormat="1" ht="15.75" x14ac:dyDescent="0.25">
      <c r="A777" s="52">
        <v>43032</v>
      </c>
      <c r="B777" s="26" t="s">
        <v>419</v>
      </c>
      <c r="C777" s="26" t="s">
        <v>60</v>
      </c>
      <c r="D777" s="26" t="s">
        <v>51</v>
      </c>
      <c r="E777" s="31"/>
      <c r="F777" s="31">
        <v>2000</v>
      </c>
      <c r="G777" s="31">
        <f t="shared" si="11"/>
        <v>-9173382</v>
      </c>
      <c r="H777" s="26" t="s">
        <v>55</v>
      </c>
      <c r="I777" s="26" t="s">
        <v>61</v>
      </c>
      <c r="J777" s="23" t="s">
        <v>21</v>
      </c>
      <c r="K777" s="26" t="s">
        <v>46</v>
      </c>
      <c r="L777" s="26" t="s">
        <v>72</v>
      </c>
      <c r="M777" s="27"/>
      <c r="N777" s="27"/>
      <c r="O777" s="27"/>
      <c r="P777" s="27"/>
      <c r="Q777" s="27"/>
      <c r="R777" s="27"/>
      <c r="S777" s="27"/>
      <c r="T777" s="27"/>
    </row>
    <row r="778" spans="1:20" s="51" customFormat="1" ht="15.75" x14ac:dyDescent="0.25">
      <c r="A778" s="117">
        <v>43032</v>
      </c>
      <c r="B778" s="119" t="s">
        <v>396</v>
      </c>
      <c r="C778" s="119" t="s">
        <v>56</v>
      </c>
      <c r="D778" s="119" t="s">
        <v>49</v>
      </c>
      <c r="E778" s="121"/>
      <c r="F778" s="121">
        <v>80000</v>
      </c>
      <c r="G778" s="121">
        <f t="shared" si="11"/>
        <v>-9253382</v>
      </c>
      <c r="H778" s="119" t="s">
        <v>55</v>
      </c>
      <c r="I778" s="119">
        <v>36</v>
      </c>
      <c r="J778" s="119"/>
      <c r="K778" s="119" t="s">
        <v>46</v>
      </c>
      <c r="L778" s="119" t="s">
        <v>83</v>
      </c>
      <c r="M778" s="48"/>
      <c r="N778" s="48"/>
      <c r="O778" s="48"/>
      <c r="P778" s="48"/>
      <c r="Q778" s="48"/>
      <c r="R778" s="48"/>
      <c r="S778" s="48"/>
      <c r="T778" s="48"/>
    </row>
    <row r="779" spans="1:20" s="106" customFormat="1" ht="15.75" x14ac:dyDescent="0.25">
      <c r="A779" s="52">
        <v>43032</v>
      </c>
      <c r="B779" s="26" t="s">
        <v>845</v>
      </c>
      <c r="C779" s="26" t="s">
        <v>327</v>
      </c>
      <c r="D779" s="26" t="s">
        <v>52</v>
      </c>
      <c r="E779" s="31"/>
      <c r="F779" s="31">
        <v>68077</v>
      </c>
      <c r="G779" s="31">
        <f t="shared" si="11"/>
        <v>-9321459</v>
      </c>
      <c r="H779" s="26" t="s">
        <v>55</v>
      </c>
      <c r="I779" s="26">
        <v>37</v>
      </c>
      <c r="J779" s="24" t="s">
        <v>32</v>
      </c>
      <c r="K779" s="26" t="s">
        <v>46</v>
      </c>
      <c r="L779" s="26" t="s">
        <v>83</v>
      </c>
      <c r="M779" s="102"/>
      <c r="N779" s="102"/>
      <c r="O779" s="102"/>
      <c r="P779" s="102"/>
      <c r="Q779" s="102"/>
      <c r="R779" s="102"/>
      <c r="S779" s="102"/>
      <c r="T779" s="102"/>
    </row>
    <row r="780" spans="1:20" s="51" customFormat="1" ht="15.75" x14ac:dyDescent="0.25">
      <c r="A780" s="117">
        <v>43032</v>
      </c>
      <c r="B780" s="119" t="s">
        <v>396</v>
      </c>
      <c r="C780" s="119" t="s">
        <v>56</v>
      </c>
      <c r="D780" s="119" t="s">
        <v>49</v>
      </c>
      <c r="E780" s="121"/>
      <c r="F780" s="121">
        <v>70000</v>
      </c>
      <c r="G780" s="121">
        <f t="shared" si="11"/>
        <v>-9391459</v>
      </c>
      <c r="H780" s="119" t="s">
        <v>55</v>
      </c>
      <c r="I780" s="119">
        <v>38</v>
      </c>
      <c r="J780" s="119"/>
      <c r="K780" s="119" t="s">
        <v>46</v>
      </c>
      <c r="L780" s="119" t="s">
        <v>83</v>
      </c>
      <c r="M780" s="48"/>
      <c r="N780" s="48"/>
      <c r="O780" s="48"/>
      <c r="P780" s="48"/>
      <c r="Q780" s="48"/>
      <c r="R780" s="48"/>
      <c r="S780" s="48"/>
      <c r="T780" s="48"/>
    </row>
    <row r="781" spans="1:20" s="106" customFormat="1" ht="15.75" x14ac:dyDescent="0.25">
      <c r="A781" s="52">
        <v>43032</v>
      </c>
      <c r="B781" s="26" t="s">
        <v>420</v>
      </c>
      <c r="C781" s="26" t="s">
        <v>95</v>
      </c>
      <c r="D781" s="26" t="s">
        <v>49</v>
      </c>
      <c r="E781" s="31"/>
      <c r="F781" s="31">
        <v>141000</v>
      </c>
      <c r="G781" s="31">
        <f t="shared" ref="G781:G844" si="12">+G780+E781-F781</f>
        <v>-9532459</v>
      </c>
      <c r="H781" s="26" t="s">
        <v>55</v>
      </c>
      <c r="I781" s="26">
        <v>39</v>
      </c>
      <c r="J781" s="24" t="s">
        <v>21</v>
      </c>
      <c r="K781" s="26" t="s">
        <v>46</v>
      </c>
      <c r="L781" s="26" t="s">
        <v>83</v>
      </c>
      <c r="M781" s="102"/>
      <c r="N781" s="102"/>
      <c r="O781" s="102"/>
      <c r="P781" s="102"/>
      <c r="Q781" s="102"/>
      <c r="R781" s="102"/>
      <c r="S781" s="102"/>
      <c r="T781" s="102"/>
    </row>
    <row r="782" spans="1:20" s="106" customFormat="1" ht="15.75" x14ac:dyDescent="0.25">
      <c r="A782" s="52">
        <v>43032</v>
      </c>
      <c r="B782" s="26" t="s">
        <v>903</v>
      </c>
      <c r="C782" s="26" t="s">
        <v>850</v>
      </c>
      <c r="D782" s="26" t="s">
        <v>48</v>
      </c>
      <c r="E782" s="31"/>
      <c r="F782" s="31">
        <v>40000</v>
      </c>
      <c r="G782" s="31">
        <f t="shared" si="12"/>
        <v>-9572459</v>
      </c>
      <c r="H782" s="26" t="s">
        <v>55</v>
      </c>
      <c r="I782" s="26" t="s">
        <v>58</v>
      </c>
      <c r="J782" s="26" t="s">
        <v>21</v>
      </c>
      <c r="K782" s="26" t="s">
        <v>46</v>
      </c>
      <c r="L782" s="26" t="s">
        <v>83</v>
      </c>
      <c r="M782" s="102"/>
      <c r="N782" s="102"/>
      <c r="O782" s="102"/>
      <c r="P782" s="102"/>
      <c r="Q782" s="102"/>
      <c r="R782" s="102"/>
      <c r="S782" s="102"/>
      <c r="T782" s="102"/>
    </row>
    <row r="783" spans="1:20" s="51" customFormat="1" ht="15.75" x14ac:dyDescent="0.25">
      <c r="A783" s="117">
        <v>43032</v>
      </c>
      <c r="B783" s="119" t="s">
        <v>55</v>
      </c>
      <c r="C783" s="119" t="s">
        <v>56</v>
      </c>
      <c r="D783" s="119" t="s">
        <v>49</v>
      </c>
      <c r="E783" s="121">
        <v>80000</v>
      </c>
      <c r="F783" s="121"/>
      <c r="G783" s="121">
        <f t="shared" si="12"/>
        <v>-9492459</v>
      </c>
      <c r="H783" s="119" t="s">
        <v>450</v>
      </c>
      <c r="I783" s="119">
        <v>36</v>
      </c>
      <c r="J783" s="119"/>
      <c r="K783" s="119" t="s">
        <v>46</v>
      </c>
      <c r="L783" s="119" t="s">
        <v>83</v>
      </c>
      <c r="M783" s="48"/>
      <c r="N783" s="48"/>
      <c r="O783" s="48"/>
      <c r="P783" s="48"/>
      <c r="Q783" s="48"/>
      <c r="R783" s="48"/>
      <c r="S783" s="48"/>
      <c r="T783" s="48"/>
    </row>
    <row r="784" spans="1:20" s="37" customFormat="1" ht="15.75" x14ac:dyDescent="0.25">
      <c r="A784" s="52">
        <v>43032</v>
      </c>
      <c r="B784" s="26" t="s">
        <v>488</v>
      </c>
      <c r="C784" s="26" t="s">
        <v>60</v>
      </c>
      <c r="D784" s="26" t="s">
        <v>49</v>
      </c>
      <c r="E784" s="31"/>
      <c r="F784" s="31">
        <v>2000</v>
      </c>
      <c r="G784" s="31">
        <f t="shared" si="12"/>
        <v>-9494459</v>
      </c>
      <c r="H784" s="26" t="s">
        <v>450</v>
      </c>
      <c r="I784" s="26" t="s">
        <v>61</v>
      </c>
      <c r="J784" s="24" t="s">
        <v>21</v>
      </c>
      <c r="K784" s="26" t="s">
        <v>46</v>
      </c>
      <c r="L784" s="26" t="s">
        <v>72</v>
      </c>
      <c r="M784"/>
      <c r="N784"/>
      <c r="O784"/>
      <c r="P784"/>
      <c r="Q784"/>
      <c r="R784"/>
      <c r="S784"/>
      <c r="T784"/>
    </row>
    <row r="785" spans="1:20" s="106" customFormat="1" ht="15.75" x14ac:dyDescent="0.25">
      <c r="A785" s="52">
        <v>43032</v>
      </c>
      <c r="B785" s="26" t="s">
        <v>489</v>
      </c>
      <c r="C785" s="26" t="s">
        <v>90</v>
      </c>
      <c r="D785" s="26" t="s">
        <v>49</v>
      </c>
      <c r="E785" s="31"/>
      <c r="F785" s="31">
        <v>38000</v>
      </c>
      <c r="G785" s="31">
        <f t="shared" si="12"/>
        <v>-9532459</v>
      </c>
      <c r="H785" s="26" t="s">
        <v>450</v>
      </c>
      <c r="I785" s="26" t="s">
        <v>58</v>
      </c>
      <c r="J785" s="24" t="s">
        <v>21</v>
      </c>
      <c r="K785" s="26" t="s">
        <v>46</v>
      </c>
      <c r="L785" s="26" t="s">
        <v>83</v>
      </c>
      <c r="M785" s="102"/>
      <c r="N785" s="102"/>
      <c r="O785" s="102"/>
      <c r="P785" s="102"/>
      <c r="Q785" s="102"/>
      <c r="R785" s="102"/>
      <c r="S785" s="102"/>
      <c r="T785" s="102"/>
    </row>
    <row r="786" spans="1:20" s="108" customFormat="1" ht="15.75" x14ac:dyDescent="0.25">
      <c r="A786" s="52">
        <v>43032</v>
      </c>
      <c r="B786" s="26" t="s">
        <v>490</v>
      </c>
      <c r="C786" s="26" t="s">
        <v>90</v>
      </c>
      <c r="D786" s="26" t="s">
        <v>49</v>
      </c>
      <c r="E786" s="31"/>
      <c r="F786" s="31">
        <v>38000</v>
      </c>
      <c r="G786" s="31">
        <f t="shared" si="12"/>
        <v>-9570459</v>
      </c>
      <c r="H786" s="26" t="s">
        <v>450</v>
      </c>
      <c r="I786" s="26" t="s">
        <v>58</v>
      </c>
      <c r="J786" s="24" t="s">
        <v>21</v>
      </c>
      <c r="K786" s="26" t="s">
        <v>46</v>
      </c>
      <c r="L786" s="26" t="s">
        <v>83</v>
      </c>
      <c r="M786" s="29"/>
      <c r="N786" s="29"/>
      <c r="O786" s="29"/>
      <c r="P786" s="29"/>
      <c r="Q786" s="29"/>
      <c r="R786" s="29"/>
      <c r="S786" s="29"/>
      <c r="T786" s="29"/>
    </row>
    <row r="787" spans="1:20" s="51" customFormat="1" ht="15.75" x14ac:dyDescent="0.25">
      <c r="A787" s="117">
        <v>43032</v>
      </c>
      <c r="B787" s="119" t="s">
        <v>55</v>
      </c>
      <c r="C787" s="119" t="s">
        <v>56</v>
      </c>
      <c r="D787" s="119" t="s">
        <v>49</v>
      </c>
      <c r="E787" s="121">
        <v>70000</v>
      </c>
      <c r="F787" s="121"/>
      <c r="G787" s="121">
        <f t="shared" si="12"/>
        <v>-9500459</v>
      </c>
      <c r="H787" s="119" t="s">
        <v>450</v>
      </c>
      <c r="I787" s="119">
        <v>38</v>
      </c>
      <c r="J787" s="119"/>
      <c r="K787" s="119" t="s">
        <v>46</v>
      </c>
      <c r="L787" s="119" t="s">
        <v>83</v>
      </c>
      <c r="M787" s="48"/>
      <c r="N787" s="48"/>
      <c r="O787" s="48"/>
      <c r="P787" s="48"/>
      <c r="Q787" s="48"/>
      <c r="R787" s="48"/>
      <c r="S787" s="48"/>
      <c r="T787" s="48"/>
    </row>
    <row r="788" spans="1:20" s="108" customFormat="1" ht="15.75" x14ac:dyDescent="0.25">
      <c r="A788" s="52">
        <v>43032</v>
      </c>
      <c r="B788" s="30" t="s">
        <v>897</v>
      </c>
      <c r="C788" s="30" t="s">
        <v>95</v>
      </c>
      <c r="D788" s="30" t="s">
        <v>52</v>
      </c>
      <c r="E788" s="31"/>
      <c r="F788" s="31">
        <v>45000</v>
      </c>
      <c r="G788" s="31">
        <f t="shared" si="12"/>
        <v>-9545459</v>
      </c>
      <c r="H788" s="30" t="s">
        <v>704</v>
      </c>
      <c r="I788" s="30">
        <v>22</v>
      </c>
      <c r="J788" s="24" t="s">
        <v>32</v>
      </c>
      <c r="K788" s="26" t="s">
        <v>46</v>
      </c>
      <c r="L788" s="26" t="s">
        <v>83</v>
      </c>
      <c r="M788" s="29"/>
      <c r="N788" s="29"/>
      <c r="O788" s="29"/>
      <c r="P788" s="29"/>
      <c r="Q788" s="29"/>
      <c r="R788" s="29"/>
      <c r="S788" s="29"/>
      <c r="T788" s="29"/>
    </row>
    <row r="789" spans="1:20" s="37" customFormat="1" ht="15.75" x14ac:dyDescent="0.25">
      <c r="A789" s="52">
        <v>43032</v>
      </c>
      <c r="B789" s="30" t="s">
        <v>748</v>
      </c>
      <c r="C789" s="30" t="s">
        <v>60</v>
      </c>
      <c r="D789" s="30" t="s">
        <v>52</v>
      </c>
      <c r="E789" s="31"/>
      <c r="F789" s="31">
        <v>500</v>
      </c>
      <c r="G789" s="31">
        <f t="shared" si="12"/>
        <v>-9545959</v>
      </c>
      <c r="H789" s="30" t="s">
        <v>704</v>
      </c>
      <c r="I789" s="30" t="s">
        <v>705</v>
      </c>
      <c r="J789" s="24" t="s">
        <v>32</v>
      </c>
      <c r="K789" s="26" t="s">
        <v>46</v>
      </c>
      <c r="L789" s="26" t="s">
        <v>72</v>
      </c>
      <c r="M789"/>
      <c r="N789"/>
      <c r="O789"/>
      <c r="P789"/>
      <c r="Q789"/>
      <c r="R789"/>
      <c r="S789"/>
      <c r="T789"/>
    </row>
    <row r="790" spans="1:20" s="106" customFormat="1" ht="15.75" x14ac:dyDescent="0.25">
      <c r="A790" s="52">
        <v>43032</v>
      </c>
      <c r="B790" s="30" t="s">
        <v>749</v>
      </c>
      <c r="C790" s="30" t="s">
        <v>60</v>
      </c>
      <c r="D790" s="30" t="s">
        <v>52</v>
      </c>
      <c r="E790" s="31"/>
      <c r="F790" s="31">
        <v>20000</v>
      </c>
      <c r="G790" s="31">
        <f t="shared" si="12"/>
        <v>-9565959</v>
      </c>
      <c r="H790" s="30" t="s">
        <v>704</v>
      </c>
      <c r="I790" s="30" t="s">
        <v>750</v>
      </c>
      <c r="J790" s="24" t="s">
        <v>32</v>
      </c>
      <c r="K790" s="26" t="s">
        <v>46</v>
      </c>
      <c r="L790" s="26" t="s">
        <v>83</v>
      </c>
      <c r="M790" s="102"/>
      <c r="N790" s="102"/>
      <c r="O790" s="102"/>
      <c r="P790" s="102"/>
      <c r="Q790" s="102"/>
      <c r="R790" s="102"/>
      <c r="S790" s="102"/>
      <c r="T790" s="102"/>
    </row>
    <row r="791" spans="1:20" s="106" customFormat="1" ht="15.75" x14ac:dyDescent="0.25">
      <c r="A791" s="52">
        <v>43032</v>
      </c>
      <c r="B791" s="30" t="s">
        <v>891</v>
      </c>
      <c r="C791" s="30" t="s">
        <v>95</v>
      </c>
      <c r="D791" s="30" t="s">
        <v>52</v>
      </c>
      <c r="E791" s="31"/>
      <c r="F791" s="31">
        <v>40000</v>
      </c>
      <c r="G791" s="31">
        <f t="shared" si="12"/>
        <v>-9605959</v>
      </c>
      <c r="H791" s="30" t="s">
        <v>704</v>
      </c>
      <c r="I791" s="30" t="s">
        <v>705</v>
      </c>
      <c r="J791" s="24" t="s">
        <v>32</v>
      </c>
      <c r="K791" s="26" t="s">
        <v>46</v>
      </c>
      <c r="L791" s="26" t="s">
        <v>72</v>
      </c>
      <c r="M791" s="102"/>
      <c r="N791" s="102"/>
      <c r="O791" s="102"/>
      <c r="P791" s="102"/>
      <c r="Q791" s="102"/>
      <c r="R791" s="102"/>
      <c r="S791" s="102"/>
      <c r="T791" s="102"/>
    </row>
    <row r="792" spans="1:20" s="37" customFormat="1" ht="15.75" x14ac:dyDescent="0.25">
      <c r="A792" s="52">
        <v>43032</v>
      </c>
      <c r="B792" s="30" t="s">
        <v>751</v>
      </c>
      <c r="C792" s="30" t="s">
        <v>60</v>
      </c>
      <c r="D792" s="30" t="s">
        <v>52</v>
      </c>
      <c r="E792" s="31"/>
      <c r="F792" s="31">
        <v>3000</v>
      </c>
      <c r="G792" s="31">
        <f t="shared" si="12"/>
        <v>-9608959</v>
      </c>
      <c r="H792" s="44" t="s">
        <v>704</v>
      </c>
      <c r="I792" s="30" t="s">
        <v>705</v>
      </c>
      <c r="J792" s="24" t="s">
        <v>32</v>
      </c>
      <c r="K792" s="26" t="s">
        <v>46</v>
      </c>
      <c r="L792" s="26" t="s">
        <v>72</v>
      </c>
      <c r="M792"/>
      <c r="N792"/>
      <c r="O792"/>
      <c r="P792"/>
      <c r="Q792"/>
      <c r="R792"/>
      <c r="S792"/>
      <c r="T792"/>
    </row>
    <row r="793" spans="1:20" s="106" customFormat="1" ht="15.75" x14ac:dyDescent="0.25">
      <c r="A793" s="52">
        <v>43032</v>
      </c>
      <c r="B793" s="112" t="s">
        <v>827</v>
      </c>
      <c r="C793" s="112" t="s">
        <v>60</v>
      </c>
      <c r="D793" s="26" t="s">
        <v>52</v>
      </c>
      <c r="E793" s="113"/>
      <c r="F793" s="113">
        <v>1000</v>
      </c>
      <c r="G793" s="31">
        <f t="shared" si="12"/>
        <v>-9609959</v>
      </c>
      <c r="H793" s="112" t="s">
        <v>372</v>
      </c>
      <c r="I793" s="112" t="s">
        <v>61</v>
      </c>
      <c r="J793" s="24" t="s">
        <v>32</v>
      </c>
      <c r="K793" s="26" t="s">
        <v>46</v>
      </c>
      <c r="L793" s="26" t="s">
        <v>72</v>
      </c>
      <c r="M793" s="103"/>
      <c r="N793" s="103"/>
      <c r="O793" s="103"/>
      <c r="P793" s="103"/>
      <c r="Q793" s="103"/>
      <c r="R793" s="103"/>
      <c r="S793" s="103"/>
      <c r="T793" s="103"/>
    </row>
    <row r="794" spans="1:20" s="106" customFormat="1" ht="15.75" x14ac:dyDescent="0.25">
      <c r="A794" s="52">
        <v>43032</v>
      </c>
      <c r="B794" s="112" t="s">
        <v>828</v>
      </c>
      <c r="C794" s="112" t="s">
        <v>60</v>
      </c>
      <c r="D794" s="26" t="s">
        <v>52</v>
      </c>
      <c r="E794" s="113"/>
      <c r="F794" s="113">
        <v>2000</v>
      </c>
      <c r="G794" s="31">
        <f t="shared" si="12"/>
        <v>-9611959</v>
      </c>
      <c r="H794" s="112" t="s">
        <v>372</v>
      </c>
      <c r="I794" s="112" t="s">
        <v>61</v>
      </c>
      <c r="J794" s="24" t="s">
        <v>32</v>
      </c>
      <c r="K794" s="26" t="s">
        <v>46</v>
      </c>
      <c r="L794" s="26" t="s">
        <v>72</v>
      </c>
      <c r="M794" s="103"/>
      <c r="N794" s="103"/>
      <c r="O794" s="103"/>
      <c r="P794" s="103"/>
      <c r="Q794" s="103"/>
      <c r="R794" s="103"/>
      <c r="S794" s="103"/>
      <c r="T794" s="103"/>
    </row>
    <row r="795" spans="1:20" s="108" customFormat="1" ht="15.75" x14ac:dyDescent="0.25">
      <c r="A795" s="52">
        <v>43033</v>
      </c>
      <c r="B795" s="47" t="s">
        <v>86</v>
      </c>
      <c r="C795" s="26" t="s">
        <v>60</v>
      </c>
      <c r="D795" s="23" t="s">
        <v>49</v>
      </c>
      <c r="E795" s="31"/>
      <c r="F795" s="31">
        <v>1000</v>
      </c>
      <c r="G795" s="31">
        <f t="shared" si="12"/>
        <v>-9612959</v>
      </c>
      <c r="H795" s="26" t="s">
        <v>71</v>
      </c>
      <c r="I795" s="26" t="s">
        <v>61</v>
      </c>
      <c r="J795" s="24" t="s">
        <v>21</v>
      </c>
      <c r="K795" s="26" t="s">
        <v>46</v>
      </c>
      <c r="L795" s="26" t="s">
        <v>72</v>
      </c>
      <c r="M795" s="29"/>
      <c r="N795" s="29"/>
      <c r="O795" s="29"/>
      <c r="P795" s="29"/>
      <c r="Q795" s="29"/>
      <c r="R795" s="29"/>
      <c r="S795" s="29"/>
      <c r="T795" s="29"/>
    </row>
    <row r="796" spans="1:20" s="108" customFormat="1" ht="15.75" x14ac:dyDescent="0.25">
      <c r="A796" s="52">
        <v>43033</v>
      </c>
      <c r="B796" s="47" t="s">
        <v>87</v>
      </c>
      <c r="C796" s="26" t="s">
        <v>60</v>
      </c>
      <c r="D796" s="23" t="s">
        <v>49</v>
      </c>
      <c r="E796" s="31"/>
      <c r="F796" s="31">
        <v>5000</v>
      </c>
      <c r="G796" s="31">
        <f t="shared" si="12"/>
        <v>-9617959</v>
      </c>
      <c r="H796" s="26" t="s">
        <v>71</v>
      </c>
      <c r="I796" s="26" t="s">
        <v>61</v>
      </c>
      <c r="J796" s="24" t="s">
        <v>21</v>
      </c>
      <c r="K796" s="26" t="s">
        <v>46</v>
      </c>
      <c r="L796" s="26" t="s">
        <v>72</v>
      </c>
      <c r="M796" s="29"/>
      <c r="N796" s="29"/>
      <c r="O796" s="29"/>
      <c r="P796" s="29"/>
      <c r="Q796" s="29"/>
      <c r="R796" s="29"/>
      <c r="S796" s="29"/>
      <c r="T796" s="29"/>
    </row>
    <row r="797" spans="1:20" s="108" customFormat="1" ht="15.75" x14ac:dyDescent="0.25">
      <c r="A797" s="52">
        <v>43033</v>
      </c>
      <c r="B797" s="47" t="s">
        <v>133</v>
      </c>
      <c r="C797" s="26" t="s">
        <v>60</v>
      </c>
      <c r="D797" s="23" t="s">
        <v>49</v>
      </c>
      <c r="E797" s="31"/>
      <c r="F797" s="31">
        <v>1000</v>
      </c>
      <c r="G797" s="31">
        <f t="shared" si="12"/>
        <v>-9618959</v>
      </c>
      <c r="H797" s="26" t="s">
        <v>71</v>
      </c>
      <c r="I797" s="26" t="s">
        <v>61</v>
      </c>
      <c r="J797" s="24" t="s">
        <v>21</v>
      </c>
      <c r="K797" s="26" t="s">
        <v>46</v>
      </c>
      <c r="L797" s="26" t="s">
        <v>72</v>
      </c>
      <c r="M797" s="29"/>
      <c r="N797" s="29"/>
      <c r="O797" s="29"/>
      <c r="P797" s="29"/>
      <c r="Q797" s="29"/>
      <c r="R797" s="29"/>
      <c r="S797" s="29"/>
      <c r="T797" s="29"/>
    </row>
    <row r="798" spans="1:20" s="108" customFormat="1" ht="15.75" x14ac:dyDescent="0.25">
      <c r="A798" s="52">
        <v>43033</v>
      </c>
      <c r="B798" s="47" t="s">
        <v>134</v>
      </c>
      <c r="C798" s="26" t="s">
        <v>90</v>
      </c>
      <c r="D798" s="23" t="s">
        <v>49</v>
      </c>
      <c r="E798" s="31"/>
      <c r="F798" s="31">
        <v>38000</v>
      </c>
      <c r="G798" s="31">
        <f t="shared" si="12"/>
        <v>-9656959</v>
      </c>
      <c r="H798" s="26" t="s">
        <v>71</v>
      </c>
      <c r="I798" s="26">
        <v>8</v>
      </c>
      <c r="J798" s="24" t="s">
        <v>21</v>
      </c>
      <c r="K798" s="26" t="s">
        <v>46</v>
      </c>
      <c r="L798" s="26" t="s">
        <v>83</v>
      </c>
      <c r="M798" s="29"/>
      <c r="N798" s="29"/>
      <c r="O798" s="29"/>
      <c r="P798" s="29"/>
      <c r="Q798" s="29"/>
      <c r="R798" s="29"/>
      <c r="S798" s="29"/>
      <c r="T798" s="29"/>
    </row>
    <row r="799" spans="1:20" s="108" customFormat="1" ht="15.75" x14ac:dyDescent="0.25">
      <c r="A799" s="52">
        <v>43033</v>
      </c>
      <c r="B799" s="47" t="s">
        <v>135</v>
      </c>
      <c r="C799" s="26" t="s">
        <v>60</v>
      </c>
      <c r="D799" s="23" t="s">
        <v>49</v>
      </c>
      <c r="E799" s="31"/>
      <c r="F799" s="31">
        <v>1000</v>
      </c>
      <c r="G799" s="31">
        <f t="shared" si="12"/>
        <v>-9657959</v>
      </c>
      <c r="H799" s="26" t="s">
        <v>71</v>
      </c>
      <c r="I799" s="26" t="s">
        <v>61</v>
      </c>
      <c r="J799" s="24" t="s">
        <v>21</v>
      </c>
      <c r="K799" s="26" t="s">
        <v>46</v>
      </c>
      <c r="L799" s="26" t="s">
        <v>72</v>
      </c>
      <c r="M799" s="29"/>
      <c r="N799" s="29"/>
      <c r="O799" s="29"/>
      <c r="P799" s="29"/>
      <c r="Q799" s="29"/>
      <c r="R799" s="29"/>
      <c r="S799" s="29"/>
      <c r="T799" s="29"/>
    </row>
    <row r="800" spans="1:20" s="106" customFormat="1" ht="15.75" x14ac:dyDescent="0.25">
      <c r="A800" s="52">
        <v>43033</v>
      </c>
      <c r="B800" s="26" t="s">
        <v>199</v>
      </c>
      <c r="C800" s="26" t="s">
        <v>60</v>
      </c>
      <c r="D800" s="26" t="s">
        <v>49</v>
      </c>
      <c r="E800" s="31"/>
      <c r="F800" s="31">
        <v>1000</v>
      </c>
      <c r="G800" s="31">
        <f t="shared" si="12"/>
        <v>-9658959</v>
      </c>
      <c r="H800" s="26" t="s">
        <v>148</v>
      </c>
      <c r="I800" s="26" t="s">
        <v>61</v>
      </c>
      <c r="J800" s="24" t="s">
        <v>21</v>
      </c>
      <c r="K800" s="26" t="s">
        <v>46</v>
      </c>
      <c r="L800" s="26" t="s">
        <v>72</v>
      </c>
      <c r="M800" s="102"/>
      <c r="N800" s="102"/>
      <c r="O800" s="102"/>
      <c r="P800" s="102"/>
      <c r="Q800" s="102"/>
      <c r="R800" s="102"/>
      <c r="S800" s="102"/>
      <c r="T800" s="102"/>
    </row>
    <row r="801" spans="1:20" s="106" customFormat="1" ht="15.75" x14ac:dyDescent="0.25">
      <c r="A801" s="52">
        <v>43033</v>
      </c>
      <c r="B801" s="26" t="s">
        <v>200</v>
      </c>
      <c r="C801" s="26" t="s">
        <v>60</v>
      </c>
      <c r="D801" s="26" t="s">
        <v>49</v>
      </c>
      <c r="E801" s="31"/>
      <c r="F801" s="31">
        <v>1000</v>
      </c>
      <c r="G801" s="31">
        <f t="shared" si="12"/>
        <v>-9659959</v>
      </c>
      <c r="H801" s="26" t="s">
        <v>148</v>
      </c>
      <c r="I801" s="26" t="s">
        <v>61</v>
      </c>
      <c r="J801" s="24" t="s">
        <v>21</v>
      </c>
      <c r="K801" s="26" t="s">
        <v>46</v>
      </c>
      <c r="L801" s="26" t="s">
        <v>72</v>
      </c>
      <c r="M801" s="102"/>
      <c r="N801" s="102"/>
      <c r="O801" s="102"/>
      <c r="P801" s="102"/>
      <c r="Q801" s="102"/>
      <c r="R801" s="102"/>
      <c r="S801" s="102"/>
      <c r="T801" s="102"/>
    </row>
    <row r="802" spans="1:20" s="51" customFormat="1" ht="15.75" x14ac:dyDescent="0.25">
      <c r="A802" s="117">
        <v>43033</v>
      </c>
      <c r="B802" s="119" t="s">
        <v>55</v>
      </c>
      <c r="C802" s="119" t="s">
        <v>56</v>
      </c>
      <c r="D802" s="119" t="s">
        <v>52</v>
      </c>
      <c r="E802" s="121">
        <v>150000</v>
      </c>
      <c r="F802" s="121"/>
      <c r="G802" s="121">
        <f t="shared" si="12"/>
        <v>-9509959</v>
      </c>
      <c r="H802" s="119" t="s">
        <v>213</v>
      </c>
      <c r="I802" s="119">
        <v>42</v>
      </c>
      <c r="J802" s="119"/>
      <c r="K802" s="119" t="s">
        <v>46</v>
      </c>
      <c r="L802" s="119" t="s">
        <v>83</v>
      </c>
      <c r="M802" s="48"/>
      <c r="N802" s="48"/>
      <c r="O802" s="48"/>
      <c r="P802" s="48"/>
      <c r="Q802" s="48"/>
      <c r="R802" s="48"/>
      <c r="S802" s="48"/>
      <c r="T802" s="48"/>
    </row>
    <row r="803" spans="1:20" s="51" customFormat="1" ht="15.75" x14ac:dyDescent="0.25">
      <c r="A803" s="52">
        <v>43033</v>
      </c>
      <c r="B803" s="30" t="s">
        <v>225</v>
      </c>
      <c r="C803" s="30" t="s">
        <v>60</v>
      </c>
      <c r="D803" s="30" t="s">
        <v>220</v>
      </c>
      <c r="E803" s="42"/>
      <c r="F803" s="42">
        <v>700</v>
      </c>
      <c r="G803" s="31">
        <f t="shared" si="12"/>
        <v>-9510659</v>
      </c>
      <c r="H803" s="30" t="s">
        <v>221</v>
      </c>
      <c r="I803" s="26" t="s">
        <v>61</v>
      </c>
      <c r="J803" s="24" t="s">
        <v>21</v>
      </c>
      <c r="K803" s="26" t="s">
        <v>46</v>
      </c>
      <c r="L803" s="26" t="s">
        <v>72</v>
      </c>
      <c r="M803"/>
      <c r="N803"/>
      <c r="O803"/>
      <c r="P803"/>
      <c r="Q803"/>
      <c r="R803"/>
      <c r="S803"/>
      <c r="T803"/>
    </row>
    <row r="804" spans="1:20" s="37" customFormat="1" ht="15.75" x14ac:dyDescent="0.25">
      <c r="A804" s="52">
        <v>43033</v>
      </c>
      <c r="B804" s="30" t="s">
        <v>247</v>
      </c>
      <c r="C804" s="26" t="s">
        <v>75</v>
      </c>
      <c r="D804" s="30" t="s">
        <v>220</v>
      </c>
      <c r="E804" s="42"/>
      <c r="F804" s="42">
        <v>2000</v>
      </c>
      <c r="G804" s="31">
        <f t="shared" si="12"/>
        <v>-9512659</v>
      </c>
      <c r="H804" s="30" t="s">
        <v>221</v>
      </c>
      <c r="I804" s="26" t="s">
        <v>61</v>
      </c>
      <c r="J804" s="24" t="s">
        <v>21</v>
      </c>
      <c r="K804" s="26" t="s">
        <v>46</v>
      </c>
      <c r="L804" s="26" t="s">
        <v>72</v>
      </c>
      <c r="M804"/>
      <c r="N804"/>
      <c r="O804"/>
      <c r="P804"/>
      <c r="Q804"/>
      <c r="R804"/>
      <c r="S804"/>
      <c r="T804"/>
    </row>
    <row r="805" spans="1:20" s="37" customFormat="1" ht="15.75" x14ac:dyDescent="0.25">
      <c r="A805" s="52">
        <v>43033</v>
      </c>
      <c r="B805" s="30" t="s">
        <v>284</v>
      </c>
      <c r="C805" s="30" t="s">
        <v>60</v>
      </c>
      <c r="D805" s="30" t="s">
        <v>220</v>
      </c>
      <c r="E805" s="42"/>
      <c r="F805" s="42">
        <v>700</v>
      </c>
      <c r="G805" s="31">
        <f t="shared" si="12"/>
        <v>-9513359</v>
      </c>
      <c r="H805" s="30" t="s">
        <v>221</v>
      </c>
      <c r="I805" s="26" t="s">
        <v>61</v>
      </c>
      <c r="J805" s="24" t="s">
        <v>21</v>
      </c>
      <c r="K805" s="26" t="s">
        <v>46</v>
      </c>
      <c r="L805" s="26" t="s">
        <v>72</v>
      </c>
      <c r="M805"/>
      <c r="N805"/>
      <c r="O805"/>
      <c r="P805"/>
      <c r="Q805"/>
      <c r="R805"/>
      <c r="S805"/>
      <c r="T805"/>
    </row>
    <row r="806" spans="1:20" s="37" customFormat="1" ht="15.75" x14ac:dyDescent="0.25">
      <c r="A806" s="52">
        <v>43033</v>
      </c>
      <c r="B806" s="30" t="s">
        <v>285</v>
      </c>
      <c r="C806" s="30" t="s">
        <v>60</v>
      </c>
      <c r="D806" s="30" t="s">
        <v>220</v>
      </c>
      <c r="E806" s="42"/>
      <c r="F806" s="42">
        <v>700</v>
      </c>
      <c r="G806" s="31">
        <f t="shared" si="12"/>
        <v>-9514059</v>
      </c>
      <c r="H806" s="30" t="s">
        <v>221</v>
      </c>
      <c r="I806" s="26" t="s">
        <v>61</v>
      </c>
      <c r="J806" s="24" t="s">
        <v>21</v>
      </c>
      <c r="K806" s="26" t="s">
        <v>46</v>
      </c>
      <c r="L806" s="26" t="s">
        <v>72</v>
      </c>
      <c r="M806"/>
      <c r="N806"/>
      <c r="O806"/>
      <c r="P806"/>
      <c r="Q806"/>
      <c r="R806"/>
      <c r="S806"/>
      <c r="T806"/>
    </row>
    <row r="807" spans="1:20" s="37" customFormat="1" ht="15.75" x14ac:dyDescent="0.25">
      <c r="A807" s="52">
        <v>43033</v>
      </c>
      <c r="B807" s="30" t="s">
        <v>286</v>
      </c>
      <c r="C807" s="30" t="s">
        <v>60</v>
      </c>
      <c r="D807" s="30" t="s">
        <v>220</v>
      </c>
      <c r="E807" s="42"/>
      <c r="F807" s="42">
        <v>700</v>
      </c>
      <c r="G807" s="31">
        <f t="shared" si="12"/>
        <v>-9514759</v>
      </c>
      <c r="H807" s="30" t="s">
        <v>221</v>
      </c>
      <c r="I807" s="26" t="s">
        <v>61</v>
      </c>
      <c r="J807" s="24" t="s">
        <v>21</v>
      </c>
      <c r="K807" s="26" t="s">
        <v>46</v>
      </c>
      <c r="L807" s="26" t="s">
        <v>72</v>
      </c>
      <c r="M807"/>
      <c r="N807"/>
      <c r="O807"/>
      <c r="P807"/>
      <c r="Q807"/>
      <c r="R807"/>
      <c r="S807"/>
      <c r="T807"/>
    </row>
    <row r="808" spans="1:20" s="37" customFormat="1" ht="15.75" x14ac:dyDescent="0.25">
      <c r="A808" s="52">
        <v>43033</v>
      </c>
      <c r="B808" s="30" t="s">
        <v>287</v>
      </c>
      <c r="C808" s="26" t="s">
        <v>75</v>
      </c>
      <c r="D808" s="30" t="s">
        <v>220</v>
      </c>
      <c r="E808" s="42"/>
      <c r="F808" s="42">
        <v>2600</v>
      </c>
      <c r="G808" s="31">
        <f t="shared" si="12"/>
        <v>-9517359</v>
      </c>
      <c r="H808" s="30" t="s">
        <v>221</v>
      </c>
      <c r="I808" s="26" t="s">
        <v>61</v>
      </c>
      <c r="J808" s="24" t="s">
        <v>21</v>
      </c>
      <c r="K808" s="26" t="s">
        <v>46</v>
      </c>
      <c r="L808" s="26" t="s">
        <v>72</v>
      </c>
      <c r="M808"/>
      <c r="N808"/>
      <c r="O808"/>
      <c r="P808"/>
      <c r="Q808"/>
      <c r="R808"/>
      <c r="S808"/>
      <c r="T808"/>
    </row>
    <row r="809" spans="1:20" s="37" customFormat="1" ht="15.75" x14ac:dyDescent="0.25">
      <c r="A809" s="52">
        <v>43033</v>
      </c>
      <c r="B809" s="30" t="s">
        <v>288</v>
      </c>
      <c r="C809" s="30" t="s">
        <v>60</v>
      </c>
      <c r="D809" s="30" t="s">
        <v>220</v>
      </c>
      <c r="E809" s="42"/>
      <c r="F809" s="42">
        <v>700</v>
      </c>
      <c r="G809" s="31">
        <f t="shared" si="12"/>
        <v>-9518059</v>
      </c>
      <c r="H809" s="30" t="s">
        <v>221</v>
      </c>
      <c r="I809" s="26" t="s">
        <v>61</v>
      </c>
      <c r="J809" s="24" t="s">
        <v>21</v>
      </c>
      <c r="K809" s="26" t="s">
        <v>46</v>
      </c>
      <c r="L809" s="26" t="s">
        <v>72</v>
      </c>
      <c r="M809"/>
      <c r="N809"/>
      <c r="O809"/>
      <c r="P809"/>
      <c r="Q809"/>
      <c r="R809"/>
      <c r="S809"/>
      <c r="T809"/>
    </row>
    <row r="810" spans="1:20" s="37" customFormat="1" ht="15.75" x14ac:dyDescent="0.25">
      <c r="A810" s="52">
        <v>43033</v>
      </c>
      <c r="B810" s="30" t="s">
        <v>289</v>
      </c>
      <c r="C810" s="30" t="s">
        <v>60</v>
      </c>
      <c r="D810" s="30" t="s">
        <v>220</v>
      </c>
      <c r="E810" s="42"/>
      <c r="F810" s="42">
        <v>700</v>
      </c>
      <c r="G810" s="31">
        <f t="shared" si="12"/>
        <v>-9518759</v>
      </c>
      <c r="H810" s="30" t="s">
        <v>221</v>
      </c>
      <c r="I810" s="26" t="s">
        <v>61</v>
      </c>
      <c r="J810" s="24" t="s">
        <v>21</v>
      </c>
      <c r="K810" s="26" t="s">
        <v>46</v>
      </c>
      <c r="L810" s="26" t="s">
        <v>72</v>
      </c>
      <c r="M810"/>
      <c r="N810"/>
      <c r="O810"/>
      <c r="P810"/>
      <c r="Q810"/>
      <c r="R810"/>
      <c r="S810"/>
      <c r="T810"/>
    </row>
    <row r="811" spans="1:20" s="37" customFormat="1" ht="15.75" x14ac:dyDescent="0.25">
      <c r="A811" s="52">
        <v>43033</v>
      </c>
      <c r="B811" s="30" t="s">
        <v>290</v>
      </c>
      <c r="C811" s="30" t="s">
        <v>60</v>
      </c>
      <c r="D811" s="30" t="s">
        <v>220</v>
      </c>
      <c r="E811" s="42"/>
      <c r="F811" s="42">
        <v>700</v>
      </c>
      <c r="G811" s="31">
        <f t="shared" si="12"/>
        <v>-9519459</v>
      </c>
      <c r="H811" s="30" t="s">
        <v>221</v>
      </c>
      <c r="I811" s="26" t="s">
        <v>61</v>
      </c>
      <c r="J811" s="24" t="s">
        <v>21</v>
      </c>
      <c r="K811" s="26" t="s">
        <v>46</v>
      </c>
      <c r="L811" s="26" t="s">
        <v>72</v>
      </c>
      <c r="M811"/>
      <c r="N811"/>
      <c r="O811"/>
      <c r="P811"/>
      <c r="Q811"/>
      <c r="R811"/>
      <c r="S811"/>
      <c r="T811"/>
    </row>
    <row r="812" spans="1:20" s="37" customFormat="1" ht="15.75" x14ac:dyDescent="0.25">
      <c r="A812" s="52">
        <v>43033</v>
      </c>
      <c r="B812" s="30" t="s">
        <v>291</v>
      </c>
      <c r="C812" s="30" t="s">
        <v>60</v>
      </c>
      <c r="D812" s="30" t="s">
        <v>220</v>
      </c>
      <c r="E812" s="42"/>
      <c r="F812" s="42">
        <v>700</v>
      </c>
      <c r="G812" s="31">
        <f t="shared" si="12"/>
        <v>-9520159</v>
      </c>
      <c r="H812" s="30" t="s">
        <v>221</v>
      </c>
      <c r="I812" s="26" t="s">
        <v>61</v>
      </c>
      <c r="J812" s="24" t="s">
        <v>21</v>
      </c>
      <c r="K812" s="26" t="s">
        <v>46</v>
      </c>
      <c r="L812" s="26" t="s">
        <v>72</v>
      </c>
      <c r="M812"/>
      <c r="N812"/>
      <c r="O812"/>
      <c r="P812"/>
      <c r="Q812"/>
      <c r="R812"/>
      <c r="S812"/>
      <c r="T812"/>
    </row>
    <row r="813" spans="1:20" s="108" customFormat="1" ht="15.75" x14ac:dyDescent="0.25">
      <c r="A813" s="52">
        <v>43033</v>
      </c>
      <c r="B813" s="30" t="s">
        <v>292</v>
      </c>
      <c r="C813" s="30" t="s">
        <v>95</v>
      </c>
      <c r="D813" s="30" t="s">
        <v>220</v>
      </c>
      <c r="E813" s="42"/>
      <c r="F813" s="42">
        <v>15000</v>
      </c>
      <c r="G813" s="31">
        <f t="shared" si="12"/>
        <v>-9535159</v>
      </c>
      <c r="H813" s="30" t="s">
        <v>221</v>
      </c>
      <c r="I813" s="26">
        <v>1</v>
      </c>
      <c r="J813" s="24" t="s">
        <v>21</v>
      </c>
      <c r="K813" s="26" t="s">
        <v>46</v>
      </c>
      <c r="L813" s="26" t="s">
        <v>83</v>
      </c>
      <c r="M813" s="29"/>
      <c r="N813" s="29"/>
      <c r="O813" s="29"/>
      <c r="P813" s="29"/>
      <c r="Q813" s="29"/>
      <c r="R813" s="29"/>
      <c r="S813" s="29"/>
      <c r="T813" s="29"/>
    </row>
    <row r="814" spans="1:20" s="106" customFormat="1" ht="15.75" x14ac:dyDescent="0.25">
      <c r="A814" s="52">
        <v>43033</v>
      </c>
      <c r="B814" s="26" t="s">
        <v>421</v>
      </c>
      <c r="C814" s="26" t="s">
        <v>95</v>
      </c>
      <c r="D814" s="26" t="s">
        <v>51</v>
      </c>
      <c r="E814" s="31"/>
      <c r="F814" s="31">
        <v>100000</v>
      </c>
      <c r="G814" s="31">
        <f t="shared" si="12"/>
        <v>-9635159</v>
      </c>
      <c r="H814" s="26" t="s">
        <v>55</v>
      </c>
      <c r="I814" s="26">
        <v>40</v>
      </c>
      <c r="J814" s="23" t="s">
        <v>21</v>
      </c>
      <c r="K814" s="26" t="s">
        <v>46</v>
      </c>
      <c r="L814" s="26" t="s">
        <v>83</v>
      </c>
      <c r="M814" s="102"/>
      <c r="N814" s="102"/>
      <c r="O814" s="102"/>
      <c r="P814" s="102"/>
      <c r="Q814" s="102"/>
      <c r="R814" s="102"/>
      <c r="S814" s="102"/>
      <c r="T814" s="102"/>
    </row>
    <row r="815" spans="1:20" s="29" customFormat="1" x14ac:dyDescent="0.25">
      <c r="A815" s="52">
        <v>43033</v>
      </c>
      <c r="B815" s="26" t="s">
        <v>422</v>
      </c>
      <c r="C815" s="30" t="s">
        <v>99</v>
      </c>
      <c r="D815" s="26" t="s">
        <v>336</v>
      </c>
      <c r="E815" s="31"/>
      <c r="F815" s="31">
        <v>1500</v>
      </c>
      <c r="G815" s="31">
        <f t="shared" si="12"/>
        <v>-9636659</v>
      </c>
      <c r="H815" s="26" t="s">
        <v>55</v>
      </c>
      <c r="I815" s="26" t="s">
        <v>61</v>
      </c>
      <c r="J815" s="24" t="s">
        <v>21</v>
      </c>
      <c r="K815" s="26" t="s">
        <v>46</v>
      </c>
      <c r="L815" s="26" t="s">
        <v>72</v>
      </c>
    </row>
    <row r="816" spans="1:20" s="102" customFormat="1" x14ac:dyDescent="0.25">
      <c r="A816" s="52">
        <v>43033</v>
      </c>
      <c r="B816" s="26" t="s">
        <v>423</v>
      </c>
      <c r="C816" s="26" t="s">
        <v>345</v>
      </c>
      <c r="D816" s="26" t="s">
        <v>48</v>
      </c>
      <c r="E816" s="31"/>
      <c r="F816" s="31">
        <v>50000</v>
      </c>
      <c r="G816" s="31">
        <f t="shared" si="12"/>
        <v>-9686659</v>
      </c>
      <c r="H816" s="26" t="s">
        <v>55</v>
      </c>
      <c r="I816" s="26" t="s">
        <v>58</v>
      </c>
      <c r="J816" s="26" t="s">
        <v>21</v>
      </c>
      <c r="K816" s="26" t="s">
        <v>46</v>
      </c>
      <c r="L816" s="26" t="s">
        <v>83</v>
      </c>
    </row>
    <row r="817" spans="1:20" s="48" customFormat="1" x14ac:dyDescent="0.25">
      <c r="A817" s="117">
        <v>43033</v>
      </c>
      <c r="B817" s="119" t="s">
        <v>216</v>
      </c>
      <c r="C817" s="119" t="s">
        <v>56</v>
      </c>
      <c r="D817" s="119" t="s">
        <v>52</v>
      </c>
      <c r="E817" s="121"/>
      <c r="F817" s="121">
        <v>220000</v>
      </c>
      <c r="G817" s="121">
        <f t="shared" si="12"/>
        <v>-9906659</v>
      </c>
      <c r="H817" s="119" t="s">
        <v>55</v>
      </c>
      <c r="I817" s="119">
        <v>41</v>
      </c>
      <c r="J817" s="119"/>
      <c r="K817" s="119" t="s">
        <v>46</v>
      </c>
      <c r="L817" s="119" t="s">
        <v>83</v>
      </c>
    </row>
    <row r="818" spans="1:20" s="48" customFormat="1" x14ac:dyDescent="0.25">
      <c r="A818" s="117">
        <v>43033</v>
      </c>
      <c r="B818" s="119" t="s">
        <v>213</v>
      </c>
      <c r="C818" s="119" t="s">
        <v>56</v>
      </c>
      <c r="D818" s="119" t="s">
        <v>52</v>
      </c>
      <c r="E818" s="121"/>
      <c r="F818" s="121">
        <v>150000</v>
      </c>
      <c r="G818" s="121">
        <f t="shared" si="12"/>
        <v>-10056659</v>
      </c>
      <c r="H818" s="119" t="s">
        <v>55</v>
      </c>
      <c r="I818" s="119">
        <v>42</v>
      </c>
      <c r="J818" s="119"/>
      <c r="K818" s="119" t="s">
        <v>46</v>
      </c>
      <c r="L818" s="119" t="s">
        <v>83</v>
      </c>
    </row>
    <row r="819" spans="1:20" s="27" customFormat="1" x14ac:dyDescent="0.25">
      <c r="A819" s="52">
        <v>43033</v>
      </c>
      <c r="B819" s="26" t="s">
        <v>424</v>
      </c>
      <c r="C819" s="26" t="s">
        <v>60</v>
      </c>
      <c r="D819" s="26" t="s">
        <v>51</v>
      </c>
      <c r="E819" s="31"/>
      <c r="F819" s="31">
        <v>3000</v>
      </c>
      <c r="G819" s="31">
        <f t="shared" si="12"/>
        <v>-10059659</v>
      </c>
      <c r="H819" s="26" t="s">
        <v>55</v>
      </c>
      <c r="I819" s="26" t="s">
        <v>61</v>
      </c>
      <c r="J819" s="23" t="s">
        <v>21</v>
      </c>
      <c r="K819" s="26" t="s">
        <v>46</v>
      </c>
      <c r="L819" s="26" t="s">
        <v>72</v>
      </c>
    </row>
    <row r="820" spans="1:20" s="102" customFormat="1" x14ac:dyDescent="0.25">
      <c r="A820" s="52">
        <v>43033</v>
      </c>
      <c r="B820" s="26" t="s">
        <v>425</v>
      </c>
      <c r="C820" s="26" t="s">
        <v>90</v>
      </c>
      <c r="D820" s="26" t="s">
        <v>51</v>
      </c>
      <c r="E820" s="31"/>
      <c r="F820" s="31">
        <v>36000</v>
      </c>
      <c r="G820" s="31">
        <f t="shared" si="12"/>
        <v>-10095659</v>
      </c>
      <c r="H820" s="26" t="s">
        <v>55</v>
      </c>
      <c r="I820" s="26" t="s">
        <v>58</v>
      </c>
      <c r="J820" s="23" t="s">
        <v>21</v>
      </c>
      <c r="K820" s="26" t="s">
        <v>46</v>
      </c>
      <c r="L820" s="26" t="s">
        <v>83</v>
      </c>
    </row>
    <row r="821" spans="1:20" s="27" customFormat="1" x14ac:dyDescent="0.25">
      <c r="A821" s="52">
        <v>43033</v>
      </c>
      <c r="B821" s="26" t="s">
        <v>491</v>
      </c>
      <c r="C821" s="26" t="s">
        <v>60</v>
      </c>
      <c r="D821" s="26" t="s">
        <v>49</v>
      </c>
      <c r="E821" s="31"/>
      <c r="F821" s="31">
        <v>2000</v>
      </c>
      <c r="G821" s="31">
        <f t="shared" si="12"/>
        <v>-10097659</v>
      </c>
      <c r="H821" s="26" t="s">
        <v>450</v>
      </c>
      <c r="I821" s="26" t="s">
        <v>61</v>
      </c>
      <c r="J821" s="24" t="s">
        <v>21</v>
      </c>
      <c r="K821" s="26" t="s">
        <v>46</v>
      </c>
      <c r="L821" s="26" t="s">
        <v>72</v>
      </c>
      <c r="M821"/>
      <c r="N821"/>
      <c r="O821"/>
      <c r="P821"/>
      <c r="Q821"/>
      <c r="R821"/>
      <c r="S821"/>
      <c r="T821"/>
    </row>
    <row r="822" spans="1:20" s="27" customFormat="1" x14ac:dyDescent="0.25">
      <c r="A822" s="52">
        <v>43033</v>
      </c>
      <c r="B822" s="26" t="s">
        <v>492</v>
      </c>
      <c r="C822" s="30" t="s">
        <v>523</v>
      </c>
      <c r="D822" s="26" t="s">
        <v>49</v>
      </c>
      <c r="E822" s="31"/>
      <c r="F822" s="31">
        <v>1000</v>
      </c>
      <c r="G822" s="31">
        <f t="shared" si="12"/>
        <v>-10098659</v>
      </c>
      <c r="H822" s="26" t="s">
        <v>450</v>
      </c>
      <c r="I822" s="26" t="s">
        <v>58</v>
      </c>
      <c r="J822" s="24" t="s">
        <v>21</v>
      </c>
      <c r="K822" s="26" t="s">
        <v>46</v>
      </c>
      <c r="L822" s="26" t="s">
        <v>83</v>
      </c>
      <c r="M822"/>
      <c r="N822"/>
      <c r="O822"/>
      <c r="P822"/>
      <c r="Q822"/>
      <c r="R822"/>
      <c r="S822"/>
      <c r="T822"/>
    </row>
    <row r="823" spans="1:20" s="27" customFormat="1" x14ac:dyDescent="0.25">
      <c r="A823" s="52">
        <v>43033</v>
      </c>
      <c r="B823" s="26" t="s">
        <v>493</v>
      </c>
      <c r="C823" s="26" t="s">
        <v>60</v>
      </c>
      <c r="D823" s="26" t="s">
        <v>49</v>
      </c>
      <c r="E823" s="31"/>
      <c r="F823" s="31">
        <v>1000</v>
      </c>
      <c r="G823" s="31">
        <f t="shared" si="12"/>
        <v>-10099659</v>
      </c>
      <c r="H823" s="26" t="s">
        <v>450</v>
      </c>
      <c r="I823" s="26" t="s">
        <v>61</v>
      </c>
      <c r="J823" s="24" t="s">
        <v>21</v>
      </c>
      <c r="K823" s="26" t="s">
        <v>46</v>
      </c>
      <c r="L823" s="26" t="s">
        <v>72</v>
      </c>
      <c r="M823"/>
      <c r="N823"/>
      <c r="O823"/>
      <c r="P823"/>
      <c r="Q823"/>
      <c r="R823"/>
      <c r="S823"/>
      <c r="T823"/>
    </row>
    <row r="824" spans="1:20" s="27" customFormat="1" x14ac:dyDescent="0.25">
      <c r="A824" s="52">
        <v>43033</v>
      </c>
      <c r="B824" s="26" t="s">
        <v>494</v>
      </c>
      <c r="C824" s="26" t="s">
        <v>60</v>
      </c>
      <c r="D824" s="26" t="s">
        <v>49</v>
      </c>
      <c r="E824" s="31"/>
      <c r="F824" s="31">
        <v>1000</v>
      </c>
      <c r="G824" s="31">
        <f t="shared" si="12"/>
        <v>-10100659</v>
      </c>
      <c r="H824" s="26" t="s">
        <v>450</v>
      </c>
      <c r="I824" s="26" t="s">
        <v>61</v>
      </c>
      <c r="J824" s="24" t="s">
        <v>21</v>
      </c>
      <c r="K824" s="26" t="s">
        <v>46</v>
      </c>
      <c r="L824" s="26" t="s">
        <v>72</v>
      </c>
      <c r="M824"/>
      <c r="N824"/>
      <c r="O824"/>
      <c r="P824"/>
      <c r="Q824"/>
      <c r="R824"/>
      <c r="S824"/>
      <c r="T824"/>
    </row>
    <row r="825" spans="1:20" s="27" customFormat="1" x14ac:dyDescent="0.25">
      <c r="A825" s="52">
        <v>43033</v>
      </c>
      <c r="B825" s="26" t="s">
        <v>495</v>
      </c>
      <c r="C825" s="26" t="s">
        <v>60</v>
      </c>
      <c r="D825" s="26" t="s">
        <v>49</v>
      </c>
      <c r="E825" s="31"/>
      <c r="F825" s="31">
        <v>1000</v>
      </c>
      <c r="G825" s="31">
        <f t="shared" si="12"/>
        <v>-10101659</v>
      </c>
      <c r="H825" s="26" t="s">
        <v>450</v>
      </c>
      <c r="I825" s="26" t="s">
        <v>61</v>
      </c>
      <c r="J825" s="24" t="s">
        <v>21</v>
      </c>
      <c r="K825" s="26" t="s">
        <v>46</v>
      </c>
      <c r="L825" s="26" t="s">
        <v>72</v>
      </c>
      <c r="M825"/>
      <c r="N825"/>
      <c r="O825"/>
      <c r="P825"/>
      <c r="Q825"/>
      <c r="R825"/>
      <c r="S825"/>
      <c r="T825"/>
    </row>
    <row r="826" spans="1:20" s="48" customFormat="1" x14ac:dyDescent="0.25">
      <c r="A826" s="52">
        <v>43033</v>
      </c>
      <c r="B826" s="26" t="s">
        <v>496</v>
      </c>
      <c r="C826" s="26" t="s">
        <v>60</v>
      </c>
      <c r="D826" s="26" t="s">
        <v>49</v>
      </c>
      <c r="E826" s="31"/>
      <c r="F826" s="31">
        <v>1000</v>
      </c>
      <c r="G826" s="31">
        <f t="shared" si="12"/>
        <v>-10102659</v>
      </c>
      <c r="H826" s="26" t="s">
        <v>450</v>
      </c>
      <c r="I826" s="26" t="s">
        <v>61</v>
      </c>
      <c r="J826" s="24" t="s">
        <v>21</v>
      </c>
      <c r="K826" s="26" t="s">
        <v>46</v>
      </c>
      <c r="L826" s="26" t="s">
        <v>72</v>
      </c>
      <c r="M826"/>
      <c r="N826"/>
      <c r="O826"/>
      <c r="P826"/>
      <c r="Q826"/>
      <c r="R826"/>
      <c r="S826"/>
      <c r="T826"/>
    </row>
    <row r="827" spans="1:20" s="27" customFormat="1" x14ac:dyDescent="0.25">
      <c r="A827" s="52">
        <v>43033</v>
      </c>
      <c r="B827" s="26" t="s">
        <v>472</v>
      </c>
      <c r="C827" s="26" t="s">
        <v>60</v>
      </c>
      <c r="D827" s="26" t="s">
        <v>49</v>
      </c>
      <c r="E827" s="31"/>
      <c r="F827" s="31">
        <v>2000</v>
      </c>
      <c r="G827" s="31">
        <f t="shared" si="12"/>
        <v>-10104659</v>
      </c>
      <c r="H827" s="26" t="s">
        <v>450</v>
      </c>
      <c r="I827" s="26" t="s">
        <v>61</v>
      </c>
      <c r="J827" s="24" t="s">
        <v>21</v>
      </c>
      <c r="K827" s="26" t="s">
        <v>46</v>
      </c>
      <c r="L827" s="26" t="s">
        <v>72</v>
      </c>
      <c r="M827"/>
      <c r="N827"/>
      <c r="O827"/>
      <c r="P827"/>
      <c r="Q827"/>
      <c r="R827"/>
      <c r="S827"/>
      <c r="T827"/>
    </row>
    <row r="828" spans="1:20" s="48" customFormat="1" ht="15.75" x14ac:dyDescent="0.25">
      <c r="A828" s="117">
        <v>43033</v>
      </c>
      <c r="B828" s="119" t="s">
        <v>55</v>
      </c>
      <c r="C828" s="119" t="s">
        <v>56</v>
      </c>
      <c r="D828" s="119" t="s">
        <v>52</v>
      </c>
      <c r="E828" s="121">
        <v>220000</v>
      </c>
      <c r="F828" s="121"/>
      <c r="G828" s="121">
        <f t="shared" si="12"/>
        <v>-9884659</v>
      </c>
      <c r="H828" s="119" t="s">
        <v>216</v>
      </c>
      <c r="I828" s="120">
        <v>41</v>
      </c>
      <c r="J828" s="119"/>
      <c r="K828" s="119" t="s">
        <v>46</v>
      </c>
      <c r="L828" s="119" t="s">
        <v>83</v>
      </c>
      <c r="M828" s="51"/>
      <c r="N828" s="51"/>
      <c r="O828" s="51"/>
      <c r="P828" s="51"/>
      <c r="Q828" s="51"/>
      <c r="R828" s="51"/>
      <c r="S828" s="51"/>
      <c r="T828" s="51"/>
    </row>
    <row r="829" spans="1:20" x14ac:dyDescent="0.25">
      <c r="A829" s="52">
        <v>43033</v>
      </c>
      <c r="B829" s="30" t="s">
        <v>752</v>
      </c>
      <c r="C829" s="30" t="s">
        <v>60</v>
      </c>
      <c r="D829" s="30" t="s">
        <v>52</v>
      </c>
      <c r="E829" s="31"/>
      <c r="F829" s="31">
        <v>2500</v>
      </c>
      <c r="G829" s="31">
        <f t="shared" si="12"/>
        <v>-9887159</v>
      </c>
      <c r="H829" s="44" t="s">
        <v>704</v>
      </c>
      <c r="I829" s="30" t="s">
        <v>705</v>
      </c>
      <c r="J829" s="24" t="s">
        <v>32</v>
      </c>
      <c r="K829" s="26" t="s">
        <v>46</v>
      </c>
      <c r="L829" s="26" t="s">
        <v>72</v>
      </c>
    </row>
    <row r="830" spans="1:20" s="102" customFormat="1" x14ac:dyDescent="0.25">
      <c r="A830" s="52">
        <v>43033</v>
      </c>
      <c r="B830" s="30" t="s">
        <v>753</v>
      </c>
      <c r="C830" s="30" t="s">
        <v>60</v>
      </c>
      <c r="D830" s="30" t="s">
        <v>52</v>
      </c>
      <c r="E830" s="31"/>
      <c r="F830" s="31">
        <v>20000</v>
      </c>
      <c r="G830" s="31">
        <f t="shared" si="12"/>
        <v>-9907159</v>
      </c>
      <c r="H830" s="30" t="s">
        <v>704</v>
      </c>
      <c r="I830" s="30" t="s">
        <v>58</v>
      </c>
      <c r="J830" s="24" t="s">
        <v>32</v>
      </c>
      <c r="K830" s="26" t="s">
        <v>46</v>
      </c>
      <c r="L830" s="26" t="s">
        <v>83</v>
      </c>
    </row>
    <row r="831" spans="1:20" s="102" customFormat="1" x14ac:dyDescent="0.25">
      <c r="A831" s="52">
        <v>43033</v>
      </c>
      <c r="B831" s="30" t="s">
        <v>754</v>
      </c>
      <c r="C831" s="30" t="s">
        <v>60</v>
      </c>
      <c r="D831" s="30" t="s">
        <v>52</v>
      </c>
      <c r="E831" s="31"/>
      <c r="F831" s="31">
        <v>20000</v>
      </c>
      <c r="G831" s="31">
        <f t="shared" si="12"/>
        <v>-9927159</v>
      </c>
      <c r="H831" s="30" t="s">
        <v>704</v>
      </c>
      <c r="I831" s="30" t="s">
        <v>755</v>
      </c>
      <c r="J831" s="24" t="s">
        <v>32</v>
      </c>
      <c r="K831" s="26" t="s">
        <v>46</v>
      </c>
      <c r="L831" s="26" t="s">
        <v>83</v>
      </c>
    </row>
    <row r="832" spans="1:20" s="102" customFormat="1" x14ac:dyDescent="0.25">
      <c r="A832" s="52">
        <v>43033</v>
      </c>
      <c r="B832" s="26" t="s">
        <v>614</v>
      </c>
      <c r="C832" s="26" t="s">
        <v>60</v>
      </c>
      <c r="D832" s="27" t="s">
        <v>50</v>
      </c>
      <c r="E832" s="28"/>
      <c r="F832" s="28">
        <v>500</v>
      </c>
      <c r="G832" s="31">
        <f t="shared" si="12"/>
        <v>-9927659</v>
      </c>
      <c r="H832" s="26" t="s">
        <v>347</v>
      </c>
      <c r="I832" s="26" t="s">
        <v>61</v>
      </c>
      <c r="J832" s="23" t="s">
        <v>21</v>
      </c>
      <c r="K832" s="26" t="s">
        <v>46</v>
      </c>
      <c r="L832" s="35" t="s">
        <v>72</v>
      </c>
    </row>
    <row r="833" spans="1:12" s="102" customFormat="1" x14ac:dyDescent="0.25">
      <c r="A833" s="52">
        <v>43033</v>
      </c>
      <c r="B833" s="26" t="s">
        <v>615</v>
      </c>
      <c r="C833" s="26" t="s">
        <v>60</v>
      </c>
      <c r="D833" s="27" t="s">
        <v>50</v>
      </c>
      <c r="E833" s="28"/>
      <c r="F833" s="28">
        <v>500</v>
      </c>
      <c r="G833" s="31">
        <f t="shared" si="12"/>
        <v>-9928159</v>
      </c>
      <c r="H833" s="26" t="s">
        <v>347</v>
      </c>
      <c r="I833" s="26" t="s">
        <v>61</v>
      </c>
      <c r="J833" s="23" t="s">
        <v>21</v>
      </c>
      <c r="K833" s="26" t="s">
        <v>46</v>
      </c>
      <c r="L833" s="35" t="s">
        <v>72</v>
      </c>
    </row>
    <row r="834" spans="1:12" s="102" customFormat="1" x14ac:dyDescent="0.25">
      <c r="A834" s="52">
        <v>43033</v>
      </c>
      <c r="B834" s="26" t="s">
        <v>616</v>
      </c>
      <c r="C834" s="26" t="s">
        <v>60</v>
      </c>
      <c r="D834" s="27" t="s">
        <v>50</v>
      </c>
      <c r="E834" s="28"/>
      <c r="F834" s="28">
        <v>1000</v>
      </c>
      <c r="G834" s="31">
        <f t="shared" si="12"/>
        <v>-9929159</v>
      </c>
      <c r="H834" s="26" t="s">
        <v>347</v>
      </c>
      <c r="I834" s="26" t="s">
        <v>61</v>
      </c>
      <c r="J834" s="23" t="s">
        <v>21</v>
      </c>
      <c r="K834" s="26" t="s">
        <v>46</v>
      </c>
      <c r="L834" s="35" t="s">
        <v>72</v>
      </c>
    </row>
    <row r="835" spans="1:12" s="102" customFormat="1" x14ac:dyDescent="0.25">
      <c r="A835" s="52">
        <v>43033</v>
      </c>
      <c r="B835" s="26" t="s">
        <v>599</v>
      </c>
      <c r="C835" s="26" t="s">
        <v>60</v>
      </c>
      <c r="D835" s="27" t="s">
        <v>50</v>
      </c>
      <c r="E835" s="28"/>
      <c r="F835" s="28">
        <v>1000</v>
      </c>
      <c r="G835" s="31">
        <f t="shared" si="12"/>
        <v>-9930159</v>
      </c>
      <c r="H835" s="26" t="s">
        <v>347</v>
      </c>
      <c r="I835" s="26" t="s">
        <v>61</v>
      </c>
      <c r="J835" s="23" t="s">
        <v>21</v>
      </c>
      <c r="K835" s="26" t="s">
        <v>46</v>
      </c>
      <c r="L835" s="35" t="s">
        <v>72</v>
      </c>
    </row>
    <row r="836" spans="1:12" s="102" customFormat="1" x14ac:dyDescent="0.25">
      <c r="A836" s="52">
        <v>43033</v>
      </c>
      <c r="B836" s="26" t="s">
        <v>603</v>
      </c>
      <c r="C836" s="26" t="s">
        <v>60</v>
      </c>
      <c r="D836" s="27" t="s">
        <v>50</v>
      </c>
      <c r="E836" s="28"/>
      <c r="F836" s="28">
        <v>1000</v>
      </c>
      <c r="G836" s="31">
        <f t="shared" si="12"/>
        <v>-9931159</v>
      </c>
      <c r="H836" s="26" t="s">
        <v>347</v>
      </c>
      <c r="I836" s="26" t="s">
        <v>61</v>
      </c>
      <c r="J836" s="23" t="s">
        <v>21</v>
      </c>
      <c r="K836" s="26" t="s">
        <v>46</v>
      </c>
      <c r="L836" s="35" t="s">
        <v>72</v>
      </c>
    </row>
    <row r="837" spans="1:12" s="102" customFormat="1" x14ac:dyDescent="0.25">
      <c r="A837" s="52">
        <v>43033</v>
      </c>
      <c r="B837" s="26" t="s">
        <v>617</v>
      </c>
      <c r="C837" s="26" t="s">
        <v>60</v>
      </c>
      <c r="D837" s="27" t="s">
        <v>50</v>
      </c>
      <c r="E837" s="28"/>
      <c r="F837" s="28">
        <v>1000</v>
      </c>
      <c r="G837" s="31">
        <f t="shared" si="12"/>
        <v>-9932159</v>
      </c>
      <c r="H837" s="26" t="s">
        <v>347</v>
      </c>
      <c r="I837" s="26" t="s">
        <v>61</v>
      </c>
      <c r="J837" s="23" t="s">
        <v>21</v>
      </c>
      <c r="K837" s="26" t="s">
        <v>46</v>
      </c>
      <c r="L837" s="35" t="s">
        <v>72</v>
      </c>
    </row>
    <row r="838" spans="1:12" s="102" customFormat="1" x14ac:dyDescent="0.25">
      <c r="A838" s="52">
        <v>43033</v>
      </c>
      <c r="B838" s="26" t="s">
        <v>618</v>
      </c>
      <c r="C838" s="26" t="s">
        <v>60</v>
      </c>
      <c r="D838" s="27" t="s">
        <v>50</v>
      </c>
      <c r="E838" s="28"/>
      <c r="F838" s="28">
        <v>1000</v>
      </c>
      <c r="G838" s="31">
        <f t="shared" si="12"/>
        <v>-9933159</v>
      </c>
      <c r="H838" s="26" t="s">
        <v>347</v>
      </c>
      <c r="I838" s="26" t="s">
        <v>61</v>
      </c>
      <c r="J838" s="23" t="s">
        <v>21</v>
      </c>
      <c r="K838" s="26" t="s">
        <v>46</v>
      </c>
      <c r="L838" s="35" t="s">
        <v>72</v>
      </c>
    </row>
    <row r="839" spans="1:12" s="48" customFormat="1" x14ac:dyDescent="0.25">
      <c r="A839" s="117">
        <v>43034</v>
      </c>
      <c r="B839" s="119" t="s">
        <v>55</v>
      </c>
      <c r="C839" s="119" t="s">
        <v>56</v>
      </c>
      <c r="D839" s="119" t="s">
        <v>52</v>
      </c>
      <c r="E839" s="121">
        <v>5000</v>
      </c>
      <c r="F839" s="121"/>
      <c r="G839" s="121">
        <f t="shared" si="12"/>
        <v>-9928159</v>
      </c>
      <c r="H839" s="119" t="s">
        <v>57</v>
      </c>
      <c r="I839" s="119" t="s">
        <v>58</v>
      </c>
      <c r="J839" s="119"/>
      <c r="K839" s="119" t="s">
        <v>46</v>
      </c>
      <c r="L839" s="119" t="s">
        <v>83</v>
      </c>
    </row>
    <row r="840" spans="1:12" x14ac:dyDescent="0.25">
      <c r="A840" s="52">
        <v>43034</v>
      </c>
      <c r="B840" s="26" t="s">
        <v>59</v>
      </c>
      <c r="C840" s="26" t="s">
        <v>60</v>
      </c>
      <c r="D840" s="26" t="s">
        <v>52</v>
      </c>
      <c r="E840" s="31"/>
      <c r="F840" s="31">
        <v>1500</v>
      </c>
      <c r="G840" s="31">
        <f t="shared" si="12"/>
        <v>-9929659</v>
      </c>
      <c r="H840" s="26" t="s">
        <v>57</v>
      </c>
      <c r="I840" s="26" t="s">
        <v>61</v>
      </c>
      <c r="J840" s="24" t="s">
        <v>32</v>
      </c>
      <c r="K840" s="26" t="s">
        <v>46</v>
      </c>
      <c r="L840" s="26" t="s">
        <v>72</v>
      </c>
    </row>
    <row r="841" spans="1:12" x14ac:dyDescent="0.25">
      <c r="A841" s="52">
        <v>43034</v>
      </c>
      <c r="B841" s="26" t="s">
        <v>62</v>
      </c>
      <c r="C841" s="26" t="s">
        <v>60</v>
      </c>
      <c r="D841" s="26" t="s">
        <v>52</v>
      </c>
      <c r="E841" s="31"/>
      <c r="F841" s="31">
        <v>1000</v>
      </c>
      <c r="G841" s="31">
        <f t="shared" si="12"/>
        <v>-9930659</v>
      </c>
      <c r="H841" s="26" t="s">
        <v>57</v>
      </c>
      <c r="I841" s="26" t="s">
        <v>61</v>
      </c>
      <c r="J841" s="24" t="s">
        <v>32</v>
      </c>
      <c r="K841" s="26" t="s">
        <v>46</v>
      </c>
      <c r="L841" s="26" t="s">
        <v>72</v>
      </c>
    </row>
    <row r="842" spans="1:12" x14ac:dyDescent="0.25">
      <c r="A842" s="52">
        <v>43034</v>
      </c>
      <c r="B842" s="26" t="s">
        <v>63</v>
      </c>
      <c r="C842" s="26" t="s">
        <v>60</v>
      </c>
      <c r="D842" s="26" t="s">
        <v>52</v>
      </c>
      <c r="E842" s="31"/>
      <c r="F842" s="31">
        <v>1000</v>
      </c>
      <c r="G842" s="31">
        <f t="shared" si="12"/>
        <v>-9931659</v>
      </c>
      <c r="H842" s="26" t="s">
        <v>57</v>
      </c>
      <c r="I842" s="26" t="s">
        <v>61</v>
      </c>
      <c r="J842" s="24" t="s">
        <v>32</v>
      </c>
      <c r="K842" s="26" t="s">
        <v>46</v>
      </c>
      <c r="L842" s="26" t="s">
        <v>72</v>
      </c>
    </row>
    <row r="843" spans="1:12" x14ac:dyDescent="0.25">
      <c r="A843" s="52">
        <v>43034</v>
      </c>
      <c r="B843" s="26" t="s">
        <v>64</v>
      </c>
      <c r="C843" s="26" t="s">
        <v>60</v>
      </c>
      <c r="D843" s="26" t="s">
        <v>52</v>
      </c>
      <c r="E843" s="31"/>
      <c r="F843" s="31">
        <v>1000</v>
      </c>
      <c r="G843" s="31">
        <f t="shared" si="12"/>
        <v>-9932659</v>
      </c>
      <c r="H843" s="26" t="s">
        <v>57</v>
      </c>
      <c r="I843" s="26" t="s">
        <v>61</v>
      </c>
      <c r="J843" s="24" t="s">
        <v>32</v>
      </c>
      <c r="K843" s="26" t="s">
        <v>46</v>
      </c>
      <c r="L843" s="26" t="s">
        <v>72</v>
      </c>
    </row>
    <row r="844" spans="1:12" s="48" customFormat="1" x14ac:dyDescent="0.25">
      <c r="A844" s="117">
        <v>43034</v>
      </c>
      <c r="B844" s="119" t="s">
        <v>55</v>
      </c>
      <c r="C844" s="119" t="s">
        <v>56</v>
      </c>
      <c r="D844" s="119" t="s">
        <v>52</v>
      </c>
      <c r="E844" s="121">
        <v>5000</v>
      </c>
      <c r="F844" s="121"/>
      <c r="G844" s="121">
        <f t="shared" si="12"/>
        <v>-9927659</v>
      </c>
      <c r="H844" s="119" t="s">
        <v>57</v>
      </c>
      <c r="I844" s="119" t="s">
        <v>58</v>
      </c>
      <c r="J844" s="119"/>
      <c r="K844" s="119" t="s">
        <v>46</v>
      </c>
      <c r="L844" s="119" t="s">
        <v>83</v>
      </c>
    </row>
    <row r="845" spans="1:12" s="29" customFormat="1" x14ac:dyDescent="0.25">
      <c r="A845" s="52">
        <v>43034</v>
      </c>
      <c r="B845" s="47" t="s">
        <v>100</v>
      </c>
      <c r="C845" s="26" t="s">
        <v>60</v>
      </c>
      <c r="D845" s="23" t="s">
        <v>49</v>
      </c>
      <c r="E845" s="31"/>
      <c r="F845" s="31">
        <v>1000</v>
      </c>
      <c r="G845" s="31">
        <f t="shared" ref="G845:G908" si="13">+G844+E845-F845</f>
        <v>-9928659</v>
      </c>
      <c r="H845" s="26" t="s">
        <v>71</v>
      </c>
      <c r="I845" s="26" t="s">
        <v>61</v>
      </c>
      <c r="J845" s="24" t="s">
        <v>21</v>
      </c>
      <c r="K845" s="26" t="s">
        <v>46</v>
      </c>
      <c r="L845" s="26" t="s">
        <v>72</v>
      </c>
    </row>
    <row r="846" spans="1:12" s="29" customFormat="1" x14ac:dyDescent="0.25">
      <c r="A846" s="52">
        <v>43034</v>
      </c>
      <c r="B846" s="47" t="s">
        <v>98</v>
      </c>
      <c r="C846" s="30" t="s">
        <v>99</v>
      </c>
      <c r="D846" s="23" t="s">
        <v>49</v>
      </c>
      <c r="E846" s="31"/>
      <c r="F846" s="31">
        <v>1000</v>
      </c>
      <c r="G846" s="31">
        <f t="shared" si="13"/>
        <v>-9929659</v>
      </c>
      <c r="H846" s="26" t="s">
        <v>71</v>
      </c>
      <c r="I846" s="26" t="s">
        <v>61</v>
      </c>
      <c r="J846" s="24" t="s">
        <v>21</v>
      </c>
      <c r="K846" s="26" t="s">
        <v>46</v>
      </c>
      <c r="L846" s="26" t="s">
        <v>72</v>
      </c>
    </row>
    <row r="847" spans="1:12" s="29" customFormat="1" x14ac:dyDescent="0.25">
      <c r="A847" s="52">
        <v>43034</v>
      </c>
      <c r="B847" s="47" t="s">
        <v>97</v>
      </c>
      <c r="C847" s="26" t="s">
        <v>60</v>
      </c>
      <c r="D847" s="23" t="s">
        <v>49</v>
      </c>
      <c r="E847" s="31"/>
      <c r="F847" s="31">
        <v>1000</v>
      </c>
      <c r="G847" s="31">
        <f t="shared" si="13"/>
        <v>-9930659</v>
      </c>
      <c r="H847" s="26" t="s">
        <v>71</v>
      </c>
      <c r="I847" s="26" t="s">
        <v>61</v>
      </c>
      <c r="J847" s="24" t="s">
        <v>21</v>
      </c>
      <c r="K847" s="26" t="s">
        <v>46</v>
      </c>
      <c r="L847" s="26" t="s">
        <v>72</v>
      </c>
    </row>
    <row r="848" spans="1:12" s="102" customFormat="1" x14ac:dyDescent="0.25">
      <c r="A848" s="52">
        <v>43034</v>
      </c>
      <c r="B848" s="26" t="s">
        <v>214</v>
      </c>
      <c r="C848" s="26" t="s">
        <v>95</v>
      </c>
      <c r="D848" s="26" t="s">
        <v>52</v>
      </c>
      <c r="E848" s="31"/>
      <c r="F848" s="31">
        <v>15000</v>
      </c>
      <c r="G848" s="31">
        <f t="shared" si="13"/>
        <v>-9945659</v>
      </c>
      <c r="H848" s="26" t="s">
        <v>213</v>
      </c>
      <c r="I848" s="26">
        <v>382</v>
      </c>
      <c r="J848" s="24" t="s">
        <v>32</v>
      </c>
      <c r="K848" s="26" t="s">
        <v>46</v>
      </c>
      <c r="L848" s="26" t="s">
        <v>83</v>
      </c>
    </row>
    <row r="849" spans="1:20" x14ac:dyDescent="0.25">
      <c r="A849" s="52">
        <v>43034</v>
      </c>
      <c r="B849" s="30" t="s">
        <v>225</v>
      </c>
      <c r="C849" s="30" t="s">
        <v>60</v>
      </c>
      <c r="D849" s="30" t="s">
        <v>220</v>
      </c>
      <c r="E849" s="42"/>
      <c r="F849" s="42">
        <v>700</v>
      </c>
      <c r="G849" s="31">
        <f t="shared" si="13"/>
        <v>-9946359</v>
      </c>
      <c r="H849" s="30" t="s">
        <v>221</v>
      </c>
      <c r="I849" s="26" t="s">
        <v>61</v>
      </c>
      <c r="J849" s="24" t="s">
        <v>21</v>
      </c>
      <c r="K849" s="26" t="s">
        <v>46</v>
      </c>
      <c r="L849" s="26" t="s">
        <v>72</v>
      </c>
    </row>
    <row r="850" spans="1:20" x14ac:dyDescent="0.25">
      <c r="A850" s="52">
        <v>43034</v>
      </c>
      <c r="B850" s="30" t="s">
        <v>247</v>
      </c>
      <c r="C850" s="26" t="s">
        <v>75</v>
      </c>
      <c r="D850" s="30" t="s">
        <v>220</v>
      </c>
      <c r="E850" s="42"/>
      <c r="F850" s="42">
        <v>2000</v>
      </c>
      <c r="G850" s="31">
        <f t="shared" si="13"/>
        <v>-9948359</v>
      </c>
      <c r="H850" s="30" t="s">
        <v>221</v>
      </c>
      <c r="I850" s="26" t="s">
        <v>61</v>
      </c>
      <c r="J850" s="24" t="s">
        <v>21</v>
      </c>
      <c r="K850" s="26" t="s">
        <v>46</v>
      </c>
      <c r="L850" s="26" t="s">
        <v>72</v>
      </c>
    </row>
    <row r="851" spans="1:20" x14ac:dyDescent="0.25">
      <c r="A851" s="52">
        <v>43034</v>
      </c>
      <c r="B851" s="30" t="s">
        <v>293</v>
      </c>
      <c r="C851" s="30" t="s">
        <v>60</v>
      </c>
      <c r="D851" s="30" t="s">
        <v>220</v>
      </c>
      <c r="E851" s="42"/>
      <c r="F851" s="42">
        <v>700</v>
      </c>
      <c r="G851" s="31">
        <f t="shared" si="13"/>
        <v>-9949059</v>
      </c>
      <c r="H851" s="30" t="s">
        <v>221</v>
      </c>
      <c r="I851" s="26" t="s">
        <v>61</v>
      </c>
      <c r="J851" s="24" t="s">
        <v>21</v>
      </c>
      <c r="K851" s="26" t="s">
        <v>46</v>
      </c>
      <c r="L851" s="26" t="s">
        <v>72</v>
      </c>
    </row>
    <row r="852" spans="1:20" x14ac:dyDescent="0.25">
      <c r="A852" s="52">
        <v>43034</v>
      </c>
      <c r="B852" s="30" t="s">
        <v>287</v>
      </c>
      <c r="C852" s="26" t="s">
        <v>75</v>
      </c>
      <c r="D852" s="30" t="s">
        <v>220</v>
      </c>
      <c r="E852" s="42"/>
      <c r="F852" s="42">
        <v>1700</v>
      </c>
      <c r="G852" s="31">
        <f t="shared" si="13"/>
        <v>-9950759</v>
      </c>
      <c r="H852" s="30" t="s">
        <v>221</v>
      </c>
      <c r="I852" s="26" t="s">
        <v>61</v>
      </c>
      <c r="J852" s="24" t="s">
        <v>21</v>
      </c>
      <c r="K852" s="26" t="s">
        <v>46</v>
      </c>
      <c r="L852" s="26" t="s">
        <v>72</v>
      </c>
    </row>
    <row r="853" spans="1:20" x14ac:dyDescent="0.25">
      <c r="A853" s="52">
        <v>43034</v>
      </c>
      <c r="B853" s="30" t="s">
        <v>288</v>
      </c>
      <c r="C853" s="30" t="s">
        <v>60</v>
      </c>
      <c r="D853" s="30" t="s">
        <v>220</v>
      </c>
      <c r="E853" s="42"/>
      <c r="F853" s="42">
        <v>700</v>
      </c>
      <c r="G853" s="31">
        <f t="shared" si="13"/>
        <v>-9951459</v>
      </c>
      <c r="H853" s="30" t="s">
        <v>221</v>
      </c>
      <c r="I853" s="26" t="s">
        <v>61</v>
      </c>
      <c r="J853" s="24" t="s">
        <v>21</v>
      </c>
      <c r="K853" s="26" t="s">
        <v>46</v>
      </c>
      <c r="L853" s="26" t="s">
        <v>72</v>
      </c>
    </row>
    <row r="854" spans="1:20" x14ac:dyDescent="0.25">
      <c r="A854" s="52">
        <v>43034</v>
      </c>
      <c r="B854" s="30" t="s">
        <v>294</v>
      </c>
      <c r="C854" s="30" t="s">
        <v>60</v>
      </c>
      <c r="D854" s="30" t="s">
        <v>220</v>
      </c>
      <c r="E854" s="42"/>
      <c r="F854" s="42">
        <v>700</v>
      </c>
      <c r="G854" s="31">
        <f t="shared" si="13"/>
        <v>-9952159</v>
      </c>
      <c r="H854" s="30" t="s">
        <v>221</v>
      </c>
      <c r="I854" s="26" t="s">
        <v>61</v>
      </c>
      <c r="J854" s="24" t="s">
        <v>21</v>
      </c>
      <c r="K854" s="26" t="s">
        <v>46</v>
      </c>
      <c r="L854" s="26" t="s">
        <v>72</v>
      </c>
    </row>
    <row r="855" spans="1:20" x14ac:dyDescent="0.25">
      <c r="A855" s="52">
        <v>43034</v>
      </c>
      <c r="B855" s="30" t="s">
        <v>295</v>
      </c>
      <c r="C855" s="30" t="s">
        <v>60</v>
      </c>
      <c r="D855" s="30" t="s">
        <v>220</v>
      </c>
      <c r="E855" s="42"/>
      <c r="F855" s="42">
        <v>700</v>
      </c>
      <c r="G855" s="31">
        <f t="shared" si="13"/>
        <v>-9952859</v>
      </c>
      <c r="H855" s="30" t="s">
        <v>221</v>
      </c>
      <c r="I855" s="26" t="s">
        <v>61</v>
      </c>
      <c r="J855" s="24" t="s">
        <v>21</v>
      </c>
      <c r="K855" s="26" t="s">
        <v>46</v>
      </c>
      <c r="L855" s="26" t="s">
        <v>72</v>
      </c>
    </row>
    <row r="856" spans="1:20" s="27" customFormat="1" x14ac:dyDescent="0.25">
      <c r="A856" s="52">
        <v>43034</v>
      </c>
      <c r="B856" s="30" t="s">
        <v>900</v>
      </c>
      <c r="C856" s="30" t="s">
        <v>850</v>
      </c>
      <c r="D856" s="30" t="s">
        <v>48</v>
      </c>
      <c r="E856" s="31"/>
      <c r="F856" s="42">
        <v>9000</v>
      </c>
      <c r="G856" s="31">
        <f t="shared" si="13"/>
        <v>-9961859</v>
      </c>
      <c r="H856" s="30" t="s">
        <v>221</v>
      </c>
      <c r="I856" s="26" t="s">
        <v>296</v>
      </c>
      <c r="J856" s="26" t="s">
        <v>21</v>
      </c>
      <c r="K856" s="26" t="s">
        <v>46</v>
      </c>
      <c r="L856" s="26" t="s">
        <v>83</v>
      </c>
    </row>
    <row r="857" spans="1:20" s="27" customFormat="1" x14ac:dyDescent="0.25">
      <c r="A857" s="52">
        <v>43034</v>
      </c>
      <c r="B857" s="30" t="s">
        <v>904</v>
      </c>
      <c r="C857" s="30" t="s">
        <v>319</v>
      </c>
      <c r="D857" s="30" t="s">
        <v>48</v>
      </c>
      <c r="E857" s="31"/>
      <c r="F857" s="42">
        <v>360</v>
      </c>
      <c r="G857" s="31">
        <f t="shared" si="13"/>
        <v>-9962219</v>
      </c>
      <c r="H857" s="30" t="s">
        <v>221</v>
      </c>
      <c r="I857" s="26" t="s">
        <v>296</v>
      </c>
      <c r="J857" s="26" t="s">
        <v>21</v>
      </c>
      <c r="K857" s="26" t="s">
        <v>46</v>
      </c>
      <c r="L857" s="26" t="s">
        <v>83</v>
      </c>
    </row>
    <row r="858" spans="1:20" x14ac:dyDescent="0.25">
      <c r="A858" s="52">
        <v>43034</v>
      </c>
      <c r="B858" s="30" t="s">
        <v>241</v>
      </c>
      <c r="C858" s="30" t="s">
        <v>60</v>
      </c>
      <c r="D858" s="30" t="s">
        <v>220</v>
      </c>
      <c r="E858" s="42"/>
      <c r="F858" s="42">
        <v>700</v>
      </c>
      <c r="G858" s="31">
        <f t="shared" si="13"/>
        <v>-9962919</v>
      </c>
      <c r="H858" s="30" t="s">
        <v>221</v>
      </c>
      <c r="I858" s="26" t="s">
        <v>61</v>
      </c>
      <c r="J858" s="24" t="s">
        <v>21</v>
      </c>
      <c r="K858" s="26" t="s">
        <v>46</v>
      </c>
      <c r="L858" s="26" t="s">
        <v>72</v>
      </c>
    </row>
    <row r="859" spans="1:20" x14ac:dyDescent="0.25">
      <c r="A859" s="52">
        <v>43034</v>
      </c>
      <c r="B859" s="30" t="s">
        <v>297</v>
      </c>
      <c r="C859" s="30" t="s">
        <v>60</v>
      </c>
      <c r="D859" s="30" t="s">
        <v>220</v>
      </c>
      <c r="E859" s="42"/>
      <c r="F859" s="42">
        <v>700</v>
      </c>
      <c r="G859" s="31">
        <f t="shared" si="13"/>
        <v>-9963619</v>
      </c>
      <c r="H859" s="30" t="s">
        <v>221</v>
      </c>
      <c r="I859" s="26" t="s">
        <v>61</v>
      </c>
      <c r="J859" s="24" t="s">
        <v>21</v>
      </c>
      <c r="K859" s="26" t="s">
        <v>46</v>
      </c>
      <c r="L859" s="26" t="s">
        <v>72</v>
      </c>
    </row>
    <row r="860" spans="1:20" s="48" customFormat="1" x14ac:dyDescent="0.25">
      <c r="A860" s="117">
        <v>43034</v>
      </c>
      <c r="B860" s="124" t="s">
        <v>55</v>
      </c>
      <c r="C860" s="119" t="s">
        <v>56</v>
      </c>
      <c r="D860" s="124" t="s">
        <v>220</v>
      </c>
      <c r="E860" s="125">
        <v>191000</v>
      </c>
      <c r="F860" s="125"/>
      <c r="G860" s="121">
        <f t="shared" si="13"/>
        <v>-9772619</v>
      </c>
      <c r="H860" s="124" t="s">
        <v>221</v>
      </c>
      <c r="I860" s="119" t="s">
        <v>298</v>
      </c>
      <c r="J860" s="119"/>
      <c r="K860" s="119" t="s">
        <v>46</v>
      </c>
      <c r="L860" s="119" t="s">
        <v>83</v>
      </c>
    </row>
    <row r="861" spans="1:20" s="48" customFormat="1" x14ac:dyDescent="0.25">
      <c r="A861" s="52">
        <v>43034</v>
      </c>
      <c r="B861" s="30" t="s">
        <v>251</v>
      </c>
      <c r="C861" s="30" t="s">
        <v>60</v>
      </c>
      <c r="D861" s="30" t="s">
        <v>220</v>
      </c>
      <c r="E861" s="42"/>
      <c r="F861" s="42">
        <v>700</v>
      </c>
      <c r="G861" s="31">
        <f t="shared" si="13"/>
        <v>-9773319</v>
      </c>
      <c r="H861" s="30" t="s">
        <v>221</v>
      </c>
      <c r="I861" s="26" t="s">
        <v>61</v>
      </c>
      <c r="J861" s="24" t="s">
        <v>21</v>
      </c>
      <c r="K861" s="26" t="s">
        <v>46</v>
      </c>
      <c r="L861" s="26" t="s">
        <v>72</v>
      </c>
      <c r="M861"/>
      <c r="N861"/>
      <c r="O861"/>
      <c r="P861"/>
      <c r="Q861"/>
      <c r="R861"/>
      <c r="S861"/>
      <c r="T861"/>
    </row>
    <row r="862" spans="1:20" s="102" customFormat="1" x14ac:dyDescent="0.25">
      <c r="A862" s="52">
        <v>43034</v>
      </c>
      <c r="B862" s="26" t="s">
        <v>426</v>
      </c>
      <c r="C862" s="26" t="s">
        <v>95</v>
      </c>
      <c r="D862" s="26" t="s">
        <v>49</v>
      </c>
      <c r="E862" s="31"/>
      <c r="F862" s="31">
        <v>117500</v>
      </c>
      <c r="G862" s="31">
        <f t="shared" si="13"/>
        <v>-9890819</v>
      </c>
      <c r="H862" s="26" t="s">
        <v>55</v>
      </c>
      <c r="I862" s="26">
        <v>43</v>
      </c>
      <c r="J862" s="24" t="s">
        <v>21</v>
      </c>
      <c r="K862" s="26" t="s">
        <v>46</v>
      </c>
      <c r="L862" s="26" t="s">
        <v>83</v>
      </c>
    </row>
    <row r="863" spans="1:20" s="48" customFormat="1" x14ac:dyDescent="0.25">
      <c r="A863" s="117">
        <v>43034</v>
      </c>
      <c r="B863" s="119" t="s">
        <v>57</v>
      </c>
      <c r="C863" s="119" t="s">
        <v>56</v>
      </c>
      <c r="D863" s="119" t="s">
        <v>52</v>
      </c>
      <c r="E863" s="121"/>
      <c r="F863" s="121">
        <v>5000</v>
      </c>
      <c r="G863" s="121">
        <f t="shared" si="13"/>
        <v>-9895819</v>
      </c>
      <c r="H863" s="119" t="s">
        <v>55</v>
      </c>
      <c r="I863" s="119">
        <v>44</v>
      </c>
      <c r="J863" s="119"/>
      <c r="K863" s="119" t="s">
        <v>46</v>
      </c>
      <c r="L863" s="119" t="s">
        <v>83</v>
      </c>
    </row>
    <row r="864" spans="1:20" s="48" customFormat="1" x14ac:dyDescent="0.25">
      <c r="A864" s="117">
        <v>43034</v>
      </c>
      <c r="B864" s="119" t="s">
        <v>340</v>
      </c>
      <c r="C864" s="119" t="s">
        <v>56</v>
      </c>
      <c r="D864" s="119" t="s">
        <v>52</v>
      </c>
      <c r="E864" s="121"/>
      <c r="F864" s="121">
        <v>10000</v>
      </c>
      <c r="G864" s="121">
        <f t="shared" si="13"/>
        <v>-9905819</v>
      </c>
      <c r="H864" s="119" t="s">
        <v>55</v>
      </c>
      <c r="I864" s="119">
        <v>45</v>
      </c>
      <c r="J864" s="119"/>
      <c r="K864" s="119" t="s">
        <v>46</v>
      </c>
      <c r="L864" s="119" t="s">
        <v>83</v>
      </c>
    </row>
    <row r="865" spans="1:20" s="27" customFormat="1" x14ac:dyDescent="0.25">
      <c r="A865" s="52">
        <v>43034</v>
      </c>
      <c r="B865" s="26" t="s">
        <v>427</v>
      </c>
      <c r="C865" s="26" t="s">
        <v>60</v>
      </c>
      <c r="D865" s="26" t="s">
        <v>51</v>
      </c>
      <c r="E865" s="31"/>
      <c r="F865" s="31">
        <v>2000</v>
      </c>
      <c r="G865" s="31">
        <f t="shared" si="13"/>
        <v>-9907819</v>
      </c>
      <c r="H865" s="26" t="s">
        <v>55</v>
      </c>
      <c r="I865" s="26" t="s">
        <v>61</v>
      </c>
      <c r="J865" s="23" t="s">
        <v>21</v>
      </c>
      <c r="K865" s="26" t="s">
        <v>46</v>
      </c>
      <c r="L865" s="26" t="s">
        <v>72</v>
      </c>
    </row>
    <row r="866" spans="1:20" s="48" customFormat="1" x14ac:dyDescent="0.25">
      <c r="A866" s="117">
        <v>43034</v>
      </c>
      <c r="B866" s="119" t="s">
        <v>334</v>
      </c>
      <c r="C866" s="119" t="s">
        <v>56</v>
      </c>
      <c r="D866" s="119" t="s">
        <v>49</v>
      </c>
      <c r="E866" s="121"/>
      <c r="F866" s="121">
        <v>191000</v>
      </c>
      <c r="G866" s="121">
        <f t="shared" si="13"/>
        <v>-10098819</v>
      </c>
      <c r="H866" s="119" t="s">
        <v>55</v>
      </c>
      <c r="I866" s="119" t="s">
        <v>428</v>
      </c>
      <c r="J866" s="119"/>
      <c r="K866" s="119" t="s">
        <v>46</v>
      </c>
      <c r="L866" s="119" t="s">
        <v>83</v>
      </c>
    </row>
    <row r="867" spans="1:20" s="102" customFormat="1" x14ac:dyDescent="0.25">
      <c r="A867" s="52">
        <v>43034</v>
      </c>
      <c r="B867" s="26" t="s">
        <v>375</v>
      </c>
      <c r="C867" s="26" t="s">
        <v>319</v>
      </c>
      <c r="D867" s="26" t="s">
        <v>48</v>
      </c>
      <c r="E867" s="31"/>
      <c r="F867" s="31">
        <v>3820</v>
      </c>
      <c r="G867" s="31">
        <f t="shared" si="13"/>
        <v>-10102639</v>
      </c>
      <c r="H867" s="26" t="s">
        <v>55</v>
      </c>
      <c r="I867" s="26" t="s">
        <v>428</v>
      </c>
      <c r="J867" s="26" t="s">
        <v>21</v>
      </c>
      <c r="K867" s="26" t="s">
        <v>46</v>
      </c>
      <c r="L867" s="26" t="s">
        <v>83</v>
      </c>
    </row>
    <row r="868" spans="1:20" s="48" customFormat="1" x14ac:dyDescent="0.25">
      <c r="A868" s="117">
        <v>43034</v>
      </c>
      <c r="B868" s="119" t="s">
        <v>396</v>
      </c>
      <c r="C868" s="119" t="s">
        <v>56</v>
      </c>
      <c r="D868" s="119" t="s">
        <v>49</v>
      </c>
      <c r="E868" s="121"/>
      <c r="F868" s="121">
        <v>35000</v>
      </c>
      <c r="G868" s="121">
        <f t="shared" si="13"/>
        <v>-10137639</v>
      </c>
      <c r="H868" s="119" t="s">
        <v>55</v>
      </c>
      <c r="I868" s="119" t="s">
        <v>162</v>
      </c>
      <c r="J868" s="119"/>
      <c r="K868" s="119" t="s">
        <v>46</v>
      </c>
      <c r="L868" s="119" t="s">
        <v>83</v>
      </c>
    </row>
    <row r="869" spans="1:20" s="102" customFormat="1" x14ac:dyDescent="0.25">
      <c r="A869" s="52">
        <v>43034</v>
      </c>
      <c r="B869" s="26" t="s">
        <v>406</v>
      </c>
      <c r="C869" s="26" t="s">
        <v>319</v>
      </c>
      <c r="D869" s="26" t="s">
        <v>48</v>
      </c>
      <c r="E869" s="31"/>
      <c r="F869" s="31">
        <v>1400</v>
      </c>
      <c r="G869" s="31">
        <f t="shared" si="13"/>
        <v>-10139039</v>
      </c>
      <c r="H869" s="26" t="s">
        <v>55</v>
      </c>
      <c r="I869" s="26" t="s">
        <v>162</v>
      </c>
      <c r="J869" s="26" t="s">
        <v>21</v>
      </c>
      <c r="K869" s="26" t="s">
        <v>46</v>
      </c>
      <c r="L869" s="26" t="s">
        <v>83</v>
      </c>
    </row>
    <row r="870" spans="1:20" s="48" customFormat="1" x14ac:dyDescent="0.25">
      <c r="A870" s="52">
        <v>43034</v>
      </c>
      <c r="B870" s="26" t="s">
        <v>497</v>
      </c>
      <c r="C870" s="26" t="s">
        <v>60</v>
      </c>
      <c r="D870" s="26" t="s">
        <v>49</v>
      </c>
      <c r="E870" s="31"/>
      <c r="F870" s="31">
        <v>2000</v>
      </c>
      <c r="G870" s="31">
        <f t="shared" si="13"/>
        <v>-10141039</v>
      </c>
      <c r="H870" s="26" t="s">
        <v>450</v>
      </c>
      <c r="I870" s="26" t="s">
        <v>61</v>
      </c>
      <c r="J870" s="24" t="s">
        <v>21</v>
      </c>
      <c r="K870" s="26" t="s">
        <v>46</v>
      </c>
      <c r="L870" s="26" t="s">
        <v>72</v>
      </c>
      <c r="M870"/>
      <c r="N870"/>
      <c r="O870"/>
      <c r="P870"/>
      <c r="Q870"/>
      <c r="R870"/>
      <c r="S870"/>
      <c r="T870"/>
    </row>
    <row r="871" spans="1:20" x14ac:dyDescent="0.25">
      <c r="A871" s="52">
        <v>43034</v>
      </c>
      <c r="B871" s="26" t="s">
        <v>472</v>
      </c>
      <c r="C871" s="26" t="s">
        <v>60</v>
      </c>
      <c r="D871" s="26" t="s">
        <v>49</v>
      </c>
      <c r="E871" s="31"/>
      <c r="F871" s="31">
        <v>2000</v>
      </c>
      <c r="G871" s="31">
        <f t="shared" si="13"/>
        <v>-10143039</v>
      </c>
      <c r="H871" s="26" t="s">
        <v>450</v>
      </c>
      <c r="I871" s="26" t="s">
        <v>61</v>
      </c>
      <c r="J871" s="24" t="s">
        <v>21</v>
      </c>
      <c r="K871" s="26" t="s">
        <v>46</v>
      </c>
      <c r="L871" s="26" t="s">
        <v>72</v>
      </c>
    </row>
    <row r="872" spans="1:20" s="102" customFormat="1" x14ac:dyDescent="0.25">
      <c r="A872" s="52">
        <v>43034</v>
      </c>
      <c r="B872" s="115" t="s">
        <v>577</v>
      </c>
      <c r="C872" s="30" t="s">
        <v>99</v>
      </c>
      <c r="D872" s="30" t="s">
        <v>578</v>
      </c>
      <c r="E872" s="42"/>
      <c r="F872" s="42">
        <v>348.75</v>
      </c>
      <c r="G872" s="31">
        <f t="shared" si="13"/>
        <v>-10143387.75</v>
      </c>
      <c r="H872" s="30" t="s">
        <v>535</v>
      </c>
      <c r="I872" s="30" t="s">
        <v>58</v>
      </c>
      <c r="J872" s="24" t="s">
        <v>21</v>
      </c>
      <c r="K872" s="26" t="s">
        <v>46</v>
      </c>
      <c r="L872" s="30" t="s">
        <v>83</v>
      </c>
      <c r="M872" s="105"/>
      <c r="N872" s="105"/>
      <c r="O872" s="105"/>
      <c r="P872" s="105"/>
      <c r="Q872" s="105"/>
      <c r="R872" s="105"/>
      <c r="S872" s="105"/>
      <c r="T872" s="105"/>
    </row>
    <row r="873" spans="1:20" s="102" customFormat="1" ht="15.75" x14ac:dyDescent="0.25">
      <c r="A873" s="52">
        <v>43034</v>
      </c>
      <c r="B873" s="26" t="s">
        <v>662</v>
      </c>
      <c r="C873" s="26" t="s">
        <v>60</v>
      </c>
      <c r="D873" s="26" t="s">
        <v>52</v>
      </c>
      <c r="E873" s="31"/>
      <c r="F873" s="31">
        <v>1500</v>
      </c>
      <c r="G873" s="31">
        <f t="shared" si="13"/>
        <v>-10144887.75</v>
      </c>
      <c r="H873" s="26" t="s">
        <v>216</v>
      </c>
      <c r="I873" s="23" t="s">
        <v>61</v>
      </c>
      <c r="J873" s="24" t="s">
        <v>32</v>
      </c>
      <c r="K873" s="26" t="s">
        <v>46</v>
      </c>
      <c r="L873" s="26" t="s">
        <v>72</v>
      </c>
      <c r="M873" s="106"/>
      <c r="N873" s="106"/>
      <c r="O873" s="106"/>
      <c r="P873" s="106"/>
      <c r="Q873" s="106"/>
      <c r="R873" s="106"/>
      <c r="S873" s="106"/>
      <c r="T873" s="106"/>
    </row>
    <row r="874" spans="1:20" s="102" customFormat="1" ht="15.75" x14ac:dyDescent="0.25">
      <c r="A874" s="52">
        <v>43034</v>
      </c>
      <c r="B874" s="26" t="s">
        <v>663</v>
      </c>
      <c r="C874" s="26" t="s">
        <v>60</v>
      </c>
      <c r="D874" s="26" t="s">
        <v>52</v>
      </c>
      <c r="E874" s="31"/>
      <c r="F874" s="31">
        <v>1000</v>
      </c>
      <c r="G874" s="31">
        <f t="shared" si="13"/>
        <v>-10145887.75</v>
      </c>
      <c r="H874" s="26" t="s">
        <v>216</v>
      </c>
      <c r="I874" s="23" t="s">
        <v>61</v>
      </c>
      <c r="J874" s="24" t="s">
        <v>32</v>
      </c>
      <c r="K874" s="26" t="s">
        <v>46</v>
      </c>
      <c r="L874" s="26" t="s">
        <v>72</v>
      </c>
      <c r="M874" s="106"/>
      <c r="N874" s="106"/>
      <c r="O874" s="106"/>
      <c r="P874" s="106"/>
      <c r="Q874" s="106"/>
      <c r="R874" s="106"/>
      <c r="S874" s="106"/>
      <c r="T874" s="106"/>
    </row>
    <row r="875" spans="1:20" s="102" customFormat="1" ht="15.75" x14ac:dyDescent="0.25">
      <c r="A875" s="52">
        <v>43034</v>
      </c>
      <c r="B875" s="26" t="s">
        <v>664</v>
      </c>
      <c r="C875" s="26" t="s">
        <v>95</v>
      </c>
      <c r="D875" s="26" t="s">
        <v>52</v>
      </c>
      <c r="E875" s="31"/>
      <c r="F875" s="31">
        <v>15000</v>
      </c>
      <c r="G875" s="31">
        <f t="shared" si="13"/>
        <v>-10160887.75</v>
      </c>
      <c r="H875" s="26" t="s">
        <v>216</v>
      </c>
      <c r="I875" s="23">
        <v>381</v>
      </c>
      <c r="J875" s="24" t="s">
        <v>32</v>
      </c>
      <c r="K875" s="26" t="s">
        <v>46</v>
      </c>
      <c r="L875" s="26" t="s">
        <v>83</v>
      </c>
      <c r="M875" s="106"/>
      <c r="N875" s="106"/>
      <c r="O875" s="106"/>
      <c r="P875" s="106"/>
      <c r="Q875" s="106"/>
      <c r="R875" s="106"/>
      <c r="S875" s="106"/>
      <c r="T875" s="106"/>
    </row>
    <row r="876" spans="1:20" s="48" customFormat="1" x14ac:dyDescent="0.25">
      <c r="A876" s="117">
        <v>43034</v>
      </c>
      <c r="B876" s="124" t="s">
        <v>55</v>
      </c>
      <c r="C876" s="119" t="s">
        <v>56</v>
      </c>
      <c r="D876" s="124" t="s">
        <v>756</v>
      </c>
      <c r="E876" s="121">
        <v>10000</v>
      </c>
      <c r="F876" s="121"/>
      <c r="G876" s="121">
        <f t="shared" si="13"/>
        <v>-10150887.75</v>
      </c>
      <c r="H876" s="124" t="s">
        <v>704</v>
      </c>
      <c r="I876" s="124">
        <v>45</v>
      </c>
      <c r="J876" s="119"/>
      <c r="K876" s="119" t="s">
        <v>46</v>
      </c>
      <c r="L876" s="119" t="s">
        <v>83</v>
      </c>
    </row>
    <row r="877" spans="1:20" x14ac:dyDescent="0.25">
      <c r="A877" s="52">
        <v>43034</v>
      </c>
      <c r="B877" s="30" t="s">
        <v>757</v>
      </c>
      <c r="C877" s="30" t="s">
        <v>60</v>
      </c>
      <c r="D877" s="30" t="s">
        <v>52</v>
      </c>
      <c r="E877" s="31"/>
      <c r="F877" s="31">
        <v>2000</v>
      </c>
      <c r="G877" s="31">
        <f t="shared" si="13"/>
        <v>-10152887.75</v>
      </c>
      <c r="H877" s="30" t="s">
        <v>704</v>
      </c>
      <c r="I877" s="30" t="s">
        <v>705</v>
      </c>
      <c r="J877" s="24" t="s">
        <v>32</v>
      </c>
      <c r="K877" s="26" t="s">
        <v>46</v>
      </c>
      <c r="L877" s="26" t="s">
        <v>72</v>
      </c>
    </row>
    <row r="878" spans="1:20" s="102" customFormat="1" x14ac:dyDescent="0.25">
      <c r="A878" s="52">
        <v>43034</v>
      </c>
      <c r="B878" s="30" t="s">
        <v>758</v>
      </c>
      <c r="C878" s="30" t="s">
        <v>849</v>
      </c>
      <c r="D878" s="30" t="s">
        <v>52</v>
      </c>
      <c r="E878" s="31"/>
      <c r="F878" s="31">
        <v>7500</v>
      </c>
      <c r="G878" s="31">
        <f t="shared" si="13"/>
        <v>-10160387.75</v>
      </c>
      <c r="H878" s="30" t="s">
        <v>704</v>
      </c>
      <c r="I878" s="30" t="s">
        <v>203</v>
      </c>
      <c r="J878" s="24" t="s">
        <v>32</v>
      </c>
      <c r="K878" s="26" t="s">
        <v>46</v>
      </c>
      <c r="L878" s="26" t="s">
        <v>83</v>
      </c>
    </row>
    <row r="879" spans="1:20" s="102" customFormat="1" x14ac:dyDescent="0.25">
      <c r="A879" s="52">
        <v>43034</v>
      </c>
      <c r="B879" s="112" t="s">
        <v>829</v>
      </c>
      <c r="C879" s="112" t="s">
        <v>60</v>
      </c>
      <c r="D879" s="26" t="s">
        <v>52</v>
      </c>
      <c r="E879" s="113"/>
      <c r="F879" s="113">
        <v>1000</v>
      </c>
      <c r="G879" s="31">
        <f t="shared" si="13"/>
        <v>-10161387.75</v>
      </c>
      <c r="H879" s="112" t="s">
        <v>372</v>
      </c>
      <c r="I879" s="112" t="s">
        <v>61</v>
      </c>
      <c r="J879" s="24" t="s">
        <v>32</v>
      </c>
      <c r="K879" s="26" t="s">
        <v>46</v>
      </c>
      <c r="L879" s="26" t="s">
        <v>72</v>
      </c>
      <c r="M879" s="103"/>
      <c r="N879" s="103"/>
      <c r="O879" s="103"/>
      <c r="P879" s="103"/>
      <c r="Q879" s="103"/>
      <c r="R879" s="103"/>
      <c r="S879" s="103"/>
      <c r="T879" s="103"/>
    </row>
    <row r="880" spans="1:20" s="102" customFormat="1" x14ac:dyDescent="0.25">
      <c r="A880" s="52">
        <v>43034</v>
      </c>
      <c r="B880" s="112" t="s">
        <v>848</v>
      </c>
      <c r="C880" s="112" t="s">
        <v>129</v>
      </c>
      <c r="D880" s="26" t="s">
        <v>48</v>
      </c>
      <c r="E880" s="113"/>
      <c r="F880" s="113">
        <v>300</v>
      </c>
      <c r="G880" s="31">
        <f t="shared" si="13"/>
        <v>-10161687.75</v>
      </c>
      <c r="H880" s="112" t="s">
        <v>372</v>
      </c>
      <c r="I880" s="112" t="s">
        <v>61</v>
      </c>
      <c r="J880" s="46" t="s">
        <v>32</v>
      </c>
      <c r="K880" s="26" t="s">
        <v>46</v>
      </c>
      <c r="L880" s="26" t="s">
        <v>72</v>
      </c>
      <c r="M880" s="103"/>
      <c r="N880" s="103"/>
      <c r="O880" s="103"/>
      <c r="P880" s="103"/>
      <c r="Q880" s="103"/>
      <c r="R880" s="103"/>
      <c r="S880" s="103"/>
      <c r="T880" s="103"/>
    </row>
    <row r="881" spans="1:20" s="102" customFormat="1" x14ac:dyDescent="0.25">
      <c r="A881" s="52">
        <v>43034</v>
      </c>
      <c r="B881" s="112" t="s">
        <v>830</v>
      </c>
      <c r="C881" s="112" t="s">
        <v>60</v>
      </c>
      <c r="D881" s="26" t="s">
        <v>52</v>
      </c>
      <c r="E881" s="113"/>
      <c r="F881" s="113">
        <v>1000</v>
      </c>
      <c r="G881" s="31">
        <f t="shared" si="13"/>
        <v>-10162687.75</v>
      </c>
      <c r="H881" s="112" t="s">
        <v>372</v>
      </c>
      <c r="I881" s="112" t="s">
        <v>61</v>
      </c>
      <c r="J881" s="24" t="s">
        <v>32</v>
      </c>
      <c r="K881" s="26" t="s">
        <v>46</v>
      </c>
      <c r="L881" s="26" t="s">
        <v>72</v>
      </c>
      <c r="M881" s="103"/>
      <c r="N881" s="103"/>
      <c r="O881" s="103"/>
      <c r="P881" s="103"/>
      <c r="Q881" s="103"/>
      <c r="R881" s="103"/>
      <c r="S881" s="103"/>
      <c r="T881" s="103"/>
    </row>
    <row r="882" spans="1:20" x14ac:dyDescent="0.25">
      <c r="A882" s="52">
        <v>43035</v>
      </c>
      <c r="B882" s="26" t="s">
        <v>65</v>
      </c>
      <c r="C882" s="26" t="s">
        <v>60</v>
      </c>
      <c r="D882" s="26" t="s">
        <v>52</v>
      </c>
      <c r="E882" s="31"/>
      <c r="F882" s="31">
        <v>1000</v>
      </c>
      <c r="G882" s="31">
        <f t="shared" si="13"/>
        <v>-10163687.75</v>
      </c>
      <c r="H882" s="26" t="s">
        <v>57</v>
      </c>
      <c r="I882" s="26" t="s">
        <v>61</v>
      </c>
      <c r="J882" s="24" t="s">
        <v>32</v>
      </c>
      <c r="K882" s="26" t="s">
        <v>46</v>
      </c>
      <c r="L882" s="26" t="s">
        <v>72</v>
      </c>
    </row>
    <row r="883" spans="1:20" s="29" customFormat="1" x14ac:dyDescent="0.25">
      <c r="A883" s="52">
        <v>43035</v>
      </c>
      <c r="B883" s="26" t="s">
        <v>66</v>
      </c>
      <c r="C883" s="26" t="s">
        <v>60</v>
      </c>
      <c r="D883" s="26" t="s">
        <v>52</v>
      </c>
      <c r="E883" s="31"/>
      <c r="F883" s="31">
        <v>1000</v>
      </c>
      <c r="G883" s="31">
        <f t="shared" si="13"/>
        <v>-10164687.75</v>
      </c>
      <c r="H883" s="26" t="s">
        <v>57</v>
      </c>
      <c r="I883" s="26" t="s">
        <v>61</v>
      </c>
      <c r="J883" s="24" t="s">
        <v>32</v>
      </c>
      <c r="K883" s="26" t="s">
        <v>46</v>
      </c>
      <c r="L883" s="26" t="s">
        <v>72</v>
      </c>
      <c r="M883"/>
      <c r="N883"/>
      <c r="O883"/>
      <c r="P883"/>
      <c r="Q883"/>
      <c r="R883"/>
      <c r="S883"/>
      <c r="T883"/>
    </row>
    <row r="884" spans="1:20" x14ac:dyDescent="0.25">
      <c r="A884" s="52">
        <v>43035</v>
      </c>
      <c r="B884" s="26" t="s">
        <v>67</v>
      </c>
      <c r="C884" s="26" t="s">
        <v>60</v>
      </c>
      <c r="D884" s="26" t="s">
        <v>52</v>
      </c>
      <c r="E884" s="31"/>
      <c r="F884" s="31">
        <v>1500</v>
      </c>
      <c r="G884" s="31">
        <f t="shared" si="13"/>
        <v>-10166187.75</v>
      </c>
      <c r="H884" s="26" t="s">
        <v>57</v>
      </c>
      <c r="I884" s="26" t="s">
        <v>61</v>
      </c>
      <c r="J884" s="24" t="s">
        <v>32</v>
      </c>
      <c r="K884" s="26" t="s">
        <v>46</v>
      </c>
      <c r="L884" s="26" t="s">
        <v>72</v>
      </c>
    </row>
    <row r="885" spans="1:20" s="50" customFormat="1" ht="15" customHeight="1" x14ac:dyDescent="0.25">
      <c r="A885" s="52">
        <v>43035</v>
      </c>
      <c r="B885" s="26" t="s">
        <v>68</v>
      </c>
      <c r="C885" s="26" t="s">
        <v>60</v>
      </c>
      <c r="D885" s="26" t="s">
        <v>52</v>
      </c>
      <c r="E885" s="31"/>
      <c r="F885" s="31">
        <v>1000</v>
      </c>
      <c r="G885" s="31">
        <f t="shared" si="13"/>
        <v>-10167187.75</v>
      </c>
      <c r="H885" s="26" t="s">
        <v>57</v>
      </c>
      <c r="I885" s="26" t="s">
        <v>61</v>
      </c>
      <c r="J885" s="24" t="s">
        <v>32</v>
      </c>
      <c r="K885" s="26" t="s">
        <v>46</v>
      </c>
      <c r="L885" s="26" t="s">
        <v>72</v>
      </c>
      <c r="M885"/>
      <c r="N885"/>
      <c r="O885"/>
      <c r="P885"/>
      <c r="Q885"/>
      <c r="R885"/>
      <c r="S885"/>
      <c r="T885"/>
    </row>
    <row r="886" spans="1:20" s="39" customFormat="1" ht="15" customHeight="1" x14ac:dyDescent="0.25">
      <c r="A886" s="52">
        <v>43035</v>
      </c>
      <c r="B886" s="26" t="s">
        <v>69</v>
      </c>
      <c r="C886" s="26" t="s">
        <v>60</v>
      </c>
      <c r="D886" s="26" t="s">
        <v>52</v>
      </c>
      <c r="E886" s="31"/>
      <c r="F886" s="31">
        <v>1000</v>
      </c>
      <c r="G886" s="31">
        <f t="shared" si="13"/>
        <v>-10168187.75</v>
      </c>
      <c r="H886" s="26" t="s">
        <v>57</v>
      </c>
      <c r="I886" s="26" t="s">
        <v>61</v>
      </c>
      <c r="J886" s="24" t="s">
        <v>32</v>
      </c>
      <c r="K886" s="26" t="s">
        <v>46</v>
      </c>
      <c r="L886" s="26" t="s">
        <v>72</v>
      </c>
      <c r="M886"/>
      <c r="N886"/>
      <c r="O886"/>
      <c r="P886"/>
      <c r="Q886"/>
      <c r="R886"/>
      <c r="S886"/>
      <c r="T886"/>
    </row>
    <row r="887" spans="1:20" s="107" customFormat="1" ht="15" customHeight="1" x14ac:dyDescent="0.25">
      <c r="A887" s="52">
        <v>43035</v>
      </c>
      <c r="B887" s="47" t="s">
        <v>100</v>
      </c>
      <c r="C887" s="26" t="s">
        <v>60</v>
      </c>
      <c r="D887" s="23" t="s">
        <v>49</v>
      </c>
      <c r="E887" s="31"/>
      <c r="F887" s="31">
        <v>1000</v>
      </c>
      <c r="G887" s="31">
        <f t="shared" si="13"/>
        <v>-10169187.75</v>
      </c>
      <c r="H887" s="26" t="s">
        <v>71</v>
      </c>
      <c r="I887" s="26" t="s">
        <v>61</v>
      </c>
      <c r="J887" s="24" t="s">
        <v>21</v>
      </c>
      <c r="K887" s="26" t="s">
        <v>46</v>
      </c>
      <c r="L887" s="26" t="s">
        <v>72</v>
      </c>
      <c r="M887" s="29"/>
      <c r="N887" s="29"/>
      <c r="O887" s="29"/>
      <c r="P887" s="29"/>
      <c r="Q887" s="29"/>
      <c r="R887" s="29"/>
      <c r="S887" s="29"/>
      <c r="T887" s="29"/>
    </row>
    <row r="888" spans="1:20" s="107" customFormat="1" ht="15" customHeight="1" x14ac:dyDescent="0.25">
      <c r="A888" s="52">
        <v>43035</v>
      </c>
      <c r="B888" s="47" t="s">
        <v>98</v>
      </c>
      <c r="C888" s="30" t="s">
        <v>99</v>
      </c>
      <c r="D888" s="23" t="s">
        <v>49</v>
      </c>
      <c r="E888" s="31"/>
      <c r="F888" s="31">
        <v>1000</v>
      </c>
      <c r="G888" s="31">
        <f t="shared" si="13"/>
        <v>-10170187.75</v>
      </c>
      <c r="H888" s="26" t="s">
        <v>71</v>
      </c>
      <c r="I888" s="26" t="s">
        <v>61</v>
      </c>
      <c r="J888" s="24" t="s">
        <v>21</v>
      </c>
      <c r="K888" s="26" t="s">
        <v>46</v>
      </c>
      <c r="L888" s="26" t="s">
        <v>72</v>
      </c>
      <c r="M888" s="29"/>
      <c r="N888" s="29"/>
      <c r="O888" s="29"/>
      <c r="P888" s="29"/>
      <c r="Q888" s="29"/>
      <c r="R888" s="29"/>
      <c r="S888" s="29"/>
      <c r="T888" s="29"/>
    </row>
    <row r="889" spans="1:20" s="107" customFormat="1" ht="15" customHeight="1" x14ac:dyDescent="0.25">
      <c r="A889" s="52">
        <v>43035</v>
      </c>
      <c r="B889" s="47" t="s">
        <v>97</v>
      </c>
      <c r="C889" s="26" t="s">
        <v>60</v>
      </c>
      <c r="D889" s="23" t="s">
        <v>49</v>
      </c>
      <c r="E889" s="31"/>
      <c r="F889" s="31">
        <v>1000</v>
      </c>
      <c r="G889" s="31">
        <f t="shared" si="13"/>
        <v>-10171187.75</v>
      </c>
      <c r="H889" s="26" t="s">
        <v>71</v>
      </c>
      <c r="I889" s="26" t="s">
        <v>61</v>
      </c>
      <c r="J889" s="24" t="s">
        <v>21</v>
      </c>
      <c r="K889" s="26" t="s">
        <v>46</v>
      </c>
      <c r="L889" s="26" t="s">
        <v>72</v>
      </c>
      <c r="M889" s="29"/>
      <c r="N889" s="29"/>
      <c r="O889" s="29"/>
      <c r="P889" s="29"/>
      <c r="Q889" s="29"/>
      <c r="R889" s="29"/>
      <c r="S889" s="29"/>
      <c r="T889" s="29"/>
    </row>
    <row r="890" spans="1:20" s="39" customFormat="1" ht="15" customHeight="1" x14ac:dyDescent="0.25">
      <c r="A890" s="52">
        <v>43035</v>
      </c>
      <c r="B890" s="30" t="s">
        <v>299</v>
      </c>
      <c r="C890" s="30" t="s">
        <v>60</v>
      </c>
      <c r="D890" s="30" t="s">
        <v>220</v>
      </c>
      <c r="E890" s="42"/>
      <c r="F890" s="42">
        <v>700</v>
      </c>
      <c r="G890" s="31">
        <f t="shared" si="13"/>
        <v>-10171887.75</v>
      </c>
      <c r="H890" s="30" t="s">
        <v>221</v>
      </c>
      <c r="I890" s="26" t="s">
        <v>61</v>
      </c>
      <c r="J890" s="24" t="s">
        <v>21</v>
      </c>
      <c r="K890" s="26" t="s">
        <v>46</v>
      </c>
      <c r="L890" s="26" t="s">
        <v>72</v>
      </c>
      <c r="M890"/>
      <c r="N890"/>
      <c r="O890"/>
      <c r="P890"/>
      <c r="Q890"/>
      <c r="R890"/>
      <c r="S890"/>
      <c r="T890"/>
    </row>
    <row r="891" spans="1:20" s="103" customFormat="1" ht="15" customHeight="1" x14ac:dyDescent="0.25">
      <c r="A891" s="52">
        <v>43035</v>
      </c>
      <c r="B891" s="30" t="s">
        <v>300</v>
      </c>
      <c r="C891" s="26" t="s">
        <v>117</v>
      </c>
      <c r="D891" s="30" t="s">
        <v>49</v>
      </c>
      <c r="E891" s="31"/>
      <c r="F891" s="42">
        <v>22000</v>
      </c>
      <c r="G891" s="31">
        <f t="shared" si="13"/>
        <v>-10193887.75</v>
      </c>
      <c r="H891" s="30" t="s">
        <v>221</v>
      </c>
      <c r="I891" s="26" t="s">
        <v>58</v>
      </c>
      <c r="J891" s="24" t="s">
        <v>21</v>
      </c>
      <c r="K891" s="26" t="s">
        <v>46</v>
      </c>
      <c r="L891" s="26" t="s">
        <v>83</v>
      </c>
      <c r="M891" s="102"/>
      <c r="N891" s="102"/>
      <c r="O891" s="102"/>
      <c r="P891" s="102"/>
      <c r="Q891" s="102"/>
      <c r="R891" s="102"/>
      <c r="S891" s="102"/>
      <c r="T891" s="102"/>
    </row>
    <row r="892" spans="1:20" s="103" customFormat="1" ht="15" customHeight="1" x14ac:dyDescent="0.25">
      <c r="A892" s="52">
        <v>43035</v>
      </c>
      <c r="B892" s="30" t="s">
        <v>301</v>
      </c>
      <c r="C892" s="26" t="s">
        <v>117</v>
      </c>
      <c r="D892" s="30" t="s">
        <v>49</v>
      </c>
      <c r="E892" s="31"/>
      <c r="F892" s="42">
        <v>22000</v>
      </c>
      <c r="G892" s="31">
        <f t="shared" si="13"/>
        <v>-10215887.75</v>
      </c>
      <c r="H892" s="30" t="s">
        <v>221</v>
      </c>
      <c r="I892" s="26" t="s">
        <v>58</v>
      </c>
      <c r="J892" s="24" t="s">
        <v>21</v>
      </c>
      <c r="K892" s="26" t="s">
        <v>46</v>
      </c>
      <c r="L892" s="26" t="s">
        <v>83</v>
      </c>
      <c r="M892" s="102"/>
      <c r="N892" s="102"/>
      <c r="O892" s="102"/>
      <c r="P892" s="102"/>
      <c r="Q892" s="102"/>
      <c r="R892" s="102"/>
      <c r="S892" s="102"/>
      <c r="T892" s="102"/>
    </row>
    <row r="893" spans="1:20" s="39" customFormat="1" ht="15" customHeight="1" x14ac:dyDescent="0.25">
      <c r="A893" s="52">
        <v>43035</v>
      </c>
      <c r="B893" s="30" t="s">
        <v>302</v>
      </c>
      <c r="C893" s="30" t="s">
        <v>60</v>
      </c>
      <c r="D893" s="30" t="s">
        <v>220</v>
      </c>
      <c r="E893" s="42"/>
      <c r="F893" s="42">
        <v>700</v>
      </c>
      <c r="G893" s="31">
        <f t="shared" si="13"/>
        <v>-10216587.75</v>
      </c>
      <c r="H893" s="30" t="s">
        <v>221</v>
      </c>
      <c r="I893" s="26" t="s">
        <v>61</v>
      </c>
      <c r="J893" s="24" t="s">
        <v>21</v>
      </c>
      <c r="K893" s="26" t="s">
        <v>46</v>
      </c>
      <c r="L893" s="26" t="s">
        <v>72</v>
      </c>
      <c r="M893"/>
      <c r="N893"/>
      <c r="O893"/>
      <c r="P893"/>
      <c r="Q893"/>
      <c r="R893"/>
      <c r="S893"/>
      <c r="T893"/>
    </row>
    <row r="894" spans="1:20" s="39" customFormat="1" ht="15" customHeight="1" x14ac:dyDescent="0.25">
      <c r="A894" s="52">
        <v>43035</v>
      </c>
      <c r="B894" s="30" t="s">
        <v>294</v>
      </c>
      <c r="C894" s="30" t="s">
        <v>60</v>
      </c>
      <c r="D894" s="30" t="s">
        <v>220</v>
      </c>
      <c r="E894" s="42"/>
      <c r="F894" s="42">
        <v>700</v>
      </c>
      <c r="G894" s="31">
        <f t="shared" si="13"/>
        <v>-10217287.75</v>
      </c>
      <c r="H894" s="30" t="s">
        <v>221</v>
      </c>
      <c r="I894" s="26" t="s">
        <v>61</v>
      </c>
      <c r="J894" s="24" t="s">
        <v>21</v>
      </c>
      <c r="K894" s="26" t="s">
        <v>46</v>
      </c>
      <c r="L894" s="26" t="s">
        <v>72</v>
      </c>
      <c r="M894"/>
      <c r="N894"/>
      <c r="O894"/>
      <c r="P894"/>
      <c r="Q894"/>
      <c r="R894"/>
      <c r="S894"/>
      <c r="T894"/>
    </row>
    <row r="895" spans="1:20" s="39" customFormat="1" ht="15" customHeight="1" x14ac:dyDescent="0.25">
      <c r="A895" s="52">
        <v>43035</v>
      </c>
      <c r="B895" s="30" t="s">
        <v>902</v>
      </c>
      <c r="C895" s="30" t="s">
        <v>129</v>
      </c>
      <c r="D895" s="30" t="s">
        <v>48</v>
      </c>
      <c r="E895" s="42"/>
      <c r="F895" s="42">
        <v>150</v>
      </c>
      <c r="G895" s="31">
        <f t="shared" si="13"/>
        <v>-10217437.75</v>
      </c>
      <c r="H895" s="30" t="s">
        <v>221</v>
      </c>
      <c r="I895" s="26" t="s">
        <v>61</v>
      </c>
      <c r="J895" s="26" t="s">
        <v>21</v>
      </c>
      <c r="K895" s="26" t="s">
        <v>46</v>
      </c>
      <c r="L895" s="26" t="s">
        <v>72</v>
      </c>
      <c r="M895"/>
      <c r="N895"/>
      <c r="O895"/>
      <c r="P895"/>
      <c r="Q895"/>
      <c r="R895"/>
      <c r="S895"/>
      <c r="T895"/>
    </row>
    <row r="896" spans="1:20" s="103" customFormat="1" ht="15" customHeight="1" x14ac:dyDescent="0.25">
      <c r="A896" s="52">
        <v>43035</v>
      </c>
      <c r="B896" s="30" t="s">
        <v>303</v>
      </c>
      <c r="C896" s="30" t="s">
        <v>95</v>
      </c>
      <c r="D896" s="30" t="s">
        <v>220</v>
      </c>
      <c r="E896" s="42"/>
      <c r="F896" s="42">
        <v>30000</v>
      </c>
      <c r="G896" s="31">
        <f t="shared" si="13"/>
        <v>-10247437.75</v>
      </c>
      <c r="H896" s="30" t="s">
        <v>221</v>
      </c>
      <c r="I896" s="26">
        <v>15</v>
      </c>
      <c r="J896" s="24" t="s">
        <v>21</v>
      </c>
      <c r="K896" s="26" t="s">
        <v>46</v>
      </c>
      <c r="L896" s="26" t="s">
        <v>83</v>
      </c>
      <c r="M896" s="102"/>
      <c r="N896" s="102"/>
      <c r="O896" s="102"/>
      <c r="P896" s="102"/>
      <c r="Q896" s="102"/>
      <c r="R896" s="102"/>
      <c r="S896" s="102"/>
      <c r="T896" s="102"/>
    </row>
    <row r="897" spans="1:20" s="50" customFormat="1" ht="15" customHeight="1" x14ac:dyDescent="0.25">
      <c r="A897" s="117">
        <v>43035</v>
      </c>
      <c r="B897" s="119" t="s">
        <v>57</v>
      </c>
      <c r="C897" s="119" t="s">
        <v>56</v>
      </c>
      <c r="D897" s="119" t="s">
        <v>52</v>
      </c>
      <c r="E897" s="121"/>
      <c r="F897" s="121">
        <v>5000</v>
      </c>
      <c r="G897" s="121">
        <f t="shared" si="13"/>
        <v>-10252437.75</v>
      </c>
      <c r="H897" s="119" t="s">
        <v>55</v>
      </c>
      <c r="I897" s="119">
        <v>46</v>
      </c>
      <c r="J897" s="119"/>
      <c r="K897" s="119" t="s">
        <v>46</v>
      </c>
      <c r="L897" s="119" t="s">
        <v>83</v>
      </c>
      <c r="M897" s="48"/>
      <c r="N897" s="48"/>
      <c r="O897" s="48"/>
      <c r="P897" s="48"/>
      <c r="Q897" s="48"/>
      <c r="R897" s="48"/>
      <c r="S897" s="48"/>
      <c r="T897" s="48"/>
    </row>
    <row r="898" spans="1:20" s="50" customFormat="1" ht="15" customHeight="1" x14ac:dyDescent="0.25">
      <c r="A898" s="117">
        <v>43035</v>
      </c>
      <c r="B898" s="119" t="s">
        <v>137</v>
      </c>
      <c r="C898" s="119" t="s">
        <v>56</v>
      </c>
      <c r="D898" s="119" t="s">
        <v>51</v>
      </c>
      <c r="E898" s="121"/>
      <c r="F898" s="121">
        <v>900000</v>
      </c>
      <c r="G898" s="121">
        <f t="shared" si="13"/>
        <v>-11152437.75</v>
      </c>
      <c r="H898" s="119" t="s">
        <v>55</v>
      </c>
      <c r="I898" s="119">
        <v>47</v>
      </c>
      <c r="J898" s="119"/>
      <c r="K898" s="119" t="s">
        <v>46</v>
      </c>
      <c r="L898" s="119" t="s">
        <v>83</v>
      </c>
      <c r="M898" s="48"/>
      <c r="N898" s="48"/>
      <c r="O898" s="48"/>
      <c r="P898" s="48"/>
      <c r="Q898" s="48"/>
      <c r="R898" s="48"/>
      <c r="S898" s="48"/>
      <c r="T898" s="48"/>
    </row>
    <row r="899" spans="1:20" s="50" customFormat="1" ht="15" customHeight="1" x14ac:dyDescent="0.25">
      <c r="A899" s="117">
        <v>43035</v>
      </c>
      <c r="B899" s="119" t="s">
        <v>347</v>
      </c>
      <c r="C899" s="119" t="s">
        <v>56</v>
      </c>
      <c r="D899" s="119" t="s">
        <v>50</v>
      </c>
      <c r="E899" s="121"/>
      <c r="F899" s="121">
        <v>20000</v>
      </c>
      <c r="G899" s="121">
        <f t="shared" si="13"/>
        <v>-11172437.75</v>
      </c>
      <c r="H899" s="119" t="s">
        <v>55</v>
      </c>
      <c r="I899" s="119">
        <v>48</v>
      </c>
      <c r="J899" s="119"/>
      <c r="K899" s="119" t="s">
        <v>46</v>
      </c>
      <c r="L899" s="119" t="s">
        <v>83</v>
      </c>
      <c r="M899" s="48"/>
      <c r="N899" s="48"/>
      <c r="O899" s="48"/>
      <c r="P899" s="48"/>
      <c r="Q899" s="48"/>
      <c r="R899" s="48"/>
      <c r="S899" s="48"/>
      <c r="T899" s="48"/>
    </row>
    <row r="900" spans="1:20" s="39" customFormat="1" ht="15" customHeight="1" x14ac:dyDescent="0.25">
      <c r="A900" s="52">
        <v>43035</v>
      </c>
      <c r="B900" s="26" t="s">
        <v>477</v>
      </c>
      <c r="C900" s="26" t="s">
        <v>60</v>
      </c>
      <c r="D900" s="26" t="s">
        <v>49</v>
      </c>
      <c r="E900" s="31"/>
      <c r="F900" s="31">
        <v>1000</v>
      </c>
      <c r="G900" s="31">
        <f t="shared" si="13"/>
        <v>-11173437.75</v>
      </c>
      <c r="H900" s="26" t="s">
        <v>450</v>
      </c>
      <c r="I900" s="26" t="s">
        <v>61</v>
      </c>
      <c r="J900" s="24" t="s">
        <v>21</v>
      </c>
      <c r="K900" s="26" t="s">
        <v>46</v>
      </c>
      <c r="L900" s="26" t="s">
        <v>72</v>
      </c>
      <c r="M900"/>
      <c r="N900"/>
      <c r="O900"/>
      <c r="P900"/>
      <c r="Q900"/>
      <c r="R900"/>
      <c r="S900"/>
      <c r="T900"/>
    </row>
    <row r="901" spans="1:20" s="50" customFormat="1" ht="15" customHeight="1" x14ac:dyDescent="0.25">
      <c r="A901" s="117">
        <v>43035</v>
      </c>
      <c r="B901" s="119" t="s">
        <v>55</v>
      </c>
      <c r="C901" s="119" t="s">
        <v>56</v>
      </c>
      <c r="D901" s="119" t="s">
        <v>49</v>
      </c>
      <c r="E901" s="121">
        <v>35000</v>
      </c>
      <c r="F901" s="121"/>
      <c r="G901" s="121">
        <f t="shared" si="13"/>
        <v>-11138437.75</v>
      </c>
      <c r="H901" s="119" t="s">
        <v>450</v>
      </c>
      <c r="I901" s="119" t="s">
        <v>58</v>
      </c>
      <c r="J901" s="119"/>
      <c r="K901" s="119" t="s">
        <v>46</v>
      </c>
      <c r="L901" s="119" t="s">
        <v>83</v>
      </c>
      <c r="M901" s="48"/>
      <c r="N901" s="48"/>
      <c r="O901" s="48"/>
      <c r="P901" s="48"/>
      <c r="Q901" s="48"/>
      <c r="R901" s="48"/>
      <c r="S901" s="48"/>
      <c r="T901" s="48"/>
    </row>
    <row r="902" spans="1:20" s="39" customFormat="1" ht="15" customHeight="1" x14ac:dyDescent="0.25">
      <c r="A902" s="52">
        <v>43035</v>
      </c>
      <c r="B902" s="26" t="s">
        <v>498</v>
      </c>
      <c r="C902" s="26" t="s">
        <v>60</v>
      </c>
      <c r="D902" s="26" t="s">
        <v>49</v>
      </c>
      <c r="E902" s="31"/>
      <c r="F902" s="31">
        <v>1000</v>
      </c>
      <c r="G902" s="31">
        <f t="shared" si="13"/>
        <v>-11139437.75</v>
      </c>
      <c r="H902" s="26" t="s">
        <v>450</v>
      </c>
      <c r="I902" s="26" t="s">
        <v>61</v>
      </c>
      <c r="J902" s="24" t="s">
        <v>21</v>
      </c>
      <c r="K902" s="26" t="s">
        <v>46</v>
      </c>
      <c r="L902" s="26" t="s">
        <v>72</v>
      </c>
      <c r="M902"/>
      <c r="N902"/>
      <c r="O902"/>
      <c r="P902"/>
      <c r="Q902"/>
      <c r="R902"/>
      <c r="S902"/>
      <c r="T902"/>
    </row>
    <row r="903" spans="1:20" s="39" customFormat="1" ht="15" customHeight="1" x14ac:dyDescent="0.25">
      <c r="A903" s="52">
        <v>43035</v>
      </c>
      <c r="B903" s="26" t="s">
        <v>499</v>
      </c>
      <c r="C903" s="26" t="s">
        <v>60</v>
      </c>
      <c r="D903" s="26" t="s">
        <v>49</v>
      </c>
      <c r="E903" s="31"/>
      <c r="F903" s="31">
        <v>1000</v>
      </c>
      <c r="G903" s="31">
        <f t="shared" si="13"/>
        <v>-11140437.75</v>
      </c>
      <c r="H903" s="26" t="s">
        <v>450</v>
      </c>
      <c r="I903" s="26" t="s">
        <v>61</v>
      </c>
      <c r="J903" s="24" t="s">
        <v>21</v>
      </c>
      <c r="K903" s="26" t="s">
        <v>46</v>
      </c>
      <c r="L903" s="26" t="s">
        <v>72</v>
      </c>
      <c r="M903"/>
      <c r="N903"/>
      <c r="O903"/>
      <c r="P903"/>
      <c r="Q903"/>
      <c r="R903"/>
      <c r="S903"/>
      <c r="T903"/>
    </row>
    <row r="904" spans="1:20" s="103" customFormat="1" ht="15" customHeight="1" x14ac:dyDescent="0.25">
      <c r="A904" s="52">
        <v>43035</v>
      </c>
      <c r="B904" s="26" t="s">
        <v>134</v>
      </c>
      <c r="C904" s="26" t="s">
        <v>90</v>
      </c>
      <c r="D904" s="26" t="s">
        <v>49</v>
      </c>
      <c r="E904" s="31"/>
      <c r="F904" s="31">
        <v>40000</v>
      </c>
      <c r="G904" s="31">
        <f t="shared" si="13"/>
        <v>-11180437.75</v>
      </c>
      <c r="H904" s="26" t="s">
        <v>450</v>
      </c>
      <c r="I904" s="26" t="s">
        <v>500</v>
      </c>
      <c r="J904" s="24" t="s">
        <v>21</v>
      </c>
      <c r="K904" s="26" t="s">
        <v>46</v>
      </c>
      <c r="L904" s="26" t="s">
        <v>83</v>
      </c>
      <c r="M904" s="102"/>
      <c r="N904" s="102"/>
      <c r="O904" s="102"/>
      <c r="P904" s="102"/>
      <c r="Q904" s="102"/>
      <c r="R904" s="102"/>
      <c r="S904" s="102"/>
      <c r="T904" s="102"/>
    </row>
    <row r="905" spans="1:20" s="39" customFormat="1" ht="15" customHeight="1" x14ac:dyDescent="0.25">
      <c r="A905" s="52">
        <v>43035</v>
      </c>
      <c r="B905" s="26" t="s">
        <v>501</v>
      </c>
      <c r="C905" s="26" t="s">
        <v>60</v>
      </c>
      <c r="D905" s="26" t="s">
        <v>49</v>
      </c>
      <c r="E905" s="31"/>
      <c r="F905" s="31">
        <v>1000</v>
      </c>
      <c r="G905" s="31">
        <f t="shared" si="13"/>
        <v>-11181437.75</v>
      </c>
      <c r="H905" s="26" t="s">
        <v>450</v>
      </c>
      <c r="I905" s="26" t="s">
        <v>61</v>
      </c>
      <c r="J905" s="24" t="s">
        <v>21</v>
      </c>
      <c r="K905" s="26" t="s">
        <v>46</v>
      </c>
      <c r="L905" s="26" t="s">
        <v>72</v>
      </c>
      <c r="M905"/>
      <c r="N905"/>
      <c r="O905"/>
      <c r="P905"/>
      <c r="Q905"/>
      <c r="R905"/>
      <c r="S905"/>
      <c r="T905"/>
    </row>
    <row r="906" spans="1:20" s="39" customFormat="1" ht="15" customHeight="1" x14ac:dyDescent="0.25">
      <c r="A906" s="52">
        <v>43035</v>
      </c>
      <c r="B906" s="26" t="s">
        <v>479</v>
      </c>
      <c r="C906" s="26" t="s">
        <v>60</v>
      </c>
      <c r="D906" s="26" t="s">
        <v>49</v>
      </c>
      <c r="E906" s="31"/>
      <c r="F906" s="31">
        <v>1000</v>
      </c>
      <c r="G906" s="31">
        <f t="shared" si="13"/>
        <v>-11182437.75</v>
      </c>
      <c r="H906" s="26" t="s">
        <v>450</v>
      </c>
      <c r="I906" s="26" t="s">
        <v>61</v>
      </c>
      <c r="J906" s="24" t="s">
        <v>21</v>
      </c>
      <c r="K906" s="26" t="s">
        <v>46</v>
      </c>
      <c r="L906" s="26" t="s">
        <v>72</v>
      </c>
      <c r="M906"/>
      <c r="N906"/>
      <c r="O906"/>
      <c r="P906"/>
      <c r="Q906"/>
      <c r="R906"/>
      <c r="S906"/>
      <c r="T906"/>
    </row>
    <row r="907" spans="1:20" s="39" customFormat="1" ht="15" customHeight="1" x14ac:dyDescent="0.25">
      <c r="A907" s="52">
        <v>43035</v>
      </c>
      <c r="B907" s="26" t="s">
        <v>502</v>
      </c>
      <c r="C907" s="26" t="s">
        <v>60</v>
      </c>
      <c r="D907" s="26" t="s">
        <v>49</v>
      </c>
      <c r="E907" s="31"/>
      <c r="F907" s="31">
        <v>2000</v>
      </c>
      <c r="G907" s="31">
        <f t="shared" si="13"/>
        <v>-11184437.75</v>
      </c>
      <c r="H907" s="26" t="s">
        <v>450</v>
      </c>
      <c r="I907" s="26" t="s">
        <v>61</v>
      </c>
      <c r="J907" s="24" t="s">
        <v>21</v>
      </c>
      <c r="K907" s="26" t="s">
        <v>46</v>
      </c>
      <c r="L907" s="26" t="s">
        <v>72</v>
      </c>
      <c r="M907"/>
      <c r="N907"/>
      <c r="O907"/>
      <c r="P907"/>
      <c r="Q907"/>
      <c r="R907"/>
      <c r="S907"/>
      <c r="T907"/>
    </row>
    <row r="908" spans="1:20" s="39" customFormat="1" ht="15" customHeight="1" x14ac:dyDescent="0.25">
      <c r="A908" s="52">
        <v>43035</v>
      </c>
      <c r="B908" s="26" t="s">
        <v>472</v>
      </c>
      <c r="C908" s="26" t="s">
        <v>60</v>
      </c>
      <c r="D908" s="26" t="s">
        <v>49</v>
      </c>
      <c r="E908" s="31"/>
      <c r="F908" s="31">
        <v>2000</v>
      </c>
      <c r="G908" s="31">
        <f t="shared" si="13"/>
        <v>-11186437.75</v>
      </c>
      <c r="H908" s="26" t="s">
        <v>450</v>
      </c>
      <c r="I908" s="26" t="s">
        <v>61</v>
      </c>
      <c r="J908" s="24" t="s">
        <v>21</v>
      </c>
      <c r="K908" s="26" t="s">
        <v>46</v>
      </c>
      <c r="L908" s="26" t="s">
        <v>72</v>
      </c>
      <c r="M908"/>
      <c r="N908"/>
      <c r="O908"/>
      <c r="P908"/>
      <c r="Q908"/>
      <c r="R908"/>
      <c r="S908"/>
      <c r="T908"/>
    </row>
    <row r="909" spans="1:20" s="50" customFormat="1" ht="15" customHeight="1" x14ac:dyDescent="0.25">
      <c r="A909" s="117">
        <v>43035</v>
      </c>
      <c r="B909" s="124" t="s">
        <v>55</v>
      </c>
      <c r="C909" s="119" t="s">
        <v>56</v>
      </c>
      <c r="D909" s="124" t="s">
        <v>51</v>
      </c>
      <c r="E909" s="126">
        <v>900000</v>
      </c>
      <c r="F909" s="126"/>
      <c r="G909" s="121">
        <f t="shared" ref="G909:G972" si="14">+G908+E909-F909</f>
        <v>-10286437.75</v>
      </c>
      <c r="H909" s="124" t="s">
        <v>510</v>
      </c>
      <c r="I909" s="119">
        <v>47</v>
      </c>
      <c r="J909" s="119"/>
      <c r="K909" s="119" t="s">
        <v>46</v>
      </c>
      <c r="L909" s="119" t="s">
        <v>83</v>
      </c>
      <c r="M909" s="48"/>
      <c r="N909" s="48"/>
      <c r="O909" s="48"/>
      <c r="P909" s="48"/>
      <c r="Q909" s="48"/>
      <c r="R909" s="48"/>
      <c r="S909" s="48"/>
      <c r="T909" s="48"/>
    </row>
    <row r="910" spans="1:20" s="103" customFormat="1" ht="15" customHeight="1" x14ac:dyDescent="0.25">
      <c r="A910" s="52">
        <v>43035</v>
      </c>
      <c r="B910" s="26" t="s">
        <v>665</v>
      </c>
      <c r="C910" s="26" t="s">
        <v>60</v>
      </c>
      <c r="D910" s="26" t="s">
        <v>52</v>
      </c>
      <c r="E910" s="31"/>
      <c r="F910" s="31">
        <v>120000</v>
      </c>
      <c r="G910" s="31">
        <f t="shared" si="14"/>
        <v>-10406437.75</v>
      </c>
      <c r="H910" s="26" t="s">
        <v>216</v>
      </c>
      <c r="I910" s="23">
        <v>707</v>
      </c>
      <c r="J910" s="24" t="s">
        <v>32</v>
      </c>
      <c r="K910" s="26" t="s">
        <v>46</v>
      </c>
      <c r="L910" s="26" t="s">
        <v>83</v>
      </c>
      <c r="M910" s="106"/>
      <c r="N910" s="106"/>
      <c r="O910" s="106"/>
      <c r="P910" s="106"/>
      <c r="Q910" s="106"/>
      <c r="R910" s="106"/>
      <c r="S910" s="106"/>
      <c r="T910" s="106"/>
    </row>
    <row r="911" spans="1:20" s="103" customFormat="1" ht="15" customHeight="1" x14ac:dyDescent="0.25">
      <c r="A911" s="52">
        <v>43035</v>
      </c>
      <c r="B911" s="26" t="s">
        <v>666</v>
      </c>
      <c r="C911" s="26" t="s">
        <v>60</v>
      </c>
      <c r="D911" s="26" t="s">
        <v>52</v>
      </c>
      <c r="E911" s="31"/>
      <c r="F911" s="31">
        <v>25000</v>
      </c>
      <c r="G911" s="31">
        <f t="shared" si="14"/>
        <v>-10431437.75</v>
      </c>
      <c r="H911" s="26" t="s">
        <v>216</v>
      </c>
      <c r="I911" s="23">
        <v>4612</v>
      </c>
      <c r="J911" s="24" t="s">
        <v>32</v>
      </c>
      <c r="K911" s="26" t="s">
        <v>46</v>
      </c>
      <c r="L911" s="26" t="s">
        <v>83</v>
      </c>
      <c r="M911" s="106"/>
      <c r="N911" s="106"/>
      <c r="O911" s="106"/>
      <c r="P911" s="106"/>
      <c r="Q911" s="106"/>
      <c r="R911" s="106"/>
      <c r="S911" s="106"/>
      <c r="T911" s="106"/>
    </row>
    <row r="912" spans="1:20" s="103" customFormat="1" ht="15" customHeight="1" x14ac:dyDescent="0.25">
      <c r="A912" s="52">
        <v>43035</v>
      </c>
      <c r="B912" s="26" t="s">
        <v>667</v>
      </c>
      <c r="C912" s="26" t="s">
        <v>60</v>
      </c>
      <c r="D912" s="26" t="s">
        <v>52</v>
      </c>
      <c r="E912" s="31"/>
      <c r="F912" s="31">
        <v>1500</v>
      </c>
      <c r="G912" s="31">
        <f t="shared" si="14"/>
        <v>-10432937.75</v>
      </c>
      <c r="H912" s="26" t="s">
        <v>216</v>
      </c>
      <c r="I912" s="23" t="s">
        <v>61</v>
      </c>
      <c r="J912" s="24" t="s">
        <v>32</v>
      </c>
      <c r="K912" s="26" t="s">
        <v>46</v>
      </c>
      <c r="L912" s="26" t="s">
        <v>72</v>
      </c>
      <c r="M912" s="106"/>
      <c r="N912" s="106"/>
      <c r="O912" s="106"/>
      <c r="P912" s="106"/>
      <c r="Q912" s="106"/>
      <c r="R912" s="106"/>
      <c r="S912" s="106"/>
      <c r="T912" s="106"/>
    </row>
    <row r="913" spans="1:20" s="103" customFormat="1" ht="15" customHeight="1" x14ac:dyDescent="0.25">
      <c r="A913" s="52">
        <v>43035</v>
      </c>
      <c r="B913" s="26" t="s">
        <v>668</v>
      </c>
      <c r="C913" s="26" t="s">
        <v>641</v>
      </c>
      <c r="D913" s="26" t="s">
        <v>52</v>
      </c>
      <c r="E913" s="31"/>
      <c r="F913" s="31">
        <v>3000</v>
      </c>
      <c r="G913" s="31">
        <f t="shared" si="14"/>
        <v>-10435937.75</v>
      </c>
      <c r="H913" s="26" t="s">
        <v>216</v>
      </c>
      <c r="I913" s="23" t="s">
        <v>61</v>
      </c>
      <c r="J913" s="24" t="s">
        <v>32</v>
      </c>
      <c r="K913" s="26" t="s">
        <v>46</v>
      </c>
      <c r="L913" s="26" t="s">
        <v>72</v>
      </c>
      <c r="M913" s="106"/>
      <c r="N913" s="106"/>
      <c r="O913" s="106"/>
      <c r="P913" s="106"/>
      <c r="Q913" s="106"/>
      <c r="R913" s="106"/>
      <c r="S913" s="106"/>
      <c r="T913" s="106"/>
    </row>
    <row r="914" spans="1:20" s="103" customFormat="1" ht="15" customHeight="1" x14ac:dyDescent="0.25">
      <c r="A914" s="52">
        <v>43035</v>
      </c>
      <c r="B914" s="26" t="s">
        <v>669</v>
      </c>
      <c r="C914" s="26" t="s">
        <v>641</v>
      </c>
      <c r="D914" s="26" t="s">
        <v>52</v>
      </c>
      <c r="E914" s="31"/>
      <c r="F914" s="31">
        <v>2000</v>
      </c>
      <c r="G914" s="31">
        <f t="shared" si="14"/>
        <v>-10437937.75</v>
      </c>
      <c r="H914" s="26" t="s">
        <v>216</v>
      </c>
      <c r="I914" s="23" t="s">
        <v>61</v>
      </c>
      <c r="J914" s="24" t="s">
        <v>32</v>
      </c>
      <c r="K914" s="26" t="s">
        <v>46</v>
      </c>
      <c r="L914" s="26" t="s">
        <v>72</v>
      </c>
      <c r="M914" s="106"/>
      <c r="N914" s="106"/>
      <c r="O914" s="106"/>
      <c r="P914" s="106"/>
      <c r="Q914" s="106"/>
      <c r="R914" s="106"/>
      <c r="S914" s="106"/>
      <c r="T914" s="106"/>
    </row>
    <row r="915" spans="1:20" s="103" customFormat="1" ht="15" customHeight="1" x14ac:dyDescent="0.25">
      <c r="A915" s="52">
        <v>43035</v>
      </c>
      <c r="B915" s="26" t="s">
        <v>670</v>
      </c>
      <c r="C915" s="26" t="s">
        <v>641</v>
      </c>
      <c r="D915" s="26" t="s">
        <v>52</v>
      </c>
      <c r="E915" s="31"/>
      <c r="F915" s="31">
        <v>12000</v>
      </c>
      <c r="G915" s="31">
        <f t="shared" si="14"/>
        <v>-10449937.75</v>
      </c>
      <c r="H915" s="26" t="s">
        <v>216</v>
      </c>
      <c r="I915" s="23">
        <v>2031</v>
      </c>
      <c r="J915" s="24" t="s">
        <v>32</v>
      </c>
      <c r="K915" s="26" t="s">
        <v>46</v>
      </c>
      <c r="L915" s="26" t="s">
        <v>83</v>
      </c>
      <c r="M915" s="106"/>
      <c r="N915" s="106"/>
      <c r="O915" s="106"/>
      <c r="P915" s="106"/>
      <c r="Q915" s="106"/>
      <c r="R915" s="106"/>
      <c r="S915" s="106"/>
      <c r="T915" s="106"/>
    </row>
    <row r="916" spans="1:20" s="104" customFormat="1" ht="15" customHeight="1" x14ac:dyDescent="0.25">
      <c r="A916" s="52">
        <v>43035</v>
      </c>
      <c r="B916" s="26" t="s">
        <v>671</v>
      </c>
      <c r="C916" s="26" t="s">
        <v>60</v>
      </c>
      <c r="D916" s="26" t="s">
        <v>52</v>
      </c>
      <c r="E916" s="31"/>
      <c r="F916" s="31">
        <v>2000</v>
      </c>
      <c r="G916" s="31">
        <f t="shared" si="14"/>
        <v>-10451937.75</v>
      </c>
      <c r="H916" s="26" t="s">
        <v>216</v>
      </c>
      <c r="I916" s="23" t="s">
        <v>61</v>
      </c>
      <c r="J916" s="24" t="s">
        <v>32</v>
      </c>
      <c r="K916" s="26" t="s">
        <v>46</v>
      </c>
      <c r="L916" s="26" t="s">
        <v>72</v>
      </c>
      <c r="M916" s="106"/>
      <c r="N916" s="106"/>
      <c r="O916" s="106"/>
      <c r="P916" s="106"/>
      <c r="Q916" s="106"/>
      <c r="R916" s="106"/>
      <c r="S916" s="106"/>
      <c r="T916" s="106"/>
    </row>
    <row r="917" spans="1:20" s="40" customFormat="1" ht="15" customHeight="1" x14ac:dyDescent="0.25">
      <c r="A917" s="52">
        <v>43035</v>
      </c>
      <c r="B917" s="30" t="s">
        <v>759</v>
      </c>
      <c r="C917" s="30" t="s">
        <v>60</v>
      </c>
      <c r="D917" s="30" t="s">
        <v>52</v>
      </c>
      <c r="E917" s="31"/>
      <c r="F917" s="31">
        <v>2000</v>
      </c>
      <c r="G917" s="31">
        <f t="shared" si="14"/>
        <v>-10453937.75</v>
      </c>
      <c r="H917" s="30" t="s">
        <v>704</v>
      </c>
      <c r="I917" s="30" t="s">
        <v>705</v>
      </c>
      <c r="J917" s="24" t="s">
        <v>32</v>
      </c>
      <c r="K917" s="26" t="s">
        <v>46</v>
      </c>
      <c r="L917" s="26" t="s">
        <v>72</v>
      </c>
      <c r="M917"/>
      <c r="N917"/>
      <c r="O917"/>
      <c r="P917"/>
      <c r="Q917"/>
      <c r="R917"/>
      <c r="S917"/>
      <c r="T917"/>
    </row>
    <row r="918" spans="1:20" s="104" customFormat="1" ht="15" customHeight="1" x14ac:dyDescent="0.25">
      <c r="A918" s="52">
        <v>43035</v>
      </c>
      <c r="B918" s="26" t="s">
        <v>619</v>
      </c>
      <c r="C918" s="26" t="s">
        <v>60</v>
      </c>
      <c r="D918" s="27" t="s">
        <v>50</v>
      </c>
      <c r="E918" s="28"/>
      <c r="F918" s="28">
        <v>1000</v>
      </c>
      <c r="G918" s="31">
        <f t="shared" si="14"/>
        <v>-10454937.75</v>
      </c>
      <c r="H918" s="26" t="s">
        <v>347</v>
      </c>
      <c r="I918" s="26" t="s">
        <v>61</v>
      </c>
      <c r="J918" s="23" t="s">
        <v>21</v>
      </c>
      <c r="K918" s="26" t="s">
        <v>46</v>
      </c>
      <c r="L918" s="35" t="s">
        <v>72</v>
      </c>
      <c r="M918" s="102"/>
      <c r="N918" s="102"/>
      <c r="O918" s="102"/>
      <c r="P918" s="102"/>
      <c r="Q918" s="102"/>
      <c r="R918" s="102"/>
      <c r="S918" s="102"/>
      <c r="T918" s="102"/>
    </row>
    <row r="919" spans="1:20" s="103" customFormat="1" ht="15" customHeight="1" x14ac:dyDescent="0.25">
      <c r="A919" s="52">
        <v>43035</v>
      </c>
      <c r="B919" s="26" t="s">
        <v>620</v>
      </c>
      <c r="C919" s="26" t="s">
        <v>60</v>
      </c>
      <c r="D919" s="27" t="s">
        <v>50</v>
      </c>
      <c r="E919" s="28"/>
      <c r="F919" s="28">
        <v>1000</v>
      </c>
      <c r="G919" s="31">
        <f t="shared" si="14"/>
        <v>-10455937.75</v>
      </c>
      <c r="H919" s="26" t="s">
        <v>347</v>
      </c>
      <c r="I919" s="26" t="s">
        <v>61</v>
      </c>
      <c r="J919" s="23" t="s">
        <v>21</v>
      </c>
      <c r="K919" s="26" t="s">
        <v>46</v>
      </c>
      <c r="L919" s="35" t="s">
        <v>72</v>
      </c>
      <c r="M919" s="102"/>
      <c r="N919" s="102"/>
      <c r="O919" s="102"/>
      <c r="P919" s="102"/>
      <c r="Q919" s="102"/>
      <c r="R919" s="102"/>
      <c r="S919" s="102"/>
      <c r="T919" s="102"/>
    </row>
    <row r="920" spans="1:20" s="103" customFormat="1" ht="15" customHeight="1" x14ac:dyDescent="0.25">
      <c r="A920" s="52">
        <v>43035</v>
      </c>
      <c r="B920" s="26" t="s">
        <v>599</v>
      </c>
      <c r="C920" s="26" t="s">
        <v>60</v>
      </c>
      <c r="D920" s="27" t="s">
        <v>50</v>
      </c>
      <c r="E920" s="28"/>
      <c r="F920" s="28">
        <v>1000</v>
      </c>
      <c r="G920" s="31">
        <f t="shared" si="14"/>
        <v>-10456937.75</v>
      </c>
      <c r="H920" s="26" t="s">
        <v>347</v>
      </c>
      <c r="I920" s="26" t="s">
        <v>61</v>
      </c>
      <c r="J920" s="23" t="s">
        <v>21</v>
      </c>
      <c r="K920" s="26" t="s">
        <v>46</v>
      </c>
      <c r="L920" s="35" t="s">
        <v>72</v>
      </c>
      <c r="M920" s="102"/>
      <c r="N920" s="102"/>
      <c r="O920" s="102"/>
      <c r="P920" s="102"/>
      <c r="Q920" s="102"/>
      <c r="R920" s="102"/>
      <c r="S920" s="102"/>
      <c r="T920" s="102"/>
    </row>
    <row r="921" spans="1:20" s="103" customFormat="1" ht="15" customHeight="1" x14ac:dyDescent="0.25">
      <c r="A921" s="52">
        <v>43035</v>
      </c>
      <c r="B921" s="26" t="s">
        <v>603</v>
      </c>
      <c r="C921" s="26" t="s">
        <v>60</v>
      </c>
      <c r="D921" s="27" t="s">
        <v>50</v>
      </c>
      <c r="E921" s="28"/>
      <c r="F921" s="28">
        <v>1000</v>
      </c>
      <c r="G921" s="31">
        <f t="shared" si="14"/>
        <v>-10457937.75</v>
      </c>
      <c r="H921" s="26" t="s">
        <v>347</v>
      </c>
      <c r="I921" s="26" t="s">
        <v>61</v>
      </c>
      <c r="J921" s="23" t="s">
        <v>21</v>
      </c>
      <c r="K921" s="26" t="s">
        <v>46</v>
      </c>
      <c r="L921" s="35" t="s">
        <v>72</v>
      </c>
      <c r="M921" s="102"/>
      <c r="N921" s="102"/>
      <c r="O921" s="102"/>
      <c r="P921" s="102"/>
      <c r="Q921" s="102"/>
      <c r="R921" s="102"/>
      <c r="S921" s="102"/>
      <c r="T921" s="102"/>
    </row>
    <row r="922" spans="1:20" s="103" customFormat="1" ht="15" customHeight="1" x14ac:dyDescent="0.25">
      <c r="A922" s="52">
        <v>43035</v>
      </c>
      <c r="B922" s="26" t="s">
        <v>601</v>
      </c>
      <c r="C922" s="26" t="s">
        <v>60</v>
      </c>
      <c r="D922" s="27" t="s">
        <v>50</v>
      </c>
      <c r="E922" s="28"/>
      <c r="F922" s="28">
        <v>1000</v>
      </c>
      <c r="G922" s="31">
        <f t="shared" si="14"/>
        <v>-10458937.75</v>
      </c>
      <c r="H922" s="26" t="s">
        <v>347</v>
      </c>
      <c r="I922" s="26" t="s">
        <v>61</v>
      </c>
      <c r="J922" s="23" t="s">
        <v>21</v>
      </c>
      <c r="K922" s="26" t="s">
        <v>46</v>
      </c>
      <c r="L922" s="35" t="s">
        <v>72</v>
      </c>
      <c r="M922" s="102"/>
      <c r="N922" s="102"/>
      <c r="O922" s="102"/>
      <c r="P922" s="102"/>
      <c r="Q922" s="102"/>
      <c r="R922" s="102"/>
      <c r="S922" s="102"/>
      <c r="T922" s="102"/>
    </row>
    <row r="923" spans="1:20" s="50" customFormat="1" ht="15" customHeight="1" x14ac:dyDescent="0.25">
      <c r="A923" s="117">
        <v>43035</v>
      </c>
      <c r="B923" s="119" t="s">
        <v>55</v>
      </c>
      <c r="C923" s="119" t="s">
        <v>56</v>
      </c>
      <c r="D923" s="48" t="s">
        <v>50</v>
      </c>
      <c r="E923" s="129">
        <v>20000</v>
      </c>
      <c r="F923" s="129"/>
      <c r="G923" s="121">
        <f t="shared" si="14"/>
        <v>-10438937.75</v>
      </c>
      <c r="H923" s="119" t="s">
        <v>347</v>
      </c>
      <c r="I923" s="119">
        <v>48</v>
      </c>
      <c r="J923" s="48"/>
      <c r="K923" s="119" t="s">
        <v>46</v>
      </c>
      <c r="L923" s="131" t="s">
        <v>83</v>
      </c>
      <c r="M923" s="48"/>
      <c r="N923" s="48"/>
      <c r="O923" s="48"/>
      <c r="P923" s="48"/>
      <c r="Q923" s="48"/>
      <c r="R923" s="48"/>
      <c r="S923" s="48"/>
      <c r="T923" s="48"/>
    </row>
    <row r="924" spans="1:20" s="103" customFormat="1" ht="15" customHeight="1" x14ac:dyDescent="0.25">
      <c r="A924" s="52">
        <v>43035</v>
      </c>
      <c r="B924" s="26" t="s">
        <v>842</v>
      </c>
      <c r="C924" s="26" t="s">
        <v>837</v>
      </c>
      <c r="D924" s="27" t="s">
        <v>48</v>
      </c>
      <c r="E924" s="28"/>
      <c r="F924" s="28">
        <v>9900</v>
      </c>
      <c r="G924" s="31">
        <f t="shared" si="14"/>
        <v>-10448837.75</v>
      </c>
      <c r="H924" s="26" t="s">
        <v>347</v>
      </c>
      <c r="I924" s="26">
        <v>36</v>
      </c>
      <c r="J924" s="26" t="s">
        <v>21</v>
      </c>
      <c r="K924" s="26" t="s">
        <v>46</v>
      </c>
      <c r="L924" s="35" t="s">
        <v>83</v>
      </c>
      <c r="M924" s="102"/>
      <c r="N924" s="102"/>
      <c r="O924" s="102"/>
      <c r="P924" s="102"/>
      <c r="Q924" s="102"/>
      <c r="R924" s="102"/>
      <c r="S924" s="102"/>
      <c r="T924" s="102"/>
    </row>
    <row r="925" spans="1:20" s="103" customFormat="1" ht="15" customHeight="1" x14ac:dyDescent="0.25">
      <c r="A925" s="52">
        <v>43036</v>
      </c>
      <c r="B925" s="26" t="s">
        <v>215</v>
      </c>
      <c r="C925" s="26" t="s">
        <v>95</v>
      </c>
      <c r="D925" s="26" t="s">
        <v>52</v>
      </c>
      <c r="E925" s="31"/>
      <c r="F925" s="31">
        <v>15000</v>
      </c>
      <c r="G925" s="31">
        <f t="shared" si="14"/>
        <v>-10463837.75</v>
      </c>
      <c r="H925" s="26" t="s">
        <v>213</v>
      </c>
      <c r="I925" s="26">
        <v>48</v>
      </c>
      <c r="J925" s="24" t="s">
        <v>32</v>
      </c>
      <c r="K925" s="26" t="s">
        <v>46</v>
      </c>
      <c r="L925" s="26" t="s">
        <v>83</v>
      </c>
      <c r="M925" s="102"/>
      <c r="N925" s="102"/>
      <c r="O925" s="102"/>
      <c r="P925" s="102"/>
      <c r="Q925" s="102"/>
      <c r="R925" s="102"/>
      <c r="S925" s="102"/>
      <c r="T925" s="102"/>
    </row>
    <row r="926" spans="1:20" s="50" customFormat="1" ht="15" customHeight="1" x14ac:dyDescent="0.25">
      <c r="A926" s="117">
        <v>43036</v>
      </c>
      <c r="B926" s="119" t="s">
        <v>216</v>
      </c>
      <c r="C926" s="119" t="s">
        <v>56</v>
      </c>
      <c r="D926" s="119" t="s">
        <v>52</v>
      </c>
      <c r="E926" s="121">
        <v>61500</v>
      </c>
      <c r="F926" s="121"/>
      <c r="G926" s="121">
        <f t="shared" si="14"/>
        <v>-10402337.75</v>
      </c>
      <c r="H926" s="119" t="s">
        <v>213</v>
      </c>
      <c r="I926" s="119" t="s">
        <v>58</v>
      </c>
      <c r="J926" s="119"/>
      <c r="K926" s="119" t="s">
        <v>46</v>
      </c>
      <c r="L926" s="119" t="s">
        <v>83</v>
      </c>
      <c r="M926" s="48"/>
      <c r="N926" s="48"/>
      <c r="O926" s="48"/>
      <c r="P926" s="48"/>
      <c r="Q926" s="48"/>
      <c r="R926" s="48"/>
      <c r="S926" s="48"/>
      <c r="T926" s="48"/>
    </row>
    <row r="927" spans="1:20" s="39" customFormat="1" ht="15" customHeight="1" x14ac:dyDescent="0.25">
      <c r="A927" s="52">
        <v>43036</v>
      </c>
      <c r="B927" s="30" t="s">
        <v>225</v>
      </c>
      <c r="C927" s="30" t="s">
        <v>60</v>
      </c>
      <c r="D927" s="30" t="s">
        <v>220</v>
      </c>
      <c r="E927" s="42"/>
      <c r="F927" s="42">
        <v>700</v>
      </c>
      <c r="G927" s="31">
        <f t="shared" si="14"/>
        <v>-10403037.75</v>
      </c>
      <c r="H927" s="30" t="s">
        <v>221</v>
      </c>
      <c r="I927" s="26" t="s">
        <v>61</v>
      </c>
      <c r="J927" s="24" t="s">
        <v>21</v>
      </c>
      <c r="K927" s="26" t="s">
        <v>46</v>
      </c>
      <c r="L927" s="26" t="s">
        <v>72</v>
      </c>
      <c r="M927"/>
      <c r="N927"/>
      <c r="O927"/>
      <c r="P927"/>
      <c r="Q927"/>
      <c r="R927"/>
      <c r="S927"/>
      <c r="T927"/>
    </row>
    <row r="928" spans="1:20" s="39" customFormat="1" ht="15" customHeight="1" x14ac:dyDescent="0.25">
      <c r="A928" s="52">
        <v>43036</v>
      </c>
      <c r="B928" s="30" t="s">
        <v>304</v>
      </c>
      <c r="C928" s="30" t="s">
        <v>60</v>
      </c>
      <c r="D928" s="30" t="s">
        <v>220</v>
      </c>
      <c r="E928" s="42"/>
      <c r="F928" s="42">
        <v>700</v>
      </c>
      <c r="G928" s="31">
        <f t="shared" si="14"/>
        <v>-10403737.75</v>
      </c>
      <c r="H928" s="30" t="s">
        <v>221</v>
      </c>
      <c r="I928" s="26" t="s">
        <v>61</v>
      </c>
      <c r="J928" s="24" t="s">
        <v>21</v>
      </c>
      <c r="K928" s="26" t="s">
        <v>46</v>
      </c>
      <c r="L928" s="26" t="s">
        <v>72</v>
      </c>
      <c r="M928"/>
      <c r="N928"/>
      <c r="O928"/>
      <c r="P928"/>
      <c r="Q928"/>
      <c r="R928"/>
      <c r="S928"/>
      <c r="T928"/>
    </row>
    <row r="929" spans="1:20" s="39" customFormat="1" ht="15" customHeight="1" x14ac:dyDescent="0.25">
      <c r="A929" s="52">
        <v>43036</v>
      </c>
      <c r="B929" s="30" t="s">
        <v>294</v>
      </c>
      <c r="C929" s="30" t="s">
        <v>60</v>
      </c>
      <c r="D929" s="30" t="s">
        <v>220</v>
      </c>
      <c r="E929" s="42"/>
      <c r="F929" s="42">
        <v>700</v>
      </c>
      <c r="G929" s="31">
        <f t="shared" si="14"/>
        <v>-10404437.75</v>
      </c>
      <c r="H929" s="30" t="s">
        <v>221</v>
      </c>
      <c r="I929" s="26" t="s">
        <v>61</v>
      </c>
      <c r="J929" s="24" t="s">
        <v>21</v>
      </c>
      <c r="K929" s="26" t="s">
        <v>46</v>
      </c>
      <c r="L929" s="26" t="s">
        <v>72</v>
      </c>
      <c r="M929"/>
      <c r="N929"/>
      <c r="O929"/>
      <c r="P929"/>
      <c r="Q929"/>
      <c r="R929"/>
      <c r="S929"/>
      <c r="T929"/>
    </row>
    <row r="930" spans="1:20" s="103" customFormat="1" ht="15" customHeight="1" x14ac:dyDescent="0.25">
      <c r="A930" s="52">
        <v>43036</v>
      </c>
      <c r="B930" s="30" t="s">
        <v>305</v>
      </c>
      <c r="C930" s="30" t="s">
        <v>95</v>
      </c>
      <c r="D930" s="30" t="s">
        <v>220</v>
      </c>
      <c r="E930" s="42"/>
      <c r="F930" s="42">
        <v>15000</v>
      </c>
      <c r="G930" s="31">
        <f t="shared" si="14"/>
        <v>-10419437.75</v>
      </c>
      <c r="H930" s="30" t="s">
        <v>221</v>
      </c>
      <c r="I930" s="26">
        <v>1</v>
      </c>
      <c r="J930" s="24" t="s">
        <v>21</v>
      </c>
      <c r="K930" s="26" t="s">
        <v>46</v>
      </c>
      <c r="L930" s="26" t="s">
        <v>83</v>
      </c>
      <c r="M930" s="102"/>
      <c r="N930" s="102"/>
      <c r="O930" s="102"/>
      <c r="P930" s="102"/>
      <c r="Q930" s="102"/>
      <c r="R930" s="102"/>
      <c r="S930" s="102"/>
      <c r="T930" s="102"/>
    </row>
    <row r="931" spans="1:20" s="109" customFormat="1" ht="15" customHeight="1" x14ac:dyDescent="0.25">
      <c r="A931" s="52">
        <v>43036</v>
      </c>
      <c r="B931" s="26" t="s">
        <v>429</v>
      </c>
      <c r="C931" s="26" t="s">
        <v>60</v>
      </c>
      <c r="D931" s="26" t="s">
        <v>51</v>
      </c>
      <c r="E931" s="31"/>
      <c r="F931" s="31">
        <v>3000</v>
      </c>
      <c r="G931" s="31">
        <f t="shared" si="14"/>
        <v>-10422437.75</v>
      </c>
      <c r="H931" s="26" t="s">
        <v>55</v>
      </c>
      <c r="I931" s="26" t="s">
        <v>61</v>
      </c>
      <c r="J931" s="23" t="s">
        <v>21</v>
      </c>
      <c r="K931" s="26" t="s">
        <v>46</v>
      </c>
      <c r="L931" s="26" t="s">
        <v>72</v>
      </c>
      <c r="M931" s="27"/>
      <c r="N931" s="27"/>
      <c r="O931" s="27"/>
      <c r="P931" s="27"/>
      <c r="Q931" s="27"/>
      <c r="R931" s="27"/>
      <c r="S931" s="27"/>
      <c r="T931" s="27"/>
    </row>
    <row r="932" spans="1:20" s="50" customFormat="1" ht="15" customHeight="1" x14ac:dyDescent="0.25">
      <c r="A932" s="117">
        <v>43036</v>
      </c>
      <c r="B932" s="119" t="s">
        <v>216</v>
      </c>
      <c r="C932" s="119" t="s">
        <v>56</v>
      </c>
      <c r="D932" s="119" t="s">
        <v>52</v>
      </c>
      <c r="E932" s="121"/>
      <c r="F932" s="121">
        <v>350000</v>
      </c>
      <c r="G932" s="121">
        <f t="shared" si="14"/>
        <v>-10772437.75</v>
      </c>
      <c r="H932" s="119" t="s">
        <v>55</v>
      </c>
      <c r="I932" s="119" t="s">
        <v>298</v>
      </c>
      <c r="J932" s="119"/>
      <c r="K932" s="119" t="s">
        <v>46</v>
      </c>
      <c r="L932" s="119" t="s">
        <v>83</v>
      </c>
      <c r="M932" s="48"/>
      <c r="N932" s="48"/>
      <c r="O932" s="48"/>
      <c r="P932" s="48"/>
      <c r="Q932" s="48"/>
      <c r="R932" s="48"/>
      <c r="S932" s="48"/>
      <c r="T932" s="48"/>
    </row>
    <row r="933" spans="1:20" s="103" customFormat="1" ht="15" customHeight="1" x14ac:dyDescent="0.25">
      <c r="A933" s="52">
        <v>43036</v>
      </c>
      <c r="B933" s="26" t="s">
        <v>430</v>
      </c>
      <c r="C933" s="26" t="s">
        <v>319</v>
      </c>
      <c r="D933" s="26" t="s">
        <v>48</v>
      </c>
      <c r="E933" s="31"/>
      <c r="F933" s="31">
        <v>14080</v>
      </c>
      <c r="G933" s="31">
        <f t="shared" si="14"/>
        <v>-10786517.75</v>
      </c>
      <c r="H933" s="26" t="s">
        <v>55</v>
      </c>
      <c r="I933" s="26" t="s">
        <v>298</v>
      </c>
      <c r="J933" s="26" t="s">
        <v>21</v>
      </c>
      <c r="K933" s="26" t="s">
        <v>46</v>
      </c>
      <c r="L933" s="26" t="s">
        <v>83</v>
      </c>
      <c r="M933" s="102"/>
      <c r="N933" s="102"/>
      <c r="O933" s="102"/>
      <c r="P933" s="102"/>
      <c r="Q933" s="102"/>
      <c r="R933" s="102"/>
      <c r="S933" s="102"/>
      <c r="T933" s="102"/>
    </row>
    <row r="934" spans="1:20" s="103" customFormat="1" ht="15" customHeight="1" x14ac:dyDescent="0.25">
      <c r="A934" s="52">
        <v>43036</v>
      </c>
      <c r="B934" s="26" t="s">
        <v>503</v>
      </c>
      <c r="C934" s="26" t="s">
        <v>95</v>
      </c>
      <c r="D934" s="26" t="s">
        <v>49</v>
      </c>
      <c r="E934" s="31"/>
      <c r="F934" s="31">
        <v>40000</v>
      </c>
      <c r="G934" s="31">
        <f t="shared" si="14"/>
        <v>-10826517.75</v>
      </c>
      <c r="H934" s="26" t="s">
        <v>450</v>
      </c>
      <c r="I934" s="26" t="s">
        <v>61</v>
      </c>
      <c r="J934" s="24" t="s">
        <v>21</v>
      </c>
      <c r="K934" s="26" t="s">
        <v>46</v>
      </c>
      <c r="L934" s="26" t="s">
        <v>72</v>
      </c>
      <c r="M934" s="102"/>
      <c r="N934" s="102"/>
      <c r="O934" s="102"/>
      <c r="P934" s="102"/>
      <c r="Q934" s="102"/>
      <c r="R934" s="102"/>
      <c r="S934" s="102"/>
      <c r="T934" s="102"/>
    </row>
    <row r="935" spans="1:20" s="39" customFormat="1" ht="15" customHeight="1" x14ac:dyDescent="0.25">
      <c r="A935" s="52">
        <v>43036</v>
      </c>
      <c r="B935" s="26" t="s">
        <v>480</v>
      </c>
      <c r="C935" s="26" t="s">
        <v>60</v>
      </c>
      <c r="D935" s="26" t="s">
        <v>49</v>
      </c>
      <c r="E935" s="31"/>
      <c r="F935" s="31">
        <v>1000</v>
      </c>
      <c r="G935" s="31">
        <f t="shared" si="14"/>
        <v>-10827517.75</v>
      </c>
      <c r="H935" s="26" t="s">
        <v>450</v>
      </c>
      <c r="I935" s="26" t="s">
        <v>61</v>
      </c>
      <c r="J935" s="24" t="s">
        <v>21</v>
      </c>
      <c r="K935" s="26" t="s">
        <v>46</v>
      </c>
      <c r="L935" s="26" t="s">
        <v>72</v>
      </c>
      <c r="M935"/>
      <c r="N935"/>
      <c r="O935"/>
      <c r="P935"/>
      <c r="Q935"/>
      <c r="R935"/>
      <c r="S935"/>
      <c r="T935"/>
    </row>
    <row r="936" spans="1:20" s="39" customFormat="1" ht="15" customHeight="1" x14ac:dyDescent="0.25">
      <c r="A936" s="52">
        <v>43036</v>
      </c>
      <c r="B936" s="26" t="s">
        <v>483</v>
      </c>
      <c r="C936" s="26" t="s">
        <v>60</v>
      </c>
      <c r="D936" s="26" t="s">
        <v>49</v>
      </c>
      <c r="E936" s="31"/>
      <c r="F936" s="31">
        <v>3000</v>
      </c>
      <c r="G936" s="31">
        <f t="shared" si="14"/>
        <v>-10830517.75</v>
      </c>
      <c r="H936" s="26" t="s">
        <v>450</v>
      </c>
      <c r="I936" s="26" t="s">
        <v>61</v>
      </c>
      <c r="J936" s="24" t="s">
        <v>21</v>
      </c>
      <c r="K936" s="26" t="s">
        <v>46</v>
      </c>
      <c r="L936" s="26" t="s">
        <v>72</v>
      </c>
      <c r="M936"/>
      <c r="N936"/>
      <c r="O936"/>
      <c r="P936"/>
      <c r="Q936"/>
      <c r="R936"/>
      <c r="S936"/>
      <c r="T936"/>
    </row>
    <row r="937" spans="1:20" s="103" customFormat="1" ht="15" customHeight="1" x14ac:dyDescent="0.25">
      <c r="A937" s="52">
        <v>43036</v>
      </c>
      <c r="B937" s="26" t="s">
        <v>672</v>
      </c>
      <c r="C937" s="26" t="s">
        <v>95</v>
      </c>
      <c r="D937" s="26" t="s">
        <v>52</v>
      </c>
      <c r="E937" s="31"/>
      <c r="F937" s="31">
        <v>5000</v>
      </c>
      <c r="G937" s="31">
        <f t="shared" si="14"/>
        <v>-10835517.75</v>
      </c>
      <c r="H937" s="26" t="s">
        <v>216</v>
      </c>
      <c r="I937" s="23" t="s">
        <v>61</v>
      </c>
      <c r="J937" s="24" t="s">
        <v>32</v>
      </c>
      <c r="K937" s="26" t="s">
        <v>46</v>
      </c>
      <c r="L937" s="26" t="s">
        <v>72</v>
      </c>
      <c r="M937" s="106"/>
      <c r="N937" s="106"/>
      <c r="O937" s="106"/>
      <c r="P937" s="106"/>
      <c r="Q937" s="106"/>
      <c r="R937" s="106"/>
      <c r="S937" s="106"/>
      <c r="T937" s="106"/>
    </row>
    <row r="938" spans="1:20" s="103" customFormat="1" ht="15" customHeight="1" x14ac:dyDescent="0.25">
      <c r="A938" s="52">
        <v>43036</v>
      </c>
      <c r="B938" s="26" t="s">
        <v>673</v>
      </c>
      <c r="C938" s="26" t="s">
        <v>95</v>
      </c>
      <c r="D938" s="26" t="s">
        <v>52</v>
      </c>
      <c r="E938" s="31"/>
      <c r="F938" s="31">
        <v>15000</v>
      </c>
      <c r="G938" s="31">
        <f t="shared" si="14"/>
        <v>-10850517.75</v>
      </c>
      <c r="H938" s="26" t="s">
        <v>216</v>
      </c>
      <c r="I938" s="23" t="s">
        <v>633</v>
      </c>
      <c r="J938" s="24" t="s">
        <v>32</v>
      </c>
      <c r="K938" s="26" t="s">
        <v>46</v>
      </c>
      <c r="L938" s="26" t="s">
        <v>83</v>
      </c>
      <c r="M938" s="106"/>
      <c r="N938" s="106"/>
      <c r="O938" s="106"/>
      <c r="P938" s="106"/>
      <c r="Q938" s="106"/>
      <c r="R938" s="106"/>
      <c r="S938" s="106"/>
      <c r="T938" s="106"/>
    </row>
    <row r="939" spans="1:20" s="103" customFormat="1" ht="15" customHeight="1" x14ac:dyDescent="0.25">
      <c r="A939" s="52">
        <v>43036</v>
      </c>
      <c r="B939" s="26" t="s">
        <v>674</v>
      </c>
      <c r="C939" s="26" t="s">
        <v>95</v>
      </c>
      <c r="D939" s="26" t="s">
        <v>52</v>
      </c>
      <c r="E939" s="31"/>
      <c r="F939" s="31">
        <v>15000</v>
      </c>
      <c r="G939" s="31">
        <f t="shared" si="14"/>
        <v>-10865517.75</v>
      </c>
      <c r="H939" s="26" t="s">
        <v>216</v>
      </c>
      <c r="I939" s="23" t="s">
        <v>633</v>
      </c>
      <c r="J939" s="24" t="s">
        <v>32</v>
      </c>
      <c r="K939" s="26" t="s">
        <v>46</v>
      </c>
      <c r="L939" s="26" t="s">
        <v>83</v>
      </c>
      <c r="M939" s="106"/>
      <c r="N939" s="106"/>
      <c r="O939" s="106"/>
      <c r="P939" s="106"/>
      <c r="Q939" s="106"/>
      <c r="R939" s="106"/>
      <c r="S939" s="106"/>
      <c r="T939" s="106"/>
    </row>
    <row r="940" spans="1:20" s="104" customFormat="1" ht="15" customHeight="1" x14ac:dyDescent="0.25">
      <c r="A940" s="52">
        <v>43036</v>
      </c>
      <c r="B940" s="26" t="s">
        <v>675</v>
      </c>
      <c r="C940" s="26" t="s">
        <v>60</v>
      </c>
      <c r="D940" s="26" t="s">
        <v>52</v>
      </c>
      <c r="E940" s="31"/>
      <c r="F940" s="31">
        <v>15000</v>
      </c>
      <c r="G940" s="31">
        <f t="shared" si="14"/>
        <v>-10880517.75</v>
      </c>
      <c r="H940" s="26" t="s">
        <v>216</v>
      </c>
      <c r="I940" s="23" t="s">
        <v>61</v>
      </c>
      <c r="J940" s="24" t="s">
        <v>32</v>
      </c>
      <c r="K940" s="26" t="s">
        <v>46</v>
      </c>
      <c r="L940" s="26" t="s">
        <v>72</v>
      </c>
      <c r="M940" s="106"/>
      <c r="N940" s="106"/>
      <c r="O940" s="106"/>
      <c r="P940" s="106"/>
      <c r="Q940" s="106"/>
      <c r="R940" s="106"/>
      <c r="S940" s="106"/>
      <c r="T940" s="106"/>
    </row>
    <row r="941" spans="1:20" s="50" customFormat="1" ht="15" customHeight="1" x14ac:dyDescent="0.25">
      <c r="A941" s="117">
        <v>43036</v>
      </c>
      <c r="B941" s="119" t="s">
        <v>55</v>
      </c>
      <c r="C941" s="119" t="s">
        <v>56</v>
      </c>
      <c r="D941" s="119" t="s">
        <v>52</v>
      </c>
      <c r="E941" s="121">
        <v>350000</v>
      </c>
      <c r="F941" s="121"/>
      <c r="G941" s="121">
        <f t="shared" si="14"/>
        <v>-10530517.75</v>
      </c>
      <c r="H941" s="119" t="s">
        <v>216</v>
      </c>
      <c r="I941" s="120" t="s">
        <v>676</v>
      </c>
      <c r="J941" s="119"/>
      <c r="K941" s="119" t="s">
        <v>46</v>
      </c>
      <c r="L941" s="119" t="s">
        <v>83</v>
      </c>
      <c r="M941" s="51"/>
      <c r="N941" s="51"/>
      <c r="O941" s="51"/>
      <c r="P941" s="51"/>
      <c r="Q941" s="51"/>
      <c r="R941" s="51"/>
      <c r="S941" s="51"/>
      <c r="T941" s="51"/>
    </row>
    <row r="942" spans="1:20" s="50" customFormat="1" ht="15" customHeight="1" x14ac:dyDescent="0.25">
      <c r="A942" s="117">
        <v>43036</v>
      </c>
      <c r="B942" s="119" t="s">
        <v>213</v>
      </c>
      <c r="C942" s="119" t="s">
        <v>56</v>
      </c>
      <c r="D942" s="119" t="s">
        <v>52</v>
      </c>
      <c r="E942" s="121"/>
      <c r="F942" s="121">
        <v>61500</v>
      </c>
      <c r="G942" s="121">
        <f t="shared" si="14"/>
        <v>-10592017.75</v>
      </c>
      <c r="H942" s="119" t="s">
        <v>216</v>
      </c>
      <c r="I942" s="120">
        <v>4</v>
      </c>
      <c r="J942" s="119"/>
      <c r="K942" s="119" t="s">
        <v>46</v>
      </c>
      <c r="L942" s="119" t="s">
        <v>83</v>
      </c>
      <c r="M942" s="51"/>
      <c r="N942" s="51"/>
      <c r="O942" s="51"/>
      <c r="P942" s="51"/>
      <c r="Q942" s="51"/>
      <c r="R942" s="51"/>
      <c r="S942" s="51"/>
      <c r="T942" s="51"/>
    </row>
    <row r="943" spans="1:20" s="103" customFormat="1" ht="15" customHeight="1" x14ac:dyDescent="0.25">
      <c r="A943" s="52">
        <v>43038</v>
      </c>
      <c r="B943" s="26" t="s">
        <v>36</v>
      </c>
      <c r="C943" s="26" t="s">
        <v>47</v>
      </c>
      <c r="D943" s="26" t="s">
        <v>48</v>
      </c>
      <c r="E943" s="110"/>
      <c r="F943" s="31">
        <v>1189</v>
      </c>
      <c r="G943" s="31">
        <f t="shared" si="14"/>
        <v>-10593206.75</v>
      </c>
      <c r="H943" s="111" t="s">
        <v>45</v>
      </c>
      <c r="I943" s="26" t="s">
        <v>19</v>
      </c>
      <c r="J943" s="23" t="s">
        <v>21</v>
      </c>
      <c r="K943" s="26" t="s">
        <v>46</v>
      </c>
      <c r="L943" s="26" t="s">
        <v>83</v>
      </c>
      <c r="M943" s="102"/>
      <c r="N943" s="102"/>
      <c r="O943" s="102"/>
      <c r="P943" s="102"/>
      <c r="Q943" s="102"/>
      <c r="R943" s="102"/>
      <c r="S943" s="102"/>
      <c r="T943" s="102"/>
    </row>
    <row r="944" spans="1:20" s="103" customFormat="1" ht="15" customHeight="1" x14ac:dyDescent="0.25">
      <c r="A944" s="52">
        <v>43038</v>
      </c>
      <c r="B944" s="26" t="s">
        <v>38</v>
      </c>
      <c r="C944" s="30" t="s">
        <v>515</v>
      </c>
      <c r="D944" s="26" t="s">
        <v>48</v>
      </c>
      <c r="E944" s="110"/>
      <c r="F944" s="31">
        <v>225000</v>
      </c>
      <c r="G944" s="31">
        <f t="shared" si="14"/>
        <v>-10818206.75</v>
      </c>
      <c r="H944" s="111" t="s">
        <v>45</v>
      </c>
      <c r="I944" s="26" t="s">
        <v>37</v>
      </c>
      <c r="J944" s="46" t="s">
        <v>32</v>
      </c>
      <c r="K944" s="26" t="s">
        <v>46</v>
      </c>
      <c r="L944" s="26" t="s">
        <v>83</v>
      </c>
      <c r="M944" s="102"/>
      <c r="N944" s="102"/>
      <c r="O944" s="102"/>
      <c r="P944" s="102"/>
      <c r="Q944" s="102"/>
      <c r="R944" s="102"/>
      <c r="S944" s="102"/>
      <c r="T944" s="102"/>
    </row>
    <row r="945" spans="1:20" s="103" customFormat="1" ht="15" customHeight="1" x14ac:dyDescent="0.25">
      <c r="A945" s="52">
        <v>43038</v>
      </c>
      <c r="B945" s="26" t="s">
        <v>39</v>
      </c>
      <c r="C945" s="30" t="s">
        <v>99</v>
      </c>
      <c r="D945" s="26" t="s">
        <v>49</v>
      </c>
      <c r="E945" s="110"/>
      <c r="F945" s="31">
        <v>335158</v>
      </c>
      <c r="G945" s="31">
        <f t="shared" si="14"/>
        <v>-11153364.75</v>
      </c>
      <c r="H945" s="111" t="s">
        <v>45</v>
      </c>
      <c r="I945" s="26" t="s">
        <v>37</v>
      </c>
      <c r="J945" s="23" t="s">
        <v>21</v>
      </c>
      <c r="K945" s="26" t="s">
        <v>46</v>
      </c>
      <c r="L945" s="26" t="s">
        <v>83</v>
      </c>
      <c r="M945" s="102"/>
      <c r="N945" s="102"/>
      <c r="O945" s="102"/>
      <c r="P945" s="102"/>
      <c r="Q945" s="102"/>
      <c r="R945" s="102"/>
      <c r="S945" s="102"/>
      <c r="T945" s="102"/>
    </row>
    <row r="946" spans="1:20" s="103" customFormat="1" ht="15" customHeight="1" x14ac:dyDescent="0.25">
      <c r="A946" s="52">
        <v>43038</v>
      </c>
      <c r="B946" s="26" t="s">
        <v>40</v>
      </c>
      <c r="C946" s="30" t="s">
        <v>99</v>
      </c>
      <c r="D946" s="26" t="s">
        <v>50</v>
      </c>
      <c r="E946" s="110"/>
      <c r="F946" s="31">
        <v>140000</v>
      </c>
      <c r="G946" s="31">
        <f t="shared" si="14"/>
        <v>-11293364.75</v>
      </c>
      <c r="H946" s="111" t="s">
        <v>45</v>
      </c>
      <c r="I946" s="26" t="s">
        <v>37</v>
      </c>
      <c r="J946" s="23" t="s">
        <v>21</v>
      </c>
      <c r="K946" s="26" t="s">
        <v>46</v>
      </c>
      <c r="L946" s="26" t="s">
        <v>83</v>
      </c>
      <c r="M946" s="102"/>
      <c r="N946" s="102"/>
      <c r="O946" s="102"/>
      <c r="P946" s="102"/>
      <c r="Q946" s="102"/>
      <c r="R946" s="102"/>
      <c r="S946" s="102"/>
      <c r="T946" s="102"/>
    </row>
    <row r="947" spans="1:20" s="103" customFormat="1" ht="15" customHeight="1" x14ac:dyDescent="0.25">
      <c r="A947" s="52">
        <v>43038</v>
      </c>
      <c r="B947" s="26" t="s">
        <v>41</v>
      </c>
      <c r="C947" s="30" t="s">
        <v>99</v>
      </c>
      <c r="D947" s="26" t="s">
        <v>52</v>
      </c>
      <c r="E947" s="110"/>
      <c r="F947" s="31">
        <v>160000</v>
      </c>
      <c r="G947" s="31">
        <f t="shared" si="14"/>
        <v>-11453364.75</v>
      </c>
      <c r="H947" s="111" t="s">
        <v>45</v>
      </c>
      <c r="I947" s="26" t="s">
        <v>37</v>
      </c>
      <c r="J947" s="24" t="s">
        <v>32</v>
      </c>
      <c r="K947" s="26" t="s">
        <v>46</v>
      </c>
      <c r="L947" s="26" t="s">
        <v>83</v>
      </c>
      <c r="M947" s="102"/>
      <c r="N947" s="102"/>
      <c r="O947" s="102"/>
      <c r="P947" s="102"/>
      <c r="Q947" s="102"/>
      <c r="R947" s="102"/>
      <c r="S947" s="102"/>
      <c r="T947" s="102"/>
    </row>
    <row r="948" spans="1:20" s="103" customFormat="1" ht="15" customHeight="1" x14ac:dyDescent="0.25">
      <c r="A948" s="52">
        <v>43038</v>
      </c>
      <c r="B948" s="26" t="s">
        <v>42</v>
      </c>
      <c r="C948" s="30" t="s">
        <v>99</v>
      </c>
      <c r="D948" s="26" t="s">
        <v>49</v>
      </c>
      <c r="E948" s="110"/>
      <c r="F948" s="31">
        <v>193600</v>
      </c>
      <c r="G948" s="31">
        <f t="shared" si="14"/>
        <v>-11646964.75</v>
      </c>
      <c r="H948" s="111" t="s">
        <v>45</v>
      </c>
      <c r="I948" s="26" t="s">
        <v>37</v>
      </c>
      <c r="J948" s="23" t="s">
        <v>21</v>
      </c>
      <c r="K948" s="26" t="s">
        <v>46</v>
      </c>
      <c r="L948" s="26" t="s">
        <v>83</v>
      </c>
      <c r="M948" s="102"/>
      <c r="N948" s="102"/>
      <c r="O948" s="102"/>
      <c r="P948" s="102"/>
      <c r="Q948" s="102"/>
      <c r="R948" s="102"/>
      <c r="S948" s="102"/>
      <c r="T948" s="102"/>
    </row>
    <row r="949" spans="1:20" s="103" customFormat="1" ht="15" customHeight="1" x14ac:dyDescent="0.25">
      <c r="A949" s="52">
        <v>43038</v>
      </c>
      <c r="B949" s="26" t="s">
        <v>43</v>
      </c>
      <c r="C949" s="30" t="s">
        <v>99</v>
      </c>
      <c r="D949" s="26" t="s">
        <v>51</v>
      </c>
      <c r="E949" s="110"/>
      <c r="F949" s="31">
        <v>289600</v>
      </c>
      <c r="G949" s="31">
        <f t="shared" si="14"/>
        <v>-11936564.75</v>
      </c>
      <c r="H949" s="111" t="s">
        <v>45</v>
      </c>
      <c r="I949" s="26" t="s">
        <v>37</v>
      </c>
      <c r="J949" s="23" t="s">
        <v>21</v>
      </c>
      <c r="K949" s="26" t="s">
        <v>46</v>
      </c>
      <c r="L949" s="26" t="s">
        <v>83</v>
      </c>
      <c r="M949" s="102"/>
      <c r="N949" s="102"/>
      <c r="O949" s="102"/>
      <c r="P949" s="102"/>
      <c r="Q949" s="102"/>
      <c r="R949" s="102"/>
      <c r="S949" s="102"/>
      <c r="T949" s="102"/>
    </row>
    <row r="950" spans="1:20" s="103" customFormat="1" ht="15" customHeight="1" x14ac:dyDescent="0.25">
      <c r="A950" s="52">
        <v>43038</v>
      </c>
      <c r="B950" s="26" t="s">
        <v>44</v>
      </c>
      <c r="C950" s="26" t="s">
        <v>47</v>
      </c>
      <c r="D950" s="26" t="s">
        <v>48</v>
      </c>
      <c r="E950" s="110"/>
      <c r="F950" s="31">
        <v>8347</v>
      </c>
      <c r="G950" s="31">
        <f t="shared" si="14"/>
        <v>-11944911.75</v>
      </c>
      <c r="H950" s="111" t="s">
        <v>45</v>
      </c>
      <c r="I950" s="26" t="s">
        <v>19</v>
      </c>
      <c r="J950" s="23" t="s">
        <v>21</v>
      </c>
      <c r="K950" s="26" t="s">
        <v>46</v>
      </c>
      <c r="L950" s="26" t="s">
        <v>83</v>
      </c>
      <c r="M950" s="102"/>
      <c r="N950" s="102"/>
      <c r="O950" s="102"/>
      <c r="P950" s="102"/>
      <c r="Q950" s="102"/>
      <c r="R950" s="102"/>
      <c r="S950" s="102"/>
      <c r="T950" s="102"/>
    </row>
    <row r="951" spans="1:20" s="107" customFormat="1" ht="15" customHeight="1" x14ac:dyDescent="0.25">
      <c r="A951" s="52">
        <v>43038</v>
      </c>
      <c r="B951" s="47" t="s">
        <v>136</v>
      </c>
      <c r="C951" s="26" t="s">
        <v>60</v>
      </c>
      <c r="D951" s="23" t="s">
        <v>49</v>
      </c>
      <c r="E951" s="31"/>
      <c r="F951" s="31">
        <v>1000</v>
      </c>
      <c r="G951" s="31">
        <f t="shared" si="14"/>
        <v>-11945911.75</v>
      </c>
      <c r="H951" s="26" t="s">
        <v>71</v>
      </c>
      <c r="I951" s="26" t="s">
        <v>61</v>
      </c>
      <c r="J951" s="24" t="s">
        <v>21</v>
      </c>
      <c r="K951" s="26" t="s">
        <v>46</v>
      </c>
      <c r="L951" s="26" t="s">
        <v>72</v>
      </c>
      <c r="M951" s="29"/>
      <c r="N951" s="29"/>
      <c r="O951" s="29"/>
      <c r="P951" s="29"/>
      <c r="Q951" s="29"/>
      <c r="R951" s="29"/>
      <c r="S951" s="29"/>
      <c r="T951" s="29"/>
    </row>
    <row r="952" spans="1:20" s="50" customFormat="1" ht="15" customHeight="1" x14ac:dyDescent="0.25">
      <c r="A952" s="117">
        <v>43038</v>
      </c>
      <c r="B952" s="118" t="s">
        <v>137</v>
      </c>
      <c r="C952" s="119" t="s">
        <v>56</v>
      </c>
      <c r="D952" s="120" t="s">
        <v>49</v>
      </c>
      <c r="E952" s="121">
        <v>70000</v>
      </c>
      <c r="F952" s="121"/>
      <c r="G952" s="121">
        <f t="shared" si="14"/>
        <v>-11875911.75</v>
      </c>
      <c r="H952" s="119" t="s">
        <v>71</v>
      </c>
      <c r="I952" s="119">
        <v>1</v>
      </c>
      <c r="J952" s="119"/>
      <c r="K952" s="119" t="s">
        <v>46</v>
      </c>
      <c r="L952" s="119" t="s">
        <v>83</v>
      </c>
      <c r="M952" s="48"/>
      <c r="N952" s="48"/>
      <c r="O952" s="48"/>
      <c r="P952" s="48"/>
      <c r="Q952" s="48"/>
      <c r="R952" s="48"/>
      <c r="S952" s="48"/>
      <c r="T952" s="48"/>
    </row>
    <row r="953" spans="1:20" s="107" customFormat="1" ht="15" customHeight="1" x14ac:dyDescent="0.25">
      <c r="A953" s="52">
        <v>43038</v>
      </c>
      <c r="B953" s="47" t="s">
        <v>138</v>
      </c>
      <c r="C953" s="26" t="s">
        <v>60</v>
      </c>
      <c r="D953" s="23" t="s">
        <v>49</v>
      </c>
      <c r="E953" s="31"/>
      <c r="F953" s="31">
        <v>250</v>
      </c>
      <c r="G953" s="31">
        <f t="shared" si="14"/>
        <v>-11876161.75</v>
      </c>
      <c r="H953" s="26" t="s">
        <v>71</v>
      </c>
      <c r="I953" s="26" t="s">
        <v>61</v>
      </c>
      <c r="J953" s="24" t="s">
        <v>21</v>
      </c>
      <c r="K953" s="26" t="s">
        <v>46</v>
      </c>
      <c r="L953" s="26" t="s">
        <v>72</v>
      </c>
      <c r="M953" s="29"/>
      <c r="N953" s="29"/>
      <c r="O953" s="29"/>
      <c r="P953" s="29"/>
      <c r="Q953" s="29"/>
      <c r="R953" s="29"/>
      <c r="S953" s="29"/>
      <c r="T953" s="29"/>
    </row>
    <row r="954" spans="1:20" s="107" customFormat="1" ht="15" customHeight="1" x14ac:dyDescent="0.25">
      <c r="A954" s="52">
        <v>43038</v>
      </c>
      <c r="B954" s="47" t="s">
        <v>139</v>
      </c>
      <c r="C954" s="26" t="s">
        <v>60</v>
      </c>
      <c r="D954" s="23" t="s">
        <v>49</v>
      </c>
      <c r="E954" s="31"/>
      <c r="F954" s="31">
        <v>1500</v>
      </c>
      <c r="G954" s="31">
        <f t="shared" si="14"/>
        <v>-11877661.75</v>
      </c>
      <c r="H954" s="26" t="s">
        <v>71</v>
      </c>
      <c r="I954" s="26" t="s">
        <v>61</v>
      </c>
      <c r="J954" s="24" t="s">
        <v>21</v>
      </c>
      <c r="K954" s="26" t="s">
        <v>46</v>
      </c>
      <c r="L954" s="26" t="s">
        <v>72</v>
      </c>
      <c r="M954" s="29"/>
      <c r="N954" s="29"/>
      <c r="O954" s="29"/>
      <c r="P954" s="29"/>
      <c r="Q954" s="29"/>
      <c r="R954" s="29"/>
      <c r="S954" s="29"/>
      <c r="T954" s="29"/>
    </row>
    <row r="955" spans="1:20" s="107" customFormat="1" ht="15" customHeight="1" x14ac:dyDescent="0.25">
      <c r="A955" s="52">
        <v>43038</v>
      </c>
      <c r="B955" s="47" t="s">
        <v>140</v>
      </c>
      <c r="C955" s="26" t="s">
        <v>60</v>
      </c>
      <c r="D955" s="23" t="s">
        <v>49</v>
      </c>
      <c r="E955" s="31"/>
      <c r="F955" s="31">
        <v>1500</v>
      </c>
      <c r="G955" s="31">
        <f t="shared" si="14"/>
        <v>-11879161.75</v>
      </c>
      <c r="H955" s="26" t="s">
        <v>71</v>
      </c>
      <c r="I955" s="26" t="s">
        <v>61</v>
      </c>
      <c r="J955" s="24" t="s">
        <v>21</v>
      </c>
      <c r="K955" s="26" t="s">
        <v>46</v>
      </c>
      <c r="L955" s="26" t="s">
        <v>72</v>
      </c>
      <c r="M955" s="29"/>
      <c r="N955" s="29"/>
      <c r="O955" s="29"/>
      <c r="P955" s="29"/>
      <c r="Q955" s="29"/>
      <c r="R955" s="29"/>
      <c r="S955" s="29"/>
      <c r="T955" s="29"/>
    </row>
    <row r="956" spans="1:20" s="103" customFormat="1" ht="15" customHeight="1" x14ac:dyDescent="0.25">
      <c r="A956" s="52">
        <v>43038</v>
      </c>
      <c r="B956" s="26" t="s">
        <v>201</v>
      </c>
      <c r="C956" s="26" t="s">
        <v>60</v>
      </c>
      <c r="D956" s="26" t="s">
        <v>49</v>
      </c>
      <c r="E956" s="31"/>
      <c r="F956" s="31">
        <v>1000</v>
      </c>
      <c r="G956" s="31">
        <f t="shared" si="14"/>
        <v>-11880161.75</v>
      </c>
      <c r="H956" s="26" t="s">
        <v>148</v>
      </c>
      <c r="I956" s="26" t="s">
        <v>61</v>
      </c>
      <c r="J956" s="24" t="s">
        <v>21</v>
      </c>
      <c r="K956" s="26" t="s">
        <v>46</v>
      </c>
      <c r="L956" s="26" t="s">
        <v>72</v>
      </c>
      <c r="M956" s="102"/>
      <c r="N956" s="102"/>
      <c r="O956" s="102"/>
      <c r="P956" s="102"/>
      <c r="Q956" s="102"/>
      <c r="R956" s="102"/>
      <c r="S956" s="102"/>
      <c r="T956" s="102"/>
    </row>
    <row r="957" spans="1:20" s="103" customFormat="1" ht="15" customHeight="1" x14ac:dyDescent="0.25">
      <c r="A957" s="52">
        <v>43038</v>
      </c>
      <c r="B957" s="26" t="s">
        <v>202</v>
      </c>
      <c r="C957" s="26" t="s">
        <v>60</v>
      </c>
      <c r="D957" s="26" t="s">
        <v>49</v>
      </c>
      <c r="E957" s="31"/>
      <c r="F957" s="31">
        <v>500</v>
      </c>
      <c r="G957" s="31">
        <f t="shared" si="14"/>
        <v>-11880661.75</v>
      </c>
      <c r="H957" s="26" t="s">
        <v>148</v>
      </c>
      <c r="I957" s="26" t="s">
        <v>61</v>
      </c>
      <c r="J957" s="24" t="s">
        <v>21</v>
      </c>
      <c r="K957" s="26" t="s">
        <v>46</v>
      </c>
      <c r="L957" s="26" t="s">
        <v>72</v>
      </c>
      <c r="M957" s="102"/>
      <c r="N957" s="102"/>
      <c r="O957" s="102"/>
      <c r="P957" s="102"/>
      <c r="Q957" s="102"/>
      <c r="R957" s="102"/>
      <c r="S957" s="102"/>
      <c r="T957" s="102"/>
    </row>
    <row r="958" spans="1:20" s="50" customFormat="1" ht="15" customHeight="1" x14ac:dyDescent="0.25">
      <c r="A958" s="117">
        <v>43038</v>
      </c>
      <c r="B958" s="119" t="s">
        <v>831</v>
      </c>
      <c r="C958" s="119" t="s">
        <v>56</v>
      </c>
      <c r="D958" s="119" t="s">
        <v>49</v>
      </c>
      <c r="E958" s="121">
        <v>70000</v>
      </c>
      <c r="F958" s="121"/>
      <c r="G958" s="121">
        <f t="shared" si="14"/>
        <v>-11810661.75</v>
      </c>
      <c r="H958" s="119" t="s">
        <v>148</v>
      </c>
      <c r="I958" s="119" t="s">
        <v>203</v>
      </c>
      <c r="J958" s="119"/>
      <c r="K958" s="119" t="s">
        <v>46</v>
      </c>
      <c r="L958" s="119" t="s">
        <v>83</v>
      </c>
      <c r="M958" s="48"/>
      <c r="N958" s="48"/>
      <c r="O958" s="48"/>
      <c r="P958" s="48"/>
      <c r="Q958" s="48"/>
      <c r="R958" s="48"/>
      <c r="S958" s="48"/>
      <c r="T958" s="48"/>
    </row>
    <row r="959" spans="1:20" s="103" customFormat="1" ht="15" customHeight="1" x14ac:dyDescent="0.25">
      <c r="A959" s="52">
        <v>43038</v>
      </c>
      <c r="B959" s="26" t="s">
        <v>204</v>
      </c>
      <c r="C959" s="26" t="s">
        <v>60</v>
      </c>
      <c r="D959" s="26" t="s">
        <v>49</v>
      </c>
      <c r="E959" s="31"/>
      <c r="F959" s="31">
        <v>500</v>
      </c>
      <c r="G959" s="31">
        <f t="shared" si="14"/>
        <v>-11811161.75</v>
      </c>
      <c r="H959" s="26" t="s">
        <v>148</v>
      </c>
      <c r="I959" s="26" t="s">
        <v>61</v>
      </c>
      <c r="J959" s="24" t="s">
        <v>21</v>
      </c>
      <c r="K959" s="26" t="s">
        <v>46</v>
      </c>
      <c r="L959" s="26" t="s">
        <v>72</v>
      </c>
      <c r="M959" s="102"/>
      <c r="N959" s="102"/>
      <c r="O959" s="102"/>
      <c r="P959" s="102"/>
      <c r="Q959" s="102"/>
      <c r="R959" s="102"/>
      <c r="S959" s="102"/>
      <c r="T959" s="102"/>
    </row>
    <row r="960" spans="1:20" s="103" customFormat="1" ht="15" customHeight="1" x14ac:dyDescent="0.25">
      <c r="A960" s="52">
        <v>43038</v>
      </c>
      <c r="B960" s="26" t="s">
        <v>217</v>
      </c>
      <c r="C960" s="26" t="s">
        <v>95</v>
      </c>
      <c r="D960" s="26" t="s">
        <v>52</v>
      </c>
      <c r="E960" s="31"/>
      <c r="F960" s="31">
        <v>30000</v>
      </c>
      <c r="G960" s="31">
        <f t="shared" si="14"/>
        <v>-11841161.75</v>
      </c>
      <c r="H960" s="26" t="s">
        <v>213</v>
      </c>
      <c r="I960" s="26">
        <v>4174</v>
      </c>
      <c r="J960" s="24" t="s">
        <v>32</v>
      </c>
      <c r="K960" s="26" t="s">
        <v>46</v>
      </c>
      <c r="L960" s="26" t="s">
        <v>83</v>
      </c>
      <c r="M960" s="102"/>
      <c r="N960" s="102"/>
      <c r="O960" s="102"/>
      <c r="P960" s="102"/>
      <c r="Q960" s="102"/>
      <c r="R960" s="102"/>
      <c r="S960" s="102"/>
      <c r="T960" s="102"/>
    </row>
    <row r="961" spans="1:20" s="103" customFormat="1" ht="15" customHeight="1" x14ac:dyDescent="0.25">
      <c r="A961" s="52">
        <v>43038</v>
      </c>
      <c r="B961" s="26" t="s">
        <v>218</v>
      </c>
      <c r="C961" s="26" t="s">
        <v>95</v>
      </c>
      <c r="D961" s="26" t="s">
        <v>52</v>
      </c>
      <c r="E961" s="31"/>
      <c r="F961" s="31">
        <v>15000</v>
      </c>
      <c r="G961" s="31">
        <f t="shared" si="14"/>
        <v>-11856161.75</v>
      </c>
      <c r="H961" s="26" t="s">
        <v>213</v>
      </c>
      <c r="I961" s="26">
        <v>399</v>
      </c>
      <c r="J961" s="24" t="s">
        <v>32</v>
      </c>
      <c r="K961" s="26" t="s">
        <v>46</v>
      </c>
      <c r="L961" s="26" t="s">
        <v>83</v>
      </c>
      <c r="M961" s="102"/>
      <c r="N961" s="102"/>
      <c r="O961" s="102"/>
      <c r="P961" s="102"/>
      <c r="Q961" s="102"/>
      <c r="R961" s="102"/>
      <c r="S961" s="102"/>
      <c r="T961" s="102"/>
    </row>
    <row r="962" spans="1:20" s="39" customFormat="1" ht="15" customHeight="1" x14ac:dyDescent="0.25">
      <c r="A962" s="52">
        <v>43038</v>
      </c>
      <c r="B962" s="30" t="s">
        <v>299</v>
      </c>
      <c r="C962" s="30" t="s">
        <v>60</v>
      </c>
      <c r="D962" s="30" t="s">
        <v>220</v>
      </c>
      <c r="E962" s="42"/>
      <c r="F962" s="42">
        <v>700</v>
      </c>
      <c r="G962" s="31">
        <f t="shared" si="14"/>
        <v>-11856861.75</v>
      </c>
      <c r="H962" s="30" t="s">
        <v>221</v>
      </c>
      <c r="I962" s="26" t="s">
        <v>61</v>
      </c>
      <c r="J962" s="24" t="s">
        <v>21</v>
      </c>
      <c r="K962" s="26" t="s">
        <v>46</v>
      </c>
      <c r="L962" s="26" t="s">
        <v>72</v>
      </c>
      <c r="M962"/>
      <c r="N962"/>
      <c r="O962"/>
      <c r="P962"/>
      <c r="Q962"/>
      <c r="R962"/>
      <c r="S962"/>
      <c r="T962"/>
    </row>
    <row r="963" spans="1:20" s="39" customFormat="1" ht="15" customHeight="1" x14ac:dyDescent="0.25">
      <c r="A963" s="52">
        <v>43038</v>
      </c>
      <c r="B963" s="30" t="s">
        <v>306</v>
      </c>
      <c r="C963" s="30" t="s">
        <v>60</v>
      </c>
      <c r="D963" s="30" t="s">
        <v>220</v>
      </c>
      <c r="E963" s="42"/>
      <c r="F963" s="42">
        <v>700</v>
      </c>
      <c r="G963" s="31">
        <f t="shared" si="14"/>
        <v>-11857561.75</v>
      </c>
      <c r="H963" s="30" t="s">
        <v>221</v>
      </c>
      <c r="I963" s="26" t="s">
        <v>61</v>
      </c>
      <c r="J963" s="24" t="s">
        <v>21</v>
      </c>
      <c r="K963" s="26" t="s">
        <v>46</v>
      </c>
      <c r="L963" s="26" t="s">
        <v>72</v>
      </c>
      <c r="M963"/>
      <c r="N963"/>
      <c r="O963"/>
      <c r="P963"/>
      <c r="Q963"/>
      <c r="R963"/>
      <c r="S963"/>
      <c r="T963"/>
    </row>
    <row r="964" spans="1:20" s="39" customFormat="1" ht="15" customHeight="1" x14ac:dyDescent="0.25">
      <c r="A964" s="52">
        <v>43038</v>
      </c>
      <c r="B964" s="30" t="s">
        <v>307</v>
      </c>
      <c r="C964" s="30" t="s">
        <v>60</v>
      </c>
      <c r="D964" s="30" t="s">
        <v>220</v>
      </c>
      <c r="E964" s="42"/>
      <c r="F964" s="42">
        <v>700</v>
      </c>
      <c r="G964" s="31">
        <f t="shared" si="14"/>
        <v>-11858261.75</v>
      </c>
      <c r="H964" s="30" t="s">
        <v>221</v>
      </c>
      <c r="I964" s="26" t="s">
        <v>61</v>
      </c>
      <c r="J964" s="24" t="s">
        <v>21</v>
      </c>
      <c r="K964" s="26" t="s">
        <v>46</v>
      </c>
      <c r="L964" s="26" t="s">
        <v>72</v>
      </c>
      <c r="M964"/>
      <c r="N964"/>
      <c r="O964"/>
      <c r="P964"/>
      <c r="Q964"/>
      <c r="R964"/>
      <c r="S964"/>
      <c r="T964"/>
    </row>
    <row r="965" spans="1:20" s="39" customFormat="1" ht="15" customHeight="1" x14ac:dyDescent="0.25">
      <c r="A965" s="52">
        <v>43038</v>
      </c>
      <c r="B965" s="30" t="s">
        <v>308</v>
      </c>
      <c r="C965" s="30" t="s">
        <v>60</v>
      </c>
      <c r="D965" s="30" t="s">
        <v>220</v>
      </c>
      <c r="E965" s="42"/>
      <c r="F965" s="42">
        <v>700</v>
      </c>
      <c r="G965" s="31">
        <f t="shared" si="14"/>
        <v>-11858961.75</v>
      </c>
      <c r="H965" s="30" t="s">
        <v>221</v>
      </c>
      <c r="I965" s="26" t="s">
        <v>61</v>
      </c>
      <c r="J965" s="24" t="s">
        <v>21</v>
      </c>
      <c r="K965" s="26" t="s">
        <v>46</v>
      </c>
      <c r="L965" s="26" t="s">
        <v>72</v>
      </c>
      <c r="M965"/>
      <c r="N965"/>
      <c r="O965"/>
      <c r="P965"/>
      <c r="Q965"/>
      <c r="R965"/>
      <c r="S965"/>
      <c r="T965"/>
    </row>
    <row r="966" spans="1:20" s="39" customFormat="1" ht="15" customHeight="1" x14ac:dyDescent="0.25">
      <c r="A966" s="52">
        <v>43038</v>
      </c>
      <c r="B966" s="30" t="s">
        <v>309</v>
      </c>
      <c r="C966" s="30" t="s">
        <v>60</v>
      </c>
      <c r="D966" s="30" t="s">
        <v>220</v>
      </c>
      <c r="E966" s="42"/>
      <c r="F966" s="42">
        <v>500</v>
      </c>
      <c r="G966" s="31">
        <f t="shared" si="14"/>
        <v>-11859461.75</v>
      </c>
      <c r="H966" s="30" t="s">
        <v>221</v>
      </c>
      <c r="I966" s="26" t="s">
        <v>61</v>
      </c>
      <c r="J966" s="24" t="s">
        <v>21</v>
      </c>
      <c r="K966" s="26" t="s">
        <v>46</v>
      </c>
      <c r="L966" s="26" t="s">
        <v>72</v>
      </c>
      <c r="M966"/>
      <c r="N966"/>
      <c r="O966"/>
      <c r="P966"/>
      <c r="Q966"/>
      <c r="R966"/>
      <c r="S966"/>
      <c r="T966"/>
    </row>
    <row r="967" spans="1:20" s="39" customFormat="1" ht="15" customHeight="1" x14ac:dyDescent="0.25">
      <c r="A967" s="52">
        <v>43038</v>
      </c>
      <c r="B967" s="30" t="s">
        <v>310</v>
      </c>
      <c r="C967" s="30" t="s">
        <v>60</v>
      </c>
      <c r="D967" s="30" t="s">
        <v>220</v>
      </c>
      <c r="E967" s="42"/>
      <c r="F967" s="42">
        <v>700</v>
      </c>
      <c r="G967" s="31">
        <f t="shared" si="14"/>
        <v>-11860161.75</v>
      </c>
      <c r="H967" s="30" t="s">
        <v>221</v>
      </c>
      <c r="I967" s="26" t="s">
        <v>61</v>
      </c>
      <c r="J967" s="24" t="s">
        <v>21</v>
      </c>
      <c r="K967" s="26" t="s">
        <v>46</v>
      </c>
      <c r="L967" s="26" t="s">
        <v>72</v>
      </c>
      <c r="M967"/>
      <c r="N967"/>
      <c r="O967"/>
      <c r="P967"/>
      <c r="Q967"/>
      <c r="R967"/>
      <c r="S967"/>
      <c r="T967"/>
    </row>
    <row r="968" spans="1:20" s="103" customFormat="1" ht="15" customHeight="1" x14ac:dyDescent="0.25">
      <c r="A968" s="52">
        <v>43038</v>
      </c>
      <c r="B968" s="30" t="s">
        <v>311</v>
      </c>
      <c r="C968" s="30" t="s">
        <v>95</v>
      </c>
      <c r="D968" s="30" t="s">
        <v>220</v>
      </c>
      <c r="E968" s="42"/>
      <c r="F968" s="42">
        <v>75000</v>
      </c>
      <c r="G968" s="31">
        <f t="shared" si="14"/>
        <v>-11935161.75</v>
      </c>
      <c r="H968" s="30" t="s">
        <v>221</v>
      </c>
      <c r="I968" s="26">
        <v>4</v>
      </c>
      <c r="J968" s="24" t="s">
        <v>21</v>
      </c>
      <c r="K968" s="26" t="s">
        <v>46</v>
      </c>
      <c r="L968" s="26" t="s">
        <v>83</v>
      </c>
      <c r="M968" s="102"/>
      <c r="N968" s="102"/>
      <c r="O968" s="102"/>
      <c r="P968" s="102"/>
      <c r="Q968" s="102"/>
      <c r="R968" s="102"/>
      <c r="S968" s="102"/>
      <c r="T968" s="102"/>
    </row>
    <row r="969" spans="1:20" s="103" customFormat="1" ht="15" customHeight="1" x14ac:dyDescent="0.25">
      <c r="A969" s="52">
        <v>43038</v>
      </c>
      <c r="B969" s="26" t="s">
        <v>431</v>
      </c>
      <c r="C969" s="26" t="s">
        <v>345</v>
      </c>
      <c r="D969" s="26" t="s">
        <v>48</v>
      </c>
      <c r="E969" s="31"/>
      <c r="F969" s="31">
        <v>50000</v>
      </c>
      <c r="G969" s="31">
        <f t="shared" si="14"/>
        <v>-11985161.75</v>
      </c>
      <c r="H969" s="26" t="s">
        <v>55</v>
      </c>
      <c r="I969" s="26" t="s">
        <v>58</v>
      </c>
      <c r="J969" s="26" t="s">
        <v>21</v>
      </c>
      <c r="K969" s="26" t="s">
        <v>46</v>
      </c>
      <c r="L969" s="26" t="s">
        <v>83</v>
      </c>
      <c r="M969" s="102"/>
      <c r="N969" s="102"/>
      <c r="O969" s="102"/>
      <c r="P969" s="102"/>
      <c r="Q969" s="102"/>
      <c r="R969" s="102"/>
      <c r="S969" s="102"/>
      <c r="T969" s="102"/>
    </row>
    <row r="970" spans="1:20" s="107" customFormat="1" ht="15" customHeight="1" x14ac:dyDescent="0.25">
      <c r="A970" s="52">
        <v>43038</v>
      </c>
      <c r="B970" s="26" t="s">
        <v>432</v>
      </c>
      <c r="C970" s="26" t="s">
        <v>60</v>
      </c>
      <c r="D970" s="26" t="s">
        <v>844</v>
      </c>
      <c r="E970" s="31"/>
      <c r="F970" s="31">
        <v>35000</v>
      </c>
      <c r="G970" s="31">
        <f t="shared" si="14"/>
        <v>-12020161.75</v>
      </c>
      <c r="H970" s="26" t="s">
        <v>55</v>
      </c>
      <c r="I970" s="26">
        <v>3</v>
      </c>
      <c r="J970" s="24" t="s">
        <v>32</v>
      </c>
      <c r="K970" s="26" t="s">
        <v>46</v>
      </c>
      <c r="L970" s="26" t="s">
        <v>83</v>
      </c>
      <c r="M970" s="29"/>
      <c r="N970" s="29"/>
      <c r="O970" s="29"/>
      <c r="P970" s="29"/>
      <c r="Q970" s="29"/>
      <c r="R970" s="29"/>
      <c r="S970" s="29"/>
      <c r="T970" s="29"/>
    </row>
    <row r="971" spans="1:20" s="39" customFormat="1" ht="15" customHeight="1" x14ac:dyDescent="0.25">
      <c r="A971" s="52">
        <v>43038</v>
      </c>
      <c r="B971" s="26" t="s">
        <v>504</v>
      </c>
      <c r="C971" s="26" t="s">
        <v>60</v>
      </c>
      <c r="D971" s="26" t="s">
        <v>49</v>
      </c>
      <c r="E971" s="31"/>
      <c r="F971" s="31">
        <v>2500</v>
      </c>
      <c r="G971" s="31">
        <f t="shared" si="14"/>
        <v>-12022661.75</v>
      </c>
      <c r="H971" s="26" t="s">
        <v>450</v>
      </c>
      <c r="I971" s="26" t="s">
        <v>61</v>
      </c>
      <c r="J971" s="24" t="s">
        <v>21</v>
      </c>
      <c r="K971" s="26" t="s">
        <v>46</v>
      </c>
      <c r="L971" s="26" t="s">
        <v>72</v>
      </c>
      <c r="M971"/>
      <c r="N971"/>
      <c r="O971"/>
      <c r="P971"/>
      <c r="Q971"/>
      <c r="R971"/>
      <c r="S971"/>
      <c r="T971"/>
    </row>
    <row r="972" spans="1:20" s="34" customFormat="1" x14ac:dyDescent="0.25">
      <c r="A972" s="52">
        <v>43038</v>
      </c>
      <c r="B972" s="26" t="s">
        <v>505</v>
      </c>
      <c r="C972" s="26" t="s">
        <v>60</v>
      </c>
      <c r="D972" s="26" t="s">
        <v>49</v>
      </c>
      <c r="E972" s="31"/>
      <c r="F972" s="31">
        <v>1000</v>
      </c>
      <c r="G972" s="31">
        <f t="shared" si="14"/>
        <v>-12023661.75</v>
      </c>
      <c r="H972" s="26" t="s">
        <v>450</v>
      </c>
      <c r="I972" s="26" t="s">
        <v>61</v>
      </c>
      <c r="J972" s="24" t="s">
        <v>21</v>
      </c>
      <c r="K972" s="26" t="s">
        <v>46</v>
      </c>
      <c r="L972" s="26" t="s">
        <v>72</v>
      </c>
      <c r="M972"/>
      <c r="N972"/>
      <c r="O972"/>
      <c r="P972"/>
      <c r="Q972"/>
      <c r="R972"/>
      <c r="S972"/>
      <c r="T972"/>
    </row>
    <row r="973" spans="1:20" s="34" customFormat="1" x14ac:dyDescent="0.25">
      <c r="A973" s="52">
        <v>43038</v>
      </c>
      <c r="B973" s="26" t="s">
        <v>506</v>
      </c>
      <c r="C973" s="26" t="s">
        <v>60</v>
      </c>
      <c r="D973" s="26" t="s">
        <v>49</v>
      </c>
      <c r="E973" s="31"/>
      <c r="F973" s="31">
        <v>1000</v>
      </c>
      <c r="G973" s="31">
        <f t="shared" ref="G973:G1036" si="15">+G972+E973-F973</f>
        <v>-12024661.75</v>
      </c>
      <c r="H973" s="26" t="s">
        <v>450</v>
      </c>
      <c r="I973" s="26" t="s">
        <v>61</v>
      </c>
      <c r="J973" s="24" t="s">
        <v>21</v>
      </c>
      <c r="K973" s="26" t="s">
        <v>46</v>
      </c>
      <c r="L973" s="26" t="s">
        <v>72</v>
      </c>
      <c r="M973"/>
      <c r="N973"/>
      <c r="O973"/>
      <c r="P973"/>
      <c r="Q973"/>
      <c r="R973"/>
      <c r="S973"/>
      <c r="T973"/>
    </row>
    <row r="974" spans="1:20" s="102" customFormat="1" x14ac:dyDescent="0.25">
      <c r="A974" s="52">
        <v>43038</v>
      </c>
      <c r="B974" s="30" t="s">
        <v>522</v>
      </c>
      <c r="C974" s="30" t="s">
        <v>60</v>
      </c>
      <c r="D974" s="30" t="s">
        <v>520</v>
      </c>
      <c r="E974" s="43"/>
      <c r="F974" s="43">
        <v>500</v>
      </c>
      <c r="G974" s="31">
        <f t="shared" si="15"/>
        <v>-12025161.75</v>
      </c>
      <c r="H974" s="30" t="s">
        <v>510</v>
      </c>
      <c r="I974" s="26">
        <v>94280</v>
      </c>
      <c r="J974" s="23" t="s">
        <v>21</v>
      </c>
      <c r="K974" s="26" t="s">
        <v>46</v>
      </c>
      <c r="L974" s="26" t="s">
        <v>83</v>
      </c>
    </row>
    <row r="975" spans="1:20" s="102" customFormat="1" x14ac:dyDescent="0.25">
      <c r="A975" s="52">
        <v>43038</v>
      </c>
      <c r="B975" s="30" t="s">
        <v>524</v>
      </c>
      <c r="C975" s="30" t="s">
        <v>60</v>
      </c>
      <c r="D975" s="30" t="s">
        <v>520</v>
      </c>
      <c r="E975" s="43"/>
      <c r="F975" s="43">
        <v>500</v>
      </c>
      <c r="G975" s="31">
        <f t="shared" si="15"/>
        <v>-12025661.75</v>
      </c>
      <c r="H975" s="30" t="s">
        <v>510</v>
      </c>
      <c r="I975" s="26">
        <v>27041</v>
      </c>
      <c r="J975" s="23" t="s">
        <v>21</v>
      </c>
      <c r="K975" s="26" t="s">
        <v>46</v>
      </c>
      <c r="L975" s="26" t="s">
        <v>83</v>
      </c>
    </row>
    <row r="976" spans="1:20" s="102" customFormat="1" x14ac:dyDescent="0.25">
      <c r="A976" s="52">
        <v>43038</v>
      </c>
      <c r="B976" s="30" t="s">
        <v>525</v>
      </c>
      <c r="C976" s="30" t="s">
        <v>60</v>
      </c>
      <c r="D976" s="30" t="s">
        <v>520</v>
      </c>
      <c r="E976" s="43"/>
      <c r="F976" s="43">
        <v>20000</v>
      </c>
      <c r="G976" s="31">
        <f t="shared" si="15"/>
        <v>-12045661.75</v>
      </c>
      <c r="H976" s="30" t="s">
        <v>510</v>
      </c>
      <c r="I976" s="26">
        <v>4</v>
      </c>
      <c r="J976" s="23" t="s">
        <v>21</v>
      </c>
      <c r="K976" s="26" t="s">
        <v>46</v>
      </c>
      <c r="L976" s="26" t="s">
        <v>83</v>
      </c>
    </row>
    <row r="977" spans="1:20" s="102" customFormat="1" x14ac:dyDescent="0.25">
      <c r="A977" s="52">
        <v>43038</v>
      </c>
      <c r="B977" s="30" t="s">
        <v>526</v>
      </c>
      <c r="C977" s="30" t="s">
        <v>187</v>
      </c>
      <c r="D977" s="30" t="s">
        <v>51</v>
      </c>
      <c r="E977" s="43"/>
      <c r="F977" s="43">
        <v>30000</v>
      </c>
      <c r="G977" s="31">
        <f t="shared" si="15"/>
        <v>-12075661.75</v>
      </c>
      <c r="H977" s="30" t="s">
        <v>510</v>
      </c>
      <c r="I977" s="26" t="s">
        <v>518</v>
      </c>
      <c r="J977" s="23" t="s">
        <v>21</v>
      </c>
      <c r="K977" s="26" t="s">
        <v>46</v>
      </c>
      <c r="L977" s="26" t="s">
        <v>83</v>
      </c>
    </row>
    <row r="978" spans="1:20" s="48" customFormat="1" x14ac:dyDescent="0.25">
      <c r="A978" s="117">
        <v>43038</v>
      </c>
      <c r="B978" s="124" t="s">
        <v>71</v>
      </c>
      <c r="C978" s="119" t="s">
        <v>56</v>
      </c>
      <c r="D978" s="124" t="s">
        <v>49</v>
      </c>
      <c r="E978" s="126"/>
      <c r="F978" s="126">
        <v>70000</v>
      </c>
      <c r="G978" s="121">
        <f t="shared" si="15"/>
        <v>-12145661.75</v>
      </c>
      <c r="H978" s="124" t="s">
        <v>510</v>
      </c>
      <c r="I978" s="119"/>
      <c r="J978" s="119"/>
      <c r="K978" s="119" t="s">
        <v>46</v>
      </c>
      <c r="L978" s="119" t="s">
        <v>101</v>
      </c>
    </row>
    <row r="979" spans="1:20" s="48" customFormat="1" x14ac:dyDescent="0.25">
      <c r="A979" s="117">
        <v>43038</v>
      </c>
      <c r="B979" s="124" t="s">
        <v>832</v>
      </c>
      <c r="C979" s="119" t="s">
        <v>56</v>
      </c>
      <c r="D979" s="124" t="s">
        <v>49</v>
      </c>
      <c r="E979" s="126"/>
      <c r="F979" s="126">
        <v>70000</v>
      </c>
      <c r="G979" s="121">
        <f t="shared" si="15"/>
        <v>-12215661.75</v>
      </c>
      <c r="H979" s="124" t="s">
        <v>510</v>
      </c>
      <c r="I979" s="119"/>
      <c r="J979" s="119"/>
      <c r="K979" s="119" t="s">
        <v>46</v>
      </c>
      <c r="L979" s="119" t="s">
        <v>101</v>
      </c>
    </row>
    <row r="980" spans="1:20" s="48" customFormat="1" x14ac:dyDescent="0.25">
      <c r="A980" s="117">
        <v>43038</v>
      </c>
      <c r="B980" s="124" t="s">
        <v>333</v>
      </c>
      <c r="C980" s="119" t="s">
        <v>56</v>
      </c>
      <c r="D980" s="124" t="s">
        <v>49</v>
      </c>
      <c r="E980" s="126"/>
      <c r="F980" s="126">
        <v>70000</v>
      </c>
      <c r="G980" s="121">
        <f t="shared" si="15"/>
        <v>-12285661.75</v>
      </c>
      <c r="H980" s="124" t="s">
        <v>510</v>
      </c>
      <c r="I980" s="119"/>
      <c r="J980" s="119"/>
      <c r="K980" s="119" t="s">
        <v>46</v>
      </c>
      <c r="L980" s="119" t="s">
        <v>101</v>
      </c>
    </row>
    <row r="981" spans="1:20" s="29" customFormat="1" x14ac:dyDescent="0.25">
      <c r="A981" s="52">
        <v>43038</v>
      </c>
      <c r="B981" s="30" t="s">
        <v>527</v>
      </c>
      <c r="C981" s="30" t="s">
        <v>60</v>
      </c>
      <c r="D981" s="30" t="s">
        <v>520</v>
      </c>
      <c r="E981" s="43"/>
      <c r="F981" s="43">
        <v>150000</v>
      </c>
      <c r="G981" s="31">
        <f t="shared" si="15"/>
        <v>-12435661.75</v>
      </c>
      <c r="H981" s="30" t="s">
        <v>510</v>
      </c>
      <c r="I981" s="26">
        <v>4</v>
      </c>
      <c r="J981" s="23" t="s">
        <v>21</v>
      </c>
      <c r="K981" s="26" t="s">
        <v>46</v>
      </c>
      <c r="L981" s="26" t="s">
        <v>83</v>
      </c>
    </row>
    <row r="982" spans="1:20" s="29" customFormat="1" x14ac:dyDescent="0.25">
      <c r="A982" s="52">
        <v>43038</v>
      </c>
      <c r="B982" s="30" t="s">
        <v>579</v>
      </c>
      <c r="C982" s="30" t="s">
        <v>60</v>
      </c>
      <c r="D982" s="30" t="s">
        <v>49</v>
      </c>
      <c r="E982" s="42"/>
      <c r="F982" s="42">
        <v>1000</v>
      </c>
      <c r="G982" s="31">
        <f t="shared" si="15"/>
        <v>-12436661.75</v>
      </c>
      <c r="H982" s="30" t="s">
        <v>535</v>
      </c>
      <c r="I982" s="30" t="s">
        <v>61</v>
      </c>
      <c r="J982" s="24" t="s">
        <v>21</v>
      </c>
      <c r="K982" s="26" t="s">
        <v>46</v>
      </c>
      <c r="L982" s="30" t="s">
        <v>72</v>
      </c>
      <c r="M982" s="114"/>
      <c r="N982" s="114"/>
      <c r="O982" s="114"/>
      <c r="P982" s="114"/>
      <c r="Q982" s="114"/>
      <c r="R982" s="114"/>
      <c r="S982" s="114"/>
      <c r="T982" s="114"/>
    </row>
    <row r="983" spans="1:20" s="48" customFormat="1" x14ac:dyDescent="0.25">
      <c r="A983" s="117">
        <v>43038</v>
      </c>
      <c r="B983" s="124" t="s">
        <v>137</v>
      </c>
      <c r="C983" s="119" t="s">
        <v>56</v>
      </c>
      <c r="D983" s="124" t="s">
        <v>49</v>
      </c>
      <c r="E983" s="125">
        <v>70000</v>
      </c>
      <c r="F983" s="125"/>
      <c r="G983" s="121">
        <f t="shared" si="15"/>
        <v>-12366661.75</v>
      </c>
      <c r="H983" s="124" t="s">
        <v>535</v>
      </c>
      <c r="I983" s="124">
        <v>3</v>
      </c>
      <c r="J983" s="124"/>
      <c r="K983" s="119" t="s">
        <v>46</v>
      </c>
      <c r="L983" s="124" t="s">
        <v>83</v>
      </c>
      <c r="M983" s="49"/>
      <c r="N983" s="49"/>
      <c r="O983" s="49"/>
      <c r="P983" s="49"/>
      <c r="Q983" s="49"/>
      <c r="R983" s="49"/>
      <c r="S983" s="49"/>
      <c r="T983" s="49"/>
    </row>
    <row r="984" spans="1:20" s="34" customFormat="1" x14ac:dyDescent="0.25">
      <c r="A984" s="52">
        <v>43038</v>
      </c>
      <c r="B984" s="30" t="s">
        <v>580</v>
      </c>
      <c r="C984" s="30" t="s">
        <v>60</v>
      </c>
      <c r="D984" s="30" t="s">
        <v>49</v>
      </c>
      <c r="E984" s="42"/>
      <c r="F984" s="42">
        <v>250</v>
      </c>
      <c r="G984" s="31">
        <f t="shared" si="15"/>
        <v>-12366911.75</v>
      </c>
      <c r="H984" s="30" t="s">
        <v>535</v>
      </c>
      <c r="I984" s="30" t="s">
        <v>61</v>
      </c>
      <c r="J984" s="24" t="s">
        <v>21</v>
      </c>
      <c r="K984" s="26" t="s">
        <v>46</v>
      </c>
      <c r="L984" s="30" t="s">
        <v>72</v>
      </c>
      <c r="M984" s="32"/>
      <c r="N984" s="32"/>
      <c r="O984" s="32"/>
      <c r="P984" s="32"/>
      <c r="Q984" s="32"/>
      <c r="R984" s="32"/>
      <c r="S984" s="32"/>
      <c r="T984" s="32"/>
    </row>
    <row r="985" spans="1:20" s="102" customFormat="1" ht="15.75" x14ac:dyDescent="0.25">
      <c r="A985" s="52">
        <v>43038</v>
      </c>
      <c r="B985" s="26" t="s">
        <v>677</v>
      </c>
      <c r="C985" s="26" t="s">
        <v>60</v>
      </c>
      <c r="D985" s="26" t="s">
        <v>52</v>
      </c>
      <c r="E985" s="31"/>
      <c r="F985" s="31">
        <v>1000</v>
      </c>
      <c r="G985" s="31">
        <f t="shared" si="15"/>
        <v>-12367911.75</v>
      </c>
      <c r="H985" s="26" t="s">
        <v>216</v>
      </c>
      <c r="I985" s="23" t="s">
        <v>61</v>
      </c>
      <c r="J985" s="24" t="s">
        <v>32</v>
      </c>
      <c r="K985" s="26" t="s">
        <v>46</v>
      </c>
      <c r="L985" s="26" t="s">
        <v>72</v>
      </c>
      <c r="M985" s="106"/>
      <c r="N985" s="106"/>
      <c r="O985" s="106"/>
      <c r="P985" s="106"/>
      <c r="Q985" s="106"/>
      <c r="R985" s="106"/>
      <c r="S985" s="106"/>
      <c r="T985" s="106"/>
    </row>
    <row r="986" spans="1:20" s="102" customFormat="1" ht="15.75" x14ac:dyDescent="0.25">
      <c r="A986" s="52">
        <v>43038</v>
      </c>
      <c r="B986" s="26" t="s">
        <v>678</v>
      </c>
      <c r="C986" s="26" t="s">
        <v>95</v>
      </c>
      <c r="D986" s="26" t="s">
        <v>52</v>
      </c>
      <c r="E986" s="31"/>
      <c r="F986" s="31">
        <v>30000</v>
      </c>
      <c r="G986" s="31">
        <f t="shared" si="15"/>
        <v>-12397911.75</v>
      </c>
      <c r="H986" s="26" t="s">
        <v>216</v>
      </c>
      <c r="I986" s="23">
        <v>4173</v>
      </c>
      <c r="J986" s="24" t="s">
        <v>32</v>
      </c>
      <c r="K986" s="26" t="s">
        <v>46</v>
      </c>
      <c r="L986" s="26" t="s">
        <v>83</v>
      </c>
      <c r="M986" s="106"/>
      <c r="N986" s="106"/>
      <c r="O986" s="106"/>
      <c r="P986" s="106"/>
      <c r="Q986" s="106"/>
      <c r="R986" s="106"/>
      <c r="S986" s="106"/>
      <c r="T986" s="106"/>
    </row>
    <row r="987" spans="1:20" s="102" customFormat="1" ht="15.75" x14ac:dyDescent="0.25">
      <c r="A987" s="52">
        <v>43038</v>
      </c>
      <c r="B987" s="26" t="s">
        <v>679</v>
      </c>
      <c r="C987" s="26" t="s">
        <v>641</v>
      </c>
      <c r="D987" s="26" t="s">
        <v>52</v>
      </c>
      <c r="E987" s="31"/>
      <c r="F987" s="31">
        <v>6500</v>
      </c>
      <c r="G987" s="31">
        <f t="shared" si="15"/>
        <v>-12404411.75</v>
      </c>
      <c r="H987" s="26" t="s">
        <v>216</v>
      </c>
      <c r="I987" s="23" t="s">
        <v>61</v>
      </c>
      <c r="J987" s="24" t="s">
        <v>32</v>
      </c>
      <c r="K987" s="26" t="s">
        <v>46</v>
      </c>
      <c r="L987" s="26" t="s">
        <v>72</v>
      </c>
      <c r="M987" s="106"/>
      <c r="N987" s="106"/>
      <c r="O987" s="106"/>
      <c r="P987" s="106"/>
      <c r="Q987" s="106"/>
      <c r="R987" s="106"/>
      <c r="S987" s="106"/>
      <c r="T987" s="106"/>
    </row>
    <row r="988" spans="1:20" s="102" customFormat="1" ht="15.75" x14ac:dyDescent="0.25">
      <c r="A988" s="52">
        <v>43038</v>
      </c>
      <c r="B988" s="26" t="s">
        <v>680</v>
      </c>
      <c r="C988" s="26" t="s">
        <v>60</v>
      </c>
      <c r="D988" s="26" t="s">
        <v>52</v>
      </c>
      <c r="E988" s="31"/>
      <c r="F988" s="31">
        <v>1500</v>
      </c>
      <c r="G988" s="31">
        <f t="shared" si="15"/>
        <v>-12405911.75</v>
      </c>
      <c r="H988" s="26" t="s">
        <v>216</v>
      </c>
      <c r="I988" s="23" t="s">
        <v>61</v>
      </c>
      <c r="J988" s="24" t="s">
        <v>32</v>
      </c>
      <c r="K988" s="26" t="s">
        <v>46</v>
      </c>
      <c r="L988" s="26" t="s">
        <v>72</v>
      </c>
      <c r="M988" s="106"/>
      <c r="N988" s="106"/>
      <c r="O988" s="106"/>
      <c r="P988" s="106"/>
      <c r="Q988" s="106"/>
      <c r="R988" s="106"/>
      <c r="S988" s="106"/>
      <c r="T988" s="106"/>
    </row>
    <row r="989" spans="1:20" s="102" customFormat="1" ht="15.75" x14ac:dyDescent="0.25">
      <c r="A989" s="52">
        <v>43038</v>
      </c>
      <c r="B989" s="26" t="s">
        <v>681</v>
      </c>
      <c r="C989" s="26" t="s">
        <v>60</v>
      </c>
      <c r="D989" s="26" t="s">
        <v>52</v>
      </c>
      <c r="E989" s="31"/>
      <c r="F989" s="31">
        <v>500</v>
      </c>
      <c r="G989" s="31">
        <f t="shared" si="15"/>
        <v>-12406411.75</v>
      </c>
      <c r="H989" s="26" t="s">
        <v>216</v>
      </c>
      <c r="I989" s="23" t="s">
        <v>61</v>
      </c>
      <c r="J989" s="24" t="s">
        <v>32</v>
      </c>
      <c r="K989" s="26" t="s">
        <v>46</v>
      </c>
      <c r="L989" s="26" t="s">
        <v>72</v>
      </c>
      <c r="M989" s="106"/>
      <c r="N989" s="106"/>
      <c r="O989" s="106"/>
      <c r="P989" s="106"/>
      <c r="Q989" s="106"/>
      <c r="R989" s="106"/>
      <c r="S989" s="106"/>
      <c r="T989" s="106"/>
    </row>
    <row r="990" spans="1:20" s="102" customFormat="1" ht="15.75" x14ac:dyDescent="0.25">
      <c r="A990" s="52">
        <v>43038</v>
      </c>
      <c r="B990" s="26" t="s">
        <v>682</v>
      </c>
      <c r="C990" s="26" t="s">
        <v>641</v>
      </c>
      <c r="D990" s="26" t="s">
        <v>52</v>
      </c>
      <c r="E990" s="31"/>
      <c r="F990" s="31">
        <v>10500</v>
      </c>
      <c r="G990" s="31">
        <f t="shared" si="15"/>
        <v>-12416911.75</v>
      </c>
      <c r="H990" s="26" t="s">
        <v>216</v>
      </c>
      <c r="I990" s="23" t="s">
        <v>61</v>
      </c>
      <c r="J990" s="24" t="s">
        <v>32</v>
      </c>
      <c r="K990" s="26" t="s">
        <v>46</v>
      </c>
      <c r="L990" s="26" t="s">
        <v>72</v>
      </c>
      <c r="M990" s="106"/>
      <c r="N990" s="106"/>
      <c r="O990" s="106"/>
      <c r="P990" s="106"/>
      <c r="Q990" s="106"/>
      <c r="R990" s="106"/>
      <c r="S990" s="106"/>
      <c r="T990" s="106"/>
    </row>
    <row r="991" spans="1:20" s="102" customFormat="1" ht="15.75" x14ac:dyDescent="0.25">
      <c r="A991" s="52">
        <v>43038</v>
      </c>
      <c r="B991" s="26" t="s">
        <v>683</v>
      </c>
      <c r="C991" s="26" t="s">
        <v>95</v>
      </c>
      <c r="D991" s="26" t="s">
        <v>52</v>
      </c>
      <c r="E991" s="31"/>
      <c r="F991" s="31">
        <v>15000</v>
      </c>
      <c r="G991" s="31">
        <f t="shared" si="15"/>
        <v>-12431911.75</v>
      </c>
      <c r="H991" s="26" t="s">
        <v>216</v>
      </c>
      <c r="I991" s="23">
        <v>1</v>
      </c>
      <c r="J991" s="24" t="s">
        <v>32</v>
      </c>
      <c r="K991" s="26" t="s">
        <v>46</v>
      </c>
      <c r="L991" s="26" t="s">
        <v>83</v>
      </c>
      <c r="M991" s="106"/>
      <c r="N991" s="106"/>
      <c r="O991" s="106"/>
      <c r="P991" s="106"/>
      <c r="Q991" s="106"/>
      <c r="R991" s="106"/>
      <c r="S991" s="106"/>
      <c r="T991" s="106"/>
    </row>
    <row r="992" spans="1:20" s="102" customFormat="1" x14ac:dyDescent="0.25">
      <c r="A992" s="52">
        <v>43038</v>
      </c>
      <c r="B992" s="26" t="s">
        <v>621</v>
      </c>
      <c r="C992" s="26" t="s">
        <v>60</v>
      </c>
      <c r="D992" s="27" t="s">
        <v>50</v>
      </c>
      <c r="E992" s="28"/>
      <c r="F992" s="28">
        <v>500</v>
      </c>
      <c r="G992" s="31">
        <f t="shared" si="15"/>
        <v>-12432411.75</v>
      </c>
      <c r="H992" s="26" t="s">
        <v>347</v>
      </c>
      <c r="I992" s="26" t="s">
        <v>61</v>
      </c>
      <c r="J992" s="23" t="s">
        <v>21</v>
      </c>
      <c r="K992" s="26" t="s">
        <v>46</v>
      </c>
      <c r="L992" s="35" t="s">
        <v>72</v>
      </c>
    </row>
    <row r="993" spans="1:12" s="102" customFormat="1" x14ac:dyDescent="0.25">
      <c r="A993" s="52">
        <v>43038</v>
      </c>
      <c r="B993" s="26" t="s">
        <v>622</v>
      </c>
      <c r="C993" s="26" t="s">
        <v>60</v>
      </c>
      <c r="D993" s="27" t="s">
        <v>50</v>
      </c>
      <c r="E993" s="28"/>
      <c r="F993" s="28">
        <v>1000</v>
      </c>
      <c r="G993" s="31">
        <f t="shared" si="15"/>
        <v>-12433411.75</v>
      </c>
      <c r="H993" s="26" t="s">
        <v>347</v>
      </c>
      <c r="I993" s="26" t="s">
        <v>61</v>
      </c>
      <c r="J993" s="23" t="s">
        <v>21</v>
      </c>
      <c r="K993" s="26" t="s">
        <v>46</v>
      </c>
      <c r="L993" s="35" t="s">
        <v>72</v>
      </c>
    </row>
    <row r="994" spans="1:12" s="102" customFormat="1" x14ac:dyDescent="0.25">
      <c r="A994" s="52">
        <v>43038</v>
      </c>
      <c r="B994" s="26" t="s">
        <v>623</v>
      </c>
      <c r="C994" s="26" t="s">
        <v>60</v>
      </c>
      <c r="D994" s="27" t="s">
        <v>50</v>
      </c>
      <c r="E994" s="28"/>
      <c r="F994" s="28">
        <v>1000</v>
      </c>
      <c r="G994" s="31">
        <f t="shared" si="15"/>
        <v>-12434411.75</v>
      </c>
      <c r="H994" s="26" t="s">
        <v>347</v>
      </c>
      <c r="I994" s="26" t="s">
        <v>61</v>
      </c>
      <c r="J994" s="23" t="s">
        <v>21</v>
      </c>
      <c r="K994" s="26" t="s">
        <v>46</v>
      </c>
      <c r="L994" s="35" t="s">
        <v>72</v>
      </c>
    </row>
    <row r="995" spans="1:12" s="102" customFormat="1" x14ac:dyDescent="0.25">
      <c r="A995" s="52">
        <v>43038</v>
      </c>
      <c r="B995" s="26" t="s">
        <v>624</v>
      </c>
      <c r="C995" s="26" t="s">
        <v>60</v>
      </c>
      <c r="D995" s="27" t="s">
        <v>50</v>
      </c>
      <c r="E995" s="28"/>
      <c r="F995" s="28">
        <v>1000</v>
      </c>
      <c r="G995" s="31">
        <f t="shared" si="15"/>
        <v>-12435411.75</v>
      </c>
      <c r="H995" s="26" t="s">
        <v>347</v>
      </c>
      <c r="I995" s="26" t="s">
        <v>61</v>
      </c>
      <c r="J995" s="23" t="s">
        <v>21</v>
      </c>
      <c r="K995" s="26" t="s">
        <v>46</v>
      </c>
      <c r="L995" s="35" t="s">
        <v>72</v>
      </c>
    </row>
    <row r="996" spans="1:12" s="102" customFormat="1" x14ac:dyDescent="0.25">
      <c r="A996" s="52">
        <v>43038</v>
      </c>
      <c r="B996" s="26" t="s">
        <v>625</v>
      </c>
      <c r="C996" s="26" t="s">
        <v>60</v>
      </c>
      <c r="D996" s="27" t="s">
        <v>50</v>
      </c>
      <c r="E996" s="28"/>
      <c r="F996" s="28">
        <v>1000</v>
      </c>
      <c r="G996" s="31">
        <f t="shared" si="15"/>
        <v>-12436411.75</v>
      </c>
      <c r="H996" s="26" t="s">
        <v>347</v>
      </c>
      <c r="I996" s="26" t="s">
        <v>61</v>
      </c>
      <c r="J996" s="23" t="s">
        <v>21</v>
      </c>
      <c r="K996" s="26" t="s">
        <v>46</v>
      </c>
      <c r="L996" s="35" t="s">
        <v>72</v>
      </c>
    </row>
    <row r="997" spans="1:12" s="102" customFormat="1" x14ac:dyDescent="0.25">
      <c r="A997" s="52">
        <v>43038</v>
      </c>
      <c r="B997" s="26" t="s">
        <v>626</v>
      </c>
      <c r="C997" s="26" t="s">
        <v>60</v>
      </c>
      <c r="D997" s="27" t="s">
        <v>50</v>
      </c>
      <c r="E997" s="28"/>
      <c r="F997" s="28">
        <v>1000</v>
      </c>
      <c r="G997" s="31">
        <f t="shared" si="15"/>
        <v>-12437411.75</v>
      </c>
      <c r="H997" s="26" t="s">
        <v>347</v>
      </c>
      <c r="I997" s="26" t="s">
        <v>61</v>
      </c>
      <c r="J997" s="23" t="s">
        <v>21</v>
      </c>
      <c r="K997" s="26" t="s">
        <v>46</v>
      </c>
      <c r="L997" s="35" t="s">
        <v>72</v>
      </c>
    </row>
    <row r="998" spans="1:12" s="102" customFormat="1" x14ac:dyDescent="0.25">
      <c r="A998" s="52">
        <v>43038</v>
      </c>
      <c r="B998" s="26" t="s">
        <v>627</v>
      </c>
      <c r="C998" s="26" t="s">
        <v>60</v>
      </c>
      <c r="D998" s="27" t="s">
        <v>50</v>
      </c>
      <c r="E998" s="28"/>
      <c r="F998" s="28">
        <v>1000</v>
      </c>
      <c r="G998" s="31">
        <f t="shared" si="15"/>
        <v>-12438411.75</v>
      </c>
      <c r="H998" s="26" t="s">
        <v>347</v>
      </c>
      <c r="I998" s="26" t="s">
        <v>61</v>
      </c>
      <c r="J998" s="23" t="s">
        <v>21</v>
      </c>
      <c r="K998" s="26" t="s">
        <v>46</v>
      </c>
      <c r="L998" s="35" t="s">
        <v>72</v>
      </c>
    </row>
    <row r="999" spans="1:12" s="102" customFormat="1" x14ac:dyDescent="0.25">
      <c r="A999" s="52">
        <v>43038</v>
      </c>
      <c r="B999" s="26" t="s">
        <v>628</v>
      </c>
      <c r="C999" s="26" t="s">
        <v>60</v>
      </c>
      <c r="D999" s="27" t="s">
        <v>50</v>
      </c>
      <c r="E999" s="28"/>
      <c r="F999" s="28">
        <v>1000</v>
      </c>
      <c r="G999" s="31">
        <f t="shared" si="15"/>
        <v>-12439411.75</v>
      </c>
      <c r="H999" s="26" t="s">
        <v>347</v>
      </c>
      <c r="I999" s="26" t="s">
        <v>61</v>
      </c>
      <c r="J999" s="23" t="s">
        <v>21</v>
      </c>
      <c r="K999" s="26" t="s">
        <v>46</v>
      </c>
      <c r="L999" s="35" t="s">
        <v>72</v>
      </c>
    </row>
    <row r="1000" spans="1:12" s="102" customFormat="1" x14ac:dyDescent="0.25">
      <c r="A1000" s="52">
        <v>43038</v>
      </c>
      <c r="B1000" s="26" t="s">
        <v>629</v>
      </c>
      <c r="C1000" s="26" t="s">
        <v>60</v>
      </c>
      <c r="D1000" s="27" t="s">
        <v>50</v>
      </c>
      <c r="E1000" s="28"/>
      <c r="F1000" s="28">
        <v>1000</v>
      </c>
      <c r="G1000" s="31">
        <f t="shared" si="15"/>
        <v>-12440411.75</v>
      </c>
      <c r="H1000" s="26" t="s">
        <v>347</v>
      </c>
      <c r="I1000" s="26" t="s">
        <v>61</v>
      </c>
      <c r="J1000" s="23" t="s">
        <v>21</v>
      </c>
      <c r="K1000" s="26" t="s">
        <v>46</v>
      </c>
      <c r="L1000" s="35" t="s">
        <v>72</v>
      </c>
    </row>
    <row r="1001" spans="1:12" s="102" customFormat="1" x14ac:dyDescent="0.25">
      <c r="A1001" s="52">
        <v>43038</v>
      </c>
      <c r="B1001" s="26" t="s">
        <v>597</v>
      </c>
      <c r="C1001" s="26" t="s">
        <v>60</v>
      </c>
      <c r="D1001" s="27" t="s">
        <v>50</v>
      </c>
      <c r="E1001" s="28"/>
      <c r="F1001" s="28">
        <v>1000</v>
      </c>
      <c r="G1001" s="31">
        <f t="shared" si="15"/>
        <v>-12441411.75</v>
      </c>
      <c r="H1001" s="26" t="s">
        <v>347</v>
      </c>
      <c r="I1001" s="26" t="s">
        <v>61</v>
      </c>
      <c r="J1001" s="23" t="s">
        <v>21</v>
      </c>
      <c r="K1001" s="26" t="s">
        <v>46</v>
      </c>
      <c r="L1001" s="35" t="s">
        <v>72</v>
      </c>
    </row>
    <row r="1002" spans="1:12" s="102" customFormat="1" x14ac:dyDescent="0.25">
      <c r="A1002" s="52">
        <v>43039</v>
      </c>
      <c r="B1002" s="26" t="s">
        <v>53</v>
      </c>
      <c r="C1002" s="26" t="s">
        <v>47</v>
      </c>
      <c r="D1002" s="26" t="s">
        <v>48</v>
      </c>
      <c r="E1002" s="110"/>
      <c r="F1002" s="31">
        <v>6056</v>
      </c>
      <c r="G1002" s="31">
        <f t="shared" si="15"/>
        <v>-12447467.75</v>
      </c>
      <c r="H1002" s="111" t="s">
        <v>54</v>
      </c>
      <c r="I1002" s="26" t="s">
        <v>19</v>
      </c>
      <c r="J1002" s="26" t="s">
        <v>21</v>
      </c>
      <c r="K1002" s="26" t="s">
        <v>46</v>
      </c>
      <c r="L1002" s="26" t="s">
        <v>83</v>
      </c>
    </row>
    <row r="1003" spans="1:12" s="29" customFormat="1" x14ac:dyDescent="0.25">
      <c r="A1003" s="52">
        <v>43039</v>
      </c>
      <c r="B1003" s="47" t="s">
        <v>141</v>
      </c>
      <c r="C1003" s="26" t="s">
        <v>60</v>
      </c>
      <c r="D1003" s="23" t="s">
        <v>49</v>
      </c>
      <c r="E1003" s="31"/>
      <c r="F1003" s="31">
        <v>250</v>
      </c>
      <c r="G1003" s="31">
        <f t="shared" si="15"/>
        <v>-12447717.75</v>
      </c>
      <c r="H1003" s="26" t="s">
        <v>71</v>
      </c>
      <c r="I1003" s="26" t="s">
        <v>61</v>
      </c>
      <c r="J1003" s="24" t="s">
        <v>21</v>
      </c>
      <c r="K1003" s="26" t="s">
        <v>46</v>
      </c>
      <c r="L1003" s="26" t="s">
        <v>72</v>
      </c>
    </row>
    <row r="1004" spans="1:12" s="29" customFormat="1" x14ac:dyDescent="0.25">
      <c r="A1004" s="52">
        <v>43039</v>
      </c>
      <c r="B1004" s="47" t="s">
        <v>142</v>
      </c>
      <c r="C1004" s="26" t="s">
        <v>60</v>
      </c>
      <c r="D1004" s="23" t="s">
        <v>49</v>
      </c>
      <c r="E1004" s="31"/>
      <c r="F1004" s="31">
        <v>1500</v>
      </c>
      <c r="G1004" s="31">
        <f t="shared" si="15"/>
        <v>-12449217.75</v>
      </c>
      <c r="H1004" s="26" t="s">
        <v>71</v>
      </c>
      <c r="I1004" s="26" t="s">
        <v>61</v>
      </c>
      <c r="J1004" s="24" t="s">
        <v>21</v>
      </c>
      <c r="K1004" s="26" t="s">
        <v>46</v>
      </c>
      <c r="L1004" s="26" t="s">
        <v>72</v>
      </c>
    </row>
    <row r="1005" spans="1:12" s="29" customFormat="1" x14ac:dyDescent="0.25">
      <c r="A1005" s="52">
        <v>43039</v>
      </c>
      <c r="B1005" s="47" t="s">
        <v>143</v>
      </c>
      <c r="C1005" s="26" t="s">
        <v>60</v>
      </c>
      <c r="D1005" s="23" t="s">
        <v>49</v>
      </c>
      <c r="E1005" s="31"/>
      <c r="F1005" s="31">
        <v>250</v>
      </c>
      <c r="G1005" s="31">
        <f t="shared" si="15"/>
        <v>-12449467.75</v>
      </c>
      <c r="H1005" s="26" t="s">
        <v>71</v>
      </c>
      <c r="I1005" s="26" t="s">
        <v>61</v>
      </c>
      <c r="J1005" s="24" t="s">
        <v>21</v>
      </c>
      <c r="K1005" s="26" t="s">
        <v>46</v>
      </c>
      <c r="L1005" s="26" t="s">
        <v>72</v>
      </c>
    </row>
    <row r="1006" spans="1:12" s="29" customFormat="1" x14ac:dyDescent="0.25">
      <c r="A1006" s="52">
        <v>43039</v>
      </c>
      <c r="B1006" s="47" t="s">
        <v>144</v>
      </c>
      <c r="C1006" s="26" t="s">
        <v>60</v>
      </c>
      <c r="D1006" s="23" t="s">
        <v>49</v>
      </c>
      <c r="E1006" s="31"/>
      <c r="F1006" s="31">
        <v>1000</v>
      </c>
      <c r="G1006" s="31">
        <f t="shared" si="15"/>
        <v>-12450467.75</v>
      </c>
      <c r="H1006" s="26" t="s">
        <v>71</v>
      </c>
      <c r="I1006" s="26" t="s">
        <v>61</v>
      </c>
      <c r="J1006" s="24" t="s">
        <v>21</v>
      </c>
      <c r="K1006" s="26" t="s">
        <v>46</v>
      </c>
      <c r="L1006" s="26" t="s">
        <v>72</v>
      </c>
    </row>
    <row r="1007" spans="1:12" s="29" customFormat="1" x14ac:dyDescent="0.25">
      <c r="A1007" s="52">
        <v>43039</v>
      </c>
      <c r="B1007" s="47" t="s">
        <v>145</v>
      </c>
      <c r="C1007" s="26" t="s">
        <v>60</v>
      </c>
      <c r="D1007" s="23" t="s">
        <v>49</v>
      </c>
      <c r="E1007" s="31"/>
      <c r="F1007" s="31">
        <v>1000</v>
      </c>
      <c r="G1007" s="31">
        <f t="shared" si="15"/>
        <v>-12451467.75</v>
      </c>
      <c r="H1007" s="26" t="s">
        <v>71</v>
      </c>
      <c r="I1007" s="26" t="s">
        <v>61</v>
      </c>
      <c r="J1007" s="24" t="s">
        <v>21</v>
      </c>
      <c r="K1007" s="26" t="s">
        <v>46</v>
      </c>
      <c r="L1007" s="26" t="s">
        <v>72</v>
      </c>
    </row>
    <row r="1008" spans="1:12" s="29" customFormat="1" x14ac:dyDescent="0.25">
      <c r="A1008" s="52">
        <v>43039</v>
      </c>
      <c r="B1008" s="47" t="s">
        <v>146</v>
      </c>
      <c r="C1008" s="26" t="s">
        <v>60</v>
      </c>
      <c r="D1008" s="23" t="s">
        <v>49</v>
      </c>
      <c r="E1008" s="31"/>
      <c r="F1008" s="31">
        <v>1000</v>
      </c>
      <c r="G1008" s="31">
        <f t="shared" si="15"/>
        <v>-12452467.75</v>
      </c>
      <c r="H1008" s="26" t="s">
        <v>71</v>
      </c>
      <c r="I1008" s="26" t="s">
        <v>61</v>
      </c>
      <c r="J1008" s="24" t="s">
        <v>21</v>
      </c>
      <c r="K1008" s="26" t="s">
        <v>46</v>
      </c>
      <c r="L1008" s="26" t="s">
        <v>72</v>
      </c>
    </row>
    <row r="1009" spans="1:20" s="102" customFormat="1" x14ac:dyDescent="0.25">
      <c r="A1009" s="52">
        <v>43039</v>
      </c>
      <c r="B1009" s="26" t="s">
        <v>205</v>
      </c>
      <c r="C1009" s="26" t="s">
        <v>60</v>
      </c>
      <c r="D1009" s="26" t="s">
        <v>49</v>
      </c>
      <c r="E1009" s="31"/>
      <c r="F1009" s="31">
        <v>500</v>
      </c>
      <c r="G1009" s="31">
        <f t="shared" si="15"/>
        <v>-12452967.75</v>
      </c>
      <c r="H1009" s="26" t="s">
        <v>148</v>
      </c>
      <c r="I1009" s="26" t="s">
        <v>61</v>
      </c>
      <c r="J1009" s="24" t="s">
        <v>21</v>
      </c>
      <c r="K1009" s="26" t="s">
        <v>46</v>
      </c>
      <c r="L1009" s="26" t="s">
        <v>72</v>
      </c>
    </row>
    <row r="1010" spans="1:20" s="102" customFormat="1" x14ac:dyDescent="0.25">
      <c r="A1010" s="52">
        <v>43039</v>
      </c>
      <c r="B1010" s="26" t="s">
        <v>206</v>
      </c>
      <c r="C1010" s="26" t="s">
        <v>60</v>
      </c>
      <c r="D1010" s="26" t="s">
        <v>49</v>
      </c>
      <c r="E1010" s="31"/>
      <c r="F1010" s="31">
        <v>500</v>
      </c>
      <c r="G1010" s="31">
        <f t="shared" si="15"/>
        <v>-12453467.75</v>
      </c>
      <c r="H1010" s="26" t="s">
        <v>148</v>
      </c>
      <c r="I1010" s="26" t="s">
        <v>61</v>
      </c>
      <c r="J1010" s="24" t="s">
        <v>21</v>
      </c>
      <c r="K1010" s="26" t="s">
        <v>46</v>
      </c>
      <c r="L1010" s="26" t="s">
        <v>72</v>
      </c>
    </row>
    <row r="1011" spans="1:20" s="102" customFormat="1" x14ac:dyDescent="0.25">
      <c r="A1011" s="52">
        <v>43039</v>
      </c>
      <c r="B1011" s="26" t="s">
        <v>146</v>
      </c>
      <c r="C1011" s="26" t="s">
        <v>60</v>
      </c>
      <c r="D1011" s="26" t="s">
        <v>49</v>
      </c>
      <c r="E1011" s="31"/>
      <c r="F1011" s="31">
        <v>500</v>
      </c>
      <c r="G1011" s="31">
        <f t="shared" si="15"/>
        <v>-12453967.75</v>
      </c>
      <c r="H1011" s="26" t="s">
        <v>148</v>
      </c>
      <c r="I1011" s="26" t="s">
        <v>61</v>
      </c>
      <c r="J1011" s="24" t="s">
        <v>21</v>
      </c>
      <c r="K1011" s="26" t="s">
        <v>46</v>
      </c>
      <c r="L1011" s="26" t="s">
        <v>72</v>
      </c>
    </row>
    <row r="1012" spans="1:20" s="102" customFormat="1" x14ac:dyDescent="0.25">
      <c r="A1012" s="52">
        <v>43039</v>
      </c>
      <c r="B1012" s="26" t="s">
        <v>207</v>
      </c>
      <c r="C1012" s="26" t="s">
        <v>60</v>
      </c>
      <c r="D1012" s="26" t="s">
        <v>49</v>
      </c>
      <c r="E1012" s="31"/>
      <c r="F1012" s="31">
        <v>1000</v>
      </c>
      <c r="G1012" s="31">
        <f t="shared" si="15"/>
        <v>-12454967.75</v>
      </c>
      <c r="H1012" s="26" t="s">
        <v>148</v>
      </c>
      <c r="I1012" s="26" t="s">
        <v>61</v>
      </c>
      <c r="J1012" s="24" t="s">
        <v>21</v>
      </c>
      <c r="K1012" s="26" t="s">
        <v>46</v>
      </c>
      <c r="L1012" s="26" t="s">
        <v>72</v>
      </c>
    </row>
    <row r="1013" spans="1:20" s="102" customFormat="1" x14ac:dyDescent="0.25">
      <c r="A1013" s="52">
        <v>43039</v>
      </c>
      <c r="B1013" s="26" t="s">
        <v>208</v>
      </c>
      <c r="C1013" s="26" t="s">
        <v>187</v>
      </c>
      <c r="D1013" s="26" t="s">
        <v>49</v>
      </c>
      <c r="E1013" s="31"/>
      <c r="F1013" s="31">
        <v>1000</v>
      </c>
      <c r="G1013" s="31">
        <f t="shared" si="15"/>
        <v>-12455967.75</v>
      </c>
      <c r="H1013" s="26" t="s">
        <v>148</v>
      </c>
      <c r="I1013" s="26" t="s">
        <v>61</v>
      </c>
      <c r="J1013" s="24" t="s">
        <v>21</v>
      </c>
      <c r="K1013" s="26" t="s">
        <v>46</v>
      </c>
      <c r="L1013" s="26" t="s">
        <v>72</v>
      </c>
    </row>
    <row r="1014" spans="1:20" s="102" customFormat="1" x14ac:dyDescent="0.25">
      <c r="A1014" s="52">
        <v>43039</v>
      </c>
      <c r="B1014" s="26" t="s">
        <v>209</v>
      </c>
      <c r="C1014" s="26" t="s">
        <v>60</v>
      </c>
      <c r="D1014" s="26" t="s">
        <v>49</v>
      </c>
      <c r="E1014" s="31"/>
      <c r="F1014" s="31">
        <v>1000</v>
      </c>
      <c r="G1014" s="31">
        <f t="shared" si="15"/>
        <v>-12456967.75</v>
      </c>
      <c r="H1014" s="26" t="s">
        <v>148</v>
      </c>
      <c r="I1014" s="26" t="s">
        <v>61</v>
      </c>
      <c r="J1014" s="24" t="s">
        <v>21</v>
      </c>
      <c r="K1014" s="26" t="s">
        <v>46</v>
      </c>
      <c r="L1014" s="26" t="s">
        <v>72</v>
      </c>
    </row>
    <row r="1015" spans="1:20" s="102" customFormat="1" x14ac:dyDescent="0.25">
      <c r="A1015" s="52">
        <v>43039</v>
      </c>
      <c r="B1015" s="26" t="s">
        <v>210</v>
      </c>
      <c r="C1015" s="26" t="s">
        <v>75</v>
      </c>
      <c r="D1015" s="26" t="s">
        <v>49</v>
      </c>
      <c r="E1015" s="31"/>
      <c r="F1015" s="31">
        <v>2700</v>
      </c>
      <c r="G1015" s="31">
        <f t="shared" si="15"/>
        <v>-12459667.75</v>
      </c>
      <c r="H1015" s="26" t="s">
        <v>148</v>
      </c>
      <c r="I1015" s="26" t="s">
        <v>61</v>
      </c>
      <c r="J1015" s="24" t="s">
        <v>21</v>
      </c>
      <c r="K1015" s="26" t="s">
        <v>46</v>
      </c>
      <c r="L1015" s="26" t="s">
        <v>72</v>
      </c>
    </row>
    <row r="1016" spans="1:20" s="102" customFormat="1" x14ac:dyDescent="0.25">
      <c r="A1016" s="52">
        <v>43039</v>
      </c>
      <c r="B1016" s="26" t="s">
        <v>211</v>
      </c>
      <c r="C1016" s="26" t="s">
        <v>60</v>
      </c>
      <c r="D1016" s="26" t="s">
        <v>49</v>
      </c>
      <c r="E1016" s="31"/>
      <c r="F1016" s="31">
        <v>500</v>
      </c>
      <c r="G1016" s="31">
        <f t="shared" si="15"/>
        <v>-12460167.75</v>
      </c>
      <c r="H1016" s="26" t="s">
        <v>148</v>
      </c>
      <c r="I1016" s="26" t="s">
        <v>61</v>
      </c>
      <c r="J1016" s="24" t="s">
        <v>21</v>
      </c>
      <c r="K1016" s="26" t="s">
        <v>46</v>
      </c>
      <c r="L1016" s="26" t="s">
        <v>72</v>
      </c>
    </row>
    <row r="1017" spans="1:20" s="102" customFormat="1" x14ac:dyDescent="0.25">
      <c r="A1017" s="52">
        <v>43039</v>
      </c>
      <c r="B1017" s="26" t="s">
        <v>212</v>
      </c>
      <c r="C1017" s="26" t="s">
        <v>60</v>
      </c>
      <c r="D1017" s="26" t="s">
        <v>49</v>
      </c>
      <c r="E1017" s="31"/>
      <c r="F1017" s="31">
        <v>500</v>
      </c>
      <c r="G1017" s="31">
        <f t="shared" si="15"/>
        <v>-12460667.75</v>
      </c>
      <c r="H1017" s="26" t="s">
        <v>148</v>
      </c>
      <c r="I1017" s="26" t="s">
        <v>61</v>
      </c>
      <c r="J1017" s="24" t="s">
        <v>21</v>
      </c>
      <c r="K1017" s="26" t="s">
        <v>46</v>
      </c>
      <c r="L1017" s="26" t="s">
        <v>72</v>
      </c>
    </row>
    <row r="1018" spans="1:20" s="102" customFormat="1" x14ac:dyDescent="0.25">
      <c r="A1018" s="52">
        <v>43039</v>
      </c>
      <c r="B1018" s="26" t="s">
        <v>219</v>
      </c>
      <c r="C1018" s="26" t="s">
        <v>95</v>
      </c>
      <c r="D1018" s="26" t="s">
        <v>52</v>
      </c>
      <c r="E1018" s="31"/>
      <c r="F1018" s="31">
        <v>15000</v>
      </c>
      <c r="G1018" s="31">
        <f t="shared" si="15"/>
        <v>-12475667.75</v>
      </c>
      <c r="H1018" s="26" t="s">
        <v>213</v>
      </c>
      <c r="I1018" s="26" t="s">
        <v>58</v>
      </c>
      <c r="J1018" s="24" t="s">
        <v>32</v>
      </c>
      <c r="K1018" s="26" t="s">
        <v>46</v>
      </c>
      <c r="L1018" s="26" t="s">
        <v>83</v>
      </c>
    </row>
    <row r="1019" spans="1:20" s="48" customFormat="1" x14ac:dyDescent="0.25">
      <c r="A1019" s="52">
        <v>43039</v>
      </c>
      <c r="B1019" s="30" t="s">
        <v>299</v>
      </c>
      <c r="C1019" s="30" t="s">
        <v>60</v>
      </c>
      <c r="D1019" s="30" t="s">
        <v>220</v>
      </c>
      <c r="E1019" s="42"/>
      <c r="F1019" s="42">
        <v>700</v>
      </c>
      <c r="G1019" s="31">
        <f t="shared" si="15"/>
        <v>-12476367.75</v>
      </c>
      <c r="H1019" s="30" t="s">
        <v>221</v>
      </c>
      <c r="I1019" s="26" t="s">
        <v>61</v>
      </c>
      <c r="J1019" s="24" t="s">
        <v>21</v>
      </c>
      <c r="K1019" s="26" t="s">
        <v>46</v>
      </c>
      <c r="L1019" s="26" t="s">
        <v>72</v>
      </c>
      <c r="M1019"/>
      <c r="N1019"/>
      <c r="O1019"/>
      <c r="P1019"/>
      <c r="Q1019"/>
      <c r="R1019"/>
      <c r="S1019"/>
      <c r="T1019"/>
    </row>
    <row r="1020" spans="1:20" s="34" customFormat="1" x14ac:dyDescent="0.25">
      <c r="A1020" s="52">
        <v>43039</v>
      </c>
      <c r="B1020" s="30" t="s">
        <v>312</v>
      </c>
      <c r="C1020" s="30" t="s">
        <v>60</v>
      </c>
      <c r="D1020" s="30" t="s">
        <v>220</v>
      </c>
      <c r="E1020" s="42"/>
      <c r="F1020" s="42">
        <v>700</v>
      </c>
      <c r="G1020" s="31">
        <f t="shared" si="15"/>
        <v>-12477067.75</v>
      </c>
      <c r="H1020" s="30" t="s">
        <v>221</v>
      </c>
      <c r="I1020" s="26" t="s">
        <v>61</v>
      </c>
      <c r="J1020" s="24" t="s">
        <v>21</v>
      </c>
      <c r="K1020" s="26" t="s">
        <v>46</v>
      </c>
      <c r="L1020" s="26" t="s">
        <v>72</v>
      </c>
      <c r="M1020"/>
      <c r="N1020"/>
      <c r="O1020"/>
      <c r="P1020"/>
      <c r="Q1020"/>
      <c r="R1020"/>
      <c r="S1020"/>
      <c r="T1020"/>
    </row>
    <row r="1021" spans="1:20" s="34" customFormat="1" x14ac:dyDescent="0.25">
      <c r="A1021" s="52">
        <v>43039</v>
      </c>
      <c r="B1021" s="30" t="s">
        <v>313</v>
      </c>
      <c r="C1021" s="30" t="s">
        <v>60</v>
      </c>
      <c r="D1021" s="30" t="s">
        <v>220</v>
      </c>
      <c r="E1021" s="42"/>
      <c r="F1021" s="42">
        <v>700</v>
      </c>
      <c r="G1021" s="31">
        <f t="shared" si="15"/>
        <v>-12477767.75</v>
      </c>
      <c r="H1021" s="30" t="s">
        <v>221</v>
      </c>
      <c r="I1021" s="26" t="s">
        <v>61</v>
      </c>
      <c r="J1021" s="24" t="s">
        <v>21</v>
      </c>
      <c r="K1021" s="26" t="s">
        <v>46</v>
      </c>
      <c r="L1021" s="26" t="s">
        <v>72</v>
      </c>
      <c r="M1021"/>
      <c r="N1021"/>
      <c r="O1021"/>
      <c r="P1021"/>
      <c r="Q1021"/>
      <c r="R1021"/>
      <c r="S1021"/>
      <c r="T1021"/>
    </row>
    <row r="1022" spans="1:20" s="34" customFormat="1" x14ac:dyDescent="0.25">
      <c r="A1022" s="52">
        <v>43039</v>
      </c>
      <c r="B1022" s="30" t="s">
        <v>314</v>
      </c>
      <c r="C1022" s="30" t="s">
        <v>60</v>
      </c>
      <c r="D1022" s="30" t="s">
        <v>220</v>
      </c>
      <c r="E1022" s="42"/>
      <c r="F1022" s="42">
        <v>700</v>
      </c>
      <c r="G1022" s="31">
        <f t="shared" si="15"/>
        <v>-12478467.75</v>
      </c>
      <c r="H1022" s="30" t="s">
        <v>221</v>
      </c>
      <c r="I1022" s="26" t="s">
        <v>61</v>
      </c>
      <c r="J1022" s="24" t="s">
        <v>21</v>
      </c>
      <c r="K1022" s="26" t="s">
        <v>46</v>
      </c>
      <c r="L1022" s="26" t="s">
        <v>72</v>
      </c>
      <c r="M1022"/>
      <c r="N1022"/>
      <c r="O1022"/>
      <c r="P1022"/>
      <c r="Q1022"/>
      <c r="R1022"/>
      <c r="S1022"/>
      <c r="T1022"/>
    </row>
    <row r="1023" spans="1:20" s="34" customFormat="1" x14ac:dyDescent="0.25">
      <c r="A1023" s="52">
        <v>43039</v>
      </c>
      <c r="B1023" s="30" t="s">
        <v>315</v>
      </c>
      <c r="C1023" s="30" t="s">
        <v>60</v>
      </c>
      <c r="D1023" s="30" t="s">
        <v>220</v>
      </c>
      <c r="E1023" s="42"/>
      <c r="F1023" s="42">
        <v>5000</v>
      </c>
      <c r="G1023" s="31">
        <f t="shared" si="15"/>
        <v>-12483467.75</v>
      </c>
      <c r="H1023" s="30" t="s">
        <v>221</v>
      </c>
      <c r="I1023" s="26" t="s">
        <v>61</v>
      </c>
      <c r="J1023" s="24" t="s">
        <v>21</v>
      </c>
      <c r="K1023" s="26" t="s">
        <v>46</v>
      </c>
      <c r="L1023" s="26" t="s">
        <v>72</v>
      </c>
      <c r="M1023"/>
      <c r="N1023"/>
      <c r="O1023"/>
      <c r="P1023"/>
      <c r="Q1023"/>
      <c r="R1023"/>
      <c r="S1023"/>
      <c r="T1023"/>
    </row>
    <row r="1024" spans="1:20" s="34" customFormat="1" x14ac:dyDescent="0.25">
      <c r="A1024" s="52">
        <v>43039</v>
      </c>
      <c r="B1024" s="30" t="s">
        <v>316</v>
      </c>
      <c r="C1024" s="30" t="s">
        <v>60</v>
      </c>
      <c r="D1024" s="30" t="s">
        <v>220</v>
      </c>
      <c r="E1024" s="42"/>
      <c r="F1024" s="42">
        <v>700</v>
      </c>
      <c r="G1024" s="31">
        <f t="shared" si="15"/>
        <v>-12484167.75</v>
      </c>
      <c r="H1024" s="30" t="s">
        <v>221</v>
      </c>
      <c r="I1024" s="26" t="s">
        <v>61</v>
      </c>
      <c r="J1024" s="24" t="s">
        <v>21</v>
      </c>
      <c r="K1024" s="26" t="s">
        <v>46</v>
      </c>
      <c r="L1024" s="26" t="s">
        <v>72</v>
      </c>
      <c r="M1024"/>
      <c r="N1024"/>
      <c r="O1024"/>
      <c r="P1024"/>
      <c r="Q1024"/>
      <c r="R1024"/>
      <c r="S1024"/>
      <c r="T1024"/>
    </row>
    <row r="1025" spans="1:20" s="102" customFormat="1" x14ac:dyDescent="0.25">
      <c r="A1025" s="52">
        <v>43039</v>
      </c>
      <c r="B1025" s="26" t="s">
        <v>433</v>
      </c>
      <c r="C1025" s="26" t="s">
        <v>327</v>
      </c>
      <c r="D1025" s="26" t="s">
        <v>50</v>
      </c>
      <c r="E1025" s="31"/>
      <c r="F1025" s="31">
        <v>135000</v>
      </c>
      <c r="G1025" s="31">
        <f t="shared" si="15"/>
        <v>-12619167.75</v>
      </c>
      <c r="H1025" s="26" t="s">
        <v>55</v>
      </c>
      <c r="I1025" s="26">
        <v>49</v>
      </c>
      <c r="J1025" s="23" t="s">
        <v>21</v>
      </c>
      <c r="K1025" s="26" t="s">
        <v>46</v>
      </c>
      <c r="L1025" s="26" t="s">
        <v>83</v>
      </c>
    </row>
    <row r="1026" spans="1:20" s="102" customFormat="1" x14ac:dyDescent="0.25">
      <c r="A1026" s="52">
        <v>43039</v>
      </c>
      <c r="B1026" s="26" t="s">
        <v>434</v>
      </c>
      <c r="C1026" s="30" t="s">
        <v>99</v>
      </c>
      <c r="D1026" s="26" t="s">
        <v>52</v>
      </c>
      <c r="E1026" s="31"/>
      <c r="F1026" s="31">
        <v>180000</v>
      </c>
      <c r="G1026" s="31">
        <f t="shared" si="15"/>
        <v>-12799167.75</v>
      </c>
      <c r="H1026" s="26" t="s">
        <v>55</v>
      </c>
      <c r="I1026" s="116" t="s">
        <v>435</v>
      </c>
      <c r="J1026" s="24" t="s">
        <v>32</v>
      </c>
      <c r="K1026" s="26" t="s">
        <v>46</v>
      </c>
      <c r="L1026" s="26" t="s">
        <v>83</v>
      </c>
    </row>
    <row r="1027" spans="1:20" s="102" customFormat="1" x14ac:dyDescent="0.25">
      <c r="A1027" s="52">
        <v>43039</v>
      </c>
      <c r="B1027" s="26" t="s">
        <v>436</v>
      </c>
      <c r="C1027" s="30" t="s">
        <v>99</v>
      </c>
      <c r="D1027" s="26" t="s">
        <v>49</v>
      </c>
      <c r="E1027" s="31"/>
      <c r="F1027" s="31">
        <v>166705</v>
      </c>
      <c r="G1027" s="31">
        <f t="shared" si="15"/>
        <v>-12965872.75</v>
      </c>
      <c r="H1027" s="26" t="s">
        <v>55</v>
      </c>
      <c r="I1027" s="26">
        <v>50</v>
      </c>
      <c r="J1027" s="24" t="s">
        <v>21</v>
      </c>
      <c r="K1027" s="26" t="s">
        <v>46</v>
      </c>
      <c r="L1027" s="26" t="s">
        <v>83</v>
      </c>
    </row>
    <row r="1028" spans="1:20" s="102" customFormat="1" x14ac:dyDescent="0.25">
      <c r="A1028" s="52">
        <v>43039</v>
      </c>
      <c r="B1028" s="26" t="s">
        <v>437</v>
      </c>
      <c r="C1028" s="26" t="s">
        <v>60</v>
      </c>
      <c r="D1028" s="26" t="s">
        <v>51</v>
      </c>
      <c r="E1028" s="31"/>
      <c r="F1028" s="31">
        <v>500</v>
      </c>
      <c r="G1028" s="31">
        <f t="shared" si="15"/>
        <v>-12966372.75</v>
      </c>
      <c r="H1028" s="26" t="s">
        <v>55</v>
      </c>
      <c r="I1028" s="26">
        <v>27597</v>
      </c>
      <c r="J1028" s="23" t="s">
        <v>21</v>
      </c>
      <c r="K1028" s="26" t="s">
        <v>46</v>
      </c>
      <c r="L1028" s="26" t="s">
        <v>83</v>
      </c>
    </row>
    <row r="1029" spans="1:20" s="102" customFormat="1" x14ac:dyDescent="0.25">
      <c r="A1029" s="52">
        <v>43039</v>
      </c>
      <c r="B1029" s="26" t="s">
        <v>438</v>
      </c>
      <c r="C1029" s="26" t="s">
        <v>60</v>
      </c>
      <c r="D1029" s="26" t="s">
        <v>51</v>
      </c>
      <c r="E1029" s="31"/>
      <c r="F1029" s="31">
        <v>500</v>
      </c>
      <c r="G1029" s="31">
        <f t="shared" si="15"/>
        <v>-12966872.75</v>
      </c>
      <c r="H1029" s="26" t="s">
        <v>55</v>
      </c>
      <c r="I1029" s="26">
        <v>105365</v>
      </c>
      <c r="J1029" s="23" t="s">
        <v>21</v>
      </c>
      <c r="K1029" s="26" t="s">
        <v>46</v>
      </c>
      <c r="L1029" s="26" t="s">
        <v>83</v>
      </c>
    </row>
    <row r="1030" spans="1:20" s="102" customFormat="1" x14ac:dyDescent="0.25">
      <c r="A1030" s="52">
        <v>43039</v>
      </c>
      <c r="B1030" s="26" t="s">
        <v>439</v>
      </c>
      <c r="C1030" s="26" t="s">
        <v>60</v>
      </c>
      <c r="D1030" s="26" t="s">
        <v>844</v>
      </c>
      <c r="E1030" s="31"/>
      <c r="F1030" s="31">
        <v>26000</v>
      </c>
      <c r="G1030" s="31">
        <f t="shared" si="15"/>
        <v>-12992872.75</v>
      </c>
      <c r="H1030" s="26" t="s">
        <v>55</v>
      </c>
      <c r="I1030" s="26">
        <v>50</v>
      </c>
      <c r="J1030" s="24" t="s">
        <v>32</v>
      </c>
      <c r="K1030" s="26" t="s">
        <v>46</v>
      </c>
      <c r="L1030" s="26" t="s">
        <v>83</v>
      </c>
    </row>
    <row r="1031" spans="1:20" s="34" customFormat="1" x14ac:dyDescent="0.25">
      <c r="A1031" s="52">
        <v>43039</v>
      </c>
      <c r="B1031" s="26" t="s">
        <v>507</v>
      </c>
      <c r="C1031" s="26" t="s">
        <v>60</v>
      </c>
      <c r="D1031" s="26" t="s">
        <v>49</v>
      </c>
      <c r="E1031" s="31"/>
      <c r="F1031" s="31">
        <v>2000</v>
      </c>
      <c r="G1031" s="31">
        <f t="shared" si="15"/>
        <v>-12994872.75</v>
      </c>
      <c r="H1031" s="26" t="s">
        <v>450</v>
      </c>
      <c r="I1031" s="26" t="s">
        <v>61</v>
      </c>
      <c r="J1031" s="24" t="s">
        <v>21</v>
      </c>
      <c r="K1031" s="26" t="s">
        <v>46</v>
      </c>
      <c r="L1031" s="26" t="s">
        <v>72</v>
      </c>
      <c r="M1031"/>
      <c r="N1031"/>
      <c r="O1031"/>
      <c r="P1031"/>
      <c r="Q1031"/>
      <c r="R1031"/>
      <c r="S1031"/>
      <c r="T1031"/>
    </row>
    <row r="1032" spans="1:20" s="102" customFormat="1" x14ac:dyDescent="0.25">
      <c r="A1032" s="52">
        <v>43039</v>
      </c>
      <c r="B1032" s="30" t="s">
        <v>528</v>
      </c>
      <c r="C1032" s="30" t="s">
        <v>327</v>
      </c>
      <c r="D1032" s="26" t="s">
        <v>844</v>
      </c>
      <c r="E1032" s="43"/>
      <c r="F1032" s="43">
        <v>40000</v>
      </c>
      <c r="G1032" s="31">
        <f t="shared" si="15"/>
        <v>-13034872.75</v>
      </c>
      <c r="H1032" s="30" t="s">
        <v>510</v>
      </c>
      <c r="I1032" s="26">
        <v>6</v>
      </c>
      <c r="J1032" s="24" t="s">
        <v>32</v>
      </c>
      <c r="K1032" s="26" t="s">
        <v>46</v>
      </c>
      <c r="L1032" s="26" t="s">
        <v>83</v>
      </c>
    </row>
    <row r="1033" spans="1:20" s="102" customFormat="1" x14ac:dyDescent="0.25">
      <c r="A1033" s="52">
        <v>43039</v>
      </c>
      <c r="B1033" s="30" t="s">
        <v>529</v>
      </c>
      <c r="C1033" s="30" t="s">
        <v>327</v>
      </c>
      <c r="D1033" s="26" t="s">
        <v>844</v>
      </c>
      <c r="E1033" s="43"/>
      <c r="F1033" s="43">
        <v>100000</v>
      </c>
      <c r="G1033" s="31">
        <f t="shared" si="15"/>
        <v>-13134872.75</v>
      </c>
      <c r="H1033" s="30" t="s">
        <v>510</v>
      </c>
      <c r="I1033" s="26">
        <v>5</v>
      </c>
      <c r="J1033" s="24" t="s">
        <v>32</v>
      </c>
      <c r="K1033" s="26" t="s">
        <v>46</v>
      </c>
      <c r="L1033" s="26" t="s">
        <v>83</v>
      </c>
    </row>
    <row r="1034" spans="1:20" s="34" customFormat="1" x14ac:dyDescent="0.25">
      <c r="A1034" s="52">
        <v>43039</v>
      </c>
      <c r="B1034" s="30" t="s">
        <v>530</v>
      </c>
      <c r="C1034" s="30" t="s">
        <v>60</v>
      </c>
      <c r="D1034" s="26" t="s">
        <v>844</v>
      </c>
      <c r="E1034" s="43"/>
      <c r="F1034" s="43">
        <v>1500</v>
      </c>
      <c r="G1034" s="31">
        <f t="shared" si="15"/>
        <v>-13136372.75</v>
      </c>
      <c r="H1034" s="30" t="s">
        <v>510</v>
      </c>
      <c r="I1034" s="26" t="s">
        <v>61</v>
      </c>
      <c r="J1034" s="24" t="s">
        <v>32</v>
      </c>
      <c r="K1034" s="26" t="s">
        <v>46</v>
      </c>
      <c r="L1034" s="26" t="s">
        <v>72</v>
      </c>
      <c r="M1034" s="27"/>
      <c r="N1034" s="27"/>
      <c r="O1034" s="27"/>
      <c r="P1034" s="27"/>
      <c r="Q1034" s="27"/>
      <c r="R1034" s="27"/>
      <c r="S1034" s="27"/>
      <c r="T1034" s="27"/>
    </row>
    <row r="1035" spans="1:20" s="34" customFormat="1" x14ac:dyDescent="0.25">
      <c r="A1035" s="52">
        <v>43039</v>
      </c>
      <c r="B1035" s="30" t="s">
        <v>531</v>
      </c>
      <c r="C1035" s="30" t="s">
        <v>60</v>
      </c>
      <c r="D1035" s="30" t="s">
        <v>520</v>
      </c>
      <c r="E1035" s="43"/>
      <c r="F1035" s="43">
        <v>2000</v>
      </c>
      <c r="G1035" s="31">
        <f t="shared" si="15"/>
        <v>-13138372.75</v>
      </c>
      <c r="H1035" s="30" t="s">
        <v>510</v>
      </c>
      <c r="I1035" s="26" t="s">
        <v>61</v>
      </c>
      <c r="J1035" s="23" t="s">
        <v>21</v>
      </c>
      <c r="K1035" s="26" t="s">
        <v>46</v>
      </c>
      <c r="L1035" s="26" t="s">
        <v>72</v>
      </c>
      <c r="M1035" s="27"/>
      <c r="N1035" s="27"/>
      <c r="O1035" s="27"/>
      <c r="P1035" s="27"/>
      <c r="Q1035" s="27"/>
      <c r="R1035" s="27"/>
      <c r="S1035" s="27"/>
      <c r="T1035" s="27"/>
    </row>
    <row r="1036" spans="1:20" s="102" customFormat="1" x14ac:dyDescent="0.25">
      <c r="A1036" s="52">
        <v>43039</v>
      </c>
      <c r="B1036" s="30" t="s">
        <v>532</v>
      </c>
      <c r="C1036" s="30" t="s">
        <v>90</v>
      </c>
      <c r="D1036" s="26" t="s">
        <v>844</v>
      </c>
      <c r="E1036" s="43"/>
      <c r="F1036" s="43">
        <v>60000</v>
      </c>
      <c r="G1036" s="31">
        <f t="shared" si="15"/>
        <v>-13198372.75</v>
      </c>
      <c r="H1036" s="30" t="s">
        <v>510</v>
      </c>
      <c r="I1036" s="26" t="s">
        <v>518</v>
      </c>
      <c r="J1036" s="24" t="s">
        <v>32</v>
      </c>
      <c r="K1036" s="26" t="s">
        <v>46</v>
      </c>
      <c r="L1036" s="26" t="s">
        <v>83</v>
      </c>
    </row>
    <row r="1037" spans="1:20" s="102" customFormat="1" x14ac:dyDescent="0.25">
      <c r="A1037" s="52">
        <v>43039</v>
      </c>
      <c r="B1037" s="30" t="s">
        <v>533</v>
      </c>
      <c r="C1037" s="30" t="s">
        <v>523</v>
      </c>
      <c r="D1037" s="30" t="s">
        <v>51</v>
      </c>
      <c r="E1037" s="43"/>
      <c r="F1037" s="43">
        <v>1400</v>
      </c>
      <c r="G1037" s="31">
        <f t="shared" ref="G1037:G1045" si="16">+G1036+E1037-F1037</f>
        <v>-13199772.75</v>
      </c>
      <c r="H1037" s="30" t="s">
        <v>510</v>
      </c>
      <c r="I1037" s="26" t="s">
        <v>518</v>
      </c>
      <c r="J1037" s="23" t="s">
        <v>21</v>
      </c>
      <c r="K1037" s="26" t="s">
        <v>46</v>
      </c>
      <c r="L1037" s="26" t="s">
        <v>83</v>
      </c>
    </row>
    <row r="1038" spans="1:20" s="34" customFormat="1" x14ac:dyDescent="0.25">
      <c r="A1038" s="52">
        <v>43039</v>
      </c>
      <c r="B1038" s="30" t="s">
        <v>581</v>
      </c>
      <c r="C1038" s="30" t="s">
        <v>60</v>
      </c>
      <c r="D1038" s="30" t="s">
        <v>49</v>
      </c>
      <c r="E1038" s="42"/>
      <c r="F1038" s="42">
        <v>250</v>
      </c>
      <c r="G1038" s="31">
        <f t="shared" si="16"/>
        <v>-13200022.75</v>
      </c>
      <c r="H1038" s="30" t="s">
        <v>535</v>
      </c>
      <c r="I1038" s="30" t="s">
        <v>61</v>
      </c>
      <c r="J1038" s="24" t="s">
        <v>21</v>
      </c>
      <c r="K1038" s="26" t="s">
        <v>46</v>
      </c>
      <c r="L1038" s="30" t="s">
        <v>72</v>
      </c>
      <c r="M1038" s="32"/>
      <c r="N1038" s="32"/>
      <c r="O1038" s="32"/>
      <c r="P1038" s="32"/>
      <c r="Q1038" s="32"/>
      <c r="R1038" s="32"/>
      <c r="S1038" s="32"/>
      <c r="T1038" s="32"/>
    </row>
    <row r="1039" spans="1:20" s="34" customFormat="1" x14ac:dyDescent="0.25">
      <c r="A1039" s="52">
        <v>43039</v>
      </c>
      <c r="B1039" s="30" t="s">
        <v>582</v>
      </c>
      <c r="C1039" s="30" t="s">
        <v>60</v>
      </c>
      <c r="D1039" s="30" t="s">
        <v>49</v>
      </c>
      <c r="E1039" s="42"/>
      <c r="F1039" s="42">
        <v>250</v>
      </c>
      <c r="G1039" s="31">
        <f t="shared" si="16"/>
        <v>-13200272.75</v>
      </c>
      <c r="H1039" s="30" t="s">
        <v>535</v>
      </c>
      <c r="I1039" s="30" t="s">
        <v>61</v>
      </c>
      <c r="J1039" s="24" t="s">
        <v>21</v>
      </c>
      <c r="K1039" s="26" t="s">
        <v>46</v>
      </c>
      <c r="L1039" s="30" t="s">
        <v>72</v>
      </c>
      <c r="M1039" s="32"/>
      <c r="N1039" s="32"/>
      <c r="O1039" s="32"/>
      <c r="P1039" s="32"/>
      <c r="Q1039" s="32"/>
      <c r="R1039" s="32"/>
      <c r="S1039" s="32"/>
      <c r="T1039" s="32"/>
    </row>
    <row r="1040" spans="1:20" s="102" customFormat="1" ht="15.75" x14ac:dyDescent="0.25">
      <c r="A1040" s="52">
        <v>43039</v>
      </c>
      <c r="B1040" s="26" t="s">
        <v>684</v>
      </c>
      <c r="C1040" s="26" t="s">
        <v>60</v>
      </c>
      <c r="D1040" s="26" t="s">
        <v>52</v>
      </c>
      <c r="E1040" s="31"/>
      <c r="F1040" s="31">
        <v>2000</v>
      </c>
      <c r="G1040" s="31">
        <f t="shared" si="16"/>
        <v>-13202272.75</v>
      </c>
      <c r="H1040" s="26" t="s">
        <v>216</v>
      </c>
      <c r="I1040" s="23" t="s">
        <v>61</v>
      </c>
      <c r="J1040" s="24" t="s">
        <v>32</v>
      </c>
      <c r="K1040" s="26" t="s">
        <v>46</v>
      </c>
      <c r="L1040" s="26" t="s">
        <v>72</v>
      </c>
      <c r="M1040" s="106"/>
      <c r="N1040" s="106"/>
      <c r="O1040" s="106"/>
      <c r="P1040" s="106"/>
      <c r="Q1040" s="106"/>
      <c r="R1040" s="106"/>
      <c r="S1040" s="106"/>
      <c r="T1040" s="106"/>
    </row>
    <row r="1041" spans="1:20" s="102" customFormat="1" ht="15.75" x14ac:dyDescent="0.25">
      <c r="A1041" s="52">
        <v>43039</v>
      </c>
      <c r="B1041" s="26" t="s">
        <v>685</v>
      </c>
      <c r="C1041" s="26" t="s">
        <v>641</v>
      </c>
      <c r="D1041" s="26" t="s">
        <v>52</v>
      </c>
      <c r="E1041" s="31"/>
      <c r="F1041" s="31">
        <v>3000</v>
      </c>
      <c r="G1041" s="31">
        <f t="shared" si="16"/>
        <v>-13205272.75</v>
      </c>
      <c r="H1041" s="26" t="s">
        <v>216</v>
      </c>
      <c r="I1041" s="23" t="s">
        <v>61</v>
      </c>
      <c r="J1041" s="24" t="s">
        <v>32</v>
      </c>
      <c r="K1041" s="26" t="s">
        <v>46</v>
      </c>
      <c r="L1041" s="26" t="s">
        <v>72</v>
      </c>
      <c r="M1041" s="106"/>
      <c r="N1041" s="106"/>
      <c r="O1041" s="106"/>
      <c r="P1041" s="106"/>
      <c r="Q1041" s="106"/>
      <c r="R1041" s="106"/>
      <c r="S1041" s="106"/>
      <c r="T1041" s="106"/>
    </row>
    <row r="1042" spans="1:20" s="102" customFormat="1" ht="15.75" x14ac:dyDescent="0.25">
      <c r="A1042" s="52">
        <v>43039</v>
      </c>
      <c r="B1042" s="26" t="s">
        <v>686</v>
      </c>
      <c r="C1042" s="26" t="s">
        <v>95</v>
      </c>
      <c r="D1042" s="26" t="s">
        <v>52</v>
      </c>
      <c r="E1042" s="31"/>
      <c r="F1042" s="31">
        <v>15000</v>
      </c>
      <c r="G1042" s="31">
        <f t="shared" si="16"/>
        <v>-13220272.75</v>
      </c>
      <c r="H1042" s="26" t="s">
        <v>216</v>
      </c>
      <c r="I1042" s="23" t="s">
        <v>633</v>
      </c>
      <c r="J1042" s="24" t="s">
        <v>32</v>
      </c>
      <c r="K1042" s="26" t="s">
        <v>46</v>
      </c>
      <c r="L1042" s="26" t="s">
        <v>83</v>
      </c>
      <c r="M1042" s="106"/>
      <c r="N1042" s="106"/>
      <c r="O1042" s="106"/>
      <c r="P1042" s="106"/>
      <c r="Q1042" s="106"/>
      <c r="R1042" s="106"/>
      <c r="S1042" s="106"/>
      <c r="T1042" s="106"/>
    </row>
    <row r="1043" spans="1:20" s="102" customFormat="1" ht="15.75" x14ac:dyDescent="0.25">
      <c r="A1043" s="52">
        <v>43039</v>
      </c>
      <c r="B1043" s="26" t="s">
        <v>687</v>
      </c>
      <c r="C1043" s="26" t="s">
        <v>95</v>
      </c>
      <c r="D1043" s="26" t="s">
        <v>52</v>
      </c>
      <c r="E1043" s="31"/>
      <c r="F1043" s="31">
        <v>15000</v>
      </c>
      <c r="G1043" s="31">
        <f t="shared" si="16"/>
        <v>-13235272.75</v>
      </c>
      <c r="H1043" s="26" t="s">
        <v>216</v>
      </c>
      <c r="I1043" s="23" t="s">
        <v>633</v>
      </c>
      <c r="J1043" s="24" t="s">
        <v>32</v>
      </c>
      <c r="K1043" s="26" t="s">
        <v>46</v>
      </c>
      <c r="L1043" s="26" t="s">
        <v>83</v>
      </c>
      <c r="M1043" s="106"/>
      <c r="N1043" s="106"/>
      <c r="O1043" s="106"/>
      <c r="P1043" s="106"/>
      <c r="Q1043" s="106"/>
      <c r="R1043" s="106"/>
      <c r="S1043" s="106"/>
      <c r="T1043" s="106"/>
    </row>
    <row r="1044" spans="1:20" s="102" customFormat="1" x14ac:dyDescent="0.25">
      <c r="A1044" s="52">
        <v>43039</v>
      </c>
      <c r="B1044" s="26" t="s">
        <v>621</v>
      </c>
      <c r="C1044" s="26" t="s">
        <v>60</v>
      </c>
      <c r="D1044" s="27" t="s">
        <v>50</v>
      </c>
      <c r="E1044" s="28"/>
      <c r="F1044" s="28">
        <v>500</v>
      </c>
      <c r="G1044" s="31">
        <f t="shared" si="16"/>
        <v>-13235772.75</v>
      </c>
      <c r="H1044" s="26" t="s">
        <v>347</v>
      </c>
      <c r="I1044" s="26" t="s">
        <v>61</v>
      </c>
      <c r="J1044" s="23" t="s">
        <v>21</v>
      </c>
      <c r="K1044" s="26" t="s">
        <v>46</v>
      </c>
      <c r="L1044" s="35" t="s">
        <v>72</v>
      </c>
    </row>
    <row r="1045" spans="1:20" s="102" customFormat="1" x14ac:dyDescent="0.25">
      <c r="A1045" s="52">
        <v>43039</v>
      </c>
      <c r="B1045" s="26" t="s">
        <v>630</v>
      </c>
      <c r="C1045" s="26" t="s">
        <v>60</v>
      </c>
      <c r="D1045" s="27" t="s">
        <v>50</v>
      </c>
      <c r="E1045" s="28"/>
      <c r="F1045" s="28">
        <v>500</v>
      </c>
      <c r="G1045" s="31">
        <f t="shared" si="16"/>
        <v>-13236272.75</v>
      </c>
      <c r="H1045" s="26" t="s">
        <v>347</v>
      </c>
      <c r="I1045" s="26" t="s">
        <v>61</v>
      </c>
      <c r="J1045" s="23" t="s">
        <v>21</v>
      </c>
      <c r="K1045" s="26" t="s">
        <v>46</v>
      </c>
      <c r="L1045" s="35" t="s">
        <v>72</v>
      </c>
    </row>
    <row r="1046" spans="1:20" x14ac:dyDescent="0.25">
      <c r="A1046" s="53"/>
      <c r="B1046" s="53"/>
      <c r="C1046" s="53"/>
      <c r="D1046" s="53"/>
      <c r="E1046" s="54"/>
      <c r="F1046" s="54"/>
      <c r="G1046" s="53"/>
      <c r="H1046" s="53"/>
      <c r="I1046" s="53"/>
      <c r="J1046" s="53"/>
      <c r="K1046" s="53"/>
      <c r="L1046" s="53"/>
    </row>
  </sheetData>
  <autoFilter ref="A10:IV1045"/>
  <sortState ref="A11:T1044">
    <sortCondition ref="A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6"/>
  <sheetViews>
    <sheetView tabSelected="1" workbookViewId="0">
      <selection activeCell="R27" sqref="R27"/>
    </sheetView>
  </sheetViews>
  <sheetFormatPr baseColWidth="10" defaultRowHeight="15" x14ac:dyDescent="0.25"/>
  <cols>
    <col min="1" max="1" width="22.42578125" style="25" bestFit="1" customWidth="1"/>
    <col min="2" max="2" width="25.28515625" style="25" bestFit="1" customWidth="1"/>
    <col min="3" max="3" width="11.7109375" style="25" bestFit="1" customWidth="1"/>
    <col min="4" max="4" width="11.5703125" style="25" bestFit="1" customWidth="1"/>
    <col min="5" max="5" width="12.140625" style="25" bestFit="1" customWidth="1"/>
    <col min="6" max="6" width="11.7109375" style="25" bestFit="1" customWidth="1"/>
    <col min="7" max="7" width="9.42578125" style="25" bestFit="1" customWidth="1"/>
    <col min="8" max="8" width="13" style="25" bestFit="1" customWidth="1"/>
    <col min="9" max="9" width="16.85546875" style="25" bestFit="1" customWidth="1"/>
    <col min="10" max="10" width="11.7109375" style="25" bestFit="1" customWidth="1"/>
    <col min="11" max="11" width="16.28515625" style="25" bestFit="1" customWidth="1"/>
    <col min="12" max="12" width="9.7109375" style="25" bestFit="1" customWidth="1"/>
    <col min="13" max="13" width="12" style="25" bestFit="1" customWidth="1"/>
    <col min="14" max="14" width="14" style="25" bestFit="1" customWidth="1"/>
    <col min="15" max="15" width="11.7109375" style="25" bestFit="1" customWidth="1"/>
    <col min="16" max="16" width="17.28515625" style="25" bestFit="1" customWidth="1"/>
    <col min="17" max="17" width="19.28515625" style="25" bestFit="1" customWidth="1"/>
    <col min="18" max="18" width="14.5703125" style="25" customWidth="1"/>
    <col min="19" max="19" width="14" style="25" customWidth="1"/>
    <col min="20" max="20" width="14.5703125" style="25" bestFit="1" customWidth="1"/>
    <col min="21" max="21" width="14" style="25" bestFit="1" customWidth="1"/>
    <col min="22" max="16384" width="11.42578125" style="25"/>
  </cols>
  <sheetData>
    <row r="3" spans="1:21" ht="23.25" x14ac:dyDescent="0.35">
      <c r="A3" s="147" t="s">
        <v>912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7" spans="1:21" x14ac:dyDescent="0.25">
      <c r="A7" s="139" t="s">
        <v>908</v>
      </c>
      <c r="B7" s="139" t="s">
        <v>911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/>
      <c r="U7"/>
    </row>
    <row r="8" spans="1:21" x14ac:dyDescent="0.25">
      <c r="A8" s="139" t="s">
        <v>906</v>
      </c>
      <c r="B8" s="136" t="s">
        <v>47</v>
      </c>
      <c r="C8" s="136" t="s">
        <v>327</v>
      </c>
      <c r="D8" s="136" t="s">
        <v>117</v>
      </c>
      <c r="E8" s="136" t="s">
        <v>849</v>
      </c>
      <c r="F8" s="136" t="s">
        <v>90</v>
      </c>
      <c r="G8" s="136" t="s">
        <v>75</v>
      </c>
      <c r="H8" s="136" t="s">
        <v>332</v>
      </c>
      <c r="I8" s="136" t="s">
        <v>837</v>
      </c>
      <c r="J8" s="136" t="s">
        <v>99</v>
      </c>
      <c r="K8" s="136" t="s">
        <v>515</v>
      </c>
      <c r="L8" s="136" t="s">
        <v>850</v>
      </c>
      <c r="M8" s="136" t="s">
        <v>345</v>
      </c>
      <c r="N8" s="136" t="s">
        <v>319</v>
      </c>
      <c r="O8" s="136" t="s">
        <v>60</v>
      </c>
      <c r="P8" s="136" t="s">
        <v>523</v>
      </c>
      <c r="Q8" s="136" t="s">
        <v>85</v>
      </c>
      <c r="R8" s="136" t="s">
        <v>695</v>
      </c>
      <c r="S8" s="136" t="s">
        <v>907</v>
      </c>
      <c r="T8"/>
      <c r="U8"/>
    </row>
    <row r="9" spans="1:21" x14ac:dyDescent="0.25">
      <c r="A9" s="140" t="s">
        <v>32</v>
      </c>
      <c r="B9" s="136"/>
      <c r="C9" s="136">
        <v>910077</v>
      </c>
      <c r="D9" s="136"/>
      <c r="E9" s="136">
        <v>156400</v>
      </c>
      <c r="F9" s="136">
        <v>1106100</v>
      </c>
      <c r="G9" s="136"/>
      <c r="H9" s="136"/>
      <c r="I9" s="136">
        <v>8400</v>
      </c>
      <c r="J9" s="136">
        <v>2821366</v>
      </c>
      <c r="K9" s="136">
        <v>239649</v>
      </c>
      <c r="L9" s="136"/>
      <c r="M9" s="136"/>
      <c r="N9" s="136"/>
      <c r="O9" s="136">
        <v>732200</v>
      </c>
      <c r="P9" s="136">
        <v>51000</v>
      </c>
      <c r="Q9" s="136">
        <v>935000</v>
      </c>
      <c r="R9" s="136">
        <v>75100</v>
      </c>
      <c r="S9" s="136">
        <v>7035292</v>
      </c>
      <c r="T9"/>
      <c r="U9"/>
    </row>
    <row r="10" spans="1:21" x14ac:dyDescent="0.25">
      <c r="A10" s="141" t="s">
        <v>52</v>
      </c>
      <c r="B10" s="136"/>
      <c r="C10" s="136">
        <v>123077</v>
      </c>
      <c r="D10" s="136"/>
      <c r="E10" s="136">
        <v>46400</v>
      </c>
      <c r="F10" s="136">
        <v>1046100</v>
      </c>
      <c r="G10" s="136"/>
      <c r="H10" s="136"/>
      <c r="I10" s="136"/>
      <c r="J10" s="136">
        <v>490443</v>
      </c>
      <c r="K10" s="136"/>
      <c r="L10" s="136"/>
      <c r="M10" s="136"/>
      <c r="N10" s="136"/>
      <c r="O10" s="136">
        <v>571100</v>
      </c>
      <c r="P10" s="136">
        <v>1000</v>
      </c>
      <c r="Q10" s="136">
        <v>935000</v>
      </c>
      <c r="R10" s="136">
        <v>75100</v>
      </c>
      <c r="S10" s="136">
        <v>3288220</v>
      </c>
      <c r="T10"/>
      <c r="U10"/>
    </row>
    <row r="11" spans="1:21" x14ac:dyDescent="0.25">
      <c r="A11" s="141" t="s">
        <v>49</v>
      </c>
      <c r="B11" s="136"/>
      <c r="C11" s="136"/>
      <c r="D11" s="136"/>
      <c r="E11" s="136"/>
      <c r="F11" s="136"/>
      <c r="G11" s="136"/>
      <c r="H11" s="136"/>
      <c r="I11" s="136"/>
      <c r="J11" s="136">
        <v>1056815</v>
      </c>
      <c r="K11" s="136"/>
      <c r="L11" s="136"/>
      <c r="M11" s="136"/>
      <c r="N11" s="136"/>
      <c r="O11" s="136"/>
      <c r="P11" s="136"/>
      <c r="Q11" s="136"/>
      <c r="R11" s="136"/>
      <c r="S11" s="136">
        <v>1056815</v>
      </c>
      <c r="T11"/>
      <c r="U11"/>
    </row>
    <row r="12" spans="1:21" x14ac:dyDescent="0.25">
      <c r="A12" s="141" t="s">
        <v>51</v>
      </c>
      <c r="B12" s="136"/>
      <c r="C12" s="136">
        <v>17000</v>
      </c>
      <c r="D12" s="136"/>
      <c r="E12" s="136">
        <v>110000</v>
      </c>
      <c r="F12" s="136"/>
      <c r="G12" s="136"/>
      <c r="H12" s="136"/>
      <c r="I12" s="136"/>
      <c r="J12" s="136">
        <v>906661</v>
      </c>
      <c r="K12" s="136"/>
      <c r="L12" s="136"/>
      <c r="M12" s="136"/>
      <c r="N12" s="136"/>
      <c r="O12" s="136">
        <v>56600</v>
      </c>
      <c r="P12" s="136">
        <v>50000</v>
      </c>
      <c r="Q12" s="136"/>
      <c r="R12" s="136"/>
      <c r="S12" s="136">
        <v>1140261</v>
      </c>
      <c r="T12"/>
      <c r="U12"/>
    </row>
    <row r="13" spans="1:21" x14ac:dyDescent="0.25">
      <c r="A13" s="141" t="s">
        <v>50</v>
      </c>
      <c r="B13" s="136"/>
      <c r="C13" s="136">
        <v>630000</v>
      </c>
      <c r="D13" s="136"/>
      <c r="E13" s="136"/>
      <c r="F13" s="136"/>
      <c r="G13" s="136"/>
      <c r="H13" s="136"/>
      <c r="I13" s="136"/>
      <c r="J13" s="136">
        <v>227447</v>
      </c>
      <c r="K13" s="136"/>
      <c r="L13" s="136"/>
      <c r="M13" s="136"/>
      <c r="N13" s="136"/>
      <c r="O13" s="136">
        <v>42000</v>
      </c>
      <c r="P13" s="136"/>
      <c r="Q13" s="136"/>
      <c r="R13" s="136"/>
      <c r="S13" s="136">
        <v>899447</v>
      </c>
      <c r="T13"/>
      <c r="U13"/>
    </row>
    <row r="14" spans="1:21" x14ac:dyDescent="0.25">
      <c r="A14" s="141" t="s">
        <v>48</v>
      </c>
      <c r="B14" s="136"/>
      <c r="C14" s="136"/>
      <c r="D14" s="136"/>
      <c r="E14" s="136"/>
      <c r="F14" s="136"/>
      <c r="G14" s="136"/>
      <c r="H14" s="136"/>
      <c r="I14" s="136">
        <v>8400</v>
      </c>
      <c r="J14" s="136"/>
      <c r="K14" s="136">
        <v>239649</v>
      </c>
      <c r="L14" s="136"/>
      <c r="M14" s="136"/>
      <c r="N14" s="136"/>
      <c r="O14" s="136"/>
      <c r="P14" s="136"/>
      <c r="Q14" s="136"/>
      <c r="R14" s="136"/>
      <c r="S14" s="136">
        <v>248049</v>
      </c>
      <c r="T14"/>
      <c r="U14"/>
    </row>
    <row r="15" spans="1:21" x14ac:dyDescent="0.25">
      <c r="A15" s="141" t="s">
        <v>844</v>
      </c>
      <c r="B15" s="136"/>
      <c r="C15" s="136">
        <v>140000</v>
      </c>
      <c r="D15" s="136"/>
      <c r="E15" s="136"/>
      <c r="F15" s="136">
        <v>60000</v>
      </c>
      <c r="G15" s="136"/>
      <c r="H15" s="136"/>
      <c r="I15" s="136"/>
      <c r="J15" s="136"/>
      <c r="K15" s="136"/>
      <c r="L15" s="136"/>
      <c r="M15" s="136"/>
      <c r="N15" s="136"/>
      <c r="O15" s="136">
        <v>62500</v>
      </c>
      <c r="P15" s="136"/>
      <c r="Q15" s="136"/>
      <c r="R15" s="136"/>
      <c r="S15" s="136">
        <v>262500</v>
      </c>
      <c r="T15"/>
      <c r="U15"/>
    </row>
    <row r="16" spans="1:21" x14ac:dyDescent="0.25">
      <c r="A16" s="141" t="s">
        <v>336</v>
      </c>
      <c r="B16" s="136"/>
      <c r="C16" s="136"/>
      <c r="D16" s="136"/>
      <c r="E16" s="136"/>
      <c r="F16" s="136"/>
      <c r="G16" s="136"/>
      <c r="H16" s="136"/>
      <c r="I16" s="136"/>
      <c r="J16" s="136">
        <v>140000</v>
      </c>
      <c r="K16" s="136"/>
      <c r="L16" s="136"/>
      <c r="M16" s="136"/>
      <c r="N16" s="136"/>
      <c r="O16" s="136"/>
      <c r="P16" s="136"/>
      <c r="Q16" s="136"/>
      <c r="R16" s="136"/>
      <c r="S16" s="136">
        <v>140000</v>
      </c>
      <c r="T16"/>
      <c r="U16"/>
    </row>
    <row r="17" spans="1:21" x14ac:dyDescent="0.25">
      <c r="A17" s="140" t="s">
        <v>21</v>
      </c>
      <c r="B17" s="136">
        <v>41596</v>
      </c>
      <c r="C17" s="136">
        <v>280000</v>
      </c>
      <c r="D17" s="136">
        <v>64000</v>
      </c>
      <c r="E17" s="136">
        <v>10900</v>
      </c>
      <c r="F17" s="136">
        <v>564000</v>
      </c>
      <c r="G17" s="136">
        <v>77600</v>
      </c>
      <c r="H17" s="136">
        <v>1336500</v>
      </c>
      <c r="I17" s="136">
        <v>36375</v>
      </c>
      <c r="J17" s="136">
        <v>502439.75</v>
      </c>
      <c r="K17" s="136">
        <v>30000</v>
      </c>
      <c r="L17" s="136">
        <v>49000</v>
      </c>
      <c r="M17" s="136">
        <v>475000</v>
      </c>
      <c r="N17" s="136">
        <v>86620</v>
      </c>
      <c r="O17" s="136">
        <v>645050</v>
      </c>
      <c r="P17" s="136">
        <v>90900</v>
      </c>
      <c r="Q17" s="136">
        <v>1911000</v>
      </c>
      <c r="R17" s="136"/>
      <c r="S17" s="136">
        <v>6200980.75</v>
      </c>
      <c r="T17"/>
      <c r="U17"/>
    </row>
    <row r="18" spans="1:21" x14ac:dyDescent="0.25">
      <c r="A18" s="141" t="s">
        <v>49</v>
      </c>
      <c r="B18" s="136"/>
      <c r="C18" s="136">
        <v>145000</v>
      </c>
      <c r="D18" s="136">
        <v>64000</v>
      </c>
      <c r="E18" s="136">
        <v>10900</v>
      </c>
      <c r="F18" s="136">
        <v>564000</v>
      </c>
      <c r="G18" s="136">
        <v>77600</v>
      </c>
      <c r="H18" s="136">
        <v>1300500</v>
      </c>
      <c r="I18" s="136"/>
      <c r="J18" s="136">
        <v>210991</v>
      </c>
      <c r="K18" s="136"/>
      <c r="L18" s="136"/>
      <c r="M18" s="136"/>
      <c r="N18" s="136"/>
      <c r="O18" s="136">
        <v>409550</v>
      </c>
      <c r="P18" s="136">
        <v>57000</v>
      </c>
      <c r="Q18" s="136">
        <v>1811000</v>
      </c>
      <c r="R18" s="136"/>
      <c r="S18" s="136">
        <v>4650541</v>
      </c>
      <c r="T18"/>
      <c r="U18"/>
    </row>
    <row r="19" spans="1:21" x14ac:dyDescent="0.25">
      <c r="A19" s="141" t="s">
        <v>51</v>
      </c>
      <c r="B19" s="136"/>
      <c r="C19" s="136"/>
      <c r="D19" s="136"/>
      <c r="E19" s="136"/>
      <c r="F19" s="136"/>
      <c r="G19" s="136"/>
      <c r="H19" s="136">
        <v>36000</v>
      </c>
      <c r="I19" s="136"/>
      <c r="J19" s="136">
        <v>289600</v>
      </c>
      <c r="K19" s="136"/>
      <c r="L19" s="136"/>
      <c r="M19" s="136"/>
      <c r="N19" s="136"/>
      <c r="O19" s="136">
        <v>214000</v>
      </c>
      <c r="P19" s="136">
        <v>1400</v>
      </c>
      <c r="Q19" s="136">
        <v>100000</v>
      </c>
      <c r="R19" s="136"/>
      <c r="S19" s="136">
        <v>641000</v>
      </c>
      <c r="T19"/>
      <c r="U19"/>
    </row>
    <row r="20" spans="1:21" x14ac:dyDescent="0.25">
      <c r="A20" s="141" t="s">
        <v>50</v>
      </c>
      <c r="B20" s="136"/>
      <c r="C20" s="136">
        <v>135000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>
        <v>21500</v>
      </c>
      <c r="P20" s="136"/>
      <c r="Q20" s="136"/>
      <c r="R20" s="136"/>
      <c r="S20" s="136">
        <v>156500</v>
      </c>
      <c r="T20"/>
      <c r="U20"/>
    </row>
    <row r="21" spans="1:21" x14ac:dyDescent="0.25">
      <c r="A21" s="141" t="s">
        <v>48</v>
      </c>
      <c r="B21" s="136">
        <v>41596</v>
      </c>
      <c r="C21" s="136"/>
      <c r="D21" s="136"/>
      <c r="E21" s="136"/>
      <c r="F21" s="136"/>
      <c r="G21" s="136"/>
      <c r="H21" s="136"/>
      <c r="I21" s="136">
        <v>36375</v>
      </c>
      <c r="J21" s="136"/>
      <c r="K21" s="136">
        <v>30000</v>
      </c>
      <c r="L21" s="136">
        <v>49000</v>
      </c>
      <c r="M21" s="136">
        <v>475000</v>
      </c>
      <c r="N21" s="136">
        <v>86620</v>
      </c>
      <c r="O21" s="136"/>
      <c r="P21" s="136">
        <v>32500</v>
      </c>
      <c r="Q21" s="136"/>
      <c r="R21" s="136"/>
      <c r="S21" s="136">
        <v>751091</v>
      </c>
      <c r="T21"/>
      <c r="U21"/>
    </row>
    <row r="22" spans="1:21" x14ac:dyDescent="0.25">
      <c r="A22" s="141" t="s">
        <v>336</v>
      </c>
      <c r="B22" s="136"/>
      <c r="C22" s="136"/>
      <c r="D22" s="136"/>
      <c r="E22" s="136"/>
      <c r="F22" s="136"/>
      <c r="G22" s="136"/>
      <c r="H22" s="136"/>
      <c r="I22" s="136"/>
      <c r="J22" s="136">
        <v>1848.75</v>
      </c>
      <c r="K22" s="136"/>
      <c r="L22" s="136"/>
      <c r="M22" s="136"/>
      <c r="N22" s="136"/>
      <c r="O22" s="136"/>
      <c r="P22" s="136"/>
      <c r="Q22" s="136"/>
      <c r="R22" s="136"/>
      <c r="S22" s="136">
        <v>1848.75</v>
      </c>
      <c r="T22"/>
      <c r="U22"/>
    </row>
    <row r="23" spans="1:21" x14ac:dyDescent="0.25">
      <c r="A23" s="145" t="s">
        <v>907</v>
      </c>
      <c r="B23" s="146">
        <v>41596</v>
      </c>
      <c r="C23" s="146">
        <v>1190077</v>
      </c>
      <c r="D23" s="146">
        <v>64000</v>
      </c>
      <c r="E23" s="146">
        <v>167300</v>
      </c>
      <c r="F23" s="146">
        <v>1670100</v>
      </c>
      <c r="G23" s="146">
        <v>77600</v>
      </c>
      <c r="H23" s="146">
        <v>1336500</v>
      </c>
      <c r="I23" s="146">
        <v>44775</v>
      </c>
      <c r="J23" s="146">
        <v>3323805.75</v>
      </c>
      <c r="K23" s="146">
        <v>269649</v>
      </c>
      <c r="L23" s="146">
        <v>49000</v>
      </c>
      <c r="M23" s="146">
        <v>475000</v>
      </c>
      <c r="N23" s="146">
        <v>86620</v>
      </c>
      <c r="O23" s="146">
        <v>1377250</v>
      </c>
      <c r="P23" s="146">
        <v>141900</v>
      </c>
      <c r="Q23" s="146">
        <v>2846000</v>
      </c>
      <c r="R23" s="146">
        <v>75100</v>
      </c>
      <c r="S23" s="146">
        <v>13236272.75</v>
      </c>
      <c r="T23"/>
      <c r="U23"/>
    </row>
    <row r="24" spans="1:2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</sheetData>
  <mergeCells count="1"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5"/>
  <sheetViews>
    <sheetView workbookViewId="0">
      <selection activeCell="F13" sqref="F13"/>
    </sheetView>
  </sheetViews>
  <sheetFormatPr baseColWidth="10" defaultRowHeight="15" x14ac:dyDescent="0.25"/>
  <cols>
    <col min="1" max="1" width="21" bestFit="1" customWidth="1"/>
    <col min="2" max="2" width="22" customWidth="1"/>
    <col min="3" max="3" width="22.85546875" style="25" customWidth="1"/>
  </cols>
  <sheetData>
    <row r="3" spans="1:3" ht="15.75" x14ac:dyDescent="0.25">
      <c r="A3" s="148" t="s">
        <v>910</v>
      </c>
      <c r="B3" s="148"/>
      <c r="C3" s="148"/>
    </row>
    <row r="7" spans="1:3" x14ac:dyDescent="0.25">
      <c r="A7" s="132" t="s">
        <v>906</v>
      </c>
      <c r="B7" s="133" t="s">
        <v>909</v>
      </c>
      <c r="C7" s="137" t="s">
        <v>908</v>
      </c>
    </row>
    <row r="8" spans="1:3" x14ac:dyDescent="0.25">
      <c r="A8" s="134" t="s">
        <v>57</v>
      </c>
      <c r="B8" s="135"/>
      <c r="C8" s="138">
        <v>10000</v>
      </c>
    </row>
    <row r="9" spans="1:3" x14ac:dyDescent="0.25">
      <c r="A9" s="134" t="s">
        <v>45</v>
      </c>
      <c r="B9" s="135"/>
      <c r="C9" s="138">
        <v>2977506</v>
      </c>
    </row>
    <row r="10" spans="1:3" x14ac:dyDescent="0.25">
      <c r="A10" s="134" t="s">
        <v>71</v>
      </c>
      <c r="B10" s="135"/>
      <c r="C10" s="138">
        <v>612250</v>
      </c>
    </row>
    <row r="11" spans="1:3" x14ac:dyDescent="0.25">
      <c r="A11" s="134" t="s">
        <v>450</v>
      </c>
      <c r="B11" s="135"/>
      <c r="C11" s="138">
        <v>447700</v>
      </c>
    </row>
    <row r="12" spans="1:3" x14ac:dyDescent="0.25">
      <c r="A12" s="134" t="s">
        <v>148</v>
      </c>
      <c r="B12" s="135"/>
      <c r="C12" s="138">
        <v>613300</v>
      </c>
    </row>
    <row r="13" spans="1:3" x14ac:dyDescent="0.25">
      <c r="A13" s="134" t="s">
        <v>213</v>
      </c>
      <c r="B13" s="135"/>
      <c r="C13" s="138">
        <v>90000</v>
      </c>
    </row>
    <row r="14" spans="1:3" x14ac:dyDescent="0.25">
      <c r="A14" s="134" t="s">
        <v>347</v>
      </c>
      <c r="B14" s="135"/>
      <c r="C14" s="138">
        <v>89500</v>
      </c>
    </row>
    <row r="15" spans="1:3" x14ac:dyDescent="0.25">
      <c r="A15" s="134" t="s">
        <v>535</v>
      </c>
      <c r="B15" s="135"/>
      <c r="C15" s="138">
        <v>345348.75</v>
      </c>
    </row>
    <row r="16" spans="1:3" x14ac:dyDescent="0.25">
      <c r="A16" s="134" t="s">
        <v>216</v>
      </c>
      <c r="B16" s="135"/>
      <c r="C16" s="138">
        <v>571000</v>
      </c>
    </row>
    <row r="17" spans="1:3" x14ac:dyDescent="0.25">
      <c r="A17" s="134" t="s">
        <v>342</v>
      </c>
      <c r="B17" s="135"/>
      <c r="C17" s="138">
        <v>156000</v>
      </c>
    </row>
    <row r="18" spans="1:3" x14ac:dyDescent="0.25">
      <c r="A18" s="134" t="s">
        <v>704</v>
      </c>
      <c r="B18" s="135"/>
      <c r="C18" s="138">
        <v>466900</v>
      </c>
    </row>
    <row r="19" spans="1:3" x14ac:dyDescent="0.25">
      <c r="A19" s="134" t="s">
        <v>372</v>
      </c>
      <c r="B19" s="135"/>
      <c r="C19" s="138">
        <v>435749</v>
      </c>
    </row>
    <row r="20" spans="1:3" x14ac:dyDescent="0.25">
      <c r="A20" s="134" t="s">
        <v>221</v>
      </c>
      <c r="B20" s="135"/>
      <c r="C20" s="138">
        <v>874635</v>
      </c>
    </row>
    <row r="21" spans="1:3" x14ac:dyDescent="0.25">
      <c r="A21" s="134" t="s">
        <v>55</v>
      </c>
      <c r="B21" s="135"/>
      <c r="C21" s="138">
        <v>4916028</v>
      </c>
    </row>
    <row r="22" spans="1:3" x14ac:dyDescent="0.25">
      <c r="A22" s="134" t="s">
        <v>397</v>
      </c>
      <c r="B22" s="135"/>
      <c r="C22" s="138">
        <v>13400</v>
      </c>
    </row>
    <row r="23" spans="1:3" x14ac:dyDescent="0.25">
      <c r="A23" s="134" t="s">
        <v>510</v>
      </c>
      <c r="B23" s="135"/>
      <c r="C23" s="138">
        <v>610900</v>
      </c>
    </row>
    <row r="24" spans="1:3" x14ac:dyDescent="0.25">
      <c r="A24" s="134" t="s">
        <v>54</v>
      </c>
      <c r="B24" s="135"/>
      <c r="C24" s="138">
        <v>6056</v>
      </c>
    </row>
    <row r="25" spans="1:3" x14ac:dyDescent="0.25">
      <c r="A25" s="142" t="s">
        <v>907</v>
      </c>
      <c r="B25" s="143"/>
      <c r="C25" s="144">
        <v>13236272.75</v>
      </c>
    </row>
  </sheetData>
  <mergeCells count="1">
    <mergeCell ref="A3:C3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4"/>
  <sheetViews>
    <sheetView workbookViewId="0">
      <selection activeCell="E7" sqref="E7"/>
    </sheetView>
  </sheetViews>
  <sheetFormatPr baseColWidth="10" defaultColWidth="9.140625" defaultRowHeight="15" x14ac:dyDescent="0.25"/>
  <cols>
    <col min="1" max="1" width="11.28515625" customWidth="1"/>
    <col min="2" max="2" width="41.5703125" customWidth="1"/>
    <col min="3" max="3" width="15.7109375" customWidth="1"/>
    <col min="4" max="4" width="16.7109375" customWidth="1"/>
    <col min="6" max="6" width="12.5703125" customWidth="1"/>
    <col min="7" max="7" width="15.85546875" customWidth="1"/>
    <col min="8" max="8" width="14.28515625" customWidth="1"/>
    <col min="9" max="9" width="13" customWidth="1"/>
    <col min="10" max="10" width="15.85546875" customWidth="1"/>
    <col min="11" max="11" width="12.5703125" customWidth="1"/>
  </cols>
  <sheetData>
    <row r="1" spans="1:12" ht="27" x14ac:dyDescent="0.35">
      <c r="A1" s="1" t="s">
        <v>18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</row>
    <row r="2" spans="1:12" ht="16.5" x14ac:dyDescent="0.3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</row>
    <row r="3" spans="1:12" ht="16.5" x14ac:dyDescent="0.3">
      <c r="A3" s="4"/>
      <c r="B3" s="7" t="s">
        <v>0</v>
      </c>
      <c r="C3" s="8" t="s">
        <v>1</v>
      </c>
      <c r="D3" s="9"/>
      <c r="E3" s="6"/>
      <c r="F3" s="6"/>
      <c r="G3" s="6"/>
      <c r="H3" s="5"/>
      <c r="I3" s="5"/>
      <c r="J3" s="5"/>
      <c r="K3" s="5"/>
      <c r="L3" s="5"/>
    </row>
    <row r="4" spans="1:12" ht="16.5" x14ac:dyDescent="0.3">
      <c r="A4" s="4"/>
      <c r="B4" s="7" t="s">
        <v>2</v>
      </c>
      <c r="C4" s="10">
        <f>SUM(E11:E1045)</f>
        <v>0</v>
      </c>
      <c r="D4" s="11"/>
      <c r="E4" s="6"/>
      <c r="F4" s="12"/>
      <c r="G4" s="11"/>
      <c r="H4" s="5"/>
      <c r="I4" s="5"/>
      <c r="J4" s="5"/>
      <c r="K4" s="5"/>
      <c r="L4" s="5"/>
    </row>
    <row r="5" spans="1:12" ht="16.5" x14ac:dyDescent="0.3">
      <c r="A5" s="4"/>
      <c r="B5" s="7" t="s">
        <v>3</v>
      </c>
      <c r="C5" s="10">
        <f>SUM(F11:F1045)</f>
        <v>13236272.75</v>
      </c>
      <c r="D5" s="11"/>
      <c r="E5" s="6"/>
      <c r="F5" s="13"/>
      <c r="G5" s="14"/>
      <c r="H5" s="5"/>
      <c r="I5" s="5"/>
      <c r="J5" s="5"/>
      <c r="K5" s="5"/>
      <c r="L5" s="5"/>
    </row>
    <row r="6" spans="1:12" ht="16.5" x14ac:dyDescent="0.3">
      <c r="A6" s="4"/>
      <c r="B6" s="7" t="s">
        <v>4</v>
      </c>
      <c r="C6" s="10">
        <f>+C4-C5</f>
        <v>-13236272.75</v>
      </c>
      <c r="D6" s="11"/>
      <c r="E6" s="6"/>
      <c r="F6" s="6"/>
      <c r="G6" s="6"/>
      <c r="H6" s="5"/>
      <c r="I6" s="5"/>
      <c r="J6" s="5"/>
      <c r="K6" s="5"/>
      <c r="L6" s="5"/>
    </row>
    <row r="7" spans="1:12" ht="16.5" x14ac:dyDescent="0.3">
      <c r="A7" s="4"/>
      <c r="B7" s="5"/>
      <c r="C7" s="5"/>
      <c r="D7" s="5"/>
      <c r="E7" s="6"/>
      <c r="F7" s="6"/>
      <c r="G7" s="5"/>
      <c r="H7" s="5"/>
      <c r="I7" s="5"/>
      <c r="J7" s="5"/>
      <c r="K7" s="5"/>
      <c r="L7" s="5"/>
    </row>
    <row r="8" spans="1:12" ht="16.5" x14ac:dyDescent="0.3">
      <c r="A8" s="4"/>
      <c r="B8" s="15"/>
      <c r="C8" s="5"/>
      <c r="D8" s="5"/>
      <c r="E8" s="6"/>
      <c r="F8" s="6"/>
      <c r="G8" s="5"/>
      <c r="H8" s="5"/>
      <c r="I8" s="5"/>
      <c r="J8" s="5"/>
      <c r="K8" s="5"/>
      <c r="L8" s="5"/>
    </row>
    <row r="9" spans="1:12" ht="16.5" x14ac:dyDescent="0.3">
      <c r="A9" s="16" t="s">
        <v>5</v>
      </c>
      <c r="B9" s="15"/>
      <c r="C9" s="15"/>
      <c r="D9" s="17"/>
      <c r="E9" s="18"/>
      <c r="F9" s="18"/>
      <c r="G9" s="15"/>
      <c r="H9" s="15"/>
      <c r="I9" s="15"/>
      <c r="J9" s="15"/>
      <c r="K9" s="15"/>
      <c r="L9" s="15"/>
    </row>
    <row r="10" spans="1:12" ht="16.5" x14ac:dyDescent="0.3">
      <c r="A10" s="19" t="s">
        <v>6</v>
      </c>
      <c r="B10" s="20" t="s">
        <v>7</v>
      </c>
      <c r="C10" s="20" t="s">
        <v>8</v>
      </c>
      <c r="D10" s="21" t="s">
        <v>9</v>
      </c>
      <c r="E10" s="22" t="s">
        <v>10</v>
      </c>
      <c r="F10" s="22" t="s">
        <v>11</v>
      </c>
      <c r="G10" s="22" t="s">
        <v>12</v>
      </c>
      <c r="H10" s="20" t="s">
        <v>13</v>
      </c>
      <c r="I10" s="20" t="s">
        <v>14</v>
      </c>
      <c r="J10" s="20" t="s">
        <v>15</v>
      </c>
      <c r="K10" s="20" t="s">
        <v>16</v>
      </c>
      <c r="L10" s="20" t="s">
        <v>17</v>
      </c>
    </row>
    <row r="11" spans="1:12" x14ac:dyDescent="0.25">
      <c r="A11" s="52">
        <v>43010</v>
      </c>
      <c r="B11" s="47" t="s">
        <v>70</v>
      </c>
      <c r="C11" s="26" t="s">
        <v>60</v>
      </c>
      <c r="D11" s="23" t="s">
        <v>49</v>
      </c>
      <c r="E11" s="31"/>
      <c r="F11" s="31">
        <v>700</v>
      </c>
      <c r="G11" s="31">
        <v>-700</v>
      </c>
      <c r="H11" s="26" t="s">
        <v>71</v>
      </c>
      <c r="I11" s="26" t="s">
        <v>61</v>
      </c>
      <c r="J11" s="24" t="s">
        <v>21</v>
      </c>
      <c r="K11" s="26" t="s">
        <v>46</v>
      </c>
      <c r="L11" s="26" t="s">
        <v>72</v>
      </c>
    </row>
    <row r="12" spans="1:12" x14ac:dyDescent="0.25">
      <c r="A12" s="52">
        <v>43010</v>
      </c>
      <c r="B12" s="47" t="s">
        <v>73</v>
      </c>
      <c r="C12" s="26" t="s">
        <v>60</v>
      </c>
      <c r="D12" s="23" t="s">
        <v>49</v>
      </c>
      <c r="E12" s="31"/>
      <c r="F12" s="31">
        <v>700</v>
      </c>
      <c r="G12" s="31">
        <v>-1400</v>
      </c>
      <c r="H12" s="26" t="s">
        <v>71</v>
      </c>
      <c r="I12" s="26" t="s">
        <v>61</v>
      </c>
      <c r="J12" s="24" t="s">
        <v>21</v>
      </c>
      <c r="K12" s="26" t="s">
        <v>46</v>
      </c>
      <c r="L12" s="26" t="s">
        <v>72</v>
      </c>
    </row>
    <row r="13" spans="1:12" x14ac:dyDescent="0.25">
      <c r="A13" s="52">
        <v>43010</v>
      </c>
      <c r="B13" s="47" t="s">
        <v>74</v>
      </c>
      <c r="C13" s="26" t="s">
        <v>75</v>
      </c>
      <c r="D13" s="23" t="s">
        <v>49</v>
      </c>
      <c r="E13" s="31"/>
      <c r="F13" s="31">
        <v>3000</v>
      </c>
      <c r="G13" s="31">
        <v>-4400</v>
      </c>
      <c r="H13" s="26" t="s">
        <v>71</v>
      </c>
      <c r="I13" s="26" t="s">
        <v>61</v>
      </c>
      <c r="J13" s="24" t="s">
        <v>21</v>
      </c>
      <c r="K13" s="26" t="s">
        <v>46</v>
      </c>
      <c r="L13" s="26" t="s">
        <v>72</v>
      </c>
    </row>
    <row r="14" spans="1:12" x14ac:dyDescent="0.25">
      <c r="A14" s="52">
        <v>43010</v>
      </c>
      <c r="B14" s="47" t="s">
        <v>76</v>
      </c>
      <c r="C14" s="26" t="s">
        <v>60</v>
      </c>
      <c r="D14" s="23" t="s">
        <v>49</v>
      </c>
      <c r="E14" s="31"/>
      <c r="F14" s="31">
        <v>700</v>
      </c>
      <c r="G14" s="31">
        <v>-5100</v>
      </c>
      <c r="H14" s="26" t="s">
        <v>71</v>
      </c>
      <c r="I14" s="26" t="s">
        <v>61</v>
      </c>
      <c r="J14" s="24" t="s">
        <v>21</v>
      </c>
      <c r="K14" s="26" t="s">
        <v>46</v>
      </c>
      <c r="L14" s="26" t="s">
        <v>72</v>
      </c>
    </row>
    <row r="15" spans="1:12" x14ac:dyDescent="0.25">
      <c r="A15" s="52">
        <v>43010</v>
      </c>
      <c r="B15" s="47" t="s">
        <v>77</v>
      </c>
      <c r="C15" s="26" t="s">
        <v>60</v>
      </c>
      <c r="D15" s="23" t="s">
        <v>49</v>
      </c>
      <c r="E15" s="31"/>
      <c r="F15" s="31">
        <v>500</v>
      </c>
      <c r="G15" s="31">
        <v>-5600</v>
      </c>
      <c r="H15" s="26" t="s">
        <v>71</v>
      </c>
      <c r="I15" s="26" t="s">
        <v>61</v>
      </c>
      <c r="J15" s="24" t="s">
        <v>21</v>
      </c>
      <c r="K15" s="26" t="s">
        <v>46</v>
      </c>
      <c r="L15" s="26" t="s">
        <v>72</v>
      </c>
    </row>
    <row r="16" spans="1:12" x14ac:dyDescent="0.25">
      <c r="A16" s="52">
        <v>43010</v>
      </c>
      <c r="B16" s="47" t="s">
        <v>78</v>
      </c>
      <c r="C16" s="26" t="s">
        <v>60</v>
      </c>
      <c r="D16" s="23" t="s">
        <v>49</v>
      </c>
      <c r="E16" s="31"/>
      <c r="F16" s="31">
        <v>500</v>
      </c>
      <c r="G16" s="31">
        <v>-6100</v>
      </c>
      <c r="H16" s="26" t="s">
        <v>71</v>
      </c>
      <c r="I16" s="26" t="s">
        <v>61</v>
      </c>
      <c r="J16" s="24" t="s">
        <v>21</v>
      </c>
      <c r="K16" s="26" t="s">
        <v>46</v>
      </c>
      <c r="L16" s="26" t="s">
        <v>72</v>
      </c>
    </row>
    <row r="17" spans="1:12" x14ac:dyDescent="0.25">
      <c r="A17" s="52">
        <v>43010</v>
      </c>
      <c r="B17" s="47" t="s">
        <v>79</v>
      </c>
      <c r="C17" s="26" t="s">
        <v>60</v>
      </c>
      <c r="D17" s="23" t="s">
        <v>49</v>
      </c>
      <c r="E17" s="31"/>
      <c r="F17" s="31">
        <v>500</v>
      </c>
      <c r="G17" s="31">
        <v>-6600</v>
      </c>
      <c r="H17" s="26" t="s">
        <v>71</v>
      </c>
      <c r="I17" s="26" t="s">
        <v>61</v>
      </c>
      <c r="J17" s="24" t="s">
        <v>21</v>
      </c>
      <c r="K17" s="26" t="s">
        <v>46</v>
      </c>
      <c r="L17" s="26" t="s">
        <v>72</v>
      </c>
    </row>
    <row r="18" spans="1:12" x14ac:dyDescent="0.25">
      <c r="A18" s="52">
        <v>43010</v>
      </c>
      <c r="B18" s="47" t="s">
        <v>80</v>
      </c>
      <c r="C18" s="26" t="s">
        <v>60</v>
      </c>
      <c r="D18" s="23" t="s">
        <v>49</v>
      </c>
      <c r="E18" s="31"/>
      <c r="F18" s="31">
        <v>700</v>
      </c>
      <c r="G18" s="31">
        <v>-7300</v>
      </c>
      <c r="H18" s="26" t="s">
        <v>71</v>
      </c>
      <c r="I18" s="26" t="s">
        <v>61</v>
      </c>
      <c r="J18" s="24" t="s">
        <v>21</v>
      </c>
      <c r="K18" s="26" t="s">
        <v>46</v>
      </c>
      <c r="L18" s="26" t="s">
        <v>72</v>
      </c>
    </row>
    <row r="19" spans="1:12" x14ac:dyDescent="0.25">
      <c r="A19" s="52">
        <v>43010</v>
      </c>
      <c r="B19" s="47" t="s">
        <v>81</v>
      </c>
      <c r="C19" s="26" t="s">
        <v>60</v>
      </c>
      <c r="D19" s="23" t="s">
        <v>49</v>
      </c>
      <c r="E19" s="31"/>
      <c r="F19" s="31">
        <v>700</v>
      </c>
      <c r="G19" s="31">
        <v>-8000</v>
      </c>
      <c r="H19" s="26" t="s">
        <v>71</v>
      </c>
      <c r="I19" s="26" t="s">
        <v>61</v>
      </c>
      <c r="J19" s="24" t="s">
        <v>21</v>
      </c>
      <c r="K19" s="26" t="s">
        <v>46</v>
      </c>
      <c r="L19" s="26" t="s">
        <v>72</v>
      </c>
    </row>
    <row r="20" spans="1:12" x14ac:dyDescent="0.25">
      <c r="A20" s="52">
        <v>43010</v>
      </c>
      <c r="B20" s="47" t="s">
        <v>84</v>
      </c>
      <c r="C20" s="26" t="s">
        <v>85</v>
      </c>
      <c r="D20" s="23" t="s">
        <v>49</v>
      </c>
      <c r="E20" s="31"/>
      <c r="F20" s="31">
        <v>120000</v>
      </c>
      <c r="G20" s="31">
        <v>42000</v>
      </c>
      <c r="H20" s="26" t="s">
        <v>71</v>
      </c>
      <c r="I20" s="26">
        <v>19</v>
      </c>
      <c r="J20" s="24" t="s">
        <v>21</v>
      </c>
      <c r="K20" s="26" t="s">
        <v>46</v>
      </c>
      <c r="L20" s="26" t="s">
        <v>83</v>
      </c>
    </row>
    <row r="21" spans="1:12" x14ac:dyDescent="0.25">
      <c r="A21" s="52">
        <v>43010</v>
      </c>
      <c r="B21" s="26" t="s">
        <v>147</v>
      </c>
      <c r="C21" s="26" t="s">
        <v>60</v>
      </c>
      <c r="D21" s="23" t="s">
        <v>49</v>
      </c>
      <c r="E21" s="31"/>
      <c r="F21" s="31">
        <v>300</v>
      </c>
      <c r="G21" s="31">
        <v>41700</v>
      </c>
      <c r="H21" s="26" t="s">
        <v>148</v>
      </c>
      <c r="I21" s="26" t="s">
        <v>61</v>
      </c>
      <c r="J21" s="24" t="s">
        <v>21</v>
      </c>
      <c r="K21" s="26" t="s">
        <v>46</v>
      </c>
      <c r="L21" s="26" t="s">
        <v>72</v>
      </c>
    </row>
    <row r="22" spans="1:12" x14ac:dyDescent="0.25">
      <c r="A22" s="52">
        <v>43010</v>
      </c>
      <c r="B22" s="26" t="s">
        <v>149</v>
      </c>
      <c r="C22" s="26" t="s">
        <v>60</v>
      </c>
      <c r="D22" s="23" t="s">
        <v>49</v>
      </c>
      <c r="E22" s="31"/>
      <c r="F22" s="31">
        <v>300</v>
      </c>
      <c r="G22" s="31">
        <v>41400</v>
      </c>
      <c r="H22" s="26" t="s">
        <v>148</v>
      </c>
      <c r="I22" s="26" t="s">
        <v>61</v>
      </c>
      <c r="J22" s="24" t="s">
        <v>21</v>
      </c>
      <c r="K22" s="26" t="s">
        <v>46</v>
      </c>
      <c r="L22" s="26" t="s">
        <v>72</v>
      </c>
    </row>
    <row r="23" spans="1:12" x14ac:dyDescent="0.25">
      <c r="A23" s="52">
        <v>43010</v>
      </c>
      <c r="B23" s="26" t="s">
        <v>150</v>
      </c>
      <c r="C23" s="26" t="s">
        <v>60</v>
      </c>
      <c r="D23" s="23" t="s">
        <v>49</v>
      </c>
      <c r="E23" s="31"/>
      <c r="F23" s="31">
        <v>300</v>
      </c>
      <c r="G23" s="31">
        <v>41100</v>
      </c>
      <c r="H23" s="26" t="s">
        <v>148</v>
      </c>
      <c r="I23" s="26" t="s">
        <v>61</v>
      </c>
      <c r="J23" s="24" t="s">
        <v>21</v>
      </c>
      <c r="K23" s="26" t="s">
        <v>46</v>
      </c>
      <c r="L23" s="26" t="s">
        <v>72</v>
      </c>
    </row>
    <row r="24" spans="1:12" x14ac:dyDescent="0.25">
      <c r="A24" s="52">
        <v>43010</v>
      </c>
      <c r="B24" s="26" t="s">
        <v>151</v>
      </c>
      <c r="C24" s="26" t="s">
        <v>60</v>
      </c>
      <c r="D24" s="23" t="s">
        <v>49</v>
      </c>
      <c r="E24" s="31"/>
      <c r="F24" s="31">
        <v>300</v>
      </c>
      <c r="G24" s="31">
        <v>40800</v>
      </c>
      <c r="H24" s="26" t="s">
        <v>148</v>
      </c>
      <c r="I24" s="26" t="s">
        <v>61</v>
      </c>
      <c r="J24" s="24" t="s">
        <v>21</v>
      </c>
      <c r="K24" s="26" t="s">
        <v>46</v>
      </c>
      <c r="L24" s="26" t="s">
        <v>72</v>
      </c>
    </row>
    <row r="25" spans="1:12" x14ac:dyDescent="0.25">
      <c r="A25" s="52">
        <v>43010</v>
      </c>
      <c r="B25" s="26" t="s">
        <v>899</v>
      </c>
      <c r="C25" s="26" t="s">
        <v>75</v>
      </c>
      <c r="D25" s="23" t="s">
        <v>49</v>
      </c>
      <c r="E25" s="31"/>
      <c r="F25" s="31">
        <v>3400</v>
      </c>
      <c r="G25" s="31">
        <v>37400</v>
      </c>
      <c r="H25" s="26" t="s">
        <v>148</v>
      </c>
      <c r="I25" s="26" t="s">
        <v>61</v>
      </c>
      <c r="J25" s="24" t="s">
        <v>21</v>
      </c>
      <c r="K25" s="26" t="s">
        <v>46</v>
      </c>
      <c r="L25" s="26" t="s">
        <v>72</v>
      </c>
    </row>
    <row r="26" spans="1:12" x14ac:dyDescent="0.25">
      <c r="A26" s="52">
        <v>43010</v>
      </c>
      <c r="B26" s="26" t="s">
        <v>152</v>
      </c>
      <c r="C26" s="26" t="s">
        <v>60</v>
      </c>
      <c r="D26" s="23" t="s">
        <v>49</v>
      </c>
      <c r="E26" s="31"/>
      <c r="F26" s="31">
        <v>300</v>
      </c>
      <c r="G26" s="31">
        <v>37100</v>
      </c>
      <c r="H26" s="26" t="s">
        <v>148</v>
      </c>
      <c r="I26" s="26" t="s">
        <v>61</v>
      </c>
      <c r="J26" s="24" t="s">
        <v>21</v>
      </c>
      <c r="K26" s="26" t="s">
        <v>46</v>
      </c>
      <c r="L26" s="26" t="s">
        <v>72</v>
      </c>
    </row>
    <row r="27" spans="1:12" x14ac:dyDescent="0.25">
      <c r="A27" s="52">
        <v>43010</v>
      </c>
      <c r="B27" s="26" t="s">
        <v>153</v>
      </c>
      <c r="C27" s="26" t="s">
        <v>60</v>
      </c>
      <c r="D27" s="23" t="s">
        <v>49</v>
      </c>
      <c r="E27" s="31"/>
      <c r="F27" s="31">
        <v>300</v>
      </c>
      <c r="G27" s="31">
        <v>36800</v>
      </c>
      <c r="H27" s="26" t="s">
        <v>148</v>
      </c>
      <c r="I27" s="26" t="s">
        <v>61</v>
      </c>
      <c r="J27" s="24" t="s">
        <v>21</v>
      </c>
      <c r="K27" s="26" t="s">
        <v>46</v>
      </c>
      <c r="L27" s="26" t="s">
        <v>72</v>
      </c>
    </row>
    <row r="28" spans="1:12" x14ac:dyDescent="0.25">
      <c r="A28" s="52">
        <v>43010</v>
      </c>
      <c r="B28" s="26" t="s">
        <v>154</v>
      </c>
      <c r="C28" s="26" t="s">
        <v>60</v>
      </c>
      <c r="D28" s="23" t="s">
        <v>49</v>
      </c>
      <c r="E28" s="31"/>
      <c r="F28" s="31">
        <v>300</v>
      </c>
      <c r="G28" s="31">
        <v>36500</v>
      </c>
      <c r="H28" s="26" t="s">
        <v>148</v>
      </c>
      <c r="I28" s="26" t="s">
        <v>61</v>
      </c>
      <c r="J28" s="24" t="s">
        <v>21</v>
      </c>
      <c r="K28" s="26" t="s">
        <v>46</v>
      </c>
      <c r="L28" s="26" t="s">
        <v>72</v>
      </c>
    </row>
    <row r="29" spans="1:12" x14ac:dyDescent="0.25">
      <c r="A29" s="52">
        <v>43010</v>
      </c>
      <c r="B29" s="26" t="s">
        <v>155</v>
      </c>
      <c r="C29" s="26" t="s">
        <v>60</v>
      </c>
      <c r="D29" s="23" t="s">
        <v>49</v>
      </c>
      <c r="E29" s="31"/>
      <c r="F29" s="31">
        <v>300</v>
      </c>
      <c r="G29" s="31">
        <v>36200</v>
      </c>
      <c r="H29" s="26" t="s">
        <v>148</v>
      </c>
      <c r="I29" s="26" t="s">
        <v>61</v>
      </c>
      <c r="J29" s="24" t="s">
        <v>21</v>
      </c>
      <c r="K29" s="26" t="s">
        <v>46</v>
      </c>
      <c r="L29" s="26" t="s">
        <v>72</v>
      </c>
    </row>
    <row r="30" spans="1:12" x14ac:dyDescent="0.25">
      <c r="A30" s="52">
        <v>43010</v>
      </c>
      <c r="B30" s="26" t="s">
        <v>318</v>
      </c>
      <c r="C30" s="26" t="s">
        <v>319</v>
      </c>
      <c r="D30" s="26" t="s">
        <v>48</v>
      </c>
      <c r="E30" s="31"/>
      <c r="F30" s="31">
        <v>6800</v>
      </c>
      <c r="G30" s="31">
        <v>-140600</v>
      </c>
      <c r="H30" s="26" t="s">
        <v>55</v>
      </c>
      <c r="I30" s="26" t="s">
        <v>317</v>
      </c>
      <c r="J30" s="26" t="s">
        <v>21</v>
      </c>
      <c r="K30" s="26" t="s">
        <v>46</v>
      </c>
      <c r="L30" s="26" t="s">
        <v>83</v>
      </c>
    </row>
    <row r="31" spans="1:12" x14ac:dyDescent="0.25">
      <c r="A31" s="52">
        <v>43010</v>
      </c>
      <c r="B31" s="26" t="s">
        <v>320</v>
      </c>
      <c r="C31" s="26" t="s">
        <v>90</v>
      </c>
      <c r="D31" s="23" t="s">
        <v>49</v>
      </c>
      <c r="E31" s="31"/>
      <c r="F31" s="31">
        <v>30000</v>
      </c>
      <c r="G31" s="31">
        <v>-170600</v>
      </c>
      <c r="H31" s="26" t="s">
        <v>55</v>
      </c>
      <c r="I31" s="26" t="s">
        <v>58</v>
      </c>
      <c r="J31" s="24" t="s">
        <v>21</v>
      </c>
      <c r="K31" s="26" t="s">
        <v>46</v>
      </c>
      <c r="L31" s="26" t="s">
        <v>83</v>
      </c>
    </row>
    <row r="32" spans="1:12" x14ac:dyDescent="0.25">
      <c r="A32" s="52">
        <v>43010</v>
      </c>
      <c r="B32" s="30" t="s">
        <v>223</v>
      </c>
      <c r="C32" s="30" t="s">
        <v>523</v>
      </c>
      <c r="D32" s="23" t="s">
        <v>49</v>
      </c>
      <c r="E32" s="31"/>
      <c r="F32" s="42">
        <v>1000</v>
      </c>
      <c r="G32" s="31">
        <v>-171600</v>
      </c>
      <c r="H32" s="30" t="s">
        <v>221</v>
      </c>
      <c r="I32" s="26" t="s">
        <v>58</v>
      </c>
      <c r="J32" s="24" t="s">
        <v>21</v>
      </c>
      <c r="K32" s="26" t="s">
        <v>46</v>
      </c>
      <c r="L32" s="26" t="s">
        <v>83</v>
      </c>
    </row>
    <row r="33" spans="1:12" x14ac:dyDescent="0.25">
      <c r="A33" s="52">
        <v>43010</v>
      </c>
      <c r="B33" s="26" t="s">
        <v>321</v>
      </c>
      <c r="C33" s="26" t="s">
        <v>332</v>
      </c>
      <c r="D33" s="23" t="s">
        <v>49</v>
      </c>
      <c r="E33" s="31"/>
      <c r="F33" s="31">
        <v>30000</v>
      </c>
      <c r="G33" s="31">
        <v>-201600</v>
      </c>
      <c r="H33" s="26" t="s">
        <v>55</v>
      </c>
      <c r="I33" s="26">
        <v>15465</v>
      </c>
      <c r="J33" s="24" t="s">
        <v>21</v>
      </c>
      <c r="K33" s="26" t="s">
        <v>46</v>
      </c>
      <c r="L33" s="26" t="s">
        <v>83</v>
      </c>
    </row>
    <row r="34" spans="1:12" x14ac:dyDescent="0.25">
      <c r="A34" s="52">
        <v>43010</v>
      </c>
      <c r="B34" s="26" t="s">
        <v>322</v>
      </c>
      <c r="C34" s="26" t="s">
        <v>90</v>
      </c>
      <c r="D34" s="23" t="s">
        <v>49</v>
      </c>
      <c r="E34" s="31"/>
      <c r="F34" s="31">
        <v>65000</v>
      </c>
      <c r="G34" s="31">
        <v>-266600</v>
      </c>
      <c r="H34" s="26" t="s">
        <v>55</v>
      </c>
      <c r="I34" s="26" t="s">
        <v>58</v>
      </c>
      <c r="J34" s="24" t="s">
        <v>21</v>
      </c>
      <c r="K34" s="26" t="s">
        <v>46</v>
      </c>
      <c r="L34" s="26" t="s">
        <v>83</v>
      </c>
    </row>
    <row r="35" spans="1:12" x14ac:dyDescent="0.25">
      <c r="A35" s="52">
        <v>43010</v>
      </c>
      <c r="B35" s="26" t="s">
        <v>323</v>
      </c>
      <c r="C35" s="26" t="s">
        <v>332</v>
      </c>
      <c r="D35" s="23" t="s">
        <v>49</v>
      </c>
      <c r="E35" s="31"/>
      <c r="F35" s="31">
        <v>65000</v>
      </c>
      <c r="G35" s="31">
        <v>-331600</v>
      </c>
      <c r="H35" s="26" t="s">
        <v>55</v>
      </c>
      <c r="I35" s="26" t="s">
        <v>58</v>
      </c>
      <c r="J35" s="24" t="s">
        <v>21</v>
      </c>
      <c r="K35" s="26" t="s">
        <v>46</v>
      </c>
      <c r="L35" s="26" t="s">
        <v>83</v>
      </c>
    </row>
    <row r="36" spans="1:12" x14ac:dyDescent="0.25">
      <c r="A36" s="52">
        <v>43010</v>
      </c>
      <c r="B36" s="26" t="s">
        <v>324</v>
      </c>
      <c r="C36" s="26" t="s">
        <v>60</v>
      </c>
      <c r="D36" s="26" t="s">
        <v>51</v>
      </c>
      <c r="E36" s="31"/>
      <c r="F36" s="31">
        <v>1400</v>
      </c>
      <c r="G36" s="31">
        <v>-333000</v>
      </c>
      <c r="H36" s="26" t="s">
        <v>55</v>
      </c>
      <c r="I36" s="26" t="s">
        <v>61</v>
      </c>
      <c r="J36" s="46" t="s">
        <v>32</v>
      </c>
      <c r="K36" s="26" t="s">
        <v>46</v>
      </c>
      <c r="L36" s="26" t="s">
        <v>72</v>
      </c>
    </row>
    <row r="37" spans="1:12" x14ac:dyDescent="0.25">
      <c r="A37" s="52">
        <v>43010</v>
      </c>
      <c r="B37" s="26" t="s">
        <v>325</v>
      </c>
      <c r="C37" s="26" t="s">
        <v>60</v>
      </c>
      <c r="D37" s="26" t="s">
        <v>51</v>
      </c>
      <c r="E37" s="31"/>
      <c r="F37" s="31">
        <v>1400</v>
      </c>
      <c r="G37" s="31">
        <v>-334400</v>
      </c>
      <c r="H37" s="26" t="s">
        <v>55</v>
      </c>
      <c r="I37" s="26" t="s">
        <v>61</v>
      </c>
      <c r="J37" s="46" t="s">
        <v>32</v>
      </c>
      <c r="K37" s="26" t="s">
        <v>46</v>
      </c>
      <c r="L37" s="26" t="s">
        <v>72</v>
      </c>
    </row>
    <row r="38" spans="1:12" x14ac:dyDescent="0.25">
      <c r="A38" s="52">
        <v>43010</v>
      </c>
      <c r="B38" s="26" t="s">
        <v>449</v>
      </c>
      <c r="C38" s="26" t="s">
        <v>60</v>
      </c>
      <c r="D38" s="23" t="s">
        <v>49</v>
      </c>
      <c r="E38" s="31"/>
      <c r="F38" s="31">
        <v>1000</v>
      </c>
      <c r="G38" s="31">
        <v>-335400</v>
      </c>
      <c r="H38" s="26" t="s">
        <v>450</v>
      </c>
      <c r="I38" s="26" t="s">
        <v>61</v>
      </c>
      <c r="J38" s="24" t="s">
        <v>21</v>
      </c>
      <c r="K38" s="26" t="s">
        <v>46</v>
      </c>
      <c r="L38" s="26" t="s">
        <v>72</v>
      </c>
    </row>
    <row r="39" spans="1:12" x14ac:dyDescent="0.25">
      <c r="A39" s="52">
        <v>43010</v>
      </c>
      <c r="B39" s="26" t="s">
        <v>451</v>
      </c>
      <c r="C39" s="26" t="s">
        <v>60</v>
      </c>
      <c r="D39" s="23" t="s">
        <v>49</v>
      </c>
      <c r="E39" s="31"/>
      <c r="F39" s="31">
        <v>1000</v>
      </c>
      <c r="G39" s="31">
        <v>-336400</v>
      </c>
      <c r="H39" s="26" t="s">
        <v>450</v>
      </c>
      <c r="I39" s="26" t="s">
        <v>61</v>
      </c>
      <c r="J39" s="24" t="s">
        <v>21</v>
      </c>
      <c r="K39" s="26" t="s">
        <v>46</v>
      </c>
      <c r="L39" s="26" t="s">
        <v>72</v>
      </c>
    </row>
    <row r="40" spans="1:12" x14ac:dyDescent="0.25">
      <c r="A40" s="52">
        <v>43010</v>
      </c>
      <c r="B40" s="26" t="s">
        <v>452</v>
      </c>
      <c r="C40" s="26" t="s">
        <v>60</v>
      </c>
      <c r="D40" s="23" t="s">
        <v>49</v>
      </c>
      <c r="E40" s="31"/>
      <c r="F40" s="31">
        <v>1000</v>
      </c>
      <c r="G40" s="31">
        <v>-337400</v>
      </c>
      <c r="H40" s="26" t="s">
        <v>450</v>
      </c>
      <c r="I40" s="26" t="s">
        <v>61</v>
      </c>
      <c r="J40" s="24" t="s">
        <v>21</v>
      </c>
      <c r="K40" s="26" t="s">
        <v>46</v>
      </c>
      <c r="L40" s="26" t="s">
        <v>72</v>
      </c>
    </row>
    <row r="41" spans="1:12" x14ac:dyDescent="0.25">
      <c r="A41" s="52">
        <v>43010</v>
      </c>
      <c r="B41" s="26" t="s">
        <v>583</v>
      </c>
      <c r="C41" s="26" t="s">
        <v>60</v>
      </c>
      <c r="D41" s="27" t="s">
        <v>50</v>
      </c>
      <c r="E41" s="28"/>
      <c r="F41" s="28">
        <v>1000</v>
      </c>
      <c r="G41" s="31">
        <v>-338400</v>
      </c>
      <c r="H41" s="26" t="s">
        <v>347</v>
      </c>
      <c r="I41" s="26" t="s">
        <v>61</v>
      </c>
      <c r="J41" s="46" t="s">
        <v>32</v>
      </c>
      <c r="K41" s="26" t="s">
        <v>46</v>
      </c>
      <c r="L41" s="35" t="s">
        <v>72</v>
      </c>
    </row>
    <row r="42" spans="1:12" x14ac:dyDescent="0.25">
      <c r="A42" s="52">
        <v>43010</v>
      </c>
      <c r="B42" s="26" t="s">
        <v>584</v>
      </c>
      <c r="C42" s="26" t="s">
        <v>60</v>
      </c>
      <c r="D42" s="27" t="s">
        <v>50</v>
      </c>
      <c r="E42" s="28"/>
      <c r="F42" s="28">
        <v>1000</v>
      </c>
      <c r="G42" s="31">
        <v>-339400</v>
      </c>
      <c r="H42" s="26" t="s">
        <v>347</v>
      </c>
      <c r="I42" s="26" t="s">
        <v>61</v>
      </c>
      <c r="J42" s="46" t="s">
        <v>32</v>
      </c>
      <c r="K42" s="26" t="s">
        <v>46</v>
      </c>
      <c r="L42" s="35" t="s">
        <v>72</v>
      </c>
    </row>
    <row r="43" spans="1:12" x14ac:dyDescent="0.25">
      <c r="A43" s="52">
        <v>43010</v>
      </c>
      <c r="B43" s="26" t="s">
        <v>585</v>
      </c>
      <c r="C43" s="26" t="s">
        <v>60</v>
      </c>
      <c r="D43" s="27" t="s">
        <v>50</v>
      </c>
      <c r="E43" s="28"/>
      <c r="F43" s="28">
        <v>1000</v>
      </c>
      <c r="G43" s="31">
        <v>-340400</v>
      </c>
      <c r="H43" s="26" t="s">
        <v>347</v>
      </c>
      <c r="I43" s="26" t="s">
        <v>61</v>
      </c>
      <c r="J43" s="46" t="s">
        <v>32</v>
      </c>
      <c r="K43" s="26" t="s">
        <v>46</v>
      </c>
      <c r="L43" s="35" t="s">
        <v>72</v>
      </c>
    </row>
    <row r="44" spans="1:12" x14ac:dyDescent="0.25">
      <c r="A44" s="52">
        <v>43010</v>
      </c>
      <c r="B44" s="26" t="s">
        <v>586</v>
      </c>
      <c r="C44" s="26" t="s">
        <v>60</v>
      </c>
      <c r="D44" s="27" t="s">
        <v>50</v>
      </c>
      <c r="E44" s="28"/>
      <c r="F44" s="28">
        <v>1000</v>
      </c>
      <c r="G44" s="31">
        <v>-341400</v>
      </c>
      <c r="H44" s="26" t="s">
        <v>347</v>
      </c>
      <c r="I44" s="26" t="s">
        <v>61</v>
      </c>
      <c r="J44" s="46" t="s">
        <v>32</v>
      </c>
      <c r="K44" s="26" t="s">
        <v>46</v>
      </c>
      <c r="L44" s="35" t="s">
        <v>72</v>
      </c>
    </row>
    <row r="45" spans="1:12" x14ac:dyDescent="0.25">
      <c r="A45" s="52">
        <v>43010</v>
      </c>
      <c r="B45" s="26" t="s">
        <v>587</v>
      </c>
      <c r="C45" s="26" t="s">
        <v>60</v>
      </c>
      <c r="D45" s="27" t="s">
        <v>50</v>
      </c>
      <c r="E45" s="28"/>
      <c r="F45" s="28">
        <v>1000</v>
      </c>
      <c r="G45" s="31">
        <v>-342400</v>
      </c>
      <c r="H45" s="26" t="s">
        <v>347</v>
      </c>
      <c r="I45" s="26" t="s">
        <v>61</v>
      </c>
      <c r="J45" s="46" t="s">
        <v>32</v>
      </c>
      <c r="K45" s="26" t="s">
        <v>46</v>
      </c>
      <c r="L45" s="35" t="s">
        <v>72</v>
      </c>
    </row>
    <row r="46" spans="1:12" x14ac:dyDescent="0.25">
      <c r="A46" s="52">
        <v>43011</v>
      </c>
      <c r="B46" s="26" t="s">
        <v>20</v>
      </c>
      <c r="C46" s="26" t="s">
        <v>47</v>
      </c>
      <c r="D46" s="26" t="s">
        <v>48</v>
      </c>
      <c r="E46" s="110"/>
      <c r="F46" s="31">
        <v>3265</v>
      </c>
      <c r="G46" s="31">
        <v>-345665</v>
      </c>
      <c r="H46" s="111" t="s">
        <v>45</v>
      </c>
      <c r="I46" s="26" t="s">
        <v>19</v>
      </c>
      <c r="J46" s="26" t="s">
        <v>21</v>
      </c>
      <c r="K46" s="26" t="s">
        <v>46</v>
      </c>
      <c r="L46" s="26" t="s">
        <v>83</v>
      </c>
    </row>
    <row r="47" spans="1:12" x14ac:dyDescent="0.25">
      <c r="A47" s="52">
        <v>43011</v>
      </c>
      <c r="B47" s="47" t="s">
        <v>86</v>
      </c>
      <c r="C47" s="26" t="s">
        <v>60</v>
      </c>
      <c r="D47" s="23" t="s">
        <v>49</v>
      </c>
      <c r="E47" s="31"/>
      <c r="F47" s="31">
        <v>1000</v>
      </c>
      <c r="G47" s="31">
        <v>-3346665</v>
      </c>
      <c r="H47" s="26" t="s">
        <v>71</v>
      </c>
      <c r="I47" s="26" t="s">
        <v>61</v>
      </c>
      <c r="J47" s="24" t="s">
        <v>21</v>
      </c>
      <c r="K47" s="26" t="s">
        <v>46</v>
      </c>
      <c r="L47" s="26" t="s">
        <v>72</v>
      </c>
    </row>
    <row r="48" spans="1:12" x14ac:dyDescent="0.25">
      <c r="A48" s="52">
        <v>43011</v>
      </c>
      <c r="B48" s="47" t="s">
        <v>87</v>
      </c>
      <c r="C48" s="26" t="s">
        <v>60</v>
      </c>
      <c r="D48" s="23" t="s">
        <v>49</v>
      </c>
      <c r="E48" s="31"/>
      <c r="F48" s="31">
        <v>5000</v>
      </c>
      <c r="G48" s="31">
        <v>-3351665</v>
      </c>
      <c r="H48" s="26" t="s">
        <v>71</v>
      </c>
      <c r="I48" s="26" t="s">
        <v>61</v>
      </c>
      <c r="J48" s="24" t="s">
        <v>21</v>
      </c>
      <c r="K48" s="26" t="s">
        <v>46</v>
      </c>
      <c r="L48" s="26" t="s">
        <v>72</v>
      </c>
    </row>
    <row r="49" spans="1:12" x14ac:dyDescent="0.25">
      <c r="A49" s="52">
        <v>43011</v>
      </c>
      <c r="B49" s="47" t="s">
        <v>88</v>
      </c>
      <c r="C49" s="26" t="s">
        <v>60</v>
      </c>
      <c r="D49" s="23" t="s">
        <v>49</v>
      </c>
      <c r="E49" s="31"/>
      <c r="F49" s="31">
        <v>1000</v>
      </c>
      <c r="G49" s="31">
        <v>-3352665</v>
      </c>
      <c r="H49" s="26" t="s">
        <v>71</v>
      </c>
      <c r="I49" s="26" t="s">
        <v>61</v>
      </c>
      <c r="J49" s="24" t="s">
        <v>21</v>
      </c>
      <c r="K49" s="26" t="s">
        <v>46</v>
      </c>
      <c r="L49" s="26" t="s">
        <v>72</v>
      </c>
    </row>
    <row r="50" spans="1:12" x14ac:dyDescent="0.25">
      <c r="A50" s="52">
        <v>43011</v>
      </c>
      <c r="B50" s="47" t="s">
        <v>89</v>
      </c>
      <c r="C50" s="26" t="s">
        <v>90</v>
      </c>
      <c r="D50" s="23" t="s">
        <v>49</v>
      </c>
      <c r="E50" s="31"/>
      <c r="F50" s="31">
        <v>38000</v>
      </c>
      <c r="G50" s="31">
        <v>-3390665</v>
      </c>
      <c r="H50" s="26" t="s">
        <v>71</v>
      </c>
      <c r="I50" s="26">
        <v>92632</v>
      </c>
      <c r="J50" s="24" t="s">
        <v>21</v>
      </c>
      <c r="K50" s="26" t="s">
        <v>46</v>
      </c>
      <c r="L50" s="26" t="s">
        <v>83</v>
      </c>
    </row>
    <row r="51" spans="1:12" x14ac:dyDescent="0.25">
      <c r="A51" s="52">
        <v>43011</v>
      </c>
      <c r="B51" s="47" t="s">
        <v>91</v>
      </c>
      <c r="C51" s="26" t="s">
        <v>60</v>
      </c>
      <c r="D51" s="23" t="s">
        <v>49</v>
      </c>
      <c r="E51" s="31"/>
      <c r="F51" s="31">
        <v>1000</v>
      </c>
      <c r="G51" s="31">
        <v>-3391665</v>
      </c>
      <c r="H51" s="26" t="s">
        <v>71</v>
      </c>
      <c r="I51" s="26" t="s">
        <v>61</v>
      </c>
      <c r="J51" s="24" t="s">
        <v>21</v>
      </c>
      <c r="K51" s="26" t="s">
        <v>46</v>
      </c>
      <c r="L51" s="26" t="s">
        <v>72</v>
      </c>
    </row>
    <row r="52" spans="1:12" x14ac:dyDescent="0.25">
      <c r="A52" s="52">
        <v>43011</v>
      </c>
      <c r="B52" s="47" t="s">
        <v>92</v>
      </c>
      <c r="C52" s="26" t="s">
        <v>60</v>
      </c>
      <c r="D52" s="23" t="s">
        <v>49</v>
      </c>
      <c r="E52" s="31"/>
      <c r="F52" s="31">
        <v>1000</v>
      </c>
      <c r="G52" s="31">
        <v>-3392665</v>
      </c>
      <c r="H52" s="26" t="s">
        <v>71</v>
      </c>
      <c r="I52" s="26" t="s">
        <v>61</v>
      </c>
      <c r="J52" s="24" t="s">
        <v>21</v>
      </c>
      <c r="K52" s="26" t="s">
        <v>46</v>
      </c>
      <c r="L52" s="26" t="s">
        <v>72</v>
      </c>
    </row>
    <row r="53" spans="1:12" x14ac:dyDescent="0.25">
      <c r="A53" s="52">
        <v>43011</v>
      </c>
      <c r="B53" s="47" t="s">
        <v>93</v>
      </c>
      <c r="C53" s="26" t="s">
        <v>60</v>
      </c>
      <c r="D53" s="23" t="s">
        <v>49</v>
      </c>
      <c r="E53" s="31"/>
      <c r="F53" s="31">
        <v>1000</v>
      </c>
      <c r="G53" s="31">
        <v>-3393665</v>
      </c>
      <c r="H53" s="26" t="s">
        <v>71</v>
      </c>
      <c r="I53" s="26" t="s">
        <v>61</v>
      </c>
      <c r="J53" s="24" t="s">
        <v>21</v>
      </c>
      <c r="K53" s="26" t="s">
        <v>46</v>
      </c>
      <c r="L53" s="26" t="s">
        <v>72</v>
      </c>
    </row>
    <row r="54" spans="1:12" x14ac:dyDescent="0.25">
      <c r="A54" s="52">
        <v>43011</v>
      </c>
      <c r="B54" s="47" t="s">
        <v>94</v>
      </c>
      <c r="C54" s="26" t="s">
        <v>85</v>
      </c>
      <c r="D54" s="23" t="s">
        <v>49</v>
      </c>
      <c r="E54" s="31"/>
      <c r="F54" s="31">
        <v>130000</v>
      </c>
      <c r="G54" s="31">
        <v>-3523665</v>
      </c>
      <c r="H54" s="26" t="s">
        <v>71</v>
      </c>
      <c r="I54" s="26" t="s">
        <v>61</v>
      </c>
      <c r="J54" s="24" t="s">
        <v>21</v>
      </c>
      <c r="K54" s="26" t="s">
        <v>46</v>
      </c>
      <c r="L54" s="26" t="s">
        <v>72</v>
      </c>
    </row>
    <row r="55" spans="1:12" x14ac:dyDescent="0.25">
      <c r="A55" s="52">
        <v>43011</v>
      </c>
      <c r="B55" s="26" t="s">
        <v>156</v>
      </c>
      <c r="C55" s="26" t="s">
        <v>60</v>
      </c>
      <c r="D55" s="23" t="s">
        <v>49</v>
      </c>
      <c r="E55" s="31"/>
      <c r="F55" s="31">
        <v>300</v>
      </c>
      <c r="G55" s="31">
        <v>-3523965</v>
      </c>
      <c r="H55" s="26" t="s">
        <v>148</v>
      </c>
      <c r="I55" s="26" t="s">
        <v>61</v>
      </c>
      <c r="J55" s="24" t="s">
        <v>21</v>
      </c>
      <c r="K55" s="26" t="s">
        <v>46</v>
      </c>
      <c r="L55" s="26" t="s">
        <v>72</v>
      </c>
    </row>
    <row r="56" spans="1:12" x14ac:dyDescent="0.25">
      <c r="A56" s="52">
        <v>43011</v>
      </c>
      <c r="B56" s="26" t="s">
        <v>157</v>
      </c>
      <c r="C56" s="26" t="s">
        <v>60</v>
      </c>
      <c r="D56" s="23" t="s">
        <v>49</v>
      </c>
      <c r="E56" s="31"/>
      <c r="F56" s="31">
        <v>300</v>
      </c>
      <c r="G56" s="31">
        <v>-3524265</v>
      </c>
      <c r="H56" s="26" t="s">
        <v>148</v>
      </c>
      <c r="I56" s="26" t="s">
        <v>61</v>
      </c>
      <c r="J56" s="24" t="s">
        <v>21</v>
      </c>
      <c r="K56" s="26" t="s">
        <v>46</v>
      </c>
      <c r="L56" s="26" t="s">
        <v>72</v>
      </c>
    </row>
    <row r="57" spans="1:12" x14ac:dyDescent="0.25">
      <c r="A57" s="52">
        <v>43011</v>
      </c>
      <c r="B57" s="26" t="s">
        <v>158</v>
      </c>
      <c r="C57" s="26" t="s">
        <v>60</v>
      </c>
      <c r="D57" s="23" t="s">
        <v>49</v>
      </c>
      <c r="E57" s="31"/>
      <c r="F57" s="31">
        <v>300</v>
      </c>
      <c r="G57" s="31">
        <v>-3524565</v>
      </c>
      <c r="H57" s="26" t="s">
        <v>148</v>
      </c>
      <c r="I57" s="26" t="s">
        <v>61</v>
      </c>
      <c r="J57" s="24" t="s">
        <v>21</v>
      </c>
      <c r="K57" s="26" t="s">
        <v>46</v>
      </c>
      <c r="L57" s="26" t="s">
        <v>72</v>
      </c>
    </row>
    <row r="58" spans="1:12" x14ac:dyDescent="0.25">
      <c r="A58" s="52">
        <v>43011</v>
      </c>
      <c r="B58" s="26" t="s">
        <v>159</v>
      </c>
      <c r="C58" s="26" t="s">
        <v>60</v>
      </c>
      <c r="D58" s="23" t="s">
        <v>49</v>
      </c>
      <c r="E58" s="31"/>
      <c r="F58" s="31">
        <v>300</v>
      </c>
      <c r="G58" s="31">
        <v>-3524865</v>
      </c>
      <c r="H58" s="26" t="s">
        <v>148</v>
      </c>
      <c r="I58" s="26" t="s">
        <v>61</v>
      </c>
      <c r="J58" s="24" t="s">
        <v>21</v>
      </c>
      <c r="K58" s="26" t="s">
        <v>46</v>
      </c>
      <c r="L58" s="26" t="s">
        <v>72</v>
      </c>
    </row>
    <row r="59" spans="1:12" x14ac:dyDescent="0.25">
      <c r="A59" s="52">
        <v>43011</v>
      </c>
      <c r="B59" s="26" t="s">
        <v>160</v>
      </c>
      <c r="C59" s="26" t="s">
        <v>60</v>
      </c>
      <c r="D59" s="23" t="s">
        <v>49</v>
      </c>
      <c r="E59" s="31"/>
      <c r="F59" s="31">
        <v>300</v>
      </c>
      <c r="G59" s="31">
        <v>-3525165</v>
      </c>
      <c r="H59" s="26" t="s">
        <v>148</v>
      </c>
      <c r="I59" s="26" t="s">
        <v>61</v>
      </c>
      <c r="J59" s="24" t="s">
        <v>21</v>
      </c>
      <c r="K59" s="26" t="s">
        <v>46</v>
      </c>
      <c r="L59" s="26" t="s">
        <v>72</v>
      </c>
    </row>
    <row r="60" spans="1:12" x14ac:dyDescent="0.25">
      <c r="A60" s="52">
        <v>43011</v>
      </c>
      <c r="B60" s="26" t="s">
        <v>161</v>
      </c>
      <c r="C60" s="26" t="s">
        <v>60</v>
      </c>
      <c r="D60" s="23" t="s">
        <v>49</v>
      </c>
      <c r="E60" s="31"/>
      <c r="F60" s="31">
        <v>300</v>
      </c>
      <c r="G60" s="31">
        <v>-3525465</v>
      </c>
      <c r="H60" s="26" t="s">
        <v>148</v>
      </c>
      <c r="I60" s="26" t="s">
        <v>61</v>
      </c>
      <c r="J60" s="24" t="s">
        <v>21</v>
      </c>
      <c r="K60" s="26" t="s">
        <v>46</v>
      </c>
      <c r="L60" s="26" t="s">
        <v>72</v>
      </c>
    </row>
    <row r="61" spans="1:12" x14ac:dyDescent="0.25">
      <c r="A61" s="52">
        <v>43011</v>
      </c>
      <c r="B61" s="26" t="s">
        <v>163</v>
      </c>
      <c r="C61" s="26" t="s">
        <v>60</v>
      </c>
      <c r="D61" s="23" t="s">
        <v>49</v>
      </c>
      <c r="E61" s="31"/>
      <c r="F61" s="31">
        <v>300</v>
      </c>
      <c r="G61" s="31">
        <v>-3475765</v>
      </c>
      <c r="H61" s="26" t="s">
        <v>148</v>
      </c>
      <c r="I61" s="26" t="s">
        <v>61</v>
      </c>
      <c r="J61" s="24" t="s">
        <v>21</v>
      </c>
      <c r="K61" s="26" t="s">
        <v>46</v>
      </c>
      <c r="L61" s="26" t="s">
        <v>72</v>
      </c>
    </row>
    <row r="62" spans="1:12" x14ac:dyDescent="0.25">
      <c r="A62" s="52">
        <v>43011</v>
      </c>
      <c r="B62" s="26" t="s">
        <v>151</v>
      </c>
      <c r="C62" s="26" t="s">
        <v>60</v>
      </c>
      <c r="D62" s="23" t="s">
        <v>49</v>
      </c>
      <c r="E62" s="31"/>
      <c r="F62" s="31">
        <v>300</v>
      </c>
      <c r="G62" s="31">
        <v>-3476065</v>
      </c>
      <c r="H62" s="26" t="s">
        <v>148</v>
      </c>
      <c r="I62" s="26" t="s">
        <v>61</v>
      </c>
      <c r="J62" s="24" t="s">
        <v>21</v>
      </c>
      <c r="K62" s="26" t="s">
        <v>46</v>
      </c>
      <c r="L62" s="26" t="s">
        <v>72</v>
      </c>
    </row>
    <row r="63" spans="1:12" x14ac:dyDescent="0.25">
      <c r="A63" s="52">
        <v>43011</v>
      </c>
      <c r="B63" s="26" t="s">
        <v>899</v>
      </c>
      <c r="C63" s="26" t="s">
        <v>75</v>
      </c>
      <c r="D63" s="23" t="s">
        <v>49</v>
      </c>
      <c r="E63" s="31"/>
      <c r="F63" s="31">
        <v>2200</v>
      </c>
      <c r="G63" s="31">
        <v>-3478265</v>
      </c>
      <c r="H63" s="26" t="s">
        <v>148</v>
      </c>
      <c r="I63" s="26" t="s">
        <v>61</v>
      </c>
      <c r="J63" s="24" t="s">
        <v>21</v>
      </c>
      <c r="K63" s="26" t="s">
        <v>46</v>
      </c>
      <c r="L63" s="26" t="s">
        <v>72</v>
      </c>
    </row>
    <row r="64" spans="1:12" x14ac:dyDescent="0.25">
      <c r="A64" s="52">
        <v>43011</v>
      </c>
      <c r="B64" s="26" t="s">
        <v>152</v>
      </c>
      <c r="C64" s="26" t="s">
        <v>60</v>
      </c>
      <c r="D64" s="23" t="s">
        <v>49</v>
      </c>
      <c r="E64" s="31"/>
      <c r="F64" s="31">
        <v>300</v>
      </c>
      <c r="G64" s="31">
        <v>-3478565</v>
      </c>
      <c r="H64" s="26" t="s">
        <v>148</v>
      </c>
      <c r="I64" s="26" t="s">
        <v>61</v>
      </c>
      <c r="J64" s="24" t="s">
        <v>21</v>
      </c>
      <c r="K64" s="26" t="s">
        <v>46</v>
      </c>
      <c r="L64" s="26" t="s">
        <v>72</v>
      </c>
    </row>
    <row r="65" spans="1:12" x14ac:dyDescent="0.25">
      <c r="A65" s="52">
        <v>43011</v>
      </c>
      <c r="B65" s="26" t="s">
        <v>153</v>
      </c>
      <c r="C65" s="26" t="s">
        <v>60</v>
      </c>
      <c r="D65" s="23" t="s">
        <v>49</v>
      </c>
      <c r="E65" s="31"/>
      <c r="F65" s="31">
        <v>300</v>
      </c>
      <c r="G65" s="31">
        <v>-3478865</v>
      </c>
      <c r="H65" s="26" t="s">
        <v>148</v>
      </c>
      <c r="I65" s="26" t="s">
        <v>61</v>
      </c>
      <c r="J65" s="24" t="s">
        <v>21</v>
      </c>
      <c r="K65" s="26" t="s">
        <v>46</v>
      </c>
      <c r="L65" s="26" t="s">
        <v>72</v>
      </c>
    </row>
    <row r="66" spans="1:12" x14ac:dyDescent="0.25">
      <c r="A66" s="52">
        <v>43011</v>
      </c>
      <c r="B66" s="26" t="s">
        <v>150</v>
      </c>
      <c r="C66" s="26" t="s">
        <v>60</v>
      </c>
      <c r="D66" s="23" t="s">
        <v>49</v>
      </c>
      <c r="E66" s="31"/>
      <c r="F66" s="31">
        <v>300</v>
      </c>
      <c r="G66" s="31">
        <v>-3479165</v>
      </c>
      <c r="H66" s="26" t="s">
        <v>148</v>
      </c>
      <c r="I66" s="26" t="s">
        <v>61</v>
      </c>
      <c r="J66" s="24" t="s">
        <v>21</v>
      </c>
      <c r="K66" s="26" t="s">
        <v>46</v>
      </c>
      <c r="L66" s="26" t="s">
        <v>72</v>
      </c>
    </row>
    <row r="67" spans="1:12" x14ac:dyDescent="0.25">
      <c r="A67" s="52">
        <v>43011</v>
      </c>
      <c r="B67" s="26" t="s">
        <v>326</v>
      </c>
      <c r="C67" s="26" t="s">
        <v>327</v>
      </c>
      <c r="D67" s="23" t="s">
        <v>49</v>
      </c>
      <c r="E67" s="31"/>
      <c r="F67" s="31">
        <v>20000</v>
      </c>
      <c r="G67" s="31">
        <v>-3349165</v>
      </c>
      <c r="H67" s="26" t="s">
        <v>55</v>
      </c>
      <c r="I67" s="26">
        <v>20</v>
      </c>
      <c r="J67" s="24" t="s">
        <v>21</v>
      </c>
      <c r="K67" s="26" t="s">
        <v>46</v>
      </c>
      <c r="L67" s="26" t="s">
        <v>83</v>
      </c>
    </row>
    <row r="68" spans="1:12" x14ac:dyDescent="0.25">
      <c r="A68" s="52">
        <v>43011</v>
      </c>
      <c r="B68" s="26" t="s">
        <v>328</v>
      </c>
      <c r="C68" s="26" t="s">
        <v>327</v>
      </c>
      <c r="D68" s="23" t="s">
        <v>49</v>
      </c>
      <c r="E68" s="31"/>
      <c r="F68" s="31">
        <v>20000</v>
      </c>
      <c r="G68" s="31">
        <v>-369165</v>
      </c>
      <c r="H68" s="26" t="s">
        <v>55</v>
      </c>
      <c r="I68" s="26">
        <v>21</v>
      </c>
      <c r="J68" s="24" t="s">
        <v>21</v>
      </c>
      <c r="K68" s="26" t="s">
        <v>46</v>
      </c>
      <c r="L68" s="26" t="s">
        <v>83</v>
      </c>
    </row>
    <row r="69" spans="1:12" x14ac:dyDescent="0.25">
      <c r="A69" s="52">
        <v>43011</v>
      </c>
      <c r="B69" s="26" t="s">
        <v>329</v>
      </c>
      <c r="C69" s="26" t="s">
        <v>332</v>
      </c>
      <c r="D69" s="23" t="s">
        <v>49</v>
      </c>
      <c r="E69" s="31"/>
      <c r="F69" s="31">
        <v>156000</v>
      </c>
      <c r="G69" s="31">
        <v>-525165</v>
      </c>
      <c r="H69" s="26" t="s">
        <v>55</v>
      </c>
      <c r="I69" s="26">
        <v>22</v>
      </c>
      <c r="J69" s="24" t="s">
        <v>21</v>
      </c>
      <c r="K69" s="26" t="s">
        <v>46</v>
      </c>
      <c r="L69" s="26" t="s">
        <v>83</v>
      </c>
    </row>
    <row r="70" spans="1:12" x14ac:dyDescent="0.25">
      <c r="A70" s="52">
        <v>43011</v>
      </c>
      <c r="B70" s="26" t="s">
        <v>330</v>
      </c>
      <c r="C70" s="26" t="s">
        <v>332</v>
      </c>
      <c r="D70" s="23" t="s">
        <v>49</v>
      </c>
      <c r="E70" s="31"/>
      <c r="F70" s="31">
        <v>142000</v>
      </c>
      <c r="G70" s="31">
        <v>-667165</v>
      </c>
      <c r="H70" s="26" t="s">
        <v>55</v>
      </c>
      <c r="I70" s="26">
        <v>23</v>
      </c>
      <c r="J70" s="24" t="s">
        <v>21</v>
      </c>
      <c r="K70" s="26" t="s">
        <v>46</v>
      </c>
      <c r="L70" s="26" t="s">
        <v>83</v>
      </c>
    </row>
    <row r="71" spans="1:12" x14ac:dyDescent="0.25">
      <c r="A71" s="52">
        <v>43011</v>
      </c>
      <c r="B71" s="26" t="s">
        <v>331</v>
      </c>
      <c r="C71" s="26" t="s">
        <v>332</v>
      </c>
      <c r="D71" s="23" t="s">
        <v>49</v>
      </c>
      <c r="E71" s="31"/>
      <c r="F71" s="31">
        <v>100000</v>
      </c>
      <c r="G71" s="31">
        <v>-767165</v>
      </c>
      <c r="H71" s="26" t="s">
        <v>55</v>
      </c>
      <c r="I71" s="26">
        <v>24</v>
      </c>
      <c r="J71" s="24" t="s">
        <v>21</v>
      </c>
      <c r="K71" s="26" t="s">
        <v>46</v>
      </c>
      <c r="L71" s="26" t="s">
        <v>83</v>
      </c>
    </row>
    <row r="72" spans="1:12" x14ac:dyDescent="0.25">
      <c r="A72" s="52">
        <v>43011</v>
      </c>
      <c r="B72" s="26" t="s">
        <v>335</v>
      </c>
      <c r="C72" s="30" t="s">
        <v>99</v>
      </c>
      <c r="D72" s="26" t="s">
        <v>336</v>
      </c>
      <c r="E72" s="31"/>
      <c r="F72" s="31">
        <v>70000</v>
      </c>
      <c r="G72" s="31">
        <v>-1087165</v>
      </c>
      <c r="H72" s="26" t="s">
        <v>55</v>
      </c>
      <c r="I72" s="26">
        <v>27</v>
      </c>
      <c r="J72" s="24" t="s">
        <v>32</v>
      </c>
      <c r="K72" s="26" t="s">
        <v>46</v>
      </c>
      <c r="L72" s="26" t="s">
        <v>83</v>
      </c>
    </row>
    <row r="73" spans="1:12" x14ac:dyDescent="0.25">
      <c r="A73" s="52">
        <v>43011</v>
      </c>
      <c r="B73" s="26" t="s">
        <v>337</v>
      </c>
      <c r="C73" s="26" t="s">
        <v>60</v>
      </c>
      <c r="D73" s="26" t="s">
        <v>51</v>
      </c>
      <c r="E73" s="31"/>
      <c r="F73" s="31">
        <v>4000</v>
      </c>
      <c r="G73" s="31">
        <v>-1091165</v>
      </c>
      <c r="H73" s="26" t="s">
        <v>55</v>
      </c>
      <c r="I73" s="26" t="s">
        <v>61</v>
      </c>
      <c r="J73" s="46" t="s">
        <v>32</v>
      </c>
      <c r="K73" s="26" t="s">
        <v>46</v>
      </c>
      <c r="L73" s="26" t="s">
        <v>72</v>
      </c>
    </row>
    <row r="74" spans="1:12" x14ac:dyDescent="0.25">
      <c r="A74" s="52">
        <v>43011</v>
      </c>
      <c r="B74" s="26" t="s">
        <v>339</v>
      </c>
      <c r="C74" s="26" t="s">
        <v>319</v>
      </c>
      <c r="D74" s="26" t="s">
        <v>48</v>
      </c>
      <c r="E74" s="31"/>
      <c r="F74" s="31">
        <v>2000</v>
      </c>
      <c r="G74" s="31">
        <v>-1143165</v>
      </c>
      <c r="H74" s="26" t="s">
        <v>55</v>
      </c>
      <c r="I74" s="26" t="s">
        <v>338</v>
      </c>
      <c r="J74" s="26" t="s">
        <v>21</v>
      </c>
      <c r="K74" s="26" t="s">
        <v>46</v>
      </c>
      <c r="L74" s="26" t="s">
        <v>83</v>
      </c>
    </row>
    <row r="75" spans="1:12" x14ac:dyDescent="0.25">
      <c r="A75" s="52">
        <v>43011</v>
      </c>
      <c r="B75" s="26" t="s">
        <v>453</v>
      </c>
      <c r="C75" s="26" t="s">
        <v>60</v>
      </c>
      <c r="D75" s="23" t="s">
        <v>49</v>
      </c>
      <c r="E75" s="31"/>
      <c r="F75" s="31">
        <v>1000</v>
      </c>
      <c r="G75" s="31">
        <v>-1144165</v>
      </c>
      <c r="H75" s="26" t="s">
        <v>450</v>
      </c>
      <c r="I75" s="26" t="s">
        <v>61</v>
      </c>
      <c r="J75" s="24" t="s">
        <v>21</v>
      </c>
      <c r="K75" s="26" t="s">
        <v>46</v>
      </c>
      <c r="L75" s="26" t="s">
        <v>72</v>
      </c>
    </row>
    <row r="76" spans="1:12" x14ac:dyDescent="0.25">
      <c r="A76" s="52">
        <v>43011</v>
      </c>
      <c r="B76" s="26" t="s">
        <v>454</v>
      </c>
      <c r="C76" s="26" t="s">
        <v>60</v>
      </c>
      <c r="D76" s="23" t="s">
        <v>49</v>
      </c>
      <c r="E76" s="31"/>
      <c r="F76" s="31">
        <v>1000</v>
      </c>
      <c r="G76" s="31">
        <v>-1145165</v>
      </c>
      <c r="H76" s="26" t="s">
        <v>450</v>
      </c>
      <c r="I76" s="26" t="s">
        <v>61</v>
      </c>
      <c r="J76" s="24" t="s">
        <v>21</v>
      </c>
      <c r="K76" s="26" t="s">
        <v>46</v>
      </c>
      <c r="L76" s="26" t="s">
        <v>72</v>
      </c>
    </row>
    <row r="77" spans="1:12" x14ac:dyDescent="0.25">
      <c r="A77" s="52">
        <v>43011</v>
      </c>
      <c r="B77" s="26" t="s">
        <v>455</v>
      </c>
      <c r="C77" s="26" t="s">
        <v>60</v>
      </c>
      <c r="D77" s="23" t="s">
        <v>49</v>
      </c>
      <c r="E77" s="31"/>
      <c r="F77" s="31">
        <v>1000</v>
      </c>
      <c r="G77" s="31">
        <v>-1146165</v>
      </c>
      <c r="H77" s="26" t="s">
        <v>450</v>
      </c>
      <c r="I77" s="26" t="s">
        <v>61</v>
      </c>
      <c r="J77" s="24" t="s">
        <v>21</v>
      </c>
      <c r="K77" s="26" t="s">
        <v>46</v>
      </c>
      <c r="L77" s="26" t="s">
        <v>72</v>
      </c>
    </row>
    <row r="78" spans="1:12" x14ac:dyDescent="0.25">
      <c r="A78" s="52">
        <v>43011</v>
      </c>
      <c r="B78" s="30" t="s">
        <v>508</v>
      </c>
      <c r="C78" s="26" t="s">
        <v>60</v>
      </c>
      <c r="D78" s="26" t="s">
        <v>51</v>
      </c>
      <c r="E78" s="43"/>
      <c r="F78" s="43">
        <v>4500</v>
      </c>
      <c r="G78" s="31">
        <v>-1150665</v>
      </c>
      <c r="H78" s="30" t="s">
        <v>510</v>
      </c>
      <c r="I78" s="30" t="s">
        <v>61</v>
      </c>
      <c r="J78" s="46" t="s">
        <v>32</v>
      </c>
      <c r="K78" s="26" t="s">
        <v>46</v>
      </c>
      <c r="L78" s="26" t="s">
        <v>72</v>
      </c>
    </row>
    <row r="79" spans="1:12" x14ac:dyDescent="0.25">
      <c r="A79" s="52">
        <v>43011</v>
      </c>
      <c r="B79" s="30" t="s">
        <v>534</v>
      </c>
      <c r="C79" s="26" t="s">
        <v>60</v>
      </c>
      <c r="D79" s="23" t="s">
        <v>49</v>
      </c>
      <c r="E79" s="42"/>
      <c r="F79" s="42">
        <v>2000</v>
      </c>
      <c r="G79" s="31">
        <v>-1152665</v>
      </c>
      <c r="H79" s="30" t="s">
        <v>535</v>
      </c>
      <c r="I79" s="30" t="s">
        <v>61</v>
      </c>
      <c r="J79" s="24" t="s">
        <v>21</v>
      </c>
      <c r="K79" s="26" t="s">
        <v>46</v>
      </c>
      <c r="L79" s="30" t="s">
        <v>72</v>
      </c>
    </row>
    <row r="80" spans="1:12" x14ac:dyDescent="0.25">
      <c r="A80" s="52">
        <v>43011</v>
      </c>
      <c r="B80" s="26" t="s">
        <v>836</v>
      </c>
      <c r="C80" s="26" t="s">
        <v>837</v>
      </c>
      <c r="D80" s="26" t="s">
        <v>48</v>
      </c>
      <c r="E80" s="28"/>
      <c r="F80" s="28">
        <v>4800</v>
      </c>
      <c r="G80" s="31">
        <v>-1057465</v>
      </c>
      <c r="H80" s="26" t="s">
        <v>347</v>
      </c>
      <c r="I80" s="26" t="s">
        <v>838</v>
      </c>
      <c r="J80" s="26" t="s">
        <v>21</v>
      </c>
      <c r="K80" s="26" t="s">
        <v>46</v>
      </c>
      <c r="L80" s="35" t="s">
        <v>83</v>
      </c>
    </row>
    <row r="81" spans="1:12" x14ac:dyDescent="0.25">
      <c r="A81" s="52">
        <v>43011</v>
      </c>
      <c r="B81" s="26" t="s">
        <v>588</v>
      </c>
      <c r="C81" s="26" t="s">
        <v>60</v>
      </c>
      <c r="D81" s="27" t="s">
        <v>50</v>
      </c>
      <c r="E81" s="28"/>
      <c r="F81" s="28">
        <v>1000</v>
      </c>
      <c r="G81" s="31">
        <v>-1058465</v>
      </c>
      <c r="H81" s="26" t="s">
        <v>347</v>
      </c>
      <c r="I81" s="26" t="s">
        <v>61</v>
      </c>
      <c r="J81" s="46" t="s">
        <v>32</v>
      </c>
      <c r="K81" s="26" t="s">
        <v>46</v>
      </c>
      <c r="L81" s="35" t="s">
        <v>72</v>
      </c>
    </row>
    <row r="82" spans="1:12" x14ac:dyDescent="0.25">
      <c r="A82" s="52">
        <v>43011</v>
      </c>
      <c r="B82" s="26" t="s">
        <v>589</v>
      </c>
      <c r="C82" s="26" t="s">
        <v>60</v>
      </c>
      <c r="D82" s="27" t="s">
        <v>50</v>
      </c>
      <c r="E82" s="28"/>
      <c r="F82" s="28">
        <v>1000</v>
      </c>
      <c r="G82" s="31">
        <v>-1059465</v>
      </c>
      <c r="H82" s="26" t="s">
        <v>347</v>
      </c>
      <c r="I82" s="26" t="s">
        <v>61</v>
      </c>
      <c r="J82" s="46" t="s">
        <v>32</v>
      </c>
      <c r="K82" s="26" t="s">
        <v>46</v>
      </c>
      <c r="L82" s="35" t="s">
        <v>72</v>
      </c>
    </row>
    <row r="83" spans="1:12" x14ac:dyDescent="0.25">
      <c r="A83" s="52">
        <v>43012</v>
      </c>
      <c r="B83" s="26" t="s">
        <v>168</v>
      </c>
      <c r="C83" s="26" t="s">
        <v>85</v>
      </c>
      <c r="D83" s="23" t="s">
        <v>49</v>
      </c>
      <c r="E83" s="31"/>
      <c r="F83" s="31">
        <v>210000</v>
      </c>
      <c r="G83" s="31">
        <v>-1269465</v>
      </c>
      <c r="H83" s="26" t="s">
        <v>148</v>
      </c>
      <c r="I83" s="26">
        <v>104</v>
      </c>
      <c r="J83" s="24" t="s">
        <v>21</v>
      </c>
      <c r="K83" s="26" t="s">
        <v>46</v>
      </c>
      <c r="L83" s="26" t="s">
        <v>83</v>
      </c>
    </row>
    <row r="84" spans="1:12" x14ac:dyDescent="0.25">
      <c r="A84" s="52">
        <v>43012</v>
      </c>
      <c r="B84" s="23" t="s">
        <v>23</v>
      </c>
      <c r="C84" s="26" t="s">
        <v>47</v>
      </c>
      <c r="D84" s="26" t="s">
        <v>48</v>
      </c>
      <c r="E84" s="110"/>
      <c r="F84" s="31">
        <v>6687</v>
      </c>
      <c r="G84" s="31">
        <v>-1276152</v>
      </c>
      <c r="H84" s="111" t="s">
        <v>45</v>
      </c>
      <c r="I84" s="26" t="s">
        <v>19</v>
      </c>
      <c r="J84" s="26" t="s">
        <v>21</v>
      </c>
      <c r="K84" s="26" t="s">
        <v>46</v>
      </c>
      <c r="L84" s="26" t="s">
        <v>83</v>
      </c>
    </row>
    <row r="85" spans="1:12" x14ac:dyDescent="0.25">
      <c r="A85" s="52">
        <v>43012</v>
      </c>
      <c r="B85" s="26" t="s">
        <v>164</v>
      </c>
      <c r="C85" s="26" t="s">
        <v>60</v>
      </c>
      <c r="D85" s="23" t="s">
        <v>49</v>
      </c>
      <c r="E85" s="31"/>
      <c r="F85" s="31">
        <v>300</v>
      </c>
      <c r="G85" s="31">
        <v>-1276452</v>
      </c>
      <c r="H85" s="26" t="s">
        <v>148</v>
      </c>
      <c r="I85" s="26" t="s">
        <v>61</v>
      </c>
      <c r="J85" s="24" t="s">
        <v>21</v>
      </c>
      <c r="K85" s="26" t="s">
        <v>46</v>
      </c>
      <c r="L85" s="26" t="s">
        <v>72</v>
      </c>
    </row>
    <row r="86" spans="1:12" x14ac:dyDescent="0.25">
      <c r="A86" s="52">
        <v>43012</v>
      </c>
      <c r="B86" s="26" t="s">
        <v>165</v>
      </c>
      <c r="C86" s="26" t="s">
        <v>60</v>
      </c>
      <c r="D86" s="23" t="s">
        <v>49</v>
      </c>
      <c r="E86" s="31"/>
      <c r="F86" s="31">
        <v>1000</v>
      </c>
      <c r="G86" s="31">
        <v>-1277452</v>
      </c>
      <c r="H86" s="26" t="s">
        <v>148</v>
      </c>
      <c r="I86" s="26" t="s">
        <v>61</v>
      </c>
      <c r="J86" s="24" t="s">
        <v>21</v>
      </c>
      <c r="K86" s="26" t="s">
        <v>46</v>
      </c>
      <c r="L86" s="26" t="s">
        <v>72</v>
      </c>
    </row>
    <row r="87" spans="1:12" x14ac:dyDescent="0.25">
      <c r="A87" s="52">
        <v>43012</v>
      </c>
      <c r="B87" s="26" t="s">
        <v>166</v>
      </c>
      <c r="C87" s="26" t="s">
        <v>60</v>
      </c>
      <c r="D87" s="23" t="s">
        <v>49</v>
      </c>
      <c r="E87" s="31"/>
      <c r="F87" s="31">
        <v>1000</v>
      </c>
      <c r="G87" s="31">
        <v>-1278452</v>
      </c>
      <c r="H87" s="26" t="s">
        <v>148</v>
      </c>
      <c r="I87" s="26" t="s">
        <v>61</v>
      </c>
      <c r="J87" s="24" t="s">
        <v>21</v>
      </c>
      <c r="K87" s="26" t="s">
        <v>46</v>
      </c>
      <c r="L87" s="26" t="s">
        <v>72</v>
      </c>
    </row>
    <row r="88" spans="1:12" x14ac:dyDescent="0.25">
      <c r="A88" s="52">
        <v>43012</v>
      </c>
      <c r="B88" s="26" t="s">
        <v>167</v>
      </c>
      <c r="C88" s="26" t="s">
        <v>60</v>
      </c>
      <c r="D88" s="23" t="s">
        <v>49</v>
      </c>
      <c r="E88" s="31"/>
      <c r="F88" s="31">
        <v>10000</v>
      </c>
      <c r="G88" s="31">
        <v>-1288452</v>
      </c>
      <c r="H88" s="26" t="s">
        <v>148</v>
      </c>
      <c r="I88" s="26">
        <v>66</v>
      </c>
      <c r="J88" s="24" t="s">
        <v>21</v>
      </c>
      <c r="K88" s="26" t="s">
        <v>46</v>
      </c>
      <c r="L88" s="26" t="s">
        <v>83</v>
      </c>
    </row>
    <row r="89" spans="1:12" x14ac:dyDescent="0.25">
      <c r="A89" s="52">
        <v>43012</v>
      </c>
      <c r="B89" s="26" t="s">
        <v>169</v>
      </c>
      <c r="C89" s="26" t="s">
        <v>85</v>
      </c>
      <c r="D89" s="23" t="s">
        <v>49</v>
      </c>
      <c r="E89" s="31"/>
      <c r="F89" s="31">
        <v>150000</v>
      </c>
      <c r="G89" s="31">
        <v>-1438452</v>
      </c>
      <c r="H89" s="26" t="s">
        <v>148</v>
      </c>
      <c r="I89" s="26" t="s">
        <v>61</v>
      </c>
      <c r="J89" s="24" t="s">
        <v>21</v>
      </c>
      <c r="K89" s="26" t="s">
        <v>46</v>
      </c>
      <c r="L89" s="26" t="s">
        <v>72</v>
      </c>
    </row>
    <row r="90" spans="1:12" x14ac:dyDescent="0.25">
      <c r="A90" s="52">
        <v>43012</v>
      </c>
      <c r="B90" s="30" t="s">
        <v>100</v>
      </c>
      <c r="C90" s="26" t="s">
        <v>60</v>
      </c>
      <c r="D90" s="23" t="s">
        <v>49</v>
      </c>
      <c r="E90" s="42"/>
      <c r="F90" s="42">
        <v>1000</v>
      </c>
      <c r="G90" s="31">
        <v>-1439452</v>
      </c>
      <c r="H90" s="30" t="s">
        <v>221</v>
      </c>
      <c r="I90" s="26" t="s">
        <v>61</v>
      </c>
      <c r="J90" s="24" t="s">
        <v>21</v>
      </c>
      <c r="K90" s="26" t="s">
        <v>46</v>
      </c>
      <c r="L90" s="26" t="s">
        <v>72</v>
      </c>
    </row>
    <row r="91" spans="1:12" x14ac:dyDescent="0.25">
      <c r="A91" s="52">
        <v>43012</v>
      </c>
      <c r="B91" s="30" t="s">
        <v>222</v>
      </c>
      <c r="C91" s="26" t="s">
        <v>60</v>
      </c>
      <c r="D91" s="23" t="s">
        <v>49</v>
      </c>
      <c r="E91" s="42"/>
      <c r="F91" s="42">
        <v>1000</v>
      </c>
      <c r="G91" s="31">
        <v>-1440452</v>
      </c>
      <c r="H91" s="30" t="s">
        <v>221</v>
      </c>
      <c r="I91" s="26" t="s">
        <v>61</v>
      </c>
      <c r="J91" s="24" t="s">
        <v>21</v>
      </c>
      <c r="K91" s="26" t="s">
        <v>46</v>
      </c>
      <c r="L91" s="26" t="s">
        <v>72</v>
      </c>
    </row>
    <row r="92" spans="1:12" x14ac:dyDescent="0.25">
      <c r="A92" s="52">
        <v>43012</v>
      </c>
      <c r="B92" s="30" t="s">
        <v>224</v>
      </c>
      <c r="C92" s="26" t="s">
        <v>60</v>
      </c>
      <c r="D92" s="23" t="s">
        <v>49</v>
      </c>
      <c r="E92" s="42"/>
      <c r="F92" s="42">
        <v>1000</v>
      </c>
      <c r="G92" s="31">
        <v>-1441452</v>
      </c>
      <c r="H92" s="30" t="s">
        <v>221</v>
      </c>
      <c r="I92" s="26" t="s">
        <v>61</v>
      </c>
      <c r="J92" s="24" t="s">
        <v>21</v>
      </c>
      <c r="K92" s="26" t="s">
        <v>46</v>
      </c>
      <c r="L92" s="26" t="s">
        <v>72</v>
      </c>
    </row>
    <row r="93" spans="1:12" x14ac:dyDescent="0.25">
      <c r="A93" s="52">
        <v>43012</v>
      </c>
      <c r="B93" s="30" t="s">
        <v>225</v>
      </c>
      <c r="C93" s="26" t="s">
        <v>60</v>
      </c>
      <c r="D93" s="23" t="s">
        <v>49</v>
      </c>
      <c r="E93" s="42"/>
      <c r="F93" s="42">
        <v>700</v>
      </c>
      <c r="G93" s="31">
        <v>-1442152</v>
      </c>
      <c r="H93" s="30" t="s">
        <v>221</v>
      </c>
      <c r="I93" s="26" t="s">
        <v>61</v>
      </c>
      <c r="J93" s="24" t="s">
        <v>21</v>
      </c>
      <c r="K93" s="26" t="s">
        <v>46</v>
      </c>
      <c r="L93" s="26" t="s">
        <v>72</v>
      </c>
    </row>
    <row r="94" spans="1:12" x14ac:dyDescent="0.25">
      <c r="A94" s="52">
        <v>43012</v>
      </c>
      <c r="B94" s="30" t="s">
        <v>226</v>
      </c>
      <c r="C94" s="26" t="s">
        <v>75</v>
      </c>
      <c r="D94" s="23" t="s">
        <v>49</v>
      </c>
      <c r="E94" s="42"/>
      <c r="F94" s="42">
        <v>4000</v>
      </c>
      <c r="G94" s="31">
        <v>-1446152</v>
      </c>
      <c r="H94" s="30" t="s">
        <v>221</v>
      </c>
      <c r="I94" s="26" t="s">
        <v>61</v>
      </c>
      <c r="J94" s="24" t="s">
        <v>21</v>
      </c>
      <c r="K94" s="26" t="s">
        <v>46</v>
      </c>
      <c r="L94" s="26" t="s">
        <v>72</v>
      </c>
    </row>
    <row r="95" spans="1:12" x14ac:dyDescent="0.25">
      <c r="A95" s="52">
        <v>43012</v>
      </c>
      <c r="B95" s="30" t="s">
        <v>227</v>
      </c>
      <c r="C95" s="26" t="s">
        <v>60</v>
      </c>
      <c r="D95" s="23" t="s">
        <v>49</v>
      </c>
      <c r="E95" s="42"/>
      <c r="F95" s="42">
        <v>700</v>
      </c>
      <c r="G95" s="31">
        <v>-1446852</v>
      </c>
      <c r="H95" s="30" t="s">
        <v>221</v>
      </c>
      <c r="I95" s="26" t="s">
        <v>61</v>
      </c>
      <c r="J95" s="24" t="s">
        <v>21</v>
      </c>
      <c r="K95" s="26" t="s">
        <v>46</v>
      </c>
      <c r="L95" s="26" t="s">
        <v>72</v>
      </c>
    </row>
    <row r="96" spans="1:12" x14ac:dyDescent="0.25">
      <c r="A96" s="52">
        <v>43012</v>
      </c>
      <c r="B96" s="26" t="s">
        <v>343</v>
      </c>
      <c r="C96" s="26" t="s">
        <v>327</v>
      </c>
      <c r="D96" s="26" t="s">
        <v>50</v>
      </c>
      <c r="E96" s="31"/>
      <c r="F96" s="31">
        <v>320000</v>
      </c>
      <c r="G96" s="31">
        <v>-2161852</v>
      </c>
      <c r="H96" s="26" t="s">
        <v>55</v>
      </c>
      <c r="I96" s="26">
        <v>33</v>
      </c>
      <c r="J96" s="46" t="s">
        <v>32</v>
      </c>
      <c r="K96" s="26" t="s">
        <v>46</v>
      </c>
      <c r="L96" s="26" t="s">
        <v>83</v>
      </c>
    </row>
    <row r="97" spans="1:12" x14ac:dyDescent="0.25">
      <c r="A97" s="52">
        <v>43012</v>
      </c>
      <c r="B97" s="26" t="s">
        <v>344</v>
      </c>
      <c r="C97" s="26" t="s">
        <v>345</v>
      </c>
      <c r="D97" s="26" t="s">
        <v>48</v>
      </c>
      <c r="E97" s="31"/>
      <c r="F97" s="31">
        <v>75000</v>
      </c>
      <c r="G97" s="31">
        <v>-2236852</v>
      </c>
      <c r="H97" s="26" t="s">
        <v>55</v>
      </c>
      <c r="I97" s="26" t="s">
        <v>58</v>
      </c>
      <c r="J97" s="26" t="s">
        <v>21</v>
      </c>
      <c r="K97" s="26" t="s">
        <v>46</v>
      </c>
      <c r="L97" s="26" t="s">
        <v>83</v>
      </c>
    </row>
    <row r="98" spans="1:12" x14ac:dyDescent="0.25">
      <c r="A98" s="52">
        <v>43012</v>
      </c>
      <c r="B98" s="26" t="s">
        <v>346</v>
      </c>
      <c r="C98" s="26" t="s">
        <v>345</v>
      </c>
      <c r="D98" s="26" t="s">
        <v>48</v>
      </c>
      <c r="E98" s="31"/>
      <c r="F98" s="31">
        <v>50000</v>
      </c>
      <c r="G98" s="31">
        <v>-2286852</v>
      </c>
      <c r="H98" s="26" t="s">
        <v>55</v>
      </c>
      <c r="I98" s="26" t="s">
        <v>58</v>
      </c>
      <c r="J98" s="26" t="s">
        <v>21</v>
      </c>
      <c r="K98" s="26" t="s">
        <v>46</v>
      </c>
      <c r="L98" s="26" t="s">
        <v>83</v>
      </c>
    </row>
    <row r="99" spans="1:12" x14ac:dyDescent="0.25">
      <c r="A99" s="52">
        <v>43012</v>
      </c>
      <c r="B99" s="30" t="s">
        <v>536</v>
      </c>
      <c r="C99" s="26" t="s">
        <v>60</v>
      </c>
      <c r="D99" s="23" t="s">
        <v>49</v>
      </c>
      <c r="E99" s="42"/>
      <c r="F99" s="42">
        <v>1000</v>
      </c>
      <c r="G99" s="31">
        <v>-2287852</v>
      </c>
      <c r="H99" s="30" t="s">
        <v>535</v>
      </c>
      <c r="I99" s="30" t="s">
        <v>61</v>
      </c>
      <c r="J99" s="24" t="s">
        <v>21</v>
      </c>
      <c r="K99" s="26" t="s">
        <v>46</v>
      </c>
      <c r="L99" s="30" t="s">
        <v>72</v>
      </c>
    </row>
    <row r="100" spans="1:12" x14ac:dyDescent="0.25">
      <c r="A100" s="52">
        <v>43012</v>
      </c>
      <c r="B100" s="30" t="s">
        <v>537</v>
      </c>
      <c r="C100" s="26" t="s">
        <v>60</v>
      </c>
      <c r="D100" s="23" t="s">
        <v>49</v>
      </c>
      <c r="E100" s="42"/>
      <c r="F100" s="42">
        <v>1000</v>
      </c>
      <c r="G100" s="31">
        <v>-2288852</v>
      </c>
      <c r="H100" s="30" t="s">
        <v>535</v>
      </c>
      <c r="I100" s="30" t="s">
        <v>61</v>
      </c>
      <c r="J100" s="24" t="s">
        <v>21</v>
      </c>
      <c r="K100" s="26" t="s">
        <v>46</v>
      </c>
      <c r="L100" s="30" t="s">
        <v>72</v>
      </c>
    </row>
    <row r="101" spans="1:12" x14ac:dyDescent="0.25">
      <c r="A101" s="52">
        <v>43012</v>
      </c>
      <c r="B101" s="30" t="s">
        <v>538</v>
      </c>
      <c r="C101" s="26" t="s">
        <v>60</v>
      </c>
      <c r="D101" s="23" t="s">
        <v>49</v>
      </c>
      <c r="E101" s="42"/>
      <c r="F101" s="42">
        <v>500</v>
      </c>
      <c r="G101" s="31">
        <v>-2289352</v>
      </c>
      <c r="H101" s="30" t="s">
        <v>535</v>
      </c>
      <c r="I101" s="30" t="s">
        <v>61</v>
      </c>
      <c r="J101" s="24" t="s">
        <v>21</v>
      </c>
      <c r="K101" s="26" t="s">
        <v>46</v>
      </c>
      <c r="L101" s="30" t="s">
        <v>72</v>
      </c>
    </row>
    <row r="102" spans="1:12" x14ac:dyDescent="0.25">
      <c r="A102" s="52">
        <v>43012</v>
      </c>
      <c r="B102" s="30" t="s">
        <v>539</v>
      </c>
      <c r="C102" s="26" t="s">
        <v>60</v>
      </c>
      <c r="D102" s="23" t="s">
        <v>49</v>
      </c>
      <c r="E102" s="42"/>
      <c r="F102" s="42">
        <v>1500</v>
      </c>
      <c r="G102" s="31">
        <v>-2290852</v>
      </c>
      <c r="H102" s="30" t="s">
        <v>535</v>
      </c>
      <c r="I102" s="30" t="s">
        <v>61</v>
      </c>
      <c r="J102" s="24" t="s">
        <v>21</v>
      </c>
      <c r="K102" s="26" t="s">
        <v>46</v>
      </c>
      <c r="L102" s="30" t="s">
        <v>72</v>
      </c>
    </row>
    <row r="103" spans="1:12" x14ac:dyDescent="0.25">
      <c r="A103" s="52">
        <v>43012</v>
      </c>
      <c r="B103" s="26" t="s">
        <v>688</v>
      </c>
      <c r="C103" s="26" t="s">
        <v>60</v>
      </c>
      <c r="D103" s="26" t="s">
        <v>52</v>
      </c>
      <c r="E103" s="31"/>
      <c r="F103" s="43">
        <v>3000</v>
      </c>
      <c r="G103" s="31">
        <v>-2293852</v>
      </c>
      <c r="H103" s="26" t="s">
        <v>342</v>
      </c>
      <c r="I103" s="26" t="s">
        <v>61</v>
      </c>
      <c r="J103" s="24" t="s">
        <v>32</v>
      </c>
      <c r="K103" s="26" t="s">
        <v>46</v>
      </c>
      <c r="L103" s="26" t="s">
        <v>72</v>
      </c>
    </row>
    <row r="104" spans="1:12" x14ac:dyDescent="0.25">
      <c r="A104" s="52">
        <v>43012</v>
      </c>
      <c r="B104" s="26" t="s">
        <v>689</v>
      </c>
      <c r="C104" s="26" t="s">
        <v>60</v>
      </c>
      <c r="D104" s="26" t="s">
        <v>52</v>
      </c>
      <c r="E104" s="31"/>
      <c r="F104" s="43">
        <v>15000</v>
      </c>
      <c r="G104" s="31">
        <v>-2308852</v>
      </c>
      <c r="H104" s="26" t="s">
        <v>342</v>
      </c>
      <c r="I104" s="26" t="s">
        <v>690</v>
      </c>
      <c r="J104" s="24" t="s">
        <v>32</v>
      </c>
      <c r="K104" s="26" t="s">
        <v>46</v>
      </c>
      <c r="L104" s="26" t="s">
        <v>83</v>
      </c>
    </row>
    <row r="105" spans="1:12" x14ac:dyDescent="0.25">
      <c r="A105" s="52">
        <v>43012</v>
      </c>
      <c r="B105" s="112" t="s">
        <v>760</v>
      </c>
      <c r="C105" s="26" t="s">
        <v>60</v>
      </c>
      <c r="D105" s="26" t="s">
        <v>52</v>
      </c>
      <c r="E105" s="113"/>
      <c r="F105" s="113">
        <v>20000</v>
      </c>
      <c r="G105" s="31">
        <v>-2108852</v>
      </c>
      <c r="H105" s="112" t="s">
        <v>372</v>
      </c>
      <c r="I105" s="112" t="s">
        <v>761</v>
      </c>
      <c r="J105" s="24" t="s">
        <v>32</v>
      </c>
      <c r="K105" s="26" t="s">
        <v>46</v>
      </c>
      <c r="L105" s="26" t="s">
        <v>83</v>
      </c>
    </row>
    <row r="106" spans="1:12" ht="16.5" x14ac:dyDescent="0.3">
      <c r="A106" s="52">
        <v>43012</v>
      </c>
      <c r="B106" s="30" t="s">
        <v>833</v>
      </c>
      <c r="C106" s="26" t="s">
        <v>60</v>
      </c>
      <c r="D106" s="30" t="s">
        <v>52</v>
      </c>
      <c r="E106" s="28"/>
      <c r="F106" s="28">
        <v>2000</v>
      </c>
      <c r="G106" s="31">
        <v>-2110852</v>
      </c>
      <c r="H106" s="30" t="s">
        <v>704</v>
      </c>
      <c r="I106" s="30" t="s">
        <v>705</v>
      </c>
      <c r="J106" s="24" t="s">
        <v>32</v>
      </c>
      <c r="K106" s="26" t="s">
        <v>46</v>
      </c>
      <c r="L106" s="5" t="s">
        <v>72</v>
      </c>
    </row>
    <row r="107" spans="1:12" ht="16.5" x14ac:dyDescent="0.3">
      <c r="A107" s="52">
        <v>43012</v>
      </c>
      <c r="B107" s="30" t="s">
        <v>834</v>
      </c>
      <c r="C107" s="26" t="s">
        <v>60</v>
      </c>
      <c r="D107" s="30" t="s">
        <v>52</v>
      </c>
      <c r="E107" s="28"/>
      <c r="F107" s="28">
        <v>20000</v>
      </c>
      <c r="G107" s="31">
        <v>-1955852</v>
      </c>
      <c r="H107" s="30" t="s">
        <v>704</v>
      </c>
      <c r="I107" s="30" t="s">
        <v>835</v>
      </c>
      <c r="J107" s="24" t="s">
        <v>32</v>
      </c>
      <c r="K107" s="26" t="s">
        <v>46</v>
      </c>
      <c r="L107" s="5" t="s">
        <v>83</v>
      </c>
    </row>
    <row r="108" spans="1:12" x14ac:dyDescent="0.25">
      <c r="A108" s="52">
        <v>43013</v>
      </c>
      <c r="B108" s="47" t="s">
        <v>96</v>
      </c>
      <c r="C108" s="26" t="s">
        <v>60</v>
      </c>
      <c r="D108" s="23" t="s">
        <v>49</v>
      </c>
      <c r="E108" s="31"/>
      <c r="F108" s="31"/>
      <c r="G108" s="31">
        <v>-1955852</v>
      </c>
      <c r="H108" s="26" t="s">
        <v>71</v>
      </c>
      <c r="I108" s="26" t="s">
        <v>61</v>
      </c>
      <c r="J108" s="24" t="s">
        <v>21</v>
      </c>
      <c r="K108" s="26" t="s">
        <v>46</v>
      </c>
      <c r="L108" s="26" t="s">
        <v>72</v>
      </c>
    </row>
    <row r="109" spans="1:12" x14ac:dyDescent="0.25">
      <c r="A109" s="52">
        <v>43013</v>
      </c>
      <c r="B109" s="47" t="s">
        <v>97</v>
      </c>
      <c r="C109" s="26" t="s">
        <v>60</v>
      </c>
      <c r="D109" s="23" t="s">
        <v>49</v>
      </c>
      <c r="E109" s="31"/>
      <c r="F109" s="31">
        <v>1000</v>
      </c>
      <c r="G109" s="31">
        <v>-1916852</v>
      </c>
      <c r="H109" s="26" t="s">
        <v>71</v>
      </c>
      <c r="I109" s="26" t="s">
        <v>61</v>
      </c>
      <c r="J109" s="24" t="s">
        <v>21</v>
      </c>
      <c r="K109" s="26" t="s">
        <v>46</v>
      </c>
      <c r="L109" s="26" t="s">
        <v>72</v>
      </c>
    </row>
    <row r="110" spans="1:12" x14ac:dyDescent="0.25">
      <c r="A110" s="52">
        <v>43013</v>
      </c>
      <c r="B110" s="47" t="s">
        <v>98</v>
      </c>
      <c r="C110" s="30" t="s">
        <v>99</v>
      </c>
      <c r="D110" s="23" t="s">
        <v>49</v>
      </c>
      <c r="E110" s="31"/>
      <c r="F110" s="31">
        <v>1000</v>
      </c>
      <c r="G110" s="31">
        <v>-1917852</v>
      </c>
      <c r="H110" s="26" t="s">
        <v>71</v>
      </c>
      <c r="I110" s="26" t="s">
        <v>61</v>
      </c>
      <c r="J110" s="24" t="s">
        <v>21</v>
      </c>
      <c r="K110" s="26" t="s">
        <v>46</v>
      </c>
      <c r="L110" s="26" t="s">
        <v>72</v>
      </c>
    </row>
    <row r="111" spans="1:12" x14ac:dyDescent="0.25">
      <c r="A111" s="52">
        <v>43013</v>
      </c>
      <c r="B111" s="47" t="s">
        <v>97</v>
      </c>
      <c r="C111" s="26" t="s">
        <v>60</v>
      </c>
      <c r="D111" s="23" t="s">
        <v>49</v>
      </c>
      <c r="E111" s="31"/>
      <c r="F111" s="31">
        <v>1000</v>
      </c>
      <c r="G111" s="31">
        <v>-1918852</v>
      </c>
      <c r="H111" s="26" t="s">
        <v>71</v>
      </c>
      <c r="I111" s="26" t="s">
        <v>61</v>
      </c>
      <c r="J111" s="24" t="s">
        <v>21</v>
      </c>
      <c r="K111" s="26" t="s">
        <v>46</v>
      </c>
      <c r="L111" s="26" t="s">
        <v>72</v>
      </c>
    </row>
    <row r="112" spans="1:12" x14ac:dyDescent="0.25">
      <c r="A112" s="52">
        <v>43013</v>
      </c>
      <c r="B112" s="26" t="s">
        <v>170</v>
      </c>
      <c r="C112" s="26" t="s">
        <v>60</v>
      </c>
      <c r="D112" s="23" t="s">
        <v>49</v>
      </c>
      <c r="E112" s="31"/>
      <c r="F112" s="31">
        <v>1000</v>
      </c>
      <c r="G112" s="31">
        <v>-1919852</v>
      </c>
      <c r="H112" s="26" t="s">
        <v>148</v>
      </c>
      <c r="I112" s="26" t="s">
        <v>61</v>
      </c>
      <c r="J112" s="24" t="s">
        <v>21</v>
      </c>
      <c r="K112" s="26" t="s">
        <v>46</v>
      </c>
      <c r="L112" s="26" t="s">
        <v>72</v>
      </c>
    </row>
    <row r="113" spans="1:12" x14ac:dyDescent="0.25">
      <c r="A113" s="52">
        <v>43013</v>
      </c>
      <c r="B113" s="26" t="s">
        <v>166</v>
      </c>
      <c r="C113" s="26" t="s">
        <v>60</v>
      </c>
      <c r="D113" s="23" t="s">
        <v>49</v>
      </c>
      <c r="E113" s="31"/>
      <c r="F113" s="31">
        <v>1000</v>
      </c>
      <c r="G113" s="31">
        <v>-1920852</v>
      </c>
      <c r="H113" s="26" t="s">
        <v>148</v>
      </c>
      <c r="I113" s="26" t="s">
        <v>61</v>
      </c>
      <c r="J113" s="24" t="s">
        <v>21</v>
      </c>
      <c r="K113" s="26" t="s">
        <v>46</v>
      </c>
      <c r="L113" s="26" t="s">
        <v>72</v>
      </c>
    </row>
    <row r="114" spans="1:12" x14ac:dyDescent="0.25">
      <c r="A114" s="52">
        <v>43013</v>
      </c>
      <c r="B114" s="26" t="s">
        <v>171</v>
      </c>
      <c r="C114" s="30" t="s">
        <v>99</v>
      </c>
      <c r="D114" s="23" t="s">
        <v>49</v>
      </c>
      <c r="E114" s="31"/>
      <c r="F114" s="31">
        <v>1000</v>
      </c>
      <c r="G114" s="31">
        <v>-1921852</v>
      </c>
      <c r="H114" s="26" t="s">
        <v>148</v>
      </c>
      <c r="I114" s="26" t="s">
        <v>61</v>
      </c>
      <c r="J114" s="24" t="s">
        <v>21</v>
      </c>
      <c r="K114" s="26" t="s">
        <v>46</v>
      </c>
      <c r="L114" s="26" t="s">
        <v>72</v>
      </c>
    </row>
    <row r="115" spans="1:12" x14ac:dyDescent="0.25">
      <c r="A115" s="52">
        <v>43013</v>
      </c>
      <c r="B115" s="30" t="s">
        <v>225</v>
      </c>
      <c r="C115" s="26" t="s">
        <v>60</v>
      </c>
      <c r="D115" s="23" t="s">
        <v>49</v>
      </c>
      <c r="E115" s="42"/>
      <c r="F115" s="42">
        <v>700</v>
      </c>
      <c r="G115" s="31">
        <v>-1922552</v>
      </c>
      <c r="H115" s="30" t="s">
        <v>221</v>
      </c>
      <c r="I115" s="26" t="s">
        <v>61</v>
      </c>
      <c r="J115" s="24" t="s">
        <v>21</v>
      </c>
      <c r="K115" s="26" t="s">
        <v>46</v>
      </c>
      <c r="L115" s="26" t="s">
        <v>72</v>
      </c>
    </row>
    <row r="116" spans="1:12" x14ac:dyDescent="0.25">
      <c r="A116" s="52">
        <v>43013</v>
      </c>
      <c r="B116" s="30" t="s">
        <v>226</v>
      </c>
      <c r="C116" s="26" t="s">
        <v>75</v>
      </c>
      <c r="D116" s="23" t="s">
        <v>49</v>
      </c>
      <c r="E116" s="42"/>
      <c r="F116" s="42">
        <v>4000</v>
      </c>
      <c r="G116" s="31">
        <v>-1926552</v>
      </c>
      <c r="H116" s="30" t="s">
        <v>221</v>
      </c>
      <c r="I116" s="26" t="s">
        <v>61</v>
      </c>
      <c r="J116" s="24" t="s">
        <v>21</v>
      </c>
      <c r="K116" s="26" t="s">
        <v>46</v>
      </c>
      <c r="L116" s="26" t="s">
        <v>72</v>
      </c>
    </row>
    <row r="117" spans="1:12" x14ac:dyDescent="0.25">
      <c r="A117" s="52">
        <v>43013</v>
      </c>
      <c r="B117" s="30" t="s">
        <v>228</v>
      </c>
      <c r="C117" s="26" t="s">
        <v>60</v>
      </c>
      <c r="D117" s="23" t="s">
        <v>49</v>
      </c>
      <c r="E117" s="42"/>
      <c r="F117" s="42">
        <v>700</v>
      </c>
      <c r="G117" s="31">
        <v>-1927252</v>
      </c>
      <c r="H117" s="30" t="s">
        <v>221</v>
      </c>
      <c r="I117" s="26" t="s">
        <v>61</v>
      </c>
      <c r="J117" s="24" t="s">
        <v>21</v>
      </c>
      <c r="K117" s="26" t="s">
        <v>46</v>
      </c>
      <c r="L117" s="26" t="s">
        <v>72</v>
      </c>
    </row>
    <row r="118" spans="1:12" x14ac:dyDescent="0.25">
      <c r="A118" s="52">
        <v>43013</v>
      </c>
      <c r="B118" s="30" t="s">
        <v>229</v>
      </c>
      <c r="C118" s="26" t="s">
        <v>60</v>
      </c>
      <c r="D118" s="23" t="s">
        <v>49</v>
      </c>
      <c r="E118" s="42"/>
      <c r="F118" s="42">
        <v>700</v>
      </c>
      <c r="G118" s="31">
        <v>-1927952</v>
      </c>
      <c r="H118" s="30" t="s">
        <v>221</v>
      </c>
      <c r="I118" s="26" t="s">
        <v>61</v>
      </c>
      <c r="J118" s="24" t="s">
        <v>21</v>
      </c>
      <c r="K118" s="26" t="s">
        <v>46</v>
      </c>
      <c r="L118" s="26" t="s">
        <v>72</v>
      </c>
    </row>
    <row r="119" spans="1:12" x14ac:dyDescent="0.25">
      <c r="A119" s="52">
        <v>43013</v>
      </c>
      <c r="B119" s="30" t="s">
        <v>230</v>
      </c>
      <c r="C119" s="26" t="s">
        <v>60</v>
      </c>
      <c r="D119" s="23" t="s">
        <v>49</v>
      </c>
      <c r="E119" s="42"/>
      <c r="F119" s="42">
        <v>700</v>
      </c>
      <c r="G119" s="31">
        <v>-1928652</v>
      </c>
      <c r="H119" s="30" t="s">
        <v>221</v>
      </c>
      <c r="I119" s="26" t="s">
        <v>61</v>
      </c>
      <c r="J119" s="24" t="s">
        <v>21</v>
      </c>
      <c r="K119" s="26" t="s">
        <v>46</v>
      </c>
      <c r="L119" s="26" t="s">
        <v>72</v>
      </c>
    </row>
    <row r="120" spans="1:12" x14ac:dyDescent="0.25">
      <c r="A120" s="52">
        <v>43013</v>
      </c>
      <c r="B120" s="30" t="s">
        <v>225</v>
      </c>
      <c r="C120" s="26" t="s">
        <v>60</v>
      </c>
      <c r="D120" s="23" t="s">
        <v>49</v>
      </c>
      <c r="E120" s="42"/>
      <c r="F120" s="42">
        <v>700</v>
      </c>
      <c r="G120" s="31">
        <v>-1929352</v>
      </c>
      <c r="H120" s="30" t="s">
        <v>221</v>
      </c>
      <c r="I120" s="26" t="s">
        <v>61</v>
      </c>
      <c r="J120" s="24" t="s">
        <v>21</v>
      </c>
      <c r="K120" s="26" t="s">
        <v>46</v>
      </c>
      <c r="L120" s="26" t="s">
        <v>72</v>
      </c>
    </row>
    <row r="121" spans="1:12" x14ac:dyDescent="0.25">
      <c r="A121" s="52">
        <v>43013</v>
      </c>
      <c r="B121" s="30" t="s">
        <v>226</v>
      </c>
      <c r="C121" s="26" t="s">
        <v>75</v>
      </c>
      <c r="D121" s="23" t="s">
        <v>49</v>
      </c>
      <c r="E121" s="42"/>
      <c r="F121" s="42">
        <v>4000</v>
      </c>
      <c r="G121" s="31">
        <v>-1933352</v>
      </c>
      <c r="H121" s="30" t="s">
        <v>221</v>
      </c>
      <c r="I121" s="26" t="s">
        <v>61</v>
      </c>
      <c r="J121" s="24" t="s">
        <v>21</v>
      </c>
      <c r="K121" s="26" t="s">
        <v>46</v>
      </c>
      <c r="L121" s="26" t="s">
        <v>72</v>
      </c>
    </row>
    <row r="122" spans="1:12" x14ac:dyDescent="0.25">
      <c r="A122" s="52">
        <v>43013</v>
      </c>
      <c r="B122" s="30" t="s">
        <v>227</v>
      </c>
      <c r="C122" s="26" t="s">
        <v>60</v>
      </c>
      <c r="D122" s="23" t="s">
        <v>49</v>
      </c>
      <c r="E122" s="42"/>
      <c r="F122" s="42">
        <v>700</v>
      </c>
      <c r="G122" s="31">
        <v>-1934052</v>
      </c>
      <c r="H122" s="30" t="s">
        <v>221</v>
      </c>
      <c r="I122" s="26" t="s">
        <v>61</v>
      </c>
      <c r="J122" s="24" t="s">
        <v>21</v>
      </c>
      <c r="K122" s="26" t="s">
        <v>46</v>
      </c>
      <c r="L122" s="26" t="s">
        <v>72</v>
      </c>
    </row>
    <row r="123" spans="1:12" x14ac:dyDescent="0.25">
      <c r="A123" s="52">
        <v>43013</v>
      </c>
      <c r="B123" s="26" t="s">
        <v>348</v>
      </c>
      <c r="C123" s="26" t="s">
        <v>327</v>
      </c>
      <c r="D123" s="23" t="s">
        <v>49</v>
      </c>
      <c r="E123" s="31"/>
      <c r="F123" s="31">
        <v>10000</v>
      </c>
      <c r="G123" s="31">
        <v>-2004052</v>
      </c>
      <c r="H123" s="26" t="s">
        <v>55</v>
      </c>
      <c r="I123" s="26">
        <v>37</v>
      </c>
      <c r="J123" s="24" t="s">
        <v>21</v>
      </c>
      <c r="K123" s="26" t="s">
        <v>46</v>
      </c>
      <c r="L123" s="26" t="s">
        <v>83</v>
      </c>
    </row>
    <row r="124" spans="1:12" x14ac:dyDescent="0.25">
      <c r="A124" s="52">
        <v>43013</v>
      </c>
      <c r="B124" s="26" t="s">
        <v>349</v>
      </c>
      <c r="C124" s="26" t="s">
        <v>327</v>
      </c>
      <c r="D124" s="23" t="s">
        <v>49</v>
      </c>
      <c r="E124" s="31"/>
      <c r="F124" s="31">
        <v>10000</v>
      </c>
      <c r="G124" s="31">
        <v>-2014052</v>
      </c>
      <c r="H124" s="26" t="s">
        <v>55</v>
      </c>
      <c r="I124" s="26">
        <v>38</v>
      </c>
      <c r="J124" s="24" t="s">
        <v>21</v>
      </c>
      <c r="K124" s="26" t="s">
        <v>46</v>
      </c>
      <c r="L124" s="26" t="s">
        <v>83</v>
      </c>
    </row>
    <row r="125" spans="1:12" x14ac:dyDescent="0.25">
      <c r="A125" s="52">
        <v>43013</v>
      </c>
      <c r="B125" s="26" t="s">
        <v>350</v>
      </c>
      <c r="C125" s="26" t="s">
        <v>327</v>
      </c>
      <c r="D125" s="26" t="s">
        <v>50</v>
      </c>
      <c r="E125" s="31"/>
      <c r="F125" s="31">
        <v>10000</v>
      </c>
      <c r="G125" s="31">
        <v>-2024052</v>
      </c>
      <c r="H125" s="26" t="s">
        <v>55</v>
      </c>
      <c r="I125" s="26">
        <v>39</v>
      </c>
      <c r="J125" s="46" t="s">
        <v>32</v>
      </c>
      <c r="K125" s="26" t="s">
        <v>46</v>
      </c>
      <c r="L125" s="26" t="s">
        <v>83</v>
      </c>
    </row>
    <row r="126" spans="1:12" x14ac:dyDescent="0.25">
      <c r="A126" s="52">
        <v>43013</v>
      </c>
      <c r="B126" s="26" t="s">
        <v>351</v>
      </c>
      <c r="C126" s="26" t="s">
        <v>327</v>
      </c>
      <c r="D126" s="23" t="s">
        <v>49</v>
      </c>
      <c r="E126" s="31"/>
      <c r="F126" s="31">
        <v>10000</v>
      </c>
      <c r="G126" s="31">
        <v>-2034052</v>
      </c>
      <c r="H126" s="26" t="s">
        <v>55</v>
      </c>
      <c r="I126" s="26">
        <v>40</v>
      </c>
      <c r="J126" s="24" t="s">
        <v>21</v>
      </c>
      <c r="K126" s="26" t="s">
        <v>46</v>
      </c>
      <c r="L126" s="26" t="s">
        <v>83</v>
      </c>
    </row>
    <row r="127" spans="1:12" x14ac:dyDescent="0.25">
      <c r="A127" s="52">
        <v>43013</v>
      </c>
      <c r="B127" s="26" t="s">
        <v>352</v>
      </c>
      <c r="C127" s="26" t="s">
        <v>327</v>
      </c>
      <c r="D127" s="26" t="s">
        <v>52</v>
      </c>
      <c r="E127" s="31"/>
      <c r="F127" s="31">
        <v>15000</v>
      </c>
      <c r="G127" s="31">
        <v>-2049052</v>
      </c>
      <c r="H127" s="26" t="s">
        <v>55</v>
      </c>
      <c r="I127" s="26">
        <v>41</v>
      </c>
      <c r="J127" s="24" t="s">
        <v>32</v>
      </c>
      <c r="K127" s="26" t="s">
        <v>46</v>
      </c>
      <c r="L127" s="26" t="s">
        <v>83</v>
      </c>
    </row>
    <row r="128" spans="1:12" x14ac:dyDescent="0.25">
      <c r="A128" s="52">
        <v>43013</v>
      </c>
      <c r="B128" s="26" t="s">
        <v>353</v>
      </c>
      <c r="C128" s="26" t="s">
        <v>327</v>
      </c>
      <c r="D128" s="23" t="s">
        <v>49</v>
      </c>
      <c r="E128" s="31"/>
      <c r="F128" s="31">
        <v>10000</v>
      </c>
      <c r="G128" s="31">
        <v>-2059052</v>
      </c>
      <c r="H128" s="26" t="s">
        <v>55</v>
      </c>
      <c r="I128" s="26">
        <v>42</v>
      </c>
      <c r="J128" s="24" t="s">
        <v>21</v>
      </c>
      <c r="K128" s="26" t="s">
        <v>46</v>
      </c>
      <c r="L128" s="26" t="s">
        <v>83</v>
      </c>
    </row>
    <row r="129" spans="1:12" x14ac:dyDescent="0.25">
      <c r="A129" s="52">
        <v>43013</v>
      </c>
      <c r="B129" s="26" t="s">
        <v>354</v>
      </c>
      <c r="C129" s="26" t="s">
        <v>327</v>
      </c>
      <c r="D129" s="23" t="s">
        <v>49</v>
      </c>
      <c r="E129" s="31"/>
      <c r="F129" s="31">
        <v>10000</v>
      </c>
      <c r="G129" s="31">
        <v>-2069052</v>
      </c>
      <c r="H129" s="26" t="s">
        <v>55</v>
      </c>
      <c r="I129" s="26">
        <v>43</v>
      </c>
      <c r="J129" s="24" t="s">
        <v>21</v>
      </c>
      <c r="K129" s="26" t="s">
        <v>46</v>
      </c>
      <c r="L129" s="26" t="s">
        <v>83</v>
      </c>
    </row>
    <row r="130" spans="1:12" x14ac:dyDescent="0.25">
      <c r="A130" s="52">
        <v>43013</v>
      </c>
      <c r="B130" s="26" t="s">
        <v>355</v>
      </c>
      <c r="C130" s="26" t="s">
        <v>327</v>
      </c>
      <c r="D130" s="26" t="s">
        <v>51</v>
      </c>
      <c r="E130" s="31"/>
      <c r="F130" s="31">
        <v>17000</v>
      </c>
      <c r="G130" s="31">
        <v>-2086052</v>
      </c>
      <c r="H130" s="26" t="s">
        <v>55</v>
      </c>
      <c r="I130" s="26">
        <v>44</v>
      </c>
      <c r="J130" s="46" t="s">
        <v>32</v>
      </c>
      <c r="K130" s="26" t="s">
        <v>46</v>
      </c>
      <c r="L130" s="26" t="s">
        <v>83</v>
      </c>
    </row>
    <row r="131" spans="1:12" x14ac:dyDescent="0.25">
      <c r="A131" s="52">
        <v>43013</v>
      </c>
      <c r="B131" s="30" t="s">
        <v>541</v>
      </c>
      <c r="C131" s="26" t="s">
        <v>60</v>
      </c>
      <c r="D131" s="23" t="s">
        <v>49</v>
      </c>
      <c r="E131" s="42"/>
      <c r="F131" s="42">
        <v>1000</v>
      </c>
      <c r="G131" s="31">
        <v>-2087052</v>
      </c>
      <c r="H131" s="30" t="s">
        <v>535</v>
      </c>
      <c r="I131" s="30" t="s">
        <v>61</v>
      </c>
      <c r="J131" s="24" t="s">
        <v>21</v>
      </c>
      <c r="K131" s="26" t="s">
        <v>46</v>
      </c>
      <c r="L131" s="30" t="s">
        <v>72</v>
      </c>
    </row>
    <row r="132" spans="1:12" x14ac:dyDescent="0.25">
      <c r="A132" s="52">
        <v>43013</v>
      </c>
      <c r="B132" s="30" t="s">
        <v>847</v>
      </c>
      <c r="C132" s="26" t="s">
        <v>75</v>
      </c>
      <c r="D132" s="23" t="s">
        <v>49</v>
      </c>
      <c r="E132" s="42"/>
      <c r="F132" s="42">
        <v>1000</v>
      </c>
      <c r="G132" s="31">
        <v>-2088052</v>
      </c>
      <c r="H132" s="30" t="s">
        <v>535</v>
      </c>
      <c r="I132" s="30" t="s">
        <v>61</v>
      </c>
      <c r="J132" s="24" t="s">
        <v>21</v>
      </c>
      <c r="K132" s="26" t="s">
        <v>46</v>
      </c>
      <c r="L132" s="30" t="s">
        <v>72</v>
      </c>
    </row>
    <row r="133" spans="1:12" x14ac:dyDescent="0.25">
      <c r="A133" s="52">
        <v>43013</v>
      </c>
      <c r="B133" s="30" t="s">
        <v>542</v>
      </c>
      <c r="C133" s="26" t="s">
        <v>60</v>
      </c>
      <c r="D133" s="23" t="s">
        <v>49</v>
      </c>
      <c r="E133" s="42"/>
      <c r="F133" s="42">
        <v>1000</v>
      </c>
      <c r="G133" s="31">
        <v>-2089052</v>
      </c>
      <c r="H133" s="30" t="s">
        <v>535</v>
      </c>
      <c r="I133" s="30" t="s">
        <v>61</v>
      </c>
      <c r="J133" s="24" t="s">
        <v>21</v>
      </c>
      <c r="K133" s="26" t="s">
        <v>46</v>
      </c>
      <c r="L133" s="30" t="s">
        <v>72</v>
      </c>
    </row>
    <row r="134" spans="1:12" x14ac:dyDescent="0.25">
      <c r="A134" s="52">
        <v>43013</v>
      </c>
      <c r="B134" s="30" t="s">
        <v>543</v>
      </c>
      <c r="C134" s="30" t="s">
        <v>129</v>
      </c>
      <c r="D134" s="30" t="s">
        <v>48</v>
      </c>
      <c r="E134" s="42"/>
      <c r="F134" s="42">
        <v>100</v>
      </c>
      <c r="G134" s="31">
        <v>-2089152</v>
      </c>
      <c r="H134" s="30" t="s">
        <v>535</v>
      </c>
      <c r="I134" s="30" t="s">
        <v>61</v>
      </c>
      <c r="J134" s="26" t="s">
        <v>21</v>
      </c>
      <c r="K134" s="26" t="s">
        <v>46</v>
      </c>
      <c r="L134" s="30" t="s">
        <v>72</v>
      </c>
    </row>
    <row r="135" spans="1:12" x14ac:dyDescent="0.25">
      <c r="A135" s="52">
        <v>43013</v>
      </c>
      <c r="B135" s="30" t="s">
        <v>544</v>
      </c>
      <c r="C135" s="26" t="s">
        <v>60</v>
      </c>
      <c r="D135" s="23" t="s">
        <v>49</v>
      </c>
      <c r="E135" s="42"/>
      <c r="F135" s="42">
        <v>750</v>
      </c>
      <c r="G135" s="31">
        <v>-2089902</v>
      </c>
      <c r="H135" s="30" t="s">
        <v>535</v>
      </c>
      <c r="I135" s="30" t="s">
        <v>61</v>
      </c>
      <c r="J135" s="24" t="s">
        <v>21</v>
      </c>
      <c r="K135" s="26" t="s">
        <v>46</v>
      </c>
      <c r="L135" s="30" t="s">
        <v>72</v>
      </c>
    </row>
    <row r="136" spans="1:12" x14ac:dyDescent="0.25">
      <c r="A136" s="52">
        <v>43013</v>
      </c>
      <c r="B136" s="30" t="s">
        <v>545</v>
      </c>
      <c r="C136" s="26" t="s">
        <v>60</v>
      </c>
      <c r="D136" s="23" t="s">
        <v>49</v>
      </c>
      <c r="E136" s="42"/>
      <c r="F136" s="42">
        <v>1000</v>
      </c>
      <c r="G136" s="31">
        <v>-2090902</v>
      </c>
      <c r="H136" s="30" t="s">
        <v>535</v>
      </c>
      <c r="I136" s="30" t="s">
        <v>61</v>
      </c>
      <c r="J136" s="24" t="s">
        <v>21</v>
      </c>
      <c r="K136" s="26" t="s">
        <v>46</v>
      </c>
      <c r="L136" s="30" t="s">
        <v>72</v>
      </c>
    </row>
    <row r="137" spans="1:12" x14ac:dyDescent="0.25">
      <c r="A137" s="52">
        <v>43013</v>
      </c>
      <c r="B137" s="26" t="s">
        <v>692</v>
      </c>
      <c r="C137" s="26" t="s">
        <v>60</v>
      </c>
      <c r="D137" s="26" t="s">
        <v>52</v>
      </c>
      <c r="E137" s="31"/>
      <c r="F137" s="43">
        <v>2000</v>
      </c>
      <c r="G137" s="31">
        <v>-2092902</v>
      </c>
      <c r="H137" s="26" t="s">
        <v>342</v>
      </c>
      <c r="I137" s="26" t="s">
        <v>61</v>
      </c>
      <c r="J137" s="24" t="s">
        <v>32</v>
      </c>
      <c r="K137" s="26" t="s">
        <v>46</v>
      </c>
      <c r="L137" s="26" t="s">
        <v>72</v>
      </c>
    </row>
    <row r="138" spans="1:12" x14ac:dyDescent="0.25">
      <c r="A138" s="52">
        <v>43013</v>
      </c>
      <c r="B138" s="30" t="s">
        <v>703</v>
      </c>
      <c r="C138" s="26" t="s">
        <v>60</v>
      </c>
      <c r="D138" s="30" t="s">
        <v>52</v>
      </c>
      <c r="E138" s="31"/>
      <c r="F138" s="31">
        <v>3000</v>
      </c>
      <c r="G138" s="31">
        <v>-2095902</v>
      </c>
      <c r="H138" s="30" t="s">
        <v>704</v>
      </c>
      <c r="I138" s="30" t="s">
        <v>705</v>
      </c>
      <c r="J138" s="24" t="s">
        <v>32</v>
      </c>
      <c r="K138" s="26" t="s">
        <v>46</v>
      </c>
      <c r="L138" s="26" t="s">
        <v>72</v>
      </c>
    </row>
    <row r="139" spans="1:12" x14ac:dyDescent="0.25">
      <c r="A139" s="52">
        <v>43013</v>
      </c>
      <c r="B139" s="30" t="s">
        <v>706</v>
      </c>
      <c r="C139" s="30" t="s">
        <v>849</v>
      </c>
      <c r="D139" s="30" t="s">
        <v>52</v>
      </c>
      <c r="E139" s="31"/>
      <c r="F139" s="31">
        <v>38900</v>
      </c>
      <c r="G139" s="31">
        <v>-2134802</v>
      </c>
      <c r="H139" s="30" t="s">
        <v>704</v>
      </c>
      <c r="I139" s="30" t="s">
        <v>203</v>
      </c>
      <c r="J139" s="24" t="s">
        <v>32</v>
      </c>
      <c r="K139" s="26" t="s">
        <v>46</v>
      </c>
      <c r="L139" s="26" t="s">
        <v>83</v>
      </c>
    </row>
    <row r="140" spans="1:12" x14ac:dyDescent="0.25">
      <c r="A140" s="52">
        <v>43013</v>
      </c>
      <c r="B140" s="30" t="s">
        <v>707</v>
      </c>
      <c r="C140" s="26" t="s">
        <v>60</v>
      </c>
      <c r="D140" s="30" t="s">
        <v>52</v>
      </c>
      <c r="E140" s="31"/>
      <c r="F140" s="31">
        <v>500</v>
      </c>
      <c r="G140" s="31">
        <v>-2135302</v>
      </c>
      <c r="H140" s="30" t="s">
        <v>704</v>
      </c>
      <c r="I140" s="30" t="s">
        <v>705</v>
      </c>
      <c r="J140" s="24" t="s">
        <v>32</v>
      </c>
      <c r="K140" s="26" t="s">
        <v>46</v>
      </c>
      <c r="L140" s="26" t="s">
        <v>72</v>
      </c>
    </row>
    <row r="141" spans="1:12" x14ac:dyDescent="0.25">
      <c r="A141" s="52">
        <v>43013</v>
      </c>
      <c r="B141" s="30" t="s">
        <v>883</v>
      </c>
      <c r="C141" s="26" t="s">
        <v>85</v>
      </c>
      <c r="D141" s="30" t="s">
        <v>52</v>
      </c>
      <c r="E141" s="31"/>
      <c r="F141" s="31">
        <v>15000</v>
      </c>
      <c r="G141" s="31">
        <v>-2150302</v>
      </c>
      <c r="H141" s="30" t="s">
        <v>704</v>
      </c>
      <c r="I141" s="30" t="s">
        <v>61</v>
      </c>
      <c r="J141" s="24" t="s">
        <v>32</v>
      </c>
      <c r="K141" s="26" t="s">
        <v>46</v>
      </c>
      <c r="L141" s="26" t="s">
        <v>72</v>
      </c>
    </row>
    <row r="142" spans="1:12" x14ac:dyDescent="0.25">
      <c r="A142" s="52">
        <v>43013</v>
      </c>
      <c r="B142" s="112" t="s">
        <v>762</v>
      </c>
      <c r="C142" s="26" t="s">
        <v>60</v>
      </c>
      <c r="D142" s="26" t="s">
        <v>52</v>
      </c>
      <c r="E142" s="113"/>
      <c r="F142" s="113">
        <v>1000</v>
      </c>
      <c r="G142" s="31">
        <v>-2151302</v>
      </c>
      <c r="H142" s="112" t="s">
        <v>372</v>
      </c>
      <c r="I142" s="112" t="s">
        <v>61</v>
      </c>
      <c r="J142" s="24" t="s">
        <v>32</v>
      </c>
      <c r="K142" s="26" t="s">
        <v>46</v>
      </c>
      <c r="L142" s="26" t="s">
        <v>72</v>
      </c>
    </row>
    <row r="143" spans="1:12" x14ac:dyDescent="0.25">
      <c r="A143" s="52">
        <v>43013</v>
      </c>
      <c r="B143" s="112" t="s">
        <v>763</v>
      </c>
      <c r="C143" s="26" t="s">
        <v>60</v>
      </c>
      <c r="D143" s="26" t="s">
        <v>52</v>
      </c>
      <c r="E143" s="113"/>
      <c r="F143" s="113">
        <v>1000</v>
      </c>
      <c r="G143" s="31">
        <v>-2152302</v>
      </c>
      <c r="H143" s="112" t="s">
        <v>372</v>
      </c>
      <c r="I143" s="112" t="s">
        <v>61</v>
      </c>
      <c r="J143" s="24" t="s">
        <v>32</v>
      </c>
      <c r="K143" s="26" t="s">
        <v>46</v>
      </c>
      <c r="L143" s="26" t="s">
        <v>72</v>
      </c>
    </row>
    <row r="144" spans="1:12" x14ac:dyDescent="0.25">
      <c r="A144" s="52">
        <v>43013</v>
      </c>
      <c r="B144" s="26" t="s">
        <v>590</v>
      </c>
      <c r="C144" s="26" t="s">
        <v>60</v>
      </c>
      <c r="D144" s="27" t="s">
        <v>50</v>
      </c>
      <c r="E144" s="28"/>
      <c r="F144" s="28">
        <v>1000</v>
      </c>
      <c r="G144" s="31">
        <v>-2133302</v>
      </c>
      <c r="H144" s="26" t="s">
        <v>347</v>
      </c>
      <c r="I144" s="26" t="s">
        <v>61</v>
      </c>
      <c r="J144" s="46" t="s">
        <v>32</v>
      </c>
      <c r="K144" s="26" t="s">
        <v>46</v>
      </c>
      <c r="L144" s="35" t="s">
        <v>72</v>
      </c>
    </row>
    <row r="145" spans="1:12" x14ac:dyDescent="0.25">
      <c r="A145" s="52">
        <v>43013</v>
      </c>
      <c r="B145" s="26" t="s">
        <v>591</v>
      </c>
      <c r="C145" s="26" t="s">
        <v>60</v>
      </c>
      <c r="D145" s="27" t="s">
        <v>50</v>
      </c>
      <c r="E145" s="28"/>
      <c r="F145" s="28">
        <v>1000</v>
      </c>
      <c r="G145" s="31">
        <v>-2134302</v>
      </c>
      <c r="H145" s="26" t="s">
        <v>347</v>
      </c>
      <c r="I145" s="26" t="s">
        <v>61</v>
      </c>
      <c r="J145" s="46" t="s">
        <v>32</v>
      </c>
      <c r="K145" s="26" t="s">
        <v>46</v>
      </c>
      <c r="L145" s="35" t="s">
        <v>72</v>
      </c>
    </row>
    <row r="146" spans="1:12" x14ac:dyDescent="0.25">
      <c r="A146" s="52">
        <v>43013</v>
      </c>
      <c r="B146" s="26" t="s">
        <v>592</v>
      </c>
      <c r="C146" s="26" t="s">
        <v>60</v>
      </c>
      <c r="D146" s="27" t="s">
        <v>50</v>
      </c>
      <c r="E146" s="28"/>
      <c r="F146" s="28">
        <v>1000</v>
      </c>
      <c r="G146" s="31">
        <v>-2135302</v>
      </c>
      <c r="H146" s="26" t="s">
        <v>347</v>
      </c>
      <c r="I146" s="26" t="s">
        <v>61</v>
      </c>
      <c r="J146" s="46" t="s">
        <v>32</v>
      </c>
      <c r="K146" s="26" t="s">
        <v>46</v>
      </c>
      <c r="L146" s="35" t="s">
        <v>72</v>
      </c>
    </row>
    <row r="147" spans="1:12" x14ac:dyDescent="0.25">
      <c r="A147" s="52">
        <v>43013</v>
      </c>
      <c r="B147" s="26" t="s">
        <v>593</v>
      </c>
      <c r="C147" s="26" t="s">
        <v>60</v>
      </c>
      <c r="D147" s="27" t="s">
        <v>50</v>
      </c>
      <c r="E147" s="28"/>
      <c r="F147" s="28">
        <v>1000</v>
      </c>
      <c r="G147" s="31">
        <v>-2136302</v>
      </c>
      <c r="H147" s="26" t="s">
        <v>347</v>
      </c>
      <c r="I147" s="26" t="s">
        <v>61</v>
      </c>
      <c r="J147" s="46" t="s">
        <v>32</v>
      </c>
      <c r="K147" s="26" t="s">
        <v>46</v>
      </c>
      <c r="L147" s="35" t="s">
        <v>72</v>
      </c>
    </row>
    <row r="148" spans="1:12" x14ac:dyDescent="0.25">
      <c r="A148" s="52">
        <v>43013</v>
      </c>
      <c r="B148" s="26" t="s">
        <v>594</v>
      </c>
      <c r="C148" s="26" t="s">
        <v>60</v>
      </c>
      <c r="D148" s="27" t="s">
        <v>50</v>
      </c>
      <c r="E148" s="28"/>
      <c r="F148" s="28">
        <v>1000</v>
      </c>
      <c r="G148" s="31">
        <v>-2137302</v>
      </c>
      <c r="H148" s="26" t="s">
        <v>347</v>
      </c>
      <c r="I148" s="26" t="s">
        <v>61</v>
      </c>
      <c r="J148" s="46" t="s">
        <v>32</v>
      </c>
      <c r="K148" s="26" t="s">
        <v>46</v>
      </c>
      <c r="L148" s="35" t="s">
        <v>72</v>
      </c>
    </row>
    <row r="149" spans="1:12" x14ac:dyDescent="0.25">
      <c r="A149" s="52">
        <v>43013</v>
      </c>
      <c r="B149" s="26" t="s">
        <v>595</v>
      </c>
      <c r="C149" s="26" t="s">
        <v>60</v>
      </c>
      <c r="D149" s="27" t="s">
        <v>50</v>
      </c>
      <c r="E149" s="28"/>
      <c r="F149" s="28">
        <v>1000</v>
      </c>
      <c r="G149" s="31">
        <v>-2138302</v>
      </c>
      <c r="H149" s="26" t="s">
        <v>347</v>
      </c>
      <c r="I149" s="26" t="s">
        <v>61</v>
      </c>
      <c r="J149" s="46" t="s">
        <v>32</v>
      </c>
      <c r="K149" s="26" t="s">
        <v>46</v>
      </c>
      <c r="L149" s="35" t="s">
        <v>72</v>
      </c>
    </row>
    <row r="150" spans="1:12" x14ac:dyDescent="0.25">
      <c r="A150" s="52">
        <v>43013</v>
      </c>
      <c r="B150" s="26" t="s">
        <v>596</v>
      </c>
      <c r="C150" s="26" t="s">
        <v>60</v>
      </c>
      <c r="D150" s="27" t="s">
        <v>50</v>
      </c>
      <c r="E150" s="28"/>
      <c r="F150" s="28">
        <v>1000</v>
      </c>
      <c r="G150" s="31">
        <v>-2139302</v>
      </c>
      <c r="H150" s="26" t="s">
        <v>347</v>
      </c>
      <c r="I150" s="26" t="s">
        <v>61</v>
      </c>
      <c r="J150" s="46" t="s">
        <v>32</v>
      </c>
      <c r="K150" s="26" t="s">
        <v>46</v>
      </c>
      <c r="L150" s="35" t="s">
        <v>72</v>
      </c>
    </row>
    <row r="151" spans="1:12" x14ac:dyDescent="0.25">
      <c r="A151" s="52">
        <v>43013</v>
      </c>
      <c r="B151" s="26" t="s">
        <v>597</v>
      </c>
      <c r="C151" s="26" t="s">
        <v>60</v>
      </c>
      <c r="D151" s="27" t="s">
        <v>50</v>
      </c>
      <c r="E151" s="28"/>
      <c r="F151" s="28">
        <v>1000</v>
      </c>
      <c r="G151" s="31">
        <v>-2140302</v>
      </c>
      <c r="H151" s="26" t="s">
        <v>347</v>
      </c>
      <c r="I151" s="26" t="s">
        <v>61</v>
      </c>
      <c r="J151" s="46" t="s">
        <v>32</v>
      </c>
      <c r="K151" s="26" t="s">
        <v>46</v>
      </c>
      <c r="L151" s="35" t="s">
        <v>72</v>
      </c>
    </row>
    <row r="152" spans="1:12" x14ac:dyDescent="0.25">
      <c r="A152" s="52">
        <v>43014</v>
      </c>
      <c r="B152" s="30" t="s">
        <v>231</v>
      </c>
      <c r="C152" s="26" t="s">
        <v>60</v>
      </c>
      <c r="D152" s="23" t="s">
        <v>49</v>
      </c>
      <c r="E152" s="42"/>
      <c r="F152" s="42">
        <v>700</v>
      </c>
      <c r="G152" s="31">
        <v>-2141002</v>
      </c>
      <c r="H152" s="30" t="s">
        <v>221</v>
      </c>
      <c r="I152" s="26" t="s">
        <v>61</v>
      </c>
      <c r="J152" s="24" t="s">
        <v>21</v>
      </c>
      <c r="K152" s="26" t="s">
        <v>46</v>
      </c>
      <c r="L152" s="26" t="s">
        <v>72</v>
      </c>
    </row>
    <row r="153" spans="1:12" x14ac:dyDescent="0.25">
      <c r="A153" s="52">
        <v>43014</v>
      </c>
      <c r="B153" s="30" t="s">
        <v>232</v>
      </c>
      <c r="C153" s="26" t="s">
        <v>60</v>
      </c>
      <c r="D153" s="23" t="s">
        <v>49</v>
      </c>
      <c r="E153" s="42"/>
      <c r="F153" s="42">
        <v>700</v>
      </c>
      <c r="G153" s="31">
        <v>-2141702</v>
      </c>
      <c r="H153" s="30" t="s">
        <v>221</v>
      </c>
      <c r="I153" s="26" t="s">
        <v>61</v>
      </c>
      <c r="J153" s="24" t="s">
        <v>21</v>
      </c>
      <c r="K153" s="26" t="s">
        <v>46</v>
      </c>
      <c r="L153" s="26" t="s">
        <v>72</v>
      </c>
    </row>
    <row r="154" spans="1:12" x14ac:dyDescent="0.25">
      <c r="A154" s="52">
        <v>43014</v>
      </c>
      <c r="B154" s="30" t="s">
        <v>233</v>
      </c>
      <c r="C154" s="26" t="s">
        <v>60</v>
      </c>
      <c r="D154" s="23" t="s">
        <v>49</v>
      </c>
      <c r="E154" s="42"/>
      <c r="F154" s="42">
        <v>700</v>
      </c>
      <c r="G154" s="31">
        <v>-2142402</v>
      </c>
      <c r="H154" s="30" t="s">
        <v>221</v>
      </c>
      <c r="I154" s="26" t="s">
        <v>61</v>
      </c>
      <c r="J154" s="24" t="s">
        <v>21</v>
      </c>
      <c r="K154" s="26" t="s">
        <v>46</v>
      </c>
      <c r="L154" s="26" t="s">
        <v>72</v>
      </c>
    </row>
    <row r="155" spans="1:12" x14ac:dyDescent="0.25">
      <c r="A155" s="52">
        <v>43014</v>
      </c>
      <c r="B155" s="26" t="s">
        <v>356</v>
      </c>
      <c r="C155" s="26" t="s">
        <v>60</v>
      </c>
      <c r="D155" s="26" t="s">
        <v>51</v>
      </c>
      <c r="E155" s="31"/>
      <c r="F155" s="31">
        <v>2000</v>
      </c>
      <c r="G155" s="31">
        <v>-2144402</v>
      </c>
      <c r="H155" s="26" t="s">
        <v>55</v>
      </c>
      <c r="I155" s="26" t="s">
        <v>61</v>
      </c>
      <c r="J155" s="46" t="s">
        <v>32</v>
      </c>
      <c r="K155" s="26" t="s">
        <v>46</v>
      </c>
      <c r="L155" s="26" t="s">
        <v>72</v>
      </c>
    </row>
    <row r="156" spans="1:12" x14ac:dyDescent="0.25">
      <c r="A156" s="52">
        <v>43014</v>
      </c>
      <c r="B156" s="26" t="s">
        <v>357</v>
      </c>
      <c r="C156" s="26" t="s">
        <v>327</v>
      </c>
      <c r="D156" s="26" t="s">
        <v>52</v>
      </c>
      <c r="E156" s="31"/>
      <c r="F156" s="31">
        <v>15000</v>
      </c>
      <c r="G156" s="31">
        <v>-2159402</v>
      </c>
      <c r="H156" s="26" t="s">
        <v>55</v>
      </c>
      <c r="I156" s="26">
        <v>45</v>
      </c>
      <c r="J156" s="24" t="s">
        <v>32</v>
      </c>
      <c r="K156" s="26" t="s">
        <v>46</v>
      </c>
      <c r="L156" s="26" t="s">
        <v>83</v>
      </c>
    </row>
    <row r="157" spans="1:12" x14ac:dyDescent="0.25">
      <c r="A157" s="52">
        <v>43014</v>
      </c>
      <c r="B157" s="26" t="s">
        <v>358</v>
      </c>
      <c r="C157" s="26" t="s">
        <v>327</v>
      </c>
      <c r="D157" s="26" t="s">
        <v>52</v>
      </c>
      <c r="E157" s="31"/>
      <c r="F157" s="31">
        <v>10000</v>
      </c>
      <c r="G157" s="31">
        <v>-2169402</v>
      </c>
      <c r="H157" s="26" t="s">
        <v>55</v>
      </c>
      <c r="I157" s="26">
        <v>46</v>
      </c>
      <c r="J157" s="24" t="s">
        <v>32</v>
      </c>
      <c r="K157" s="26" t="s">
        <v>46</v>
      </c>
      <c r="L157" s="26" t="s">
        <v>83</v>
      </c>
    </row>
    <row r="158" spans="1:12" x14ac:dyDescent="0.25">
      <c r="A158" s="52">
        <v>43014</v>
      </c>
      <c r="B158" s="26" t="s">
        <v>456</v>
      </c>
      <c r="C158" s="26" t="s">
        <v>129</v>
      </c>
      <c r="D158" s="26" t="s">
        <v>48</v>
      </c>
      <c r="E158" s="31"/>
      <c r="F158" s="31">
        <v>4500</v>
      </c>
      <c r="G158" s="31">
        <v>-2173902</v>
      </c>
      <c r="H158" s="26" t="s">
        <v>450</v>
      </c>
      <c r="I158" s="26" t="s">
        <v>61</v>
      </c>
      <c r="J158" s="26" t="s">
        <v>21</v>
      </c>
      <c r="K158" s="26" t="s">
        <v>46</v>
      </c>
      <c r="L158" s="26" t="s">
        <v>72</v>
      </c>
    </row>
    <row r="159" spans="1:12" x14ac:dyDescent="0.25">
      <c r="A159" s="52">
        <v>43014</v>
      </c>
      <c r="B159" s="30" t="s">
        <v>511</v>
      </c>
      <c r="C159" s="26" t="s">
        <v>60</v>
      </c>
      <c r="D159" s="26" t="s">
        <v>51</v>
      </c>
      <c r="E159" s="43"/>
      <c r="F159" s="43">
        <v>2000</v>
      </c>
      <c r="G159" s="31">
        <v>-2175902</v>
      </c>
      <c r="H159" s="30" t="s">
        <v>510</v>
      </c>
      <c r="I159" s="26" t="s">
        <v>61</v>
      </c>
      <c r="J159" s="46" t="s">
        <v>32</v>
      </c>
      <c r="K159" s="26" t="s">
        <v>46</v>
      </c>
      <c r="L159" s="26" t="s">
        <v>72</v>
      </c>
    </row>
    <row r="160" spans="1:12" x14ac:dyDescent="0.25">
      <c r="A160" s="52">
        <v>43014</v>
      </c>
      <c r="B160" s="30" t="s">
        <v>546</v>
      </c>
      <c r="C160" s="26" t="s">
        <v>60</v>
      </c>
      <c r="D160" s="23" t="s">
        <v>49</v>
      </c>
      <c r="E160" s="42"/>
      <c r="F160" s="42">
        <v>500</v>
      </c>
      <c r="G160" s="31">
        <v>-2176402</v>
      </c>
      <c r="H160" s="30" t="s">
        <v>535</v>
      </c>
      <c r="I160" s="30" t="s">
        <v>61</v>
      </c>
      <c r="J160" s="24" t="s">
        <v>21</v>
      </c>
      <c r="K160" s="26" t="s">
        <v>46</v>
      </c>
      <c r="L160" s="30" t="s">
        <v>72</v>
      </c>
    </row>
    <row r="161" spans="1:12" x14ac:dyDescent="0.25">
      <c r="A161" s="52">
        <v>43014</v>
      </c>
      <c r="B161" s="30" t="s">
        <v>547</v>
      </c>
      <c r="C161" s="26" t="s">
        <v>60</v>
      </c>
      <c r="D161" s="23" t="s">
        <v>49</v>
      </c>
      <c r="E161" s="42"/>
      <c r="F161" s="42">
        <v>1500</v>
      </c>
      <c r="G161" s="31">
        <v>-2177902</v>
      </c>
      <c r="H161" s="30" t="s">
        <v>535</v>
      </c>
      <c r="I161" s="30" t="s">
        <v>61</v>
      </c>
      <c r="J161" s="24" t="s">
        <v>21</v>
      </c>
      <c r="K161" s="26" t="s">
        <v>46</v>
      </c>
      <c r="L161" s="30" t="s">
        <v>72</v>
      </c>
    </row>
    <row r="162" spans="1:12" x14ac:dyDescent="0.25">
      <c r="A162" s="52">
        <v>43014</v>
      </c>
      <c r="B162" s="26" t="s">
        <v>693</v>
      </c>
      <c r="C162" s="26" t="s">
        <v>60</v>
      </c>
      <c r="D162" s="26" t="s">
        <v>52</v>
      </c>
      <c r="E162" s="31"/>
      <c r="F162" s="43">
        <v>1500</v>
      </c>
      <c r="G162" s="31">
        <v>-2179402</v>
      </c>
      <c r="H162" s="26" t="s">
        <v>342</v>
      </c>
      <c r="I162" s="26" t="s">
        <v>61</v>
      </c>
      <c r="J162" s="24" t="s">
        <v>32</v>
      </c>
      <c r="K162" s="26" t="s">
        <v>46</v>
      </c>
      <c r="L162" s="26" t="s">
        <v>72</v>
      </c>
    </row>
    <row r="163" spans="1:12" x14ac:dyDescent="0.25">
      <c r="A163" s="52">
        <v>43014</v>
      </c>
      <c r="B163" s="26" t="s">
        <v>694</v>
      </c>
      <c r="C163" s="26" t="s">
        <v>695</v>
      </c>
      <c r="D163" s="26" t="s">
        <v>52</v>
      </c>
      <c r="E163" s="31"/>
      <c r="F163" s="43">
        <v>5000</v>
      </c>
      <c r="G163" s="31">
        <v>-2184402</v>
      </c>
      <c r="H163" s="26" t="s">
        <v>342</v>
      </c>
      <c r="I163" s="26" t="s">
        <v>61</v>
      </c>
      <c r="J163" s="24" t="s">
        <v>32</v>
      </c>
      <c r="K163" s="26" t="s">
        <v>46</v>
      </c>
      <c r="L163" s="26" t="s">
        <v>72</v>
      </c>
    </row>
    <row r="164" spans="1:12" x14ac:dyDescent="0.25">
      <c r="A164" s="52">
        <v>43014</v>
      </c>
      <c r="B164" s="30" t="s">
        <v>708</v>
      </c>
      <c r="C164" s="26" t="s">
        <v>60</v>
      </c>
      <c r="D164" s="30" t="s">
        <v>52</v>
      </c>
      <c r="E164" s="31"/>
      <c r="F164" s="31">
        <v>500</v>
      </c>
      <c r="G164" s="31">
        <v>-2184902</v>
      </c>
      <c r="H164" s="30" t="s">
        <v>704</v>
      </c>
      <c r="I164" s="30" t="s">
        <v>705</v>
      </c>
      <c r="J164" s="24" t="s">
        <v>32</v>
      </c>
      <c r="K164" s="26" t="s">
        <v>46</v>
      </c>
      <c r="L164" s="26" t="s">
        <v>72</v>
      </c>
    </row>
    <row r="165" spans="1:12" x14ac:dyDescent="0.25">
      <c r="A165" s="52">
        <v>43014</v>
      </c>
      <c r="B165" s="30" t="s">
        <v>709</v>
      </c>
      <c r="C165" s="26" t="s">
        <v>60</v>
      </c>
      <c r="D165" s="30" t="s">
        <v>52</v>
      </c>
      <c r="E165" s="31"/>
      <c r="F165" s="31">
        <v>10000</v>
      </c>
      <c r="G165" s="31">
        <v>-2194902</v>
      </c>
      <c r="H165" s="30" t="s">
        <v>704</v>
      </c>
      <c r="I165" s="30" t="s">
        <v>203</v>
      </c>
      <c r="J165" s="24" t="s">
        <v>32</v>
      </c>
      <c r="K165" s="26" t="s">
        <v>46</v>
      </c>
      <c r="L165" s="26" t="s">
        <v>83</v>
      </c>
    </row>
    <row r="166" spans="1:12" x14ac:dyDescent="0.25">
      <c r="A166" s="52">
        <v>43014</v>
      </c>
      <c r="B166" s="30" t="s">
        <v>710</v>
      </c>
      <c r="C166" s="26" t="s">
        <v>60</v>
      </c>
      <c r="D166" s="30" t="s">
        <v>52</v>
      </c>
      <c r="E166" s="31"/>
      <c r="F166" s="31">
        <v>500</v>
      </c>
      <c r="G166" s="31">
        <v>-2195402</v>
      </c>
      <c r="H166" s="30" t="s">
        <v>704</v>
      </c>
      <c r="I166" s="30" t="s">
        <v>705</v>
      </c>
      <c r="J166" s="24" t="s">
        <v>32</v>
      </c>
      <c r="K166" s="26" t="s">
        <v>46</v>
      </c>
      <c r="L166" s="26" t="s">
        <v>72</v>
      </c>
    </row>
    <row r="167" spans="1:12" x14ac:dyDescent="0.25">
      <c r="A167" s="52">
        <v>43014</v>
      </c>
      <c r="B167" s="112" t="s">
        <v>764</v>
      </c>
      <c r="C167" s="26" t="s">
        <v>60</v>
      </c>
      <c r="D167" s="26" t="s">
        <v>52</v>
      </c>
      <c r="E167" s="113"/>
      <c r="F167" s="113">
        <v>1000</v>
      </c>
      <c r="G167" s="31">
        <v>-2196402</v>
      </c>
      <c r="H167" s="112" t="s">
        <v>372</v>
      </c>
      <c r="I167" s="112" t="s">
        <v>61</v>
      </c>
      <c r="J167" s="24" t="s">
        <v>32</v>
      </c>
      <c r="K167" s="26" t="s">
        <v>46</v>
      </c>
      <c r="L167" s="26" t="s">
        <v>72</v>
      </c>
    </row>
    <row r="168" spans="1:12" x14ac:dyDescent="0.25">
      <c r="A168" s="52">
        <v>43014</v>
      </c>
      <c r="B168" s="112" t="s">
        <v>894</v>
      </c>
      <c r="C168" s="26" t="s">
        <v>85</v>
      </c>
      <c r="D168" s="26" t="s">
        <v>52</v>
      </c>
      <c r="E168" s="113"/>
      <c r="F168" s="113">
        <v>15000</v>
      </c>
      <c r="G168" s="31">
        <v>-2211402</v>
      </c>
      <c r="H168" s="112" t="s">
        <v>372</v>
      </c>
      <c r="I168" s="112">
        <v>85</v>
      </c>
      <c r="J168" s="24" t="s">
        <v>32</v>
      </c>
      <c r="K168" s="26" t="s">
        <v>46</v>
      </c>
      <c r="L168" s="26" t="s">
        <v>83</v>
      </c>
    </row>
    <row r="169" spans="1:12" x14ac:dyDescent="0.25">
      <c r="A169" s="52">
        <v>43015</v>
      </c>
      <c r="B169" s="30" t="s">
        <v>234</v>
      </c>
      <c r="C169" s="26" t="s">
        <v>60</v>
      </c>
      <c r="D169" s="23" t="s">
        <v>49</v>
      </c>
      <c r="E169" s="42"/>
      <c r="F169" s="42">
        <v>700</v>
      </c>
      <c r="G169" s="31">
        <v>-2212102</v>
      </c>
      <c r="H169" s="30" t="s">
        <v>221</v>
      </c>
      <c r="I169" s="26" t="s">
        <v>61</v>
      </c>
      <c r="J169" s="24" t="s">
        <v>21</v>
      </c>
      <c r="K169" s="26" t="s">
        <v>46</v>
      </c>
      <c r="L169" s="26" t="s">
        <v>72</v>
      </c>
    </row>
    <row r="170" spans="1:12" x14ac:dyDescent="0.25">
      <c r="A170" s="52">
        <v>43015</v>
      </c>
      <c r="B170" s="30" t="s">
        <v>225</v>
      </c>
      <c r="C170" s="26" t="s">
        <v>60</v>
      </c>
      <c r="D170" s="23" t="s">
        <v>49</v>
      </c>
      <c r="E170" s="42"/>
      <c r="F170" s="42">
        <v>700</v>
      </c>
      <c r="G170" s="31">
        <v>-2212802</v>
      </c>
      <c r="H170" s="30" t="s">
        <v>221</v>
      </c>
      <c r="I170" s="26" t="s">
        <v>61</v>
      </c>
      <c r="J170" s="24" t="s">
        <v>21</v>
      </c>
      <c r="K170" s="26" t="s">
        <v>46</v>
      </c>
      <c r="L170" s="26" t="s">
        <v>72</v>
      </c>
    </row>
    <row r="171" spans="1:12" x14ac:dyDescent="0.25">
      <c r="A171" s="52">
        <v>43015</v>
      </c>
      <c r="B171" s="30" t="s">
        <v>226</v>
      </c>
      <c r="C171" s="26" t="s">
        <v>75</v>
      </c>
      <c r="D171" s="23" t="s">
        <v>49</v>
      </c>
      <c r="E171" s="42"/>
      <c r="F171" s="42">
        <v>4000</v>
      </c>
      <c r="G171" s="31">
        <v>-2216802</v>
      </c>
      <c r="H171" s="30" t="s">
        <v>221</v>
      </c>
      <c r="I171" s="26" t="s">
        <v>61</v>
      </c>
      <c r="J171" s="24" t="s">
        <v>21</v>
      </c>
      <c r="K171" s="26" t="s">
        <v>46</v>
      </c>
      <c r="L171" s="26" t="s">
        <v>72</v>
      </c>
    </row>
    <row r="172" spans="1:12" x14ac:dyDescent="0.25">
      <c r="A172" s="52">
        <v>43015</v>
      </c>
      <c r="B172" s="30" t="s">
        <v>235</v>
      </c>
      <c r="C172" s="26" t="s">
        <v>60</v>
      </c>
      <c r="D172" s="23" t="s">
        <v>49</v>
      </c>
      <c r="E172" s="42"/>
      <c r="F172" s="42">
        <v>700</v>
      </c>
      <c r="G172" s="31">
        <v>-2217502</v>
      </c>
      <c r="H172" s="30" t="s">
        <v>221</v>
      </c>
      <c r="I172" s="26" t="s">
        <v>61</v>
      </c>
      <c r="J172" s="24" t="s">
        <v>21</v>
      </c>
      <c r="K172" s="26" t="s">
        <v>46</v>
      </c>
      <c r="L172" s="26" t="s">
        <v>72</v>
      </c>
    </row>
    <row r="173" spans="1:12" x14ac:dyDescent="0.25">
      <c r="A173" s="52">
        <v>43015</v>
      </c>
      <c r="B173" s="30" t="s">
        <v>236</v>
      </c>
      <c r="C173" s="26" t="s">
        <v>60</v>
      </c>
      <c r="D173" s="23" t="s">
        <v>49</v>
      </c>
      <c r="E173" s="42"/>
      <c r="F173" s="42">
        <v>700</v>
      </c>
      <c r="G173" s="31">
        <v>-2218202</v>
      </c>
      <c r="H173" s="30" t="s">
        <v>221</v>
      </c>
      <c r="I173" s="26" t="s">
        <v>61</v>
      </c>
      <c r="J173" s="24" t="s">
        <v>21</v>
      </c>
      <c r="K173" s="26" t="s">
        <v>46</v>
      </c>
      <c r="L173" s="26" t="s">
        <v>72</v>
      </c>
    </row>
    <row r="174" spans="1:12" x14ac:dyDescent="0.25">
      <c r="A174" s="52">
        <v>43015</v>
      </c>
      <c r="B174" s="30" t="s">
        <v>225</v>
      </c>
      <c r="C174" s="26" t="s">
        <v>60</v>
      </c>
      <c r="D174" s="23" t="s">
        <v>49</v>
      </c>
      <c r="E174" s="42"/>
      <c r="F174" s="42">
        <v>700</v>
      </c>
      <c r="G174" s="31">
        <v>-2218902</v>
      </c>
      <c r="H174" s="30" t="s">
        <v>221</v>
      </c>
      <c r="I174" s="26" t="s">
        <v>61</v>
      </c>
      <c r="J174" s="24" t="s">
        <v>21</v>
      </c>
      <c r="K174" s="26" t="s">
        <v>46</v>
      </c>
      <c r="L174" s="26" t="s">
        <v>72</v>
      </c>
    </row>
    <row r="175" spans="1:12" x14ac:dyDescent="0.25">
      <c r="A175" s="52">
        <v>43015</v>
      </c>
      <c r="B175" s="30" t="s">
        <v>226</v>
      </c>
      <c r="C175" s="26" t="s">
        <v>75</v>
      </c>
      <c r="D175" s="23" t="s">
        <v>49</v>
      </c>
      <c r="E175" s="42"/>
      <c r="F175" s="42">
        <v>4000</v>
      </c>
      <c r="G175" s="31">
        <v>-2222902</v>
      </c>
      <c r="H175" s="30" t="s">
        <v>221</v>
      </c>
      <c r="I175" s="26" t="s">
        <v>61</v>
      </c>
      <c r="J175" s="24" t="s">
        <v>21</v>
      </c>
      <c r="K175" s="26" t="s">
        <v>46</v>
      </c>
      <c r="L175" s="26" t="s">
        <v>72</v>
      </c>
    </row>
    <row r="176" spans="1:12" x14ac:dyDescent="0.25">
      <c r="A176" s="52">
        <v>43015</v>
      </c>
      <c r="B176" s="30" t="s">
        <v>227</v>
      </c>
      <c r="C176" s="26" t="s">
        <v>60</v>
      </c>
      <c r="D176" s="23" t="s">
        <v>49</v>
      </c>
      <c r="E176" s="42"/>
      <c r="F176" s="42">
        <v>700</v>
      </c>
      <c r="G176" s="31">
        <v>-2223602</v>
      </c>
      <c r="H176" s="30" t="s">
        <v>221</v>
      </c>
      <c r="I176" s="26" t="s">
        <v>61</v>
      </c>
      <c r="J176" s="24" t="s">
        <v>21</v>
      </c>
      <c r="K176" s="26" t="s">
        <v>46</v>
      </c>
      <c r="L176" s="26" t="s">
        <v>72</v>
      </c>
    </row>
    <row r="177" spans="1:12" x14ac:dyDescent="0.25">
      <c r="A177" s="52">
        <v>43015</v>
      </c>
      <c r="B177" s="30" t="s">
        <v>548</v>
      </c>
      <c r="C177" s="26" t="s">
        <v>60</v>
      </c>
      <c r="D177" s="23" t="s">
        <v>49</v>
      </c>
      <c r="E177" s="42"/>
      <c r="F177" s="42">
        <v>1000</v>
      </c>
      <c r="G177" s="31">
        <v>-2224602</v>
      </c>
      <c r="H177" s="30" t="s">
        <v>535</v>
      </c>
      <c r="I177" s="30" t="s">
        <v>61</v>
      </c>
      <c r="J177" s="24" t="s">
        <v>21</v>
      </c>
      <c r="K177" s="26" t="s">
        <v>46</v>
      </c>
      <c r="L177" s="30" t="s">
        <v>72</v>
      </c>
    </row>
    <row r="178" spans="1:12" x14ac:dyDescent="0.25">
      <c r="A178" s="52">
        <v>43015</v>
      </c>
      <c r="B178" s="30" t="s">
        <v>549</v>
      </c>
      <c r="C178" s="26" t="s">
        <v>75</v>
      </c>
      <c r="D178" s="23" t="s">
        <v>49</v>
      </c>
      <c r="E178" s="42"/>
      <c r="F178" s="42">
        <v>1000</v>
      </c>
      <c r="G178" s="31">
        <v>-2225602</v>
      </c>
      <c r="H178" s="30" t="s">
        <v>535</v>
      </c>
      <c r="I178" s="30" t="s">
        <v>61</v>
      </c>
      <c r="J178" s="24" t="s">
        <v>21</v>
      </c>
      <c r="K178" s="26" t="s">
        <v>46</v>
      </c>
      <c r="L178" s="30" t="s">
        <v>72</v>
      </c>
    </row>
    <row r="179" spans="1:12" x14ac:dyDescent="0.25">
      <c r="A179" s="52">
        <v>43014</v>
      </c>
      <c r="B179" s="30" t="s">
        <v>877</v>
      </c>
      <c r="C179" s="26" t="s">
        <v>85</v>
      </c>
      <c r="D179" s="23" t="s">
        <v>49</v>
      </c>
      <c r="E179" s="42"/>
      <c r="F179" s="42">
        <v>75000</v>
      </c>
      <c r="G179" s="31">
        <v>-2300602</v>
      </c>
      <c r="H179" s="30" t="s">
        <v>535</v>
      </c>
      <c r="I179" s="30" t="s">
        <v>58</v>
      </c>
      <c r="J179" s="24" t="s">
        <v>21</v>
      </c>
      <c r="K179" s="26" t="s">
        <v>46</v>
      </c>
      <c r="L179" s="30" t="s">
        <v>83</v>
      </c>
    </row>
    <row r="180" spans="1:12" x14ac:dyDescent="0.25">
      <c r="A180" s="52">
        <v>43015</v>
      </c>
      <c r="B180" s="30" t="s">
        <v>550</v>
      </c>
      <c r="C180" s="26" t="s">
        <v>85</v>
      </c>
      <c r="D180" s="23" t="s">
        <v>49</v>
      </c>
      <c r="E180" s="42"/>
      <c r="F180" s="42">
        <v>70000</v>
      </c>
      <c r="G180" s="31">
        <v>-2370602</v>
      </c>
      <c r="H180" s="30" t="s">
        <v>535</v>
      </c>
      <c r="I180" s="30" t="s">
        <v>61</v>
      </c>
      <c r="J180" s="24" t="s">
        <v>21</v>
      </c>
      <c r="K180" s="26" t="s">
        <v>46</v>
      </c>
      <c r="L180" s="30" t="s">
        <v>72</v>
      </c>
    </row>
    <row r="181" spans="1:12" x14ac:dyDescent="0.25">
      <c r="A181" s="52">
        <v>43015</v>
      </c>
      <c r="B181" s="26" t="s">
        <v>696</v>
      </c>
      <c r="C181" s="26" t="s">
        <v>60</v>
      </c>
      <c r="D181" s="26" t="s">
        <v>52</v>
      </c>
      <c r="E181" s="31"/>
      <c r="F181" s="43">
        <v>1500</v>
      </c>
      <c r="G181" s="31">
        <v>-2372102</v>
      </c>
      <c r="H181" s="26" t="s">
        <v>342</v>
      </c>
      <c r="I181" s="26" t="s">
        <v>61</v>
      </c>
      <c r="J181" s="24" t="s">
        <v>32</v>
      </c>
      <c r="K181" s="26" t="s">
        <v>46</v>
      </c>
      <c r="L181" s="26" t="s">
        <v>72</v>
      </c>
    </row>
    <row r="182" spans="1:12" x14ac:dyDescent="0.25">
      <c r="A182" s="52">
        <v>43015</v>
      </c>
      <c r="B182" s="26" t="s">
        <v>697</v>
      </c>
      <c r="C182" s="26" t="s">
        <v>60</v>
      </c>
      <c r="D182" s="26" t="s">
        <v>52</v>
      </c>
      <c r="E182" s="31"/>
      <c r="F182" s="43">
        <v>1000</v>
      </c>
      <c r="G182" s="31">
        <v>-2373102</v>
      </c>
      <c r="H182" s="26" t="s">
        <v>342</v>
      </c>
      <c r="I182" s="26" t="s">
        <v>61</v>
      </c>
      <c r="J182" s="24" t="s">
        <v>32</v>
      </c>
      <c r="K182" s="26" t="s">
        <v>46</v>
      </c>
      <c r="L182" s="26" t="s">
        <v>72</v>
      </c>
    </row>
    <row r="183" spans="1:12" x14ac:dyDescent="0.25">
      <c r="A183" s="52">
        <v>43015</v>
      </c>
      <c r="B183" s="30" t="s">
        <v>711</v>
      </c>
      <c r="C183" s="26" t="s">
        <v>60</v>
      </c>
      <c r="D183" s="30" t="s">
        <v>52</v>
      </c>
      <c r="E183" s="31"/>
      <c r="F183" s="31">
        <v>500</v>
      </c>
      <c r="G183" s="31">
        <v>-2373602</v>
      </c>
      <c r="H183" s="30" t="s">
        <v>704</v>
      </c>
      <c r="I183" s="30" t="s">
        <v>705</v>
      </c>
      <c r="J183" s="24" t="s">
        <v>32</v>
      </c>
      <c r="K183" s="26" t="s">
        <v>46</v>
      </c>
      <c r="L183" s="26" t="s">
        <v>72</v>
      </c>
    </row>
    <row r="184" spans="1:12" x14ac:dyDescent="0.25">
      <c r="A184" s="52">
        <v>43015</v>
      </c>
      <c r="B184" s="30" t="s">
        <v>712</v>
      </c>
      <c r="C184" s="26" t="s">
        <v>60</v>
      </c>
      <c r="D184" s="30" t="s">
        <v>52</v>
      </c>
      <c r="E184" s="31"/>
      <c r="F184" s="31">
        <v>500</v>
      </c>
      <c r="G184" s="31">
        <v>-2374102</v>
      </c>
      <c r="H184" s="30" t="s">
        <v>704</v>
      </c>
      <c r="I184" s="30" t="s">
        <v>705</v>
      </c>
      <c r="J184" s="24" t="s">
        <v>32</v>
      </c>
      <c r="K184" s="26" t="s">
        <v>46</v>
      </c>
      <c r="L184" s="26" t="s">
        <v>72</v>
      </c>
    </row>
    <row r="185" spans="1:12" x14ac:dyDescent="0.25">
      <c r="A185" s="52">
        <v>43015</v>
      </c>
      <c r="B185" s="30" t="s">
        <v>713</v>
      </c>
      <c r="C185" s="26" t="s">
        <v>60</v>
      </c>
      <c r="D185" s="30" t="s">
        <v>52</v>
      </c>
      <c r="E185" s="31"/>
      <c r="F185" s="31">
        <v>500</v>
      </c>
      <c r="G185" s="31">
        <v>-2374602</v>
      </c>
      <c r="H185" s="30" t="s">
        <v>704</v>
      </c>
      <c r="I185" s="30" t="s">
        <v>705</v>
      </c>
      <c r="J185" s="24" t="s">
        <v>32</v>
      </c>
      <c r="K185" s="26" t="s">
        <v>46</v>
      </c>
      <c r="L185" s="26" t="s">
        <v>72</v>
      </c>
    </row>
    <row r="186" spans="1:12" x14ac:dyDescent="0.25">
      <c r="A186" s="52">
        <v>43015</v>
      </c>
      <c r="B186" s="112" t="s">
        <v>765</v>
      </c>
      <c r="C186" s="26" t="s">
        <v>60</v>
      </c>
      <c r="D186" s="26" t="s">
        <v>52</v>
      </c>
      <c r="E186" s="113"/>
      <c r="F186" s="113">
        <v>700</v>
      </c>
      <c r="G186" s="31">
        <v>-2375302</v>
      </c>
      <c r="H186" s="112" t="s">
        <v>372</v>
      </c>
      <c r="I186" s="112" t="s">
        <v>61</v>
      </c>
      <c r="J186" s="24" t="s">
        <v>32</v>
      </c>
      <c r="K186" s="26" t="s">
        <v>46</v>
      </c>
      <c r="L186" s="26" t="s">
        <v>72</v>
      </c>
    </row>
    <row r="187" spans="1:12" x14ac:dyDescent="0.25">
      <c r="A187" s="52">
        <v>43015</v>
      </c>
      <c r="B187" s="112" t="s">
        <v>766</v>
      </c>
      <c r="C187" s="26" t="s">
        <v>60</v>
      </c>
      <c r="D187" s="26" t="s">
        <v>52</v>
      </c>
      <c r="E187" s="113"/>
      <c r="F187" s="113">
        <v>1000</v>
      </c>
      <c r="G187" s="31">
        <v>-2376302</v>
      </c>
      <c r="H187" s="112" t="s">
        <v>372</v>
      </c>
      <c r="I187" s="112" t="s">
        <v>61</v>
      </c>
      <c r="J187" s="24" t="s">
        <v>32</v>
      </c>
      <c r="K187" s="26" t="s">
        <v>46</v>
      </c>
      <c r="L187" s="26" t="s">
        <v>72</v>
      </c>
    </row>
    <row r="188" spans="1:12" x14ac:dyDescent="0.25">
      <c r="A188" s="52">
        <v>43015</v>
      </c>
      <c r="B188" s="112" t="s">
        <v>767</v>
      </c>
      <c r="C188" s="26" t="s">
        <v>60</v>
      </c>
      <c r="D188" s="26" t="s">
        <v>52</v>
      </c>
      <c r="E188" s="113"/>
      <c r="F188" s="113">
        <v>2500</v>
      </c>
      <c r="G188" s="31">
        <v>-2378802</v>
      </c>
      <c r="H188" s="112" t="s">
        <v>372</v>
      </c>
      <c r="I188" s="112" t="s">
        <v>61</v>
      </c>
      <c r="J188" s="24" t="s">
        <v>32</v>
      </c>
      <c r="K188" s="26" t="s">
        <v>46</v>
      </c>
      <c r="L188" s="26" t="s">
        <v>72</v>
      </c>
    </row>
    <row r="189" spans="1:12" x14ac:dyDescent="0.25">
      <c r="A189" s="52">
        <v>43015</v>
      </c>
      <c r="B189" s="112" t="s">
        <v>768</v>
      </c>
      <c r="C189" s="26" t="s">
        <v>60</v>
      </c>
      <c r="D189" s="26" t="s">
        <v>52</v>
      </c>
      <c r="E189" s="113"/>
      <c r="F189" s="113">
        <v>1000</v>
      </c>
      <c r="G189" s="31">
        <v>-2379802</v>
      </c>
      <c r="H189" s="112" t="s">
        <v>372</v>
      </c>
      <c r="I189" s="112" t="s">
        <v>61</v>
      </c>
      <c r="J189" s="24" t="s">
        <v>32</v>
      </c>
      <c r="K189" s="26" t="s">
        <v>46</v>
      </c>
      <c r="L189" s="26" t="s">
        <v>72</v>
      </c>
    </row>
    <row r="190" spans="1:12" x14ac:dyDescent="0.25">
      <c r="A190" s="52">
        <v>43015</v>
      </c>
      <c r="B190" s="112" t="s">
        <v>769</v>
      </c>
      <c r="C190" s="26" t="s">
        <v>60</v>
      </c>
      <c r="D190" s="26" t="s">
        <v>52</v>
      </c>
      <c r="E190" s="113"/>
      <c r="F190" s="113">
        <v>1000</v>
      </c>
      <c r="G190" s="31">
        <v>-2380802</v>
      </c>
      <c r="H190" s="112" t="s">
        <v>372</v>
      </c>
      <c r="I190" s="112" t="s">
        <v>61</v>
      </c>
      <c r="J190" s="24" t="s">
        <v>32</v>
      </c>
      <c r="K190" s="26" t="s">
        <v>46</v>
      </c>
      <c r="L190" s="26" t="s">
        <v>72</v>
      </c>
    </row>
    <row r="191" spans="1:12" x14ac:dyDescent="0.25">
      <c r="A191" s="52">
        <v>43015</v>
      </c>
      <c r="B191" s="112" t="s">
        <v>770</v>
      </c>
      <c r="C191" s="112" t="s">
        <v>695</v>
      </c>
      <c r="D191" s="26" t="s">
        <v>52</v>
      </c>
      <c r="E191" s="113"/>
      <c r="F191" s="113">
        <v>4000</v>
      </c>
      <c r="G191" s="31">
        <v>-2384802</v>
      </c>
      <c r="H191" s="112" t="s">
        <v>372</v>
      </c>
      <c r="I191" s="112" t="s">
        <v>61</v>
      </c>
      <c r="J191" s="24" t="s">
        <v>32</v>
      </c>
      <c r="K191" s="26" t="s">
        <v>46</v>
      </c>
      <c r="L191" s="26" t="s">
        <v>72</v>
      </c>
    </row>
    <row r="192" spans="1:12" x14ac:dyDescent="0.25">
      <c r="A192" s="52">
        <v>43015</v>
      </c>
      <c r="B192" s="112" t="s">
        <v>771</v>
      </c>
      <c r="C192" s="26" t="s">
        <v>60</v>
      </c>
      <c r="D192" s="26" t="s">
        <v>52</v>
      </c>
      <c r="E192" s="113"/>
      <c r="F192" s="113">
        <v>1000</v>
      </c>
      <c r="G192" s="31">
        <v>-2385802</v>
      </c>
      <c r="H192" s="112" t="s">
        <v>372</v>
      </c>
      <c r="I192" s="112" t="s">
        <v>61</v>
      </c>
      <c r="J192" s="24" t="s">
        <v>32</v>
      </c>
      <c r="K192" s="26" t="s">
        <v>46</v>
      </c>
      <c r="L192" s="26" t="s">
        <v>72</v>
      </c>
    </row>
    <row r="193" spans="1:12" x14ac:dyDescent="0.25">
      <c r="A193" s="52">
        <v>43015</v>
      </c>
      <c r="B193" s="112" t="s">
        <v>772</v>
      </c>
      <c r="C193" s="26" t="s">
        <v>60</v>
      </c>
      <c r="D193" s="26" t="s">
        <v>52</v>
      </c>
      <c r="E193" s="113"/>
      <c r="F193" s="113">
        <v>500</v>
      </c>
      <c r="G193" s="31">
        <v>-2386302</v>
      </c>
      <c r="H193" s="112" t="s">
        <v>372</v>
      </c>
      <c r="I193" s="112" t="s">
        <v>61</v>
      </c>
      <c r="J193" s="24" t="s">
        <v>32</v>
      </c>
      <c r="K193" s="26" t="s">
        <v>46</v>
      </c>
      <c r="L193" s="26" t="s">
        <v>72</v>
      </c>
    </row>
    <row r="194" spans="1:12" x14ac:dyDescent="0.25">
      <c r="A194" s="52">
        <v>43015</v>
      </c>
      <c r="B194" s="112" t="s">
        <v>770</v>
      </c>
      <c r="C194" s="112" t="s">
        <v>695</v>
      </c>
      <c r="D194" s="26" t="s">
        <v>52</v>
      </c>
      <c r="E194" s="113"/>
      <c r="F194" s="113">
        <v>1600</v>
      </c>
      <c r="G194" s="31">
        <v>-2387902</v>
      </c>
      <c r="H194" s="112" t="s">
        <v>372</v>
      </c>
      <c r="I194" s="112" t="s">
        <v>61</v>
      </c>
      <c r="J194" s="24" t="s">
        <v>32</v>
      </c>
      <c r="K194" s="26" t="s">
        <v>46</v>
      </c>
      <c r="L194" s="26" t="s">
        <v>72</v>
      </c>
    </row>
    <row r="195" spans="1:12" x14ac:dyDescent="0.25">
      <c r="A195" s="52">
        <v>43015</v>
      </c>
      <c r="B195" s="112" t="s">
        <v>773</v>
      </c>
      <c r="C195" s="26" t="s">
        <v>60</v>
      </c>
      <c r="D195" s="26" t="s">
        <v>52</v>
      </c>
      <c r="E195" s="113"/>
      <c r="F195" s="113">
        <v>500</v>
      </c>
      <c r="G195" s="31">
        <v>-2388402</v>
      </c>
      <c r="H195" s="112" t="s">
        <v>372</v>
      </c>
      <c r="I195" s="112" t="s">
        <v>61</v>
      </c>
      <c r="J195" s="24" t="s">
        <v>32</v>
      </c>
      <c r="K195" s="26" t="s">
        <v>46</v>
      </c>
      <c r="L195" s="26" t="s">
        <v>72</v>
      </c>
    </row>
    <row r="196" spans="1:12" x14ac:dyDescent="0.25">
      <c r="A196" s="52">
        <v>43016</v>
      </c>
      <c r="B196" s="30" t="s">
        <v>225</v>
      </c>
      <c r="C196" s="26" t="s">
        <v>60</v>
      </c>
      <c r="D196" s="23" t="s">
        <v>49</v>
      </c>
      <c r="E196" s="42"/>
      <c r="F196" s="42">
        <v>700</v>
      </c>
      <c r="G196" s="31">
        <v>-2389102</v>
      </c>
      <c r="H196" s="30" t="s">
        <v>221</v>
      </c>
      <c r="I196" s="26" t="s">
        <v>61</v>
      </c>
      <c r="J196" s="24" t="s">
        <v>21</v>
      </c>
      <c r="K196" s="26" t="s">
        <v>46</v>
      </c>
      <c r="L196" s="26" t="s">
        <v>72</v>
      </c>
    </row>
    <row r="197" spans="1:12" x14ac:dyDescent="0.25">
      <c r="A197" s="52">
        <v>43016</v>
      </c>
      <c r="B197" s="30" t="s">
        <v>226</v>
      </c>
      <c r="C197" s="26" t="s">
        <v>75</v>
      </c>
      <c r="D197" s="23" t="s">
        <v>49</v>
      </c>
      <c r="E197" s="42"/>
      <c r="F197" s="42">
        <v>4000</v>
      </c>
      <c r="G197" s="31">
        <v>-2393102</v>
      </c>
      <c r="H197" s="30" t="s">
        <v>221</v>
      </c>
      <c r="I197" s="26" t="s">
        <v>61</v>
      </c>
      <c r="J197" s="24" t="s">
        <v>21</v>
      </c>
      <c r="K197" s="26" t="s">
        <v>46</v>
      </c>
      <c r="L197" s="26" t="s">
        <v>72</v>
      </c>
    </row>
    <row r="198" spans="1:12" x14ac:dyDescent="0.25">
      <c r="A198" s="52">
        <v>43016</v>
      </c>
      <c r="B198" s="30" t="s">
        <v>227</v>
      </c>
      <c r="C198" s="26" t="s">
        <v>60</v>
      </c>
      <c r="D198" s="23" t="s">
        <v>49</v>
      </c>
      <c r="E198" s="42"/>
      <c r="F198" s="42">
        <v>700</v>
      </c>
      <c r="G198" s="31">
        <v>-2393802</v>
      </c>
      <c r="H198" s="30" t="s">
        <v>221</v>
      </c>
      <c r="I198" s="26" t="s">
        <v>61</v>
      </c>
      <c r="J198" s="24" t="s">
        <v>21</v>
      </c>
      <c r="K198" s="26" t="s">
        <v>46</v>
      </c>
      <c r="L198" s="26" t="s">
        <v>72</v>
      </c>
    </row>
    <row r="199" spans="1:12" x14ac:dyDescent="0.25">
      <c r="A199" s="52">
        <v>43016</v>
      </c>
      <c r="B199" s="30" t="s">
        <v>551</v>
      </c>
      <c r="C199" s="26" t="s">
        <v>60</v>
      </c>
      <c r="D199" s="23" t="s">
        <v>49</v>
      </c>
      <c r="E199" s="42"/>
      <c r="F199" s="42">
        <v>500</v>
      </c>
      <c r="G199" s="31">
        <v>-2394302</v>
      </c>
      <c r="H199" s="30" t="s">
        <v>535</v>
      </c>
      <c r="I199" s="30" t="s">
        <v>61</v>
      </c>
      <c r="J199" s="24" t="s">
        <v>21</v>
      </c>
      <c r="K199" s="26" t="s">
        <v>46</v>
      </c>
      <c r="L199" s="30" t="s">
        <v>72</v>
      </c>
    </row>
    <row r="200" spans="1:12" x14ac:dyDescent="0.25">
      <c r="A200" s="52">
        <v>43016</v>
      </c>
      <c r="B200" s="30" t="s">
        <v>549</v>
      </c>
      <c r="C200" s="26" t="s">
        <v>75</v>
      </c>
      <c r="D200" s="23" t="s">
        <v>49</v>
      </c>
      <c r="E200" s="42"/>
      <c r="F200" s="42">
        <v>1000</v>
      </c>
      <c r="G200" s="31">
        <v>-2395302</v>
      </c>
      <c r="H200" s="30" t="s">
        <v>535</v>
      </c>
      <c r="I200" s="30" t="s">
        <v>61</v>
      </c>
      <c r="J200" s="24" t="s">
        <v>21</v>
      </c>
      <c r="K200" s="26" t="s">
        <v>46</v>
      </c>
      <c r="L200" s="30" t="s">
        <v>72</v>
      </c>
    </row>
    <row r="201" spans="1:12" x14ac:dyDescent="0.25">
      <c r="A201" s="52">
        <v>43016</v>
      </c>
      <c r="B201" s="30" t="s">
        <v>552</v>
      </c>
      <c r="C201" s="26" t="s">
        <v>60</v>
      </c>
      <c r="D201" s="23" t="s">
        <v>49</v>
      </c>
      <c r="E201" s="42"/>
      <c r="F201" s="42">
        <v>1000</v>
      </c>
      <c r="G201" s="31">
        <v>-2396302</v>
      </c>
      <c r="H201" s="30" t="s">
        <v>535</v>
      </c>
      <c r="I201" s="30" t="s">
        <v>61</v>
      </c>
      <c r="J201" s="24" t="s">
        <v>21</v>
      </c>
      <c r="K201" s="26" t="s">
        <v>46</v>
      </c>
      <c r="L201" s="30" t="s">
        <v>72</v>
      </c>
    </row>
    <row r="202" spans="1:12" x14ac:dyDescent="0.25">
      <c r="A202" s="52">
        <v>43016</v>
      </c>
      <c r="B202" s="30" t="s">
        <v>714</v>
      </c>
      <c r="C202" s="26" t="s">
        <v>60</v>
      </c>
      <c r="D202" s="30" t="s">
        <v>52</v>
      </c>
      <c r="E202" s="31"/>
      <c r="F202" s="31">
        <v>1000</v>
      </c>
      <c r="G202" s="31">
        <v>-2397302</v>
      </c>
      <c r="H202" s="30" t="s">
        <v>704</v>
      </c>
      <c r="I202" s="30" t="s">
        <v>705</v>
      </c>
      <c r="J202" s="24" t="s">
        <v>32</v>
      </c>
      <c r="K202" s="26" t="s">
        <v>46</v>
      </c>
      <c r="L202" s="26" t="s">
        <v>72</v>
      </c>
    </row>
    <row r="203" spans="1:12" x14ac:dyDescent="0.25">
      <c r="A203" s="52">
        <v>43016</v>
      </c>
      <c r="B203" s="30" t="s">
        <v>715</v>
      </c>
      <c r="C203" s="30" t="s">
        <v>641</v>
      </c>
      <c r="D203" s="30" t="s">
        <v>52</v>
      </c>
      <c r="E203" s="31"/>
      <c r="F203" s="31">
        <v>3500</v>
      </c>
      <c r="G203" s="31">
        <v>-2400802</v>
      </c>
      <c r="H203" s="30" t="s">
        <v>704</v>
      </c>
      <c r="I203" s="30" t="s">
        <v>705</v>
      </c>
      <c r="J203" s="24" t="s">
        <v>32</v>
      </c>
      <c r="K203" s="26" t="s">
        <v>46</v>
      </c>
      <c r="L203" s="26" t="s">
        <v>72</v>
      </c>
    </row>
    <row r="204" spans="1:12" x14ac:dyDescent="0.25">
      <c r="A204" s="52">
        <v>43016</v>
      </c>
      <c r="B204" s="30" t="s">
        <v>716</v>
      </c>
      <c r="C204" s="26" t="s">
        <v>60</v>
      </c>
      <c r="D204" s="30" t="s">
        <v>52</v>
      </c>
      <c r="E204" s="31"/>
      <c r="F204" s="31">
        <v>500</v>
      </c>
      <c r="G204" s="31">
        <v>-2401302</v>
      </c>
      <c r="H204" s="30" t="s">
        <v>704</v>
      </c>
      <c r="I204" s="30" t="s">
        <v>705</v>
      </c>
      <c r="J204" s="24" t="s">
        <v>32</v>
      </c>
      <c r="K204" s="26" t="s">
        <v>46</v>
      </c>
      <c r="L204" s="26" t="s">
        <v>72</v>
      </c>
    </row>
    <row r="205" spans="1:12" x14ac:dyDescent="0.25">
      <c r="A205" s="52">
        <v>43016</v>
      </c>
      <c r="B205" s="30" t="s">
        <v>717</v>
      </c>
      <c r="C205" s="30" t="s">
        <v>641</v>
      </c>
      <c r="D205" s="30" t="s">
        <v>52</v>
      </c>
      <c r="E205" s="31"/>
      <c r="F205" s="31">
        <v>3500</v>
      </c>
      <c r="G205" s="31">
        <v>-2404802</v>
      </c>
      <c r="H205" s="30" t="s">
        <v>704</v>
      </c>
      <c r="I205" s="30" t="s">
        <v>705</v>
      </c>
      <c r="J205" s="24" t="s">
        <v>32</v>
      </c>
      <c r="K205" s="26" t="s">
        <v>46</v>
      </c>
      <c r="L205" s="26" t="s">
        <v>72</v>
      </c>
    </row>
    <row r="206" spans="1:12" x14ac:dyDescent="0.25">
      <c r="A206" s="52">
        <v>43016</v>
      </c>
      <c r="B206" s="112" t="s">
        <v>774</v>
      </c>
      <c r="C206" s="26" t="s">
        <v>60</v>
      </c>
      <c r="D206" s="26" t="s">
        <v>52</v>
      </c>
      <c r="E206" s="113"/>
      <c r="F206" s="113">
        <v>500</v>
      </c>
      <c r="G206" s="31">
        <v>-2405302</v>
      </c>
      <c r="H206" s="112" t="s">
        <v>372</v>
      </c>
      <c r="I206" s="112" t="s">
        <v>61</v>
      </c>
      <c r="J206" s="24" t="s">
        <v>32</v>
      </c>
      <c r="K206" s="26" t="s">
        <v>46</v>
      </c>
      <c r="L206" s="26" t="s">
        <v>72</v>
      </c>
    </row>
    <row r="207" spans="1:12" x14ac:dyDescent="0.25">
      <c r="A207" s="52">
        <v>43016</v>
      </c>
      <c r="B207" s="112" t="s">
        <v>775</v>
      </c>
      <c r="C207" s="26" t="s">
        <v>60</v>
      </c>
      <c r="D207" s="26" t="s">
        <v>52</v>
      </c>
      <c r="E207" s="113"/>
      <c r="F207" s="113">
        <v>500</v>
      </c>
      <c r="G207" s="31">
        <v>-2405802</v>
      </c>
      <c r="H207" s="112" t="s">
        <v>372</v>
      </c>
      <c r="I207" s="112" t="s">
        <v>61</v>
      </c>
      <c r="J207" s="24" t="s">
        <v>32</v>
      </c>
      <c r="K207" s="26" t="s">
        <v>46</v>
      </c>
      <c r="L207" s="26" t="s">
        <v>72</v>
      </c>
    </row>
    <row r="208" spans="1:12" x14ac:dyDescent="0.25">
      <c r="A208" s="52">
        <v>43016</v>
      </c>
      <c r="B208" s="112" t="s">
        <v>776</v>
      </c>
      <c r="C208" s="26" t="s">
        <v>60</v>
      </c>
      <c r="D208" s="26" t="s">
        <v>52</v>
      </c>
      <c r="E208" s="113"/>
      <c r="F208" s="113">
        <v>500</v>
      </c>
      <c r="G208" s="31">
        <v>-2406302</v>
      </c>
      <c r="H208" s="112" t="s">
        <v>372</v>
      </c>
      <c r="I208" s="112" t="s">
        <v>61</v>
      </c>
      <c r="J208" s="24" t="s">
        <v>32</v>
      </c>
      <c r="K208" s="26" t="s">
        <v>46</v>
      </c>
      <c r="L208" s="26" t="s">
        <v>72</v>
      </c>
    </row>
    <row r="209" spans="1:12" x14ac:dyDescent="0.25">
      <c r="A209" s="52">
        <v>43016</v>
      </c>
      <c r="B209" s="112" t="s">
        <v>777</v>
      </c>
      <c r="C209" s="26" t="s">
        <v>60</v>
      </c>
      <c r="D209" s="26" t="s">
        <v>52</v>
      </c>
      <c r="E209" s="113"/>
      <c r="F209" s="113">
        <v>500</v>
      </c>
      <c r="G209" s="31">
        <v>-2406802</v>
      </c>
      <c r="H209" s="112" t="s">
        <v>372</v>
      </c>
      <c r="I209" s="112" t="s">
        <v>61</v>
      </c>
      <c r="J209" s="24" t="s">
        <v>32</v>
      </c>
      <c r="K209" s="26" t="s">
        <v>46</v>
      </c>
      <c r="L209" s="26" t="s">
        <v>72</v>
      </c>
    </row>
    <row r="210" spans="1:12" x14ac:dyDescent="0.25">
      <c r="A210" s="52">
        <v>43016</v>
      </c>
      <c r="B210" s="112" t="s">
        <v>778</v>
      </c>
      <c r="C210" s="26" t="s">
        <v>60</v>
      </c>
      <c r="D210" s="26" t="s">
        <v>52</v>
      </c>
      <c r="E210" s="113"/>
      <c r="F210" s="113">
        <v>500</v>
      </c>
      <c r="G210" s="31">
        <v>-2407302</v>
      </c>
      <c r="H210" s="112" t="s">
        <v>372</v>
      </c>
      <c r="I210" s="112" t="s">
        <v>61</v>
      </c>
      <c r="J210" s="24" t="s">
        <v>32</v>
      </c>
      <c r="K210" s="26" t="s">
        <v>46</v>
      </c>
      <c r="L210" s="26" t="s">
        <v>72</v>
      </c>
    </row>
    <row r="211" spans="1:12" x14ac:dyDescent="0.25">
      <c r="A211" s="52">
        <v>43016</v>
      </c>
      <c r="B211" s="112" t="s">
        <v>779</v>
      </c>
      <c r="C211" s="26" t="s">
        <v>60</v>
      </c>
      <c r="D211" s="26" t="s">
        <v>52</v>
      </c>
      <c r="E211" s="113"/>
      <c r="F211" s="113">
        <v>500</v>
      </c>
      <c r="G211" s="31">
        <v>-2407802</v>
      </c>
      <c r="H211" s="112" t="s">
        <v>372</v>
      </c>
      <c r="I211" s="112" t="s">
        <v>61</v>
      </c>
      <c r="J211" s="24" t="s">
        <v>32</v>
      </c>
      <c r="K211" s="26" t="s">
        <v>46</v>
      </c>
      <c r="L211" s="26" t="s">
        <v>72</v>
      </c>
    </row>
    <row r="212" spans="1:12" x14ac:dyDescent="0.25">
      <c r="A212" s="52">
        <v>43017</v>
      </c>
      <c r="B212" s="47" t="s">
        <v>100</v>
      </c>
      <c r="C212" s="26" t="s">
        <v>60</v>
      </c>
      <c r="D212" s="23" t="s">
        <v>49</v>
      </c>
      <c r="E212" s="31"/>
      <c r="F212" s="31">
        <v>1000</v>
      </c>
      <c r="G212" s="31">
        <v>-2408802</v>
      </c>
      <c r="H212" s="26" t="s">
        <v>71</v>
      </c>
      <c r="I212" s="26" t="s">
        <v>61</v>
      </c>
      <c r="J212" s="24" t="s">
        <v>21</v>
      </c>
      <c r="K212" s="26" t="s">
        <v>46</v>
      </c>
      <c r="L212" s="26" t="s">
        <v>72</v>
      </c>
    </row>
    <row r="213" spans="1:12" x14ac:dyDescent="0.25">
      <c r="A213" s="52">
        <v>43017</v>
      </c>
      <c r="B213" s="47" t="s">
        <v>98</v>
      </c>
      <c r="C213" s="30" t="s">
        <v>99</v>
      </c>
      <c r="D213" s="23" t="s">
        <v>49</v>
      </c>
      <c r="E213" s="31"/>
      <c r="F213" s="31">
        <v>1000</v>
      </c>
      <c r="G213" s="31">
        <v>-2409802</v>
      </c>
      <c r="H213" s="26" t="s">
        <v>71</v>
      </c>
      <c r="I213" s="26" t="s">
        <v>61</v>
      </c>
      <c r="J213" s="24" t="s">
        <v>21</v>
      </c>
      <c r="K213" s="26" t="s">
        <v>46</v>
      </c>
      <c r="L213" s="26" t="s">
        <v>72</v>
      </c>
    </row>
    <row r="214" spans="1:12" x14ac:dyDescent="0.25">
      <c r="A214" s="52">
        <v>43017</v>
      </c>
      <c r="B214" s="47" t="s">
        <v>97</v>
      </c>
      <c r="C214" s="26" t="s">
        <v>60</v>
      </c>
      <c r="D214" s="23" t="s">
        <v>49</v>
      </c>
      <c r="E214" s="31"/>
      <c r="F214" s="31">
        <v>1000</v>
      </c>
      <c r="G214" s="31">
        <v>-2410802</v>
      </c>
      <c r="H214" s="26" t="s">
        <v>71</v>
      </c>
      <c r="I214" s="26" t="s">
        <v>61</v>
      </c>
      <c r="J214" s="24" t="s">
        <v>21</v>
      </c>
      <c r="K214" s="26" t="s">
        <v>46</v>
      </c>
      <c r="L214" s="26" t="s">
        <v>72</v>
      </c>
    </row>
    <row r="215" spans="1:12" x14ac:dyDescent="0.25">
      <c r="A215" s="52">
        <v>43017</v>
      </c>
      <c r="B215" s="26" t="s">
        <v>170</v>
      </c>
      <c r="C215" s="26" t="s">
        <v>60</v>
      </c>
      <c r="D215" s="23" t="s">
        <v>49</v>
      </c>
      <c r="E215" s="31"/>
      <c r="F215" s="31">
        <v>1000</v>
      </c>
      <c r="G215" s="31">
        <v>-2411802</v>
      </c>
      <c r="H215" s="26" t="s">
        <v>148</v>
      </c>
      <c r="I215" s="26" t="s">
        <v>61</v>
      </c>
      <c r="J215" s="24" t="s">
        <v>21</v>
      </c>
      <c r="K215" s="26" t="s">
        <v>46</v>
      </c>
      <c r="L215" s="26" t="s">
        <v>72</v>
      </c>
    </row>
    <row r="216" spans="1:12" x14ac:dyDescent="0.25">
      <c r="A216" s="52">
        <v>43017</v>
      </c>
      <c r="B216" s="26" t="s">
        <v>171</v>
      </c>
      <c r="C216" s="30" t="s">
        <v>99</v>
      </c>
      <c r="D216" s="23" t="s">
        <v>49</v>
      </c>
      <c r="E216" s="31"/>
      <c r="F216" s="31">
        <v>1000</v>
      </c>
      <c r="G216" s="31">
        <v>-2412802</v>
      </c>
      <c r="H216" s="26" t="s">
        <v>148</v>
      </c>
      <c r="I216" s="26" t="s">
        <v>61</v>
      </c>
      <c r="J216" s="24" t="s">
        <v>21</v>
      </c>
      <c r="K216" s="26" t="s">
        <v>46</v>
      </c>
      <c r="L216" s="26" t="s">
        <v>72</v>
      </c>
    </row>
    <row r="217" spans="1:12" x14ac:dyDescent="0.25">
      <c r="A217" s="52">
        <v>43017</v>
      </c>
      <c r="B217" s="26" t="s">
        <v>172</v>
      </c>
      <c r="C217" s="26" t="s">
        <v>60</v>
      </c>
      <c r="D217" s="23" t="s">
        <v>49</v>
      </c>
      <c r="E217" s="31"/>
      <c r="F217" s="31">
        <v>1000</v>
      </c>
      <c r="G217" s="31">
        <v>-2413802</v>
      </c>
      <c r="H217" s="26" t="s">
        <v>148</v>
      </c>
      <c r="I217" s="26" t="s">
        <v>61</v>
      </c>
      <c r="J217" s="24" t="s">
        <v>21</v>
      </c>
      <c r="K217" s="26" t="s">
        <v>46</v>
      </c>
      <c r="L217" s="26" t="s">
        <v>72</v>
      </c>
    </row>
    <row r="218" spans="1:12" x14ac:dyDescent="0.25">
      <c r="A218" s="52">
        <v>43017</v>
      </c>
      <c r="B218" s="30" t="s">
        <v>225</v>
      </c>
      <c r="C218" s="26" t="s">
        <v>60</v>
      </c>
      <c r="D218" s="23" t="s">
        <v>49</v>
      </c>
      <c r="E218" s="42"/>
      <c r="F218" s="42">
        <v>700</v>
      </c>
      <c r="G218" s="31">
        <v>-2389502</v>
      </c>
      <c r="H218" s="30" t="s">
        <v>221</v>
      </c>
      <c r="I218" s="26" t="s">
        <v>61</v>
      </c>
      <c r="J218" s="24" t="s">
        <v>21</v>
      </c>
      <c r="K218" s="26" t="s">
        <v>46</v>
      </c>
      <c r="L218" s="26" t="s">
        <v>72</v>
      </c>
    </row>
    <row r="219" spans="1:12" x14ac:dyDescent="0.25">
      <c r="A219" s="52">
        <v>43017</v>
      </c>
      <c r="B219" s="30" t="s">
        <v>226</v>
      </c>
      <c r="C219" s="26" t="s">
        <v>75</v>
      </c>
      <c r="D219" s="23" t="s">
        <v>49</v>
      </c>
      <c r="E219" s="42"/>
      <c r="F219" s="42">
        <v>5500</v>
      </c>
      <c r="G219" s="31">
        <v>-2395002</v>
      </c>
      <c r="H219" s="30" t="s">
        <v>221</v>
      </c>
      <c r="I219" s="26" t="s">
        <v>61</v>
      </c>
      <c r="J219" s="24" t="s">
        <v>21</v>
      </c>
      <c r="K219" s="26" t="s">
        <v>46</v>
      </c>
      <c r="L219" s="26" t="s">
        <v>72</v>
      </c>
    </row>
    <row r="220" spans="1:12" x14ac:dyDescent="0.25">
      <c r="A220" s="52">
        <v>43017</v>
      </c>
      <c r="B220" s="30" t="s">
        <v>235</v>
      </c>
      <c r="C220" s="26" t="s">
        <v>60</v>
      </c>
      <c r="D220" s="23" t="s">
        <v>49</v>
      </c>
      <c r="E220" s="42"/>
      <c r="F220" s="42">
        <v>700</v>
      </c>
      <c r="G220" s="31">
        <v>-2395702</v>
      </c>
      <c r="H220" s="30" t="s">
        <v>221</v>
      </c>
      <c r="I220" s="26" t="s">
        <v>61</v>
      </c>
      <c r="J220" s="24" t="s">
        <v>21</v>
      </c>
      <c r="K220" s="26" t="s">
        <v>46</v>
      </c>
      <c r="L220" s="26" t="s">
        <v>72</v>
      </c>
    </row>
    <row r="221" spans="1:12" x14ac:dyDescent="0.25">
      <c r="A221" s="52">
        <v>43017</v>
      </c>
      <c r="B221" s="30" t="s">
        <v>236</v>
      </c>
      <c r="C221" s="26" t="s">
        <v>60</v>
      </c>
      <c r="D221" s="23" t="s">
        <v>49</v>
      </c>
      <c r="E221" s="42"/>
      <c r="F221" s="42">
        <v>700</v>
      </c>
      <c r="G221" s="31">
        <v>-2396402</v>
      </c>
      <c r="H221" s="30" t="s">
        <v>221</v>
      </c>
      <c r="I221" s="26" t="s">
        <v>61</v>
      </c>
      <c r="J221" s="24" t="s">
        <v>21</v>
      </c>
      <c r="K221" s="26" t="s">
        <v>46</v>
      </c>
      <c r="L221" s="26" t="s">
        <v>72</v>
      </c>
    </row>
    <row r="222" spans="1:12" x14ac:dyDescent="0.25">
      <c r="A222" s="52">
        <v>43017</v>
      </c>
      <c r="B222" s="26" t="s">
        <v>359</v>
      </c>
      <c r="C222" s="26" t="s">
        <v>332</v>
      </c>
      <c r="D222" s="23" t="s">
        <v>49</v>
      </c>
      <c r="E222" s="31"/>
      <c r="F222" s="31">
        <v>100000</v>
      </c>
      <c r="G222" s="31">
        <v>-2496402</v>
      </c>
      <c r="H222" s="26" t="s">
        <v>55</v>
      </c>
      <c r="I222" s="26">
        <v>48</v>
      </c>
      <c r="J222" s="24" t="s">
        <v>21</v>
      </c>
      <c r="K222" s="26" t="s">
        <v>46</v>
      </c>
      <c r="L222" s="26" t="s">
        <v>83</v>
      </c>
    </row>
    <row r="223" spans="1:12" x14ac:dyDescent="0.25">
      <c r="A223" s="52">
        <v>43017</v>
      </c>
      <c r="B223" s="26" t="s">
        <v>360</v>
      </c>
      <c r="C223" s="26" t="s">
        <v>99</v>
      </c>
      <c r="D223" s="26" t="s">
        <v>336</v>
      </c>
      <c r="E223" s="31"/>
      <c r="F223" s="31">
        <v>70000</v>
      </c>
      <c r="G223" s="31">
        <v>-2566402</v>
      </c>
      <c r="H223" s="26" t="s">
        <v>55</v>
      </c>
      <c r="I223" s="26">
        <v>49</v>
      </c>
      <c r="J223" s="24" t="s">
        <v>32</v>
      </c>
      <c r="K223" s="26" t="s">
        <v>46</v>
      </c>
      <c r="L223" s="26" t="s">
        <v>83</v>
      </c>
    </row>
    <row r="224" spans="1:12" x14ac:dyDescent="0.25">
      <c r="A224" s="52">
        <v>43017</v>
      </c>
      <c r="B224" s="26" t="s">
        <v>361</v>
      </c>
      <c r="C224" s="26" t="s">
        <v>327</v>
      </c>
      <c r="D224" s="23" t="s">
        <v>49</v>
      </c>
      <c r="E224" s="31"/>
      <c r="F224" s="31">
        <v>15000</v>
      </c>
      <c r="G224" s="31">
        <v>-2581402</v>
      </c>
      <c r="H224" s="26" t="s">
        <v>55</v>
      </c>
      <c r="I224" s="26">
        <v>50</v>
      </c>
      <c r="J224" s="24" t="s">
        <v>21</v>
      </c>
      <c r="K224" s="26" t="s">
        <v>46</v>
      </c>
      <c r="L224" s="26" t="s">
        <v>83</v>
      </c>
    </row>
    <row r="225" spans="1:12" x14ac:dyDescent="0.25">
      <c r="A225" s="52">
        <v>43017</v>
      </c>
      <c r="B225" s="26" t="s">
        <v>362</v>
      </c>
      <c r="C225" s="26" t="s">
        <v>327</v>
      </c>
      <c r="D225" s="23" t="s">
        <v>49</v>
      </c>
      <c r="E225" s="31"/>
      <c r="F225" s="31">
        <v>20000</v>
      </c>
      <c r="G225" s="31">
        <v>-2601402</v>
      </c>
      <c r="H225" s="26" t="s">
        <v>55</v>
      </c>
      <c r="I225" s="26">
        <v>1</v>
      </c>
      <c r="J225" s="24" t="s">
        <v>21</v>
      </c>
      <c r="K225" s="26" t="s">
        <v>46</v>
      </c>
      <c r="L225" s="26" t="s">
        <v>83</v>
      </c>
    </row>
    <row r="226" spans="1:12" x14ac:dyDescent="0.25">
      <c r="A226" s="52">
        <v>43017</v>
      </c>
      <c r="B226" s="26" t="s">
        <v>364</v>
      </c>
      <c r="C226" s="26" t="s">
        <v>319</v>
      </c>
      <c r="D226" s="26" t="s">
        <v>48</v>
      </c>
      <c r="E226" s="31"/>
      <c r="F226" s="31">
        <v>2800</v>
      </c>
      <c r="G226" s="31">
        <v>-2699202</v>
      </c>
      <c r="H226" s="26" t="s">
        <v>55</v>
      </c>
      <c r="I226" s="26" t="s">
        <v>363</v>
      </c>
      <c r="J226" s="26" t="s">
        <v>21</v>
      </c>
      <c r="K226" s="26" t="s">
        <v>46</v>
      </c>
      <c r="L226" s="26" t="s">
        <v>83</v>
      </c>
    </row>
    <row r="227" spans="1:12" x14ac:dyDescent="0.25">
      <c r="A227" s="52">
        <v>43017</v>
      </c>
      <c r="B227" s="26" t="s">
        <v>366</v>
      </c>
      <c r="C227" s="26" t="s">
        <v>319</v>
      </c>
      <c r="D227" s="26" t="s">
        <v>48</v>
      </c>
      <c r="E227" s="31"/>
      <c r="F227" s="31">
        <v>5480</v>
      </c>
      <c r="G227" s="31">
        <v>-2841682</v>
      </c>
      <c r="H227" s="26" t="s">
        <v>55</v>
      </c>
      <c r="I227" s="26" t="s">
        <v>365</v>
      </c>
      <c r="J227" s="26" t="s">
        <v>21</v>
      </c>
      <c r="K227" s="26" t="s">
        <v>46</v>
      </c>
      <c r="L227" s="26" t="s">
        <v>83</v>
      </c>
    </row>
    <row r="228" spans="1:12" x14ac:dyDescent="0.25">
      <c r="A228" s="52">
        <v>43017</v>
      </c>
      <c r="B228" s="26" t="s">
        <v>440</v>
      </c>
      <c r="C228" s="26" t="s">
        <v>60</v>
      </c>
      <c r="D228" s="23" t="s">
        <v>49</v>
      </c>
      <c r="E228" s="31"/>
      <c r="F228" s="31">
        <v>2000</v>
      </c>
      <c r="G228" s="31">
        <v>-2843682</v>
      </c>
      <c r="H228" s="26" t="s">
        <v>397</v>
      </c>
      <c r="I228" s="26" t="s">
        <v>61</v>
      </c>
      <c r="J228" s="24" t="s">
        <v>21</v>
      </c>
      <c r="K228" s="26" t="s">
        <v>46</v>
      </c>
      <c r="L228" s="26" t="s">
        <v>72</v>
      </c>
    </row>
    <row r="229" spans="1:12" x14ac:dyDescent="0.25">
      <c r="A229" s="52">
        <v>43017</v>
      </c>
      <c r="B229" s="26" t="s">
        <v>441</v>
      </c>
      <c r="C229" s="26" t="s">
        <v>60</v>
      </c>
      <c r="D229" s="23" t="s">
        <v>49</v>
      </c>
      <c r="E229" s="31"/>
      <c r="F229" s="31">
        <v>1000</v>
      </c>
      <c r="G229" s="31">
        <v>-2844682</v>
      </c>
      <c r="H229" s="26" t="s">
        <v>397</v>
      </c>
      <c r="I229" s="26" t="s">
        <v>61</v>
      </c>
      <c r="J229" s="24" t="s">
        <v>21</v>
      </c>
      <c r="K229" s="26" t="s">
        <v>46</v>
      </c>
      <c r="L229" s="26" t="s">
        <v>72</v>
      </c>
    </row>
    <row r="230" spans="1:12" x14ac:dyDescent="0.25">
      <c r="A230" s="52">
        <v>43017</v>
      </c>
      <c r="B230" s="26" t="s">
        <v>457</v>
      </c>
      <c r="C230" s="26" t="s">
        <v>60</v>
      </c>
      <c r="D230" s="23" t="s">
        <v>49</v>
      </c>
      <c r="E230" s="31"/>
      <c r="F230" s="31">
        <v>2000</v>
      </c>
      <c r="G230" s="31">
        <v>-2846682</v>
      </c>
      <c r="H230" s="26" t="s">
        <v>450</v>
      </c>
      <c r="I230" s="26" t="s">
        <v>61</v>
      </c>
      <c r="J230" s="24" t="s">
        <v>21</v>
      </c>
      <c r="K230" s="26" t="s">
        <v>46</v>
      </c>
      <c r="L230" s="26" t="s">
        <v>72</v>
      </c>
    </row>
    <row r="231" spans="1:12" x14ac:dyDescent="0.25">
      <c r="A231" s="52">
        <v>43017</v>
      </c>
      <c r="B231" s="30" t="s">
        <v>512</v>
      </c>
      <c r="C231" s="26" t="s">
        <v>60</v>
      </c>
      <c r="D231" s="26" t="s">
        <v>51</v>
      </c>
      <c r="E231" s="43"/>
      <c r="F231" s="43">
        <v>4000</v>
      </c>
      <c r="G231" s="31">
        <v>-2850682</v>
      </c>
      <c r="H231" s="30" t="s">
        <v>510</v>
      </c>
      <c r="I231" s="26" t="s">
        <v>61</v>
      </c>
      <c r="J231" s="46" t="s">
        <v>32</v>
      </c>
      <c r="K231" s="26" t="s">
        <v>46</v>
      </c>
      <c r="L231" s="26" t="s">
        <v>72</v>
      </c>
    </row>
    <row r="232" spans="1:12" x14ac:dyDescent="0.25">
      <c r="A232" s="52">
        <v>43017</v>
      </c>
      <c r="B232" s="30" t="s">
        <v>540</v>
      </c>
      <c r="C232" s="30" t="s">
        <v>90</v>
      </c>
      <c r="D232" s="23" t="s">
        <v>49</v>
      </c>
      <c r="E232" s="42"/>
      <c r="F232" s="42">
        <v>65000</v>
      </c>
      <c r="G232" s="31">
        <v>-2915682</v>
      </c>
      <c r="H232" s="30" t="s">
        <v>535</v>
      </c>
      <c r="I232" s="30">
        <v>35</v>
      </c>
      <c r="J232" s="24" t="s">
        <v>21</v>
      </c>
      <c r="K232" s="26" t="s">
        <v>46</v>
      </c>
      <c r="L232" s="30" t="s">
        <v>83</v>
      </c>
    </row>
    <row r="233" spans="1:12" x14ac:dyDescent="0.25">
      <c r="A233" s="52">
        <v>43017</v>
      </c>
      <c r="B233" s="30" t="s">
        <v>551</v>
      </c>
      <c r="C233" s="26" t="s">
        <v>60</v>
      </c>
      <c r="D233" s="23" t="s">
        <v>49</v>
      </c>
      <c r="E233" s="42"/>
      <c r="F233" s="42">
        <v>500</v>
      </c>
      <c r="G233" s="31">
        <v>-2916182</v>
      </c>
      <c r="H233" s="30" t="s">
        <v>535</v>
      </c>
      <c r="I233" s="30" t="s">
        <v>61</v>
      </c>
      <c r="J233" s="24" t="s">
        <v>21</v>
      </c>
      <c r="K233" s="26" t="s">
        <v>46</v>
      </c>
      <c r="L233" s="30" t="s">
        <v>72</v>
      </c>
    </row>
    <row r="234" spans="1:12" x14ac:dyDescent="0.25">
      <c r="A234" s="52">
        <v>43017</v>
      </c>
      <c r="B234" s="30" t="s">
        <v>846</v>
      </c>
      <c r="C234" s="26" t="s">
        <v>75</v>
      </c>
      <c r="D234" s="23" t="s">
        <v>49</v>
      </c>
      <c r="E234" s="42"/>
      <c r="F234" s="42">
        <v>1000</v>
      </c>
      <c r="G234" s="31">
        <v>-2917182</v>
      </c>
      <c r="H234" s="30" t="s">
        <v>535</v>
      </c>
      <c r="I234" s="30" t="s">
        <v>61</v>
      </c>
      <c r="J234" s="24" t="s">
        <v>21</v>
      </c>
      <c r="K234" s="26" t="s">
        <v>46</v>
      </c>
      <c r="L234" s="30" t="s">
        <v>72</v>
      </c>
    </row>
    <row r="235" spans="1:12" x14ac:dyDescent="0.25">
      <c r="A235" s="52">
        <v>43017</v>
      </c>
      <c r="B235" s="30" t="s">
        <v>553</v>
      </c>
      <c r="C235" s="26" t="s">
        <v>60</v>
      </c>
      <c r="D235" s="23" t="s">
        <v>49</v>
      </c>
      <c r="E235" s="42"/>
      <c r="F235" s="42">
        <v>1000</v>
      </c>
      <c r="G235" s="31">
        <v>-2918182</v>
      </c>
      <c r="H235" s="30" t="s">
        <v>535</v>
      </c>
      <c r="I235" s="30" t="s">
        <v>61</v>
      </c>
      <c r="J235" s="24" t="s">
        <v>21</v>
      </c>
      <c r="K235" s="26" t="s">
        <v>46</v>
      </c>
      <c r="L235" s="30" t="s">
        <v>72</v>
      </c>
    </row>
    <row r="236" spans="1:12" x14ac:dyDescent="0.25">
      <c r="A236" s="52">
        <v>43017</v>
      </c>
      <c r="B236" s="30" t="s">
        <v>554</v>
      </c>
      <c r="C236" s="26" t="s">
        <v>85</v>
      </c>
      <c r="D236" s="23" t="s">
        <v>49</v>
      </c>
      <c r="E236" s="42"/>
      <c r="F236" s="42">
        <v>15000</v>
      </c>
      <c r="G236" s="31">
        <v>-2933182</v>
      </c>
      <c r="H236" s="30" t="s">
        <v>535</v>
      </c>
      <c r="I236" s="30">
        <v>129</v>
      </c>
      <c r="J236" s="24" t="s">
        <v>21</v>
      </c>
      <c r="K236" s="26" t="s">
        <v>46</v>
      </c>
      <c r="L236" s="30" t="s">
        <v>83</v>
      </c>
    </row>
    <row r="237" spans="1:12" x14ac:dyDescent="0.25">
      <c r="A237" s="52">
        <v>43017</v>
      </c>
      <c r="B237" s="26" t="s">
        <v>698</v>
      </c>
      <c r="C237" s="26" t="s">
        <v>85</v>
      </c>
      <c r="D237" s="26" t="s">
        <v>52</v>
      </c>
      <c r="E237" s="31"/>
      <c r="F237" s="43">
        <v>60000</v>
      </c>
      <c r="G237" s="31">
        <v>-2993182</v>
      </c>
      <c r="H237" s="26" t="s">
        <v>342</v>
      </c>
      <c r="I237" s="26">
        <v>2</v>
      </c>
      <c r="J237" s="24" t="s">
        <v>32</v>
      </c>
      <c r="K237" s="26" t="s">
        <v>46</v>
      </c>
      <c r="L237" s="26" t="s">
        <v>83</v>
      </c>
    </row>
    <row r="238" spans="1:12" x14ac:dyDescent="0.25">
      <c r="A238" s="52">
        <v>43017</v>
      </c>
      <c r="B238" s="26" t="s">
        <v>699</v>
      </c>
      <c r="C238" s="26" t="s">
        <v>60</v>
      </c>
      <c r="D238" s="26" t="s">
        <v>52</v>
      </c>
      <c r="E238" s="31"/>
      <c r="F238" s="43">
        <v>15000</v>
      </c>
      <c r="G238" s="31">
        <v>-3008182</v>
      </c>
      <c r="H238" s="26" t="s">
        <v>342</v>
      </c>
      <c r="I238" s="26" t="s">
        <v>61</v>
      </c>
      <c r="J238" s="24" t="s">
        <v>32</v>
      </c>
      <c r="K238" s="26" t="s">
        <v>46</v>
      </c>
      <c r="L238" s="26" t="s">
        <v>72</v>
      </c>
    </row>
    <row r="239" spans="1:12" x14ac:dyDescent="0.25">
      <c r="A239" s="52">
        <v>43017</v>
      </c>
      <c r="B239" s="26" t="s">
        <v>700</v>
      </c>
      <c r="C239" s="26" t="s">
        <v>85</v>
      </c>
      <c r="D239" s="26" t="s">
        <v>52</v>
      </c>
      <c r="E239" s="31"/>
      <c r="F239" s="43">
        <v>50000</v>
      </c>
      <c r="G239" s="31">
        <v>-3058182</v>
      </c>
      <c r="H239" s="26" t="s">
        <v>342</v>
      </c>
      <c r="I239" s="26" t="s">
        <v>61</v>
      </c>
      <c r="J239" s="24" t="s">
        <v>32</v>
      </c>
      <c r="K239" s="26" t="s">
        <v>46</v>
      </c>
      <c r="L239" s="26" t="s">
        <v>72</v>
      </c>
    </row>
    <row r="240" spans="1:12" x14ac:dyDescent="0.25">
      <c r="A240" s="52">
        <v>43017</v>
      </c>
      <c r="B240" s="26" t="s">
        <v>702</v>
      </c>
      <c r="C240" s="26" t="s">
        <v>60</v>
      </c>
      <c r="D240" s="26" t="s">
        <v>52</v>
      </c>
      <c r="E240" s="31"/>
      <c r="F240" s="43">
        <v>2000</v>
      </c>
      <c r="G240" s="31">
        <v>-2990182</v>
      </c>
      <c r="H240" s="26" t="s">
        <v>342</v>
      </c>
      <c r="I240" s="26" t="s">
        <v>61</v>
      </c>
      <c r="J240" s="24" t="s">
        <v>32</v>
      </c>
      <c r="K240" s="26" t="s">
        <v>46</v>
      </c>
      <c r="L240" s="26" t="s">
        <v>72</v>
      </c>
    </row>
    <row r="241" spans="1:12" x14ac:dyDescent="0.25">
      <c r="A241" s="52">
        <v>43017</v>
      </c>
      <c r="B241" s="30" t="s">
        <v>718</v>
      </c>
      <c r="C241" s="26" t="s">
        <v>60</v>
      </c>
      <c r="D241" s="30" t="s">
        <v>52</v>
      </c>
      <c r="E241" s="31"/>
      <c r="F241" s="31">
        <v>500</v>
      </c>
      <c r="G241" s="31">
        <v>-2990682</v>
      </c>
      <c r="H241" s="30" t="s">
        <v>704</v>
      </c>
      <c r="I241" s="30" t="s">
        <v>705</v>
      </c>
      <c r="J241" s="24" t="s">
        <v>32</v>
      </c>
      <c r="K241" s="26" t="s">
        <v>46</v>
      </c>
      <c r="L241" s="26" t="s">
        <v>72</v>
      </c>
    </row>
    <row r="242" spans="1:12" x14ac:dyDescent="0.25">
      <c r="A242" s="52">
        <v>43017</v>
      </c>
      <c r="B242" s="30" t="s">
        <v>719</v>
      </c>
      <c r="C242" s="26" t="s">
        <v>60</v>
      </c>
      <c r="D242" s="30" t="s">
        <v>52</v>
      </c>
      <c r="E242" s="31"/>
      <c r="F242" s="31">
        <v>500</v>
      </c>
      <c r="G242" s="31">
        <v>-2991182</v>
      </c>
      <c r="H242" s="30" t="s">
        <v>704</v>
      </c>
      <c r="I242" s="30" t="s">
        <v>705</v>
      </c>
      <c r="J242" s="24" t="s">
        <v>32</v>
      </c>
      <c r="K242" s="26" t="s">
        <v>46</v>
      </c>
      <c r="L242" s="26" t="s">
        <v>72</v>
      </c>
    </row>
    <row r="243" spans="1:12" x14ac:dyDescent="0.25">
      <c r="A243" s="52">
        <v>43017</v>
      </c>
      <c r="B243" s="30" t="s">
        <v>720</v>
      </c>
      <c r="C243" s="30" t="s">
        <v>641</v>
      </c>
      <c r="D243" s="30" t="s">
        <v>52</v>
      </c>
      <c r="E243" s="31"/>
      <c r="F243" s="31">
        <v>3500</v>
      </c>
      <c r="G243" s="31">
        <v>-2994682</v>
      </c>
      <c r="H243" s="30" t="s">
        <v>704</v>
      </c>
      <c r="I243" s="30" t="s">
        <v>705</v>
      </c>
      <c r="J243" s="24" t="s">
        <v>32</v>
      </c>
      <c r="K243" s="26" t="s">
        <v>46</v>
      </c>
      <c r="L243" s="26" t="s">
        <v>72</v>
      </c>
    </row>
    <row r="244" spans="1:12" x14ac:dyDescent="0.25">
      <c r="A244" s="52">
        <v>43017</v>
      </c>
      <c r="B244" s="30" t="s">
        <v>721</v>
      </c>
      <c r="C244" s="26" t="s">
        <v>60</v>
      </c>
      <c r="D244" s="30" t="s">
        <v>52</v>
      </c>
      <c r="E244" s="31"/>
      <c r="F244" s="31">
        <v>500</v>
      </c>
      <c r="G244" s="31">
        <v>-2995182</v>
      </c>
      <c r="H244" s="30" t="s">
        <v>704</v>
      </c>
      <c r="I244" s="30" t="s">
        <v>705</v>
      </c>
      <c r="J244" s="24" t="s">
        <v>32</v>
      </c>
      <c r="K244" s="26" t="s">
        <v>46</v>
      </c>
      <c r="L244" s="26" t="s">
        <v>72</v>
      </c>
    </row>
    <row r="245" spans="1:12" x14ac:dyDescent="0.25">
      <c r="A245" s="52">
        <v>43017</v>
      </c>
      <c r="B245" s="112" t="s">
        <v>780</v>
      </c>
      <c r="C245" s="26" t="s">
        <v>60</v>
      </c>
      <c r="D245" s="26" t="s">
        <v>52</v>
      </c>
      <c r="E245" s="113"/>
      <c r="F245" s="113">
        <v>500</v>
      </c>
      <c r="G245" s="31">
        <v>-2858682</v>
      </c>
      <c r="H245" s="112" t="s">
        <v>372</v>
      </c>
      <c r="I245" s="112" t="s">
        <v>61</v>
      </c>
      <c r="J245" s="24" t="s">
        <v>32</v>
      </c>
      <c r="K245" s="26" t="s">
        <v>46</v>
      </c>
      <c r="L245" s="26" t="s">
        <v>72</v>
      </c>
    </row>
    <row r="246" spans="1:12" x14ac:dyDescent="0.25">
      <c r="A246" s="52">
        <v>43017</v>
      </c>
      <c r="B246" s="112" t="s">
        <v>781</v>
      </c>
      <c r="C246" s="26" t="s">
        <v>60</v>
      </c>
      <c r="D246" s="26" t="s">
        <v>52</v>
      </c>
      <c r="E246" s="113"/>
      <c r="F246" s="113">
        <v>500</v>
      </c>
      <c r="G246" s="31">
        <v>-2859182</v>
      </c>
      <c r="H246" s="112" t="s">
        <v>372</v>
      </c>
      <c r="I246" s="112" t="s">
        <v>61</v>
      </c>
      <c r="J246" s="24" t="s">
        <v>32</v>
      </c>
      <c r="K246" s="26" t="s">
        <v>46</v>
      </c>
      <c r="L246" s="26" t="s">
        <v>72</v>
      </c>
    </row>
    <row r="247" spans="1:12" x14ac:dyDescent="0.25">
      <c r="A247" s="52">
        <v>43017</v>
      </c>
      <c r="B247" s="112" t="s">
        <v>782</v>
      </c>
      <c r="C247" s="26" t="s">
        <v>60</v>
      </c>
      <c r="D247" s="26" t="s">
        <v>52</v>
      </c>
      <c r="E247" s="113"/>
      <c r="F247" s="113">
        <v>500</v>
      </c>
      <c r="G247" s="31">
        <v>-2859682</v>
      </c>
      <c r="H247" s="112" t="s">
        <v>372</v>
      </c>
      <c r="I247" s="112" t="s">
        <v>61</v>
      </c>
      <c r="J247" s="24" t="s">
        <v>32</v>
      </c>
      <c r="K247" s="26" t="s">
        <v>46</v>
      </c>
      <c r="L247" s="26" t="s">
        <v>72</v>
      </c>
    </row>
    <row r="248" spans="1:12" x14ac:dyDescent="0.25">
      <c r="A248" s="52">
        <v>43017</v>
      </c>
      <c r="B248" s="112" t="s">
        <v>783</v>
      </c>
      <c r="C248" s="26" t="s">
        <v>60</v>
      </c>
      <c r="D248" s="26" t="s">
        <v>52</v>
      </c>
      <c r="E248" s="113"/>
      <c r="F248" s="113">
        <v>500</v>
      </c>
      <c r="G248" s="31">
        <v>-2860182</v>
      </c>
      <c r="H248" s="112" t="s">
        <v>372</v>
      </c>
      <c r="I248" s="112" t="s">
        <v>61</v>
      </c>
      <c r="J248" s="24" t="s">
        <v>32</v>
      </c>
      <c r="K248" s="26" t="s">
        <v>46</v>
      </c>
      <c r="L248" s="26" t="s">
        <v>72</v>
      </c>
    </row>
    <row r="249" spans="1:12" x14ac:dyDescent="0.25">
      <c r="A249" s="52">
        <v>43018</v>
      </c>
      <c r="B249" s="47" t="s">
        <v>100</v>
      </c>
      <c r="C249" s="26" t="s">
        <v>60</v>
      </c>
      <c r="D249" s="23" t="s">
        <v>49</v>
      </c>
      <c r="E249" s="31"/>
      <c r="F249" s="31">
        <v>1000</v>
      </c>
      <c r="G249" s="31">
        <v>-2861182</v>
      </c>
      <c r="H249" s="26" t="s">
        <v>71</v>
      </c>
      <c r="I249" s="26" t="s">
        <v>61</v>
      </c>
      <c r="J249" s="24" t="s">
        <v>21</v>
      </c>
      <c r="K249" s="26" t="s">
        <v>46</v>
      </c>
      <c r="L249" s="26" t="s">
        <v>72</v>
      </c>
    </row>
    <row r="250" spans="1:12" x14ac:dyDescent="0.25">
      <c r="A250" s="52">
        <v>43018</v>
      </c>
      <c r="B250" s="47" t="s">
        <v>98</v>
      </c>
      <c r="C250" s="30" t="s">
        <v>99</v>
      </c>
      <c r="D250" s="23" t="s">
        <v>49</v>
      </c>
      <c r="E250" s="31"/>
      <c r="F250" s="31">
        <v>1000</v>
      </c>
      <c r="G250" s="31">
        <v>-2862182</v>
      </c>
      <c r="H250" s="26" t="s">
        <v>71</v>
      </c>
      <c r="I250" s="26" t="s">
        <v>61</v>
      </c>
      <c r="J250" s="24" t="s">
        <v>21</v>
      </c>
      <c r="K250" s="26" t="s">
        <v>46</v>
      </c>
      <c r="L250" s="26" t="s">
        <v>72</v>
      </c>
    </row>
    <row r="251" spans="1:12" x14ac:dyDescent="0.25">
      <c r="A251" s="52">
        <v>43018</v>
      </c>
      <c r="B251" s="47" t="s">
        <v>97</v>
      </c>
      <c r="C251" s="26" t="s">
        <v>60</v>
      </c>
      <c r="D251" s="23" t="s">
        <v>49</v>
      </c>
      <c r="E251" s="31"/>
      <c r="F251" s="31">
        <v>1000</v>
      </c>
      <c r="G251" s="31">
        <v>-2863182</v>
      </c>
      <c r="H251" s="26" t="s">
        <v>71</v>
      </c>
      <c r="I251" s="26" t="s">
        <v>61</v>
      </c>
      <c r="J251" s="24" t="s">
        <v>21</v>
      </c>
      <c r="K251" s="26" t="s">
        <v>46</v>
      </c>
      <c r="L251" s="26" t="s">
        <v>72</v>
      </c>
    </row>
    <row r="252" spans="1:12" x14ac:dyDescent="0.25">
      <c r="A252" s="52">
        <v>43018</v>
      </c>
      <c r="B252" s="26" t="s">
        <v>170</v>
      </c>
      <c r="C252" s="26" t="s">
        <v>60</v>
      </c>
      <c r="D252" s="23" t="s">
        <v>49</v>
      </c>
      <c r="E252" s="31"/>
      <c r="F252" s="31">
        <v>1000</v>
      </c>
      <c r="G252" s="31">
        <v>-2864182</v>
      </c>
      <c r="H252" s="26" t="s">
        <v>148</v>
      </c>
      <c r="I252" s="26" t="s">
        <v>61</v>
      </c>
      <c r="J252" s="24" t="s">
        <v>21</v>
      </c>
      <c r="K252" s="26" t="s">
        <v>46</v>
      </c>
      <c r="L252" s="26" t="s">
        <v>72</v>
      </c>
    </row>
    <row r="253" spans="1:12" x14ac:dyDescent="0.25">
      <c r="A253" s="52">
        <v>43018</v>
      </c>
      <c r="B253" s="26" t="s">
        <v>173</v>
      </c>
      <c r="C253" s="26" t="s">
        <v>60</v>
      </c>
      <c r="D253" s="23" t="s">
        <v>49</v>
      </c>
      <c r="E253" s="31"/>
      <c r="F253" s="31">
        <v>1000</v>
      </c>
      <c r="G253" s="31">
        <v>-2865182</v>
      </c>
      <c r="H253" s="26" t="s">
        <v>148</v>
      </c>
      <c r="I253" s="26" t="s">
        <v>61</v>
      </c>
      <c r="J253" s="24" t="s">
        <v>21</v>
      </c>
      <c r="K253" s="26" t="s">
        <v>46</v>
      </c>
      <c r="L253" s="26" t="s">
        <v>72</v>
      </c>
    </row>
    <row r="254" spans="1:12" x14ac:dyDescent="0.25">
      <c r="A254" s="52">
        <v>43018</v>
      </c>
      <c r="B254" s="26" t="s">
        <v>176</v>
      </c>
      <c r="C254" s="26" t="s">
        <v>60</v>
      </c>
      <c r="D254" s="23" t="s">
        <v>49</v>
      </c>
      <c r="E254" s="31"/>
      <c r="F254" s="31">
        <v>1000</v>
      </c>
      <c r="G254" s="31">
        <v>-2846182</v>
      </c>
      <c r="H254" s="26" t="s">
        <v>148</v>
      </c>
      <c r="I254" s="26" t="s">
        <v>61</v>
      </c>
      <c r="J254" s="24" t="s">
        <v>21</v>
      </c>
      <c r="K254" s="26" t="s">
        <v>46</v>
      </c>
      <c r="L254" s="26" t="s">
        <v>72</v>
      </c>
    </row>
    <row r="255" spans="1:12" x14ac:dyDescent="0.25">
      <c r="A255" s="52">
        <v>43018</v>
      </c>
      <c r="B255" s="26" t="s">
        <v>171</v>
      </c>
      <c r="C255" s="30" t="s">
        <v>99</v>
      </c>
      <c r="D255" s="23" t="s">
        <v>49</v>
      </c>
      <c r="E255" s="31"/>
      <c r="F255" s="31">
        <v>1000</v>
      </c>
      <c r="G255" s="31">
        <v>-2847182</v>
      </c>
      <c r="H255" s="26" t="s">
        <v>148</v>
      </c>
      <c r="I255" s="26" t="s">
        <v>61</v>
      </c>
      <c r="J255" s="24" t="s">
        <v>21</v>
      </c>
      <c r="K255" s="26" t="s">
        <v>46</v>
      </c>
      <c r="L255" s="26" t="s">
        <v>72</v>
      </c>
    </row>
    <row r="256" spans="1:12" x14ac:dyDescent="0.25">
      <c r="A256" s="52">
        <v>43018</v>
      </c>
      <c r="B256" s="26" t="s">
        <v>177</v>
      </c>
      <c r="C256" s="26" t="s">
        <v>75</v>
      </c>
      <c r="D256" s="23" t="s">
        <v>49</v>
      </c>
      <c r="E256" s="31"/>
      <c r="F256" s="31">
        <v>7000</v>
      </c>
      <c r="G256" s="31">
        <v>-2854182</v>
      </c>
      <c r="H256" s="26" t="s">
        <v>148</v>
      </c>
      <c r="I256" s="26" t="s">
        <v>61</v>
      </c>
      <c r="J256" s="24" t="s">
        <v>21</v>
      </c>
      <c r="K256" s="26" t="s">
        <v>46</v>
      </c>
      <c r="L256" s="26" t="s">
        <v>72</v>
      </c>
    </row>
    <row r="257" spans="1:12" x14ac:dyDescent="0.25">
      <c r="A257" s="52">
        <v>43018</v>
      </c>
      <c r="B257" s="26" t="s">
        <v>178</v>
      </c>
      <c r="C257" s="26" t="s">
        <v>60</v>
      </c>
      <c r="D257" s="23" t="s">
        <v>49</v>
      </c>
      <c r="E257" s="31"/>
      <c r="F257" s="31">
        <v>1000</v>
      </c>
      <c r="G257" s="31">
        <v>-2771182</v>
      </c>
      <c r="H257" s="26" t="s">
        <v>148</v>
      </c>
      <c r="I257" s="26" t="s">
        <v>61</v>
      </c>
      <c r="J257" s="24" t="s">
        <v>21</v>
      </c>
      <c r="K257" s="26" t="s">
        <v>46</v>
      </c>
      <c r="L257" s="26" t="s">
        <v>72</v>
      </c>
    </row>
    <row r="258" spans="1:12" x14ac:dyDescent="0.25">
      <c r="A258" s="52">
        <v>43018</v>
      </c>
      <c r="B258" s="26" t="s">
        <v>179</v>
      </c>
      <c r="C258" s="26" t="s">
        <v>60</v>
      </c>
      <c r="D258" s="23" t="s">
        <v>49</v>
      </c>
      <c r="E258" s="31"/>
      <c r="F258" s="31">
        <v>1000</v>
      </c>
      <c r="G258" s="31">
        <v>-2772182</v>
      </c>
      <c r="H258" s="26" t="s">
        <v>148</v>
      </c>
      <c r="I258" s="26" t="s">
        <v>61</v>
      </c>
      <c r="J258" s="24" t="s">
        <v>21</v>
      </c>
      <c r="K258" s="26" t="s">
        <v>46</v>
      </c>
      <c r="L258" s="26" t="s">
        <v>72</v>
      </c>
    </row>
    <row r="259" spans="1:12" x14ac:dyDescent="0.25">
      <c r="A259" s="52">
        <v>43018</v>
      </c>
      <c r="B259" s="26" t="s">
        <v>97</v>
      </c>
      <c r="C259" s="26" t="s">
        <v>60</v>
      </c>
      <c r="D259" s="23" t="s">
        <v>49</v>
      </c>
      <c r="E259" s="31"/>
      <c r="F259" s="31">
        <v>1000</v>
      </c>
      <c r="G259" s="31">
        <v>-2708182</v>
      </c>
      <c r="H259" s="26" t="s">
        <v>148</v>
      </c>
      <c r="I259" s="26" t="s">
        <v>61</v>
      </c>
      <c r="J259" s="24" t="s">
        <v>21</v>
      </c>
      <c r="K259" s="26" t="s">
        <v>46</v>
      </c>
      <c r="L259" s="26" t="s">
        <v>72</v>
      </c>
    </row>
    <row r="260" spans="1:12" x14ac:dyDescent="0.25">
      <c r="A260" s="52">
        <v>43018</v>
      </c>
      <c r="B260" s="30" t="s">
        <v>237</v>
      </c>
      <c r="C260" s="26" t="s">
        <v>60</v>
      </c>
      <c r="D260" s="23" t="s">
        <v>49</v>
      </c>
      <c r="E260" s="42"/>
      <c r="F260" s="42">
        <v>700</v>
      </c>
      <c r="G260" s="31">
        <v>-2708882</v>
      </c>
      <c r="H260" s="30" t="s">
        <v>221</v>
      </c>
      <c r="I260" s="26" t="s">
        <v>61</v>
      </c>
      <c r="J260" s="24" t="s">
        <v>21</v>
      </c>
      <c r="K260" s="26" t="s">
        <v>46</v>
      </c>
      <c r="L260" s="26" t="s">
        <v>72</v>
      </c>
    </row>
    <row r="261" spans="1:12" x14ac:dyDescent="0.25">
      <c r="A261" s="52">
        <v>43018</v>
      </c>
      <c r="B261" s="30" t="s">
        <v>238</v>
      </c>
      <c r="C261" s="26" t="s">
        <v>60</v>
      </c>
      <c r="D261" s="23" t="s">
        <v>49</v>
      </c>
      <c r="E261" s="42"/>
      <c r="F261" s="42">
        <v>700</v>
      </c>
      <c r="G261" s="31">
        <v>-2709582</v>
      </c>
      <c r="H261" s="30" t="s">
        <v>221</v>
      </c>
      <c r="I261" s="26" t="s">
        <v>61</v>
      </c>
      <c r="J261" s="24" t="s">
        <v>21</v>
      </c>
      <c r="K261" s="26" t="s">
        <v>46</v>
      </c>
      <c r="L261" s="26" t="s">
        <v>72</v>
      </c>
    </row>
    <row r="262" spans="1:12" x14ac:dyDescent="0.25">
      <c r="A262" s="52">
        <v>43018</v>
      </c>
      <c r="B262" s="30" t="s">
        <v>226</v>
      </c>
      <c r="C262" s="26" t="s">
        <v>75</v>
      </c>
      <c r="D262" s="23" t="s">
        <v>49</v>
      </c>
      <c r="E262" s="42"/>
      <c r="F262" s="42">
        <v>4000</v>
      </c>
      <c r="G262" s="31">
        <v>-2713582</v>
      </c>
      <c r="H262" s="30" t="s">
        <v>221</v>
      </c>
      <c r="I262" s="26" t="s">
        <v>61</v>
      </c>
      <c r="J262" s="24" t="s">
        <v>21</v>
      </c>
      <c r="K262" s="26" t="s">
        <v>46</v>
      </c>
      <c r="L262" s="26" t="s">
        <v>72</v>
      </c>
    </row>
    <row r="263" spans="1:12" x14ac:dyDescent="0.25">
      <c r="A263" s="52">
        <v>43018</v>
      </c>
      <c r="B263" s="30" t="s">
        <v>227</v>
      </c>
      <c r="C263" s="26" t="s">
        <v>60</v>
      </c>
      <c r="D263" s="23" t="s">
        <v>49</v>
      </c>
      <c r="E263" s="42"/>
      <c r="F263" s="42">
        <v>700</v>
      </c>
      <c r="G263" s="31">
        <v>-2714282</v>
      </c>
      <c r="H263" s="30" t="s">
        <v>221</v>
      </c>
      <c r="I263" s="26" t="s">
        <v>61</v>
      </c>
      <c r="J263" s="24" t="s">
        <v>21</v>
      </c>
      <c r="K263" s="26" t="s">
        <v>46</v>
      </c>
      <c r="L263" s="26" t="s">
        <v>72</v>
      </c>
    </row>
    <row r="264" spans="1:12" x14ac:dyDescent="0.25">
      <c r="A264" s="52">
        <v>43018</v>
      </c>
      <c r="B264" s="30" t="s">
        <v>239</v>
      </c>
      <c r="C264" s="26" t="s">
        <v>60</v>
      </c>
      <c r="D264" s="23" t="s">
        <v>49</v>
      </c>
      <c r="E264" s="42"/>
      <c r="F264" s="42">
        <v>700</v>
      </c>
      <c r="G264" s="31">
        <v>-2714982</v>
      </c>
      <c r="H264" s="30" t="s">
        <v>221</v>
      </c>
      <c r="I264" s="26" t="s">
        <v>61</v>
      </c>
      <c r="J264" s="24" t="s">
        <v>21</v>
      </c>
      <c r="K264" s="26" t="s">
        <v>46</v>
      </c>
      <c r="L264" s="26" t="s">
        <v>72</v>
      </c>
    </row>
    <row r="265" spans="1:12" x14ac:dyDescent="0.25">
      <c r="A265" s="52">
        <v>43018</v>
      </c>
      <c r="B265" s="30" t="s">
        <v>241</v>
      </c>
      <c r="C265" s="26" t="s">
        <v>60</v>
      </c>
      <c r="D265" s="23" t="s">
        <v>49</v>
      </c>
      <c r="E265" s="42"/>
      <c r="F265" s="42">
        <v>700</v>
      </c>
      <c r="G265" s="31">
        <v>-2565682</v>
      </c>
      <c r="H265" s="30" t="s">
        <v>221</v>
      </c>
      <c r="I265" s="26" t="s">
        <v>61</v>
      </c>
      <c r="J265" s="24" t="s">
        <v>21</v>
      </c>
      <c r="K265" s="26" t="s">
        <v>46</v>
      </c>
      <c r="L265" s="26" t="s">
        <v>72</v>
      </c>
    </row>
    <row r="266" spans="1:12" x14ac:dyDescent="0.25">
      <c r="A266" s="52">
        <v>43018</v>
      </c>
      <c r="B266" s="30" t="s">
        <v>242</v>
      </c>
      <c r="C266" s="26" t="s">
        <v>60</v>
      </c>
      <c r="D266" s="23" t="s">
        <v>49</v>
      </c>
      <c r="E266" s="42"/>
      <c r="F266" s="42">
        <v>700</v>
      </c>
      <c r="G266" s="31">
        <v>-2566382</v>
      </c>
      <c r="H266" s="30" t="s">
        <v>221</v>
      </c>
      <c r="I266" s="26" t="s">
        <v>61</v>
      </c>
      <c r="J266" s="24" t="s">
        <v>21</v>
      </c>
      <c r="K266" s="26" t="s">
        <v>46</v>
      </c>
      <c r="L266" s="26" t="s">
        <v>72</v>
      </c>
    </row>
    <row r="267" spans="1:12" x14ac:dyDescent="0.25">
      <c r="A267" s="52">
        <v>43018</v>
      </c>
      <c r="B267" s="30" t="s">
        <v>901</v>
      </c>
      <c r="C267" s="30" t="s">
        <v>129</v>
      </c>
      <c r="D267" s="30" t="s">
        <v>48</v>
      </c>
      <c r="E267" s="42"/>
      <c r="F267" s="42">
        <v>225</v>
      </c>
      <c r="G267" s="31">
        <v>-2566607</v>
      </c>
      <c r="H267" s="30" t="s">
        <v>221</v>
      </c>
      <c r="I267" s="26" t="s">
        <v>61</v>
      </c>
      <c r="J267" s="26" t="s">
        <v>21</v>
      </c>
      <c r="K267" s="26" t="s">
        <v>46</v>
      </c>
      <c r="L267" s="26" t="s">
        <v>72</v>
      </c>
    </row>
    <row r="268" spans="1:12" x14ac:dyDescent="0.25">
      <c r="A268" s="52">
        <v>43018</v>
      </c>
      <c r="B268" s="30" t="s">
        <v>243</v>
      </c>
      <c r="C268" s="26" t="s">
        <v>60</v>
      </c>
      <c r="D268" s="23" t="s">
        <v>49</v>
      </c>
      <c r="E268" s="42"/>
      <c r="F268" s="42">
        <v>700</v>
      </c>
      <c r="G268" s="31">
        <v>-2567307</v>
      </c>
      <c r="H268" s="30" t="s">
        <v>221</v>
      </c>
      <c r="I268" s="26" t="s">
        <v>61</v>
      </c>
      <c r="J268" s="24" t="s">
        <v>21</v>
      </c>
      <c r="K268" s="26" t="s">
        <v>46</v>
      </c>
      <c r="L268" s="26" t="s">
        <v>72</v>
      </c>
    </row>
    <row r="269" spans="1:12" x14ac:dyDescent="0.25">
      <c r="A269" s="52">
        <v>43018</v>
      </c>
      <c r="B269" s="26" t="s">
        <v>367</v>
      </c>
      <c r="C269" s="26" t="s">
        <v>60</v>
      </c>
      <c r="D269" s="26" t="s">
        <v>51</v>
      </c>
      <c r="E269" s="31"/>
      <c r="F269" s="31">
        <v>1400</v>
      </c>
      <c r="G269" s="31">
        <v>-2588707</v>
      </c>
      <c r="H269" s="26" t="s">
        <v>55</v>
      </c>
      <c r="I269" s="26" t="s">
        <v>61</v>
      </c>
      <c r="J269" s="46" t="s">
        <v>32</v>
      </c>
      <c r="K269" s="26" t="s">
        <v>46</v>
      </c>
      <c r="L269" s="26" t="s">
        <v>72</v>
      </c>
    </row>
    <row r="270" spans="1:12" x14ac:dyDescent="0.25">
      <c r="A270" s="52">
        <v>43018</v>
      </c>
      <c r="B270" s="26" t="s">
        <v>368</v>
      </c>
      <c r="C270" s="26" t="s">
        <v>60</v>
      </c>
      <c r="D270" s="26" t="s">
        <v>51</v>
      </c>
      <c r="E270" s="31"/>
      <c r="F270" s="31">
        <v>1400</v>
      </c>
      <c r="G270" s="31">
        <v>-2590107</v>
      </c>
      <c r="H270" s="26" t="s">
        <v>55</v>
      </c>
      <c r="I270" s="26" t="s">
        <v>61</v>
      </c>
      <c r="J270" s="46" t="s">
        <v>32</v>
      </c>
      <c r="K270" s="26" t="s">
        <v>46</v>
      </c>
      <c r="L270" s="26" t="s">
        <v>72</v>
      </c>
    </row>
    <row r="271" spans="1:12" x14ac:dyDescent="0.25">
      <c r="A271" s="52">
        <v>43018</v>
      </c>
      <c r="B271" s="26" t="s">
        <v>369</v>
      </c>
      <c r="C271" s="26" t="s">
        <v>90</v>
      </c>
      <c r="D271" s="23" t="s">
        <v>49</v>
      </c>
      <c r="E271" s="31"/>
      <c r="F271" s="31">
        <v>38000</v>
      </c>
      <c r="G271" s="31">
        <v>-2628107</v>
      </c>
      <c r="H271" s="26" t="s">
        <v>55</v>
      </c>
      <c r="I271" s="26" t="s">
        <v>58</v>
      </c>
      <c r="J271" s="24" t="s">
        <v>21</v>
      </c>
      <c r="K271" s="26" t="s">
        <v>46</v>
      </c>
      <c r="L271" s="26" t="s">
        <v>83</v>
      </c>
    </row>
    <row r="272" spans="1:12" x14ac:dyDescent="0.25">
      <c r="A272" s="52">
        <v>43018</v>
      </c>
      <c r="B272" s="26" t="s">
        <v>370</v>
      </c>
      <c r="C272" s="26" t="s">
        <v>332</v>
      </c>
      <c r="D272" s="23" t="s">
        <v>49</v>
      </c>
      <c r="E272" s="31"/>
      <c r="F272" s="31">
        <v>38000</v>
      </c>
      <c r="G272" s="31">
        <v>-2666107</v>
      </c>
      <c r="H272" s="26" t="s">
        <v>55</v>
      </c>
      <c r="I272" s="26" t="s">
        <v>58</v>
      </c>
      <c r="J272" s="24" t="s">
        <v>21</v>
      </c>
      <c r="K272" s="26" t="s">
        <v>46</v>
      </c>
      <c r="L272" s="26" t="s">
        <v>83</v>
      </c>
    </row>
    <row r="273" spans="1:12" x14ac:dyDescent="0.25">
      <c r="A273" s="52">
        <v>43018</v>
      </c>
      <c r="B273" s="26" t="s">
        <v>371</v>
      </c>
      <c r="C273" s="26" t="s">
        <v>332</v>
      </c>
      <c r="D273" s="23" t="s">
        <v>49</v>
      </c>
      <c r="E273" s="31"/>
      <c r="F273" s="31">
        <v>38000</v>
      </c>
      <c r="G273" s="31">
        <v>-2704107</v>
      </c>
      <c r="H273" s="26" t="s">
        <v>55</v>
      </c>
      <c r="I273" s="26">
        <v>94437</v>
      </c>
      <c r="J273" s="24" t="s">
        <v>21</v>
      </c>
      <c r="K273" s="26" t="s">
        <v>46</v>
      </c>
      <c r="L273" s="26" t="s">
        <v>83</v>
      </c>
    </row>
    <row r="274" spans="1:12" x14ac:dyDescent="0.25">
      <c r="A274" s="52">
        <v>43018</v>
      </c>
      <c r="B274" s="26" t="s">
        <v>374</v>
      </c>
      <c r="C274" s="26" t="s">
        <v>319</v>
      </c>
      <c r="D274" s="26" t="s">
        <v>48</v>
      </c>
      <c r="E274" s="31"/>
      <c r="F274" s="31">
        <v>5200</v>
      </c>
      <c r="G274" s="31">
        <v>-2839307</v>
      </c>
      <c r="H274" s="26" t="s">
        <v>55</v>
      </c>
      <c r="I274" s="26" t="s">
        <v>373</v>
      </c>
      <c r="J274" s="26" t="s">
        <v>21</v>
      </c>
      <c r="K274" s="26" t="s">
        <v>46</v>
      </c>
      <c r="L274" s="26" t="s">
        <v>83</v>
      </c>
    </row>
    <row r="275" spans="1:12" x14ac:dyDescent="0.25">
      <c r="A275" s="52">
        <v>43018</v>
      </c>
      <c r="B275" s="26" t="s">
        <v>375</v>
      </c>
      <c r="C275" s="26" t="s">
        <v>319</v>
      </c>
      <c r="D275" s="26" t="s">
        <v>48</v>
      </c>
      <c r="E275" s="31"/>
      <c r="F275" s="31">
        <v>6000</v>
      </c>
      <c r="G275" s="31">
        <v>-2995307</v>
      </c>
      <c r="H275" s="26" t="s">
        <v>55</v>
      </c>
      <c r="I275" s="26" t="s">
        <v>58</v>
      </c>
      <c r="J275" s="26" t="s">
        <v>21</v>
      </c>
      <c r="K275" s="26" t="s">
        <v>46</v>
      </c>
      <c r="L275" s="26" t="s">
        <v>83</v>
      </c>
    </row>
    <row r="276" spans="1:12" x14ac:dyDescent="0.25">
      <c r="A276" s="52">
        <v>43018</v>
      </c>
      <c r="B276" s="26" t="s">
        <v>376</v>
      </c>
      <c r="C276" s="26" t="s">
        <v>332</v>
      </c>
      <c r="D276" s="23" t="s">
        <v>49</v>
      </c>
      <c r="E276" s="31"/>
      <c r="F276" s="31">
        <v>108000</v>
      </c>
      <c r="G276" s="31">
        <v>-3252307</v>
      </c>
      <c r="H276" s="26" t="s">
        <v>55</v>
      </c>
      <c r="I276" s="26">
        <v>6</v>
      </c>
      <c r="J276" s="24" t="s">
        <v>21</v>
      </c>
      <c r="K276" s="26" t="s">
        <v>46</v>
      </c>
      <c r="L276" s="26" t="s">
        <v>83</v>
      </c>
    </row>
    <row r="277" spans="1:12" x14ac:dyDescent="0.25">
      <c r="A277" s="52">
        <v>43018</v>
      </c>
      <c r="B277" s="26" t="s">
        <v>458</v>
      </c>
      <c r="C277" s="26" t="s">
        <v>60</v>
      </c>
      <c r="D277" s="23" t="s">
        <v>49</v>
      </c>
      <c r="E277" s="31"/>
      <c r="F277" s="31">
        <v>1000</v>
      </c>
      <c r="G277" s="31">
        <v>-3423307</v>
      </c>
      <c r="H277" s="26" t="s">
        <v>450</v>
      </c>
      <c r="I277" s="26" t="s">
        <v>61</v>
      </c>
      <c r="J277" s="24" t="s">
        <v>21</v>
      </c>
      <c r="K277" s="26" t="s">
        <v>46</v>
      </c>
      <c r="L277" s="26" t="s">
        <v>72</v>
      </c>
    </row>
    <row r="278" spans="1:12" x14ac:dyDescent="0.25">
      <c r="A278" s="52">
        <v>43018</v>
      </c>
      <c r="B278" s="26" t="s">
        <v>459</v>
      </c>
      <c r="C278" s="26" t="s">
        <v>60</v>
      </c>
      <c r="D278" s="23" t="s">
        <v>49</v>
      </c>
      <c r="E278" s="31"/>
      <c r="F278" s="31">
        <v>1000</v>
      </c>
      <c r="G278" s="31">
        <v>-3424307</v>
      </c>
      <c r="H278" s="26" t="s">
        <v>450</v>
      </c>
      <c r="I278" s="26" t="s">
        <v>61</v>
      </c>
      <c r="J278" s="24" t="s">
        <v>21</v>
      </c>
      <c r="K278" s="26" t="s">
        <v>46</v>
      </c>
      <c r="L278" s="26" t="s">
        <v>72</v>
      </c>
    </row>
    <row r="279" spans="1:12" x14ac:dyDescent="0.25">
      <c r="A279" s="52">
        <v>43018</v>
      </c>
      <c r="B279" s="26" t="s">
        <v>460</v>
      </c>
      <c r="C279" s="26" t="s">
        <v>60</v>
      </c>
      <c r="D279" s="23" t="s">
        <v>49</v>
      </c>
      <c r="E279" s="31"/>
      <c r="F279" s="31">
        <v>1000</v>
      </c>
      <c r="G279" s="31">
        <v>-3425307</v>
      </c>
      <c r="H279" s="26" t="s">
        <v>450</v>
      </c>
      <c r="I279" s="26" t="s">
        <v>61</v>
      </c>
      <c r="J279" s="24" t="s">
        <v>21</v>
      </c>
      <c r="K279" s="26" t="s">
        <v>46</v>
      </c>
      <c r="L279" s="26" t="s">
        <v>72</v>
      </c>
    </row>
    <row r="280" spans="1:12" x14ac:dyDescent="0.25">
      <c r="A280" s="52">
        <v>43018</v>
      </c>
      <c r="B280" s="30" t="s">
        <v>513</v>
      </c>
      <c r="C280" s="26" t="s">
        <v>60</v>
      </c>
      <c r="D280" s="26" t="s">
        <v>51</v>
      </c>
      <c r="E280" s="43"/>
      <c r="F280" s="43">
        <v>2000</v>
      </c>
      <c r="G280" s="31">
        <v>-3427307</v>
      </c>
      <c r="H280" s="30" t="s">
        <v>510</v>
      </c>
      <c r="I280" s="26" t="s">
        <v>61</v>
      </c>
      <c r="J280" s="46" t="s">
        <v>32</v>
      </c>
      <c r="K280" s="26" t="s">
        <v>46</v>
      </c>
      <c r="L280" s="26" t="s">
        <v>72</v>
      </c>
    </row>
    <row r="281" spans="1:12" x14ac:dyDescent="0.25">
      <c r="A281" s="52">
        <v>43018</v>
      </c>
      <c r="B281" s="30" t="s">
        <v>555</v>
      </c>
      <c r="C281" s="26" t="s">
        <v>60</v>
      </c>
      <c r="D281" s="23" t="s">
        <v>49</v>
      </c>
      <c r="E281" s="42"/>
      <c r="F281" s="42">
        <v>500</v>
      </c>
      <c r="G281" s="31">
        <v>-3427807</v>
      </c>
      <c r="H281" s="30" t="s">
        <v>535</v>
      </c>
      <c r="I281" s="30" t="s">
        <v>61</v>
      </c>
      <c r="J281" s="24" t="s">
        <v>21</v>
      </c>
      <c r="K281" s="26" t="s">
        <v>46</v>
      </c>
      <c r="L281" s="30" t="s">
        <v>72</v>
      </c>
    </row>
    <row r="282" spans="1:12" x14ac:dyDescent="0.25">
      <c r="A282" s="52">
        <v>43018</v>
      </c>
      <c r="B282" s="30" t="s">
        <v>556</v>
      </c>
      <c r="C282" s="26" t="s">
        <v>60</v>
      </c>
      <c r="D282" s="23" t="s">
        <v>49</v>
      </c>
      <c r="E282" s="42"/>
      <c r="F282" s="42">
        <v>500</v>
      </c>
      <c r="G282" s="31">
        <v>-3258307</v>
      </c>
      <c r="H282" s="30" t="s">
        <v>535</v>
      </c>
      <c r="I282" s="30" t="s">
        <v>61</v>
      </c>
      <c r="J282" s="24" t="s">
        <v>21</v>
      </c>
      <c r="K282" s="26" t="s">
        <v>46</v>
      </c>
      <c r="L282" s="30" t="s">
        <v>72</v>
      </c>
    </row>
    <row r="283" spans="1:12" x14ac:dyDescent="0.25">
      <c r="A283" s="52">
        <v>43018</v>
      </c>
      <c r="B283" s="30" t="s">
        <v>884</v>
      </c>
      <c r="C283" s="26" t="s">
        <v>85</v>
      </c>
      <c r="D283" s="30" t="s">
        <v>52</v>
      </c>
      <c r="E283" s="31"/>
      <c r="F283" s="31">
        <v>40000</v>
      </c>
      <c r="G283" s="31">
        <v>-3298307</v>
      </c>
      <c r="H283" s="30" t="s">
        <v>704</v>
      </c>
      <c r="I283" s="30">
        <v>42</v>
      </c>
      <c r="J283" s="24" t="s">
        <v>32</v>
      </c>
      <c r="K283" s="26" t="s">
        <v>46</v>
      </c>
      <c r="L283" s="26" t="s">
        <v>83</v>
      </c>
    </row>
    <row r="284" spans="1:12" x14ac:dyDescent="0.25">
      <c r="A284" s="52">
        <v>43018</v>
      </c>
      <c r="B284" s="30" t="s">
        <v>723</v>
      </c>
      <c r="C284" s="26" t="s">
        <v>60</v>
      </c>
      <c r="D284" s="30" t="s">
        <v>52</v>
      </c>
      <c r="E284" s="31"/>
      <c r="F284" s="31">
        <v>500</v>
      </c>
      <c r="G284" s="31">
        <v>-3298807</v>
      </c>
      <c r="H284" s="30" t="s">
        <v>704</v>
      </c>
      <c r="I284" s="30" t="s">
        <v>705</v>
      </c>
      <c r="J284" s="24" t="s">
        <v>32</v>
      </c>
      <c r="K284" s="26" t="s">
        <v>46</v>
      </c>
      <c r="L284" s="26" t="s">
        <v>72</v>
      </c>
    </row>
    <row r="285" spans="1:12" x14ac:dyDescent="0.25">
      <c r="A285" s="52">
        <v>43018</v>
      </c>
      <c r="B285" s="30" t="s">
        <v>724</v>
      </c>
      <c r="C285" s="26" t="s">
        <v>60</v>
      </c>
      <c r="D285" s="30" t="s">
        <v>52</v>
      </c>
      <c r="E285" s="31"/>
      <c r="F285" s="31">
        <v>10000</v>
      </c>
      <c r="G285" s="31">
        <v>-3308807</v>
      </c>
      <c r="H285" s="30" t="s">
        <v>704</v>
      </c>
      <c r="I285" s="30">
        <v>23241</v>
      </c>
      <c r="J285" s="24" t="s">
        <v>32</v>
      </c>
      <c r="K285" s="26" t="s">
        <v>46</v>
      </c>
      <c r="L285" s="26" t="s">
        <v>83</v>
      </c>
    </row>
    <row r="286" spans="1:12" x14ac:dyDescent="0.25">
      <c r="A286" s="52">
        <v>43018</v>
      </c>
      <c r="B286" s="30" t="s">
        <v>725</v>
      </c>
      <c r="C286" s="26" t="s">
        <v>60</v>
      </c>
      <c r="D286" s="30" t="s">
        <v>52</v>
      </c>
      <c r="E286" s="31"/>
      <c r="F286" s="31">
        <v>500</v>
      </c>
      <c r="G286" s="31">
        <v>-3309307</v>
      </c>
      <c r="H286" s="30" t="s">
        <v>704</v>
      </c>
      <c r="I286" s="30" t="s">
        <v>705</v>
      </c>
      <c r="J286" s="24" t="s">
        <v>32</v>
      </c>
      <c r="K286" s="26" t="s">
        <v>46</v>
      </c>
      <c r="L286" s="26" t="s">
        <v>72</v>
      </c>
    </row>
    <row r="287" spans="1:12" x14ac:dyDescent="0.25">
      <c r="A287" s="52">
        <v>43018</v>
      </c>
      <c r="B287" s="112" t="s">
        <v>784</v>
      </c>
      <c r="C287" s="26" t="s">
        <v>60</v>
      </c>
      <c r="D287" s="26" t="s">
        <v>52</v>
      </c>
      <c r="E287" s="113"/>
      <c r="F287" s="113">
        <v>500</v>
      </c>
      <c r="G287" s="31">
        <v>-3309807</v>
      </c>
      <c r="H287" s="112" t="s">
        <v>372</v>
      </c>
      <c r="I287" s="112" t="s">
        <v>61</v>
      </c>
      <c r="J287" s="24" t="s">
        <v>32</v>
      </c>
      <c r="K287" s="26" t="s">
        <v>46</v>
      </c>
      <c r="L287" s="26" t="s">
        <v>72</v>
      </c>
    </row>
    <row r="288" spans="1:12" x14ac:dyDescent="0.25">
      <c r="A288" s="52">
        <v>43018</v>
      </c>
      <c r="B288" s="112" t="s">
        <v>785</v>
      </c>
      <c r="C288" s="26" t="s">
        <v>60</v>
      </c>
      <c r="D288" s="26" t="s">
        <v>52</v>
      </c>
      <c r="E288" s="113"/>
      <c r="F288" s="113">
        <v>500</v>
      </c>
      <c r="G288" s="31">
        <v>-3310307</v>
      </c>
      <c r="H288" s="112" t="s">
        <v>372</v>
      </c>
      <c r="I288" s="112" t="s">
        <v>61</v>
      </c>
      <c r="J288" s="24" t="s">
        <v>32</v>
      </c>
      <c r="K288" s="26" t="s">
        <v>46</v>
      </c>
      <c r="L288" s="26" t="s">
        <v>72</v>
      </c>
    </row>
    <row r="289" spans="1:12" x14ac:dyDescent="0.25">
      <c r="A289" s="52">
        <v>43018</v>
      </c>
      <c r="B289" s="112" t="s">
        <v>787</v>
      </c>
      <c r="C289" s="26" t="s">
        <v>60</v>
      </c>
      <c r="D289" s="26" t="s">
        <v>52</v>
      </c>
      <c r="E289" s="113"/>
      <c r="F289" s="113">
        <v>500</v>
      </c>
      <c r="G289" s="31">
        <v>-3180807</v>
      </c>
      <c r="H289" s="112" t="s">
        <v>372</v>
      </c>
      <c r="I289" s="112" t="s">
        <v>61</v>
      </c>
      <c r="J289" s="24" t="s">
        <v>32</v>
      </c>
      <c r="K289" s="26" t="s">
        <v>46</v>
      </c>
      <c r="L289" s="26" t="s">
        <v>72</v>
      </c>
    </row>
    <row r="290" spans="1:12" x14ac:dyDescent="0.25">
      <c r="A290" s="52">
        <v>43018</v>
      </c>
      <c r="B290" s="112" t="s">
        <v>788</v>
      </c>
      <c r="C290" s="26" t="s">
        <v>60</v>
      </c>
      <c r="D290" s="26" t="s">
        <v>52</v>
      </c>
      <c r="E290" s="113"/>
      <c r="F290" s="113">
        <v>500</v>
      </c>
      <c r="G290" s="31">
        <v>-3181307</v>
      </c>
      <c r="H290" s="112" t="s">
        <v>372</v>
      </c>
      <c r="I290" s="112" t="s">
        <v>61</v>
      </c>
      <c r="J290" s="24" t="s">
        <v>32</v>
      </c>
      <c r="K290" s="26" t="s">
        <v>46</v>
      </c>
      <c r="L290" s="26" t="s">
        <v>72</v>
      </c>
    </row>
    <row r="291" spans="1:12" x14ac:dyDescent="0.25">
      <c r="A291" s="52">
        <v>43018</v>
      </c>
      <c r="B291" s="112" t="s">
        <v>779</v>
      </c>
      <c r="C291" s="26" t="s">
        <v>60</v>
      </c>
      <c r="D291" s="26" t="s">
        <v>52</v>
      </c>
      <c r="E291" s="113"/>
      <c r="F291" s="113">
        <v>500</v>
      </c>
      <c r="G291" s="31">
        <v>-3181807</v>
      </c>
      <c r="H291" s="112" t="s">
        <v>372</v>
      </c>
      <c r="I291" s="112" t="s">
        <v>61</v>
      </c>
      <c r="J291" s="24" t="s">
        <v>32</v>
      </c>
      <c r="K291" s="26" t="s">
        <v>46</v>
      </c>
      <c r="L291" s="26" t="s">
        <v>72</v>
      </c>
    </row>
    <row r="292" spans="1:12" x14ac:dyDescent="0.25">
      <c r="A292" s="52">
        <v>43018</v>
      </c>
      <c r="B292" s="112" t="s">
        <v>886</v>
      </c>
      <c r="C292" s="26" t="s">
        <v>85</v>
      </c>
      <c r="D292" s="26" t="s">
        <v>52</v>
      </c>
      <c r="E292" s="113"/>
      <c r="F292" s="113">
        <v>60000</v>
      </c>
      <c r="G292" s="31">
        <v>-3241807</v>
      </c>
      <c r="H292" s="112" t="s">
        <v>372</v>
      </c>
      <c r="I292" s="112">
        <v>37</v>
      </c>
      <c r="J292" s="24" t="s">
        <v>32</v>
      </c>
      <c r="K292" s="26" t="s">
        <v>46</v>
      </c>
      <c r="L292" s="26" t="s">
        <v>83</v>
      </c>
    </row>
    <row r="293" spans="1:12" x14ac:dyDescent="0.25">
      <c r="A293" s="52">
        <v>43018</v>
      </c>
      <c r="B293" s="112" t="s">
        <v>892</v>
      </c>
      <c r="C293" s="26" t="s">
        <v>85</v>
      </c>
      <c r="D293" s="26" t="s">
        <v>52</v>
      </c>
      <c r="E293" s="113"/>
      <c r="F293" s="113">
        <v>70000</v>
      </c>
      <c r="G293" s="31">
        <v>-3311807</v>
      </c>
      <c r="H293" s="112" t="s">
        <v>372</v>
      </c>
      <c r="I293" s="112" t="s">
        <v>61</v>
      </c>
      <c r="J293" s="24" t="s">
        <v>32</v>
      </c>
      <c r="K293" s="26" t="s">
        <v>46</v>
      </c>
      <c r="L293" s="26" t="s">
        <v>72</v>
      </c>
    </row>
    <row r="294" spans="1:12" x14ac:dyDescent="0.25">
      <c r="A294" s="52">
        <v>43018</v>
      </c>
      <c r="B294" s="26" t="s">
        <v>598</v>
      </c>
      <c r="C294" s="26" t="s">
        <v>60</v>
      </c>
      <c r="D294" s="27" t="s">
        <v>50</v>
      </c>
      <c r="E294" s="28"/>
      <c r="F294" s="28">
        <v>1000</v>
      </c>
      <c r="G294" s="31">
        <v>-3312807</v>
      </c>
      <c r="H294" s="26" t="s">
        <v>347</v>
      </c>
      <c r="I294" s="26" t="s">
        <v>61</v>
      </c>
      <c r="J294" s="46" t="s">
        <v>32</v>
      </c>
      <c r="K294" s="26" t="s">
        <v>46</v>
      </c>
      <c r="L294" s="35" t="s">
        <v>72</v>
      </c>
    </row>
    <row r="295" spans="1:12" x14ac:dyDescent="0.25">
      <c r="A295" s="52">
        <v>43018</v>
      </c>
      <c r="B295" s="26" t="s">
        <v>599</v>
      </c>
      <c r="C295" s="26" t="s">
        <v>60</v>
      </c>
      <c r="D295" s="27" t="s">
        <v>50</v>
      </c>
      <c r="E295" s="28"/>
      <c r="F295" s="28">
        <v>1000</v>
      </c>
      <c r="G295" s="31">
        <v>-3313807</v>
      </c>
      <c r="H295" s="26" t="s">
        <v>347</v>
      </c>
      <c r="I295" s="26" t="s">
        <v>61</v>
      </c>
      <c r="J295" s="46" t="s">
        <v>32</v>
      </c>
      <c r="K295" s="26" t="s">
        <v>46</v>
      </c>
      <c r="L295" s="35" t="s">
        <v>72</v>
      </c>
    </row>
    <row r="296" spans="1:12" x14ac:dyDescent="0.25">
      <c r="A296" s="52">
        <v>43018</v>
      </c>
      <c r="B296" s="26" t="s">
        <v>600</v>
      </c>
      <c r="C296" s="26" t="s">
        <v>60</v>
      </c>
      <c r="D296" s="27" t="s">
        <v>50</v>
      </c>
      <c r="E296" s="28"/>
      <c r="F296" s="28">
        <v>1000</v>
      </c>
      <c r="G296" s="31">
        <v>-3314807</v>
      </c>
      <c r="H296" s="26" t="s">
        <v>347</v>
      </c>
      <c r="I296" s="26" t="s">
        <v>61</v>
      </c>
      <c r="J296" s="46" t="s">
        <v>32</v>
      </c>
      <c r="K296" s="26" t="s">
        <v>46</v>
      </c>
      <c r="L296" s="35" t="s">
        <v>72</v>
      </c>
    </row>
    <row r="297" spans="1:12" x14ac:dyDescent="0.25">
      <c r="A297" s="52">
        <v>43018</v>
      </c>
      <c r="B297" s="26" t="s">
        <v>584</v>
      </c>
      <c r="C297" s="26" t="s">
        <v>60</v>
      </c>
      <c r="D297" s="27" t="s">
        <v>50</v>
      </c>
      <c r="E297" s="28"/>
      <c r="F297" s="28">
        <v>1000</v>
      </c>
      <c r="G297" s="31">
        <v>-3315807</v>
      </c>
      <c r="H297" s="26" t="s">
        <v>347</v>
      </c>
      <c r="I297" s="26" t="s">
        <v>61</v>
      </c>
      <c r="J297" s="46" t="s">
        <v>32</v>
      </c>
      <c r="K297" s="26" t="s">
        <v>46</v>
      </c>
      <c r="L297" s="35" t="s">
        <v>72</v>
      </c>
    </row>
    <row r="298" spans="1:12" x14ac:dyDescent="0.25">
      <c r="A298" s="52">
        <v>43018</v>
      </c>
      <c r="B298" s="26" t="s">
        <v>585</v>
      </c>
      <c r="C298" s="26" t="s">
        <v>60</v>
      </c>
      <c r="D298" s="27" t="s">
        <v>50</v>
      </c>
      <c r="E298" s="28"/>
      <c r="F298" s="28">
        <v>1000</v>
      </c>
      <c r="G298" s="31">
        <v>-3316807</v>
      </c>
      <c r="H298" s="26" t="s">
        <v>347</v>
      </c>
      <c r="I298" s="26" t="s">
        <v>61</v>
      </c>
      <c r="J298" s="46" t="s">
        <v>32</v>
      </c>
      <c r="K298" s="26" t="s">
        <v>46</v>
      </c>
      <c r="L298" s="35" t="s">
        <v>72</v>
      </c>
    </row>
    <row r="299" spans="1:12" x14ac:dyDescent="0.25">
      <c r="A299" s="52">
        <v>43018</v>
      </c>
      <c r="B299" s="26" t="s">
        <v>601</v>
      </c>
      <c r="C299" s="26" t="s">
        <v>60</v>
      </c>
      <c r="D299" s="27" t="s">
        <v>50</v>
      </c>
      <c r="E299" s="28"/>
      <c r="F299" s="28">
        <v>1000</v>
      </c>
      <c r="G299" s="31">
        <v>-3317807</v>
      </c>
      <c r="H299" s="26" t="s">
        <v>347</v>
      </c>
      <c r="I299" s="26" t="s">
        <v>61</v>
      </c>
      <c r="J299" s="46" t="s">
        <v>32</v>
      </c>
      <c r="K299" s="26" t="s">
        <v>46</v>
      </c>
      <c r="L299" s="35" t="s">
        <v>72</v>
      </c>
    </row>
    <row r="300" spans="1:12" x14ac:dyDescent="0.25">
      <c r="A300" s="52">
        <v>43019</v>
      </c>
      <c r="B300" s="26" t="s">
        <v>878</v>
      </c>
      <c r="C300" s="26" t="s">
        <v>332</v>
      </c>
      <c r="D300" s="23" t="s">
        <v>49</v>
      </c>
      <c r="E300" s="31"/>
      <c r="F300" s="31">
        <v>10000</v>
      </c>
      <c r="G300" s="31">
        <v>-3327807</v>
      </c>
      <c r="H300" s="26" t="s">
        <v>148</v>
      </c>
      <c r="I300" s="26">
        <v>1110060082</v>
      </c>
      <c r="J300" s="24" t="s">
        <v>21</v>
      </c>
      <c r="K300" s="26" t="s">
        <v>46</v>
      </c>
      <c r="L300" s="26" t="s">
        <v>83</v>
      </c>
    </row>
    <row r="301" spans="1:12" x14ac:dyDescent="0.25">
      <c r="A301" s="52">
        <v>43019</v>
      </c>
      <c r="B301" s="26" t="s">
        <v>24</v>
      </c>
      <c r="C301" s="26" t="s">
        <v>47</v>
      </c>
      <c r="D301" s="26" t="s">
        <v>48</v>
      </c>
      <c r="E301" s="110"/>
      <c r="F301" s="31">
        <v>3265</v>
      </c>
      <c r="G301" s="31">
        <v>-3331072</v>
      </c>
      <c r="H301" s="111" t="s">
        <v>45</v>
      </c>
      <c r="I301" s="26" t="s">
        <v>19</v>
      </c>
      <c r="J301" s="23" t="s">
        <v>21</v>
      </c>
      <c r="K301" s="26" t="s">
        <v>46</v>
      </c>
      <c r="L301" s="26" t="s">
        <v>83</v>
      </c>
    </row>
    <row r="302" spans="1:12" x14ac:dyDescent="0.25">
      <c r="A302" s="52">
        <v>43019</v>
      </c>
      <c r="B302" s="47" t="s">
        <v>100</v>
      </c>
      <c r="C302" s="26" t="s">
        <v>60</v>
      </c>
      <c r="D302" s="23" t="s">
        <v>49</v>
      </c>
      <c r="E302" s="31"/>
      <c r="F302" s="31">
        <v>1000</v>
      </c>
      <c r="G302" s="31">
        <v>-6332072</v>
      </c>
      <c r="H302" s="26" t="s">
        <v>71</v>
      </c>
      <c r="I302" s="26" t="s">
        <v>61</v>
      </c>
      <c r="J302" s="24" t="s">
        <v>21</v>
      </c>
      <c r="K302" s="26" t="s">
        <v>46</v>
      </c>
      <c r="L302" s="26" t="s">
        <v>72</v>
      </c>
    </row>
    <row r="303" spans="1:12" x14ac:dyDescent="0.25">
      <c r="A303" s="52">
        <v>43019</v>
      </c>
      <c r="B303" s="47" t="s">
        <v>98</v>
      </c>
      <c r="C303" s="30" t="s">
        <v>99</v>
      </c>
      <c r="D303" s="23" t="s">
        <v>49</v>
      </c>
      <c r="E303" s="31"/>
      <c r="F303" s="31">
        <v>1000</v>
      </c>
      <c r="G303" s="31">
        <v>-6333072</v>
      </c>
      <c r="H303" s="26" t="s">
        <v>71</v>
      </c>
      <c r="I303" s="26" t="s">
        <v>61</v>
      </c>
      <c r="J303" s="24" t="s">
        <v>21</v>
      </c>
      <c r="K303" s="26" t="s">
        <v>46</v>
      </c>
      <c r="L303" s="26" t="s">
        <v>72</v>
      </c>
    </row>
    <row r="304" spans="1:12" x14ac:dyDescent="0.25">
      <c r="A304" s="52">
        <v>43019</v>
      </c>
      <c r="B304" s="47" t="s">
        <v>97</v>
      </c>
      <c r="C304" s="26" t="s">
        <v>60</v>
      </c>
      <c r="D304" s="23" t="s">
        <v>49</v>
      </c>
      <c r="E304" s="31"/>
      <c r="F304" s="31">
        <v>1000</v>
      </c>
      <c r="G304" s="31">
        <v>-6334072</v>
      </c>
      <c r="H304" s="26" t="s">
        <v>71</v>
      </c>
      <c r="I304" s="26" t="s">
        <v>61</v>
      </c>
      <c r="J304" s="24" t="s">
        <v>21</v>
      </c>
      <c r="K304" s="26" t="s">
        <v>46</v>
      </c>
      <c r="L304" s="26" t="s">
        <v>72</v>
      </c>
    </row>
    <row r="305" spans="1:12" x14ac:dyDescent="0.25">
      <c r="A305" s="52">
        <v>43019</v>
      </c>
      <c r="B305" s="26" t="s">
        <v>174</v>
      </c>
      <c r="C305" s="26" t="s">
        <v>60</v>
      </c>
      <c r="D305" s="23" t="s">
        <v>49</v>
      </c>
      <c r="E305" s="31"/>
      <c r="F305" s="31">
        <v>10000</v>
      </c>
      <c r="G305" s="31">
        <v>-6344072</v>
      </c>
      <c r="H305" s="26" t="s">
        <v>148</v>
      </c>
      <c r="I305" s="26" t="s">
        <v>175</v>
      </c>
      <c r="J305" s="24" t="s">
        <v>21</v>
      </c>
      <c r="K305" s="26" t="s">
        <v>46</v>
      </c>
      <c r="L305" s="26" t="s">
        <v>83</v>
      </c>
    </row>
    <row r="306" spans="1:12" x14ac:dyDescent="0.25">
      <c r="A306" s="52">
        <v>43019</v>
      </c>
      <c r="B306" s="26" t="s">
        <v>180</v>
      </c>
      <c r="C306" s="26" t="s">
        <v>60</v>
      </c>
      <c r="D306" s="23" t="s">
        <v>49</v>
      </c>
      <c r="E306" s="31"/>
      <c r="F306" s="31">
        <v>1000</v>
      </c>
      <c r="G306" s="31">
        <v>-6345072</v>
      </c>
      <c r="H306" s="26" t="s">
        <v>148</v>
      </c>
      <c r="I306" s="26" t="s">
        <v>61</v>
      </c>
      <c r="J306" s="24" t="s">
        <v>21</v>
      </c>
      <c r="K306" s="26" t="s">
        <v>46</v>
      </c>
      <c r="L306" s="26" t="s">
        <v>72</v>
      </c>
    </row>
    <row r="307" spans="1:12" x14ac:dyDescent="0.25">
      <c r="A307" s="52">
        <v>43019</v>
      </c>
      <c r="B307" s="26" t="s">
        <v>181</v>
      </c>
      <c r="C307" s="26" t="s">
        <v>60</v>
      </c>
      <c r="D307" s="23" t="s">
        <v>49</v>
      </c>
      <c r="E307" s="31"/>
      <c r="F307" s="31">
        <v>300</v>
      </c>
      <c r="G307" s="31">
        <v>-6345372</v>
      </c>
      <c r="H307" s="26" t="s">
        <v>148</v>
      </c>
      <c r="I307" s="26" t="s">
        <v>61</v>
      </c>
      <c r="J307" s="24" t="s">
        <v>21</v>
      </c>
      <c r="K307" s="26" t="s">
        <v>46</v>
      </c>
      <c r="L307" s="26" t="s">
        <v>72</v>
      </c>
    </row>
    <row r="308" spans="1:12" x14ac:dyDescent="0.25">
      <c r="A308" s="52">
        <v>43019</v>
      </c>
      <c r="B308" s="30" t="s">
        <v>225</v>
      </c>
      <c r="C308" s="26" t="s">
        <v>60</v>
      </c>
      <c r="D308" s="23" t="s">
        <v>49</v>
      </c>
      <c r="E308" s="42"/>
      <c r="F308" s="42">
        <v>700</v>
      </c>
      <c r="G308" s="31">
        <v>-6346072</v>
      </c>
      <c r="H308" s="30" t="s">
        <v>221</v>
      </c>
      <c r="I308" s="26" t="s">
        <v>61</v>
      </c>
      <c r="J308" s="24" t="s">
        <v>21</v>
      </c>
      <c r="K308" s="26" t="s">
        <v>46</v>
      </c>
      <c r="L308" s="26" t="s">
        <v>72</v>
      </c>
    </row>
    <row r="309" spans="1:12" x14ac:dyDescent="0.25">
      <c r="A309" s="52">
        <v>43019</v>
      </c>
      <c r="B309" s="30" t="s">
        <v>226</v>
      </c>
      <c r="C309" s="26" t="s">
        <v>75</v>
      </c>
      <c r="D309" s="23" t="s">
        <v>49</v>
      </c>
      <c r="E309" s="42"/>
      <c r="F309" s="42">
        <v>4000</v>
      </c>
      <c r="G309" s="31">
        <v>-6350072</v>
      </c>
      <c r="H309" s="30" t="s">
        <v>221</v>
      </c>
      <c r="I309" s="26" t="s">
        <v>61</v>
      </c>
      <c r="J309" s="24" t="s">
        <v>21</v>
      </c>
      <c r="K309" s="26" t="s">
        <v>46</v>
      </c>
      <c r="L309" s="26" t="s">
        <v>72</v>
      </c>
    </row>
    <row r="310" spans="1:12" x14ac:dyDescent="0.25">
      <c r="A310" s="52">
        <v>43019</v>
      </c>
      <c r="B310" s="30" t="s">
        <v>244</v>
      </c>
      <c r="C310" s="26" t="s">
        <v>60</v>
      </c>
      <c r="D310" s="23" t="s">
        <v>49</v>
      </c>
      <c r="E310" s="42"/>
      <c r="F310" s="42">
        <v>700</v>
      </c>
      <c r="G310" s="31">
        <v>-6350772</v>
      </c>
      <c r="H310" s="30" t="s">
        <v>221</v>
      </c>
      <c r="I310" s="26" t="s">
        <v>61</v>
      </c>
      <c r="J310" s="24" t="s">
        <v>21</v>
      </c>
      <c r="K310" s="26" t="s">
        <v>46</v>
      </c>
      <c r="L310" s="26" t="s">
        <v>72</v>
      </c>
    </row>
    <row r="311" spans="1:12" x14ac:dyDescent="0.25">
      <c r="A311" s="52">
        <v>43019</v>
      </c>
      <c r="B311" s="30" t="s">
        <v>230</v>
      </c>
      <c r="C311" s="26" t="s">
        <v>60</v>
      </c>
      <c r="D311" s="23" t="s">
        <v>49</v>
      </c>
      <c r="E311" s="42"/>
      <c r="F311" s="42">
        <v>700</v>
      </c>
      <c r="G311" s="31">
        <v>-6351472</v>
      </c>
      <c r="H311" s="30" t="s">
        <v>221</v>
      </c>
      <c r="I311" s="26" t="s">
        <v>61</v>
      </c>
      <c r="J311" s="24" t="s">
        <v>21</v>
      </c>
      <c r="K311" s="26" t="s">
        <v>46</v>
      </c>
      <c r="L311" s="26" t="s">
        <v>72</v>
      </c>
    </row>
    <row r="312" spans="1:12" x14ac:dyDescent="0.25">
      <c r="A312" s="52">
        <v>43019</v>
      </c>
      <c r="B312" s="26" t="s">
        <v>377</v>
      </c>
      <c r="C312" s="26" t="s">
        <v>60</v>
      </c>
      <c r="D312" s="26" t="s">
        <v>51</v>
      </c>
      <c r="E312" s="31"/>
      <c r="F312" s="31">
        <v>3000</v>
      </c>
      <c r="G312" s="31">
        <v>-6354472</v>
      </c>
      <c r="H312" s="26" t="s">
        <v>55</v>
      </c>
      <c r="I312" s="26" t="s">
        <v>61</v>
      </c>
      <c r="J312" s="46" t="s">
        <v>32</v>
      </c>
      <c r="K312" s="26" t="s">
        <v>46</v>
      </c>
      <c r="L312" s="26" t="s">
        <v>72</v>
      </c>
    </row>
    <row r="313" spans="1:12" x14ac:dyDescent="0.25">
      <c r="A313" s="52">
        <v>43019</v>
      </c>
      <c r="B313" s="26" t="s">
        <v>378</v>
      </c>
      <c r="C313" s="26" t="s">
        <v>60</v>
      </c>
      <c r="D313" s="26" t="s">
        <v>51</v>
      </c>
      <c r="E313" s="31"/>
      <c r="F313" s="31">
        <v>3000</v>
      </c>
      <c r="G313" s="31">
        <v>-6357472</v>
      </c>
      <c r="H313" s="26" t="s">
        <v>55</v>
      </c>
      <c r="I313" s="26" t="s">
        <v>61</v>
      </c>
      <c r="J313" s="46" t="s">
        <v>32</v>
      </c>
      <c r="K313" s="26" t="s">
        <v>46</v>
      </c>
      <c r="L313" s="26" t="s">
        <v>72</v>
      </c>
    </row>
    <row r="314" spans="1:12" x14ac:dyDescent="0.25">
      <c r="A314" s="52">
        <v>43019</v>
      </c>
      <c r="B314" s="26" t="s">
        <v>379</v>
      </c>
      <c r="C314" s="26" t="s">
        <v>327</v>
      </c>
      <c r="D314" s="26" t="s">
        <v>52</v>
      </c>
      <c r="E314" s="31"/>
      <c r="F314" s="31">
        <v>15000</v>
      </c>
      <c r="G314" s="31">
        <v>-3372472</v>
      </c>
      <c r="H314" s="26" t="s">
        <v>55</v>
      </c>
      <c r="I314" s="26">
        <v>9</v>
      </c>
      <c r="J314" s="24" t="s">
        <v>32</v>
      </c>
      <c r="K314" s="26" t="s">
        <v>46</v>
      </c>
      <c r="L314" s="26" t="s">
        <v>83</v>
      </c>
    </row>
    <row r="315" spans="1:12" x14ac:dyDescent="0.25">
      <c r="A315" s="52">
        <v>43019</v>
      </c>
      <c r="B315" s="26" t="s">
        <v>380</v>
      </c>
      <c r="C315" s="26" t="s">
        <v>332</v>
      </c>
      <c r="D315" s="23" t="s">
        <v>49</v>
      </c>
      <c r="E315" s="31"/>
      <c r="F315" s="31">
        <v>114000</v>
      </c>
      <c r="G315" s="31">
        <v>-3486472</v>
      </c>
      <c r="H315" s="26" t="s">
        <v>55</v>
      </c>
      <c r="I315" s="26">
        <v>10</v>
      </c>
      <c r="J315" s="24" t="s">
        <v>21</v>
      </c>
      <c r="K315" s="26" t="s">
        <v>46</v>
      </c>
      <c r="L315" s="26" t="s">
        <v>83</v>
      </c>
    </row>
    <row r="316" spans="1:12" x14ac:dyDescent="0.25">
      <c r="A316" s="52">
        <v>43019</v>
      </c>
      <c r="B316" s="30" t="s">
        <v>513</v>
      </c>
      <c r="C316" s="26" t="s">
        <v>60</v>
      </c>
      <c r="D316" s="26" t="s">
        <v>51</v>
      </c>
      <c r="E316" s="43"/>
      <c r="F316" s="43">
        <v>2000</v>
      </c>
      <c r="G316" s="31">
        <v>-3488472</v>
      </c>
      <c r="H316" s="30" t="s">
        <v>510</v>
      </c>
      <c r="I316" s="26" t="s">
        <v>61</v>
      </c>
      <c r="J316" s="46" t="s">
        <v>32</v>
      </c>
      <c r="K316" s="26" t="s">
        <v>46</v>
      </c>
      <c r="L316" s="26" t="s">
        <v>72</v>
      </c>
    </row>
    <row r="317" spans="1:12" x14ac:dyDescent="0.25">
      <c r="A317" s="52">
        <v>43019</v>
      </c>
      <c r="B317" s="30" t="s">
        <v>557</v>
      </c>
      <c r="C317" s="26" t="s">
        <v>60</v>
      </c>
      <c r="D317" s="23" t="s">
        <v>49</v>
      </c>
      <c r="E317" s="42"/>
      <c r="F317" s="42">
        <v>1000</v>
      </c>
      <c r="G317" s="31">
        <v>-3489472</v>
      </c>
      <c r="H317" s="30" t="s">
        <v>535</v>
      </c>
      <c r="I317" s="30" t="s">
        <v>61</v>
      </c>
      <c r="J317" s="24" t="s">
        <v>21</v>
      </c>
      <c r="K317" s="26" t="s">
        <v>46</v>
      </c>
      <c r="L317" s="30" t="s">
        <v>72</v>
      </c>
    </row>
    <row r="318" spans="1:12" x14ac:dyDescent="0.25">
      <c r="A318" s="52">
        <v>43019</v>
      </c>
      <c r="B318" s="30" t="s">
        <v>558</v>
      </c>
      <c r="C318" s="26" t="s">
        <v>60</v>
      </c>
      <c r="D318" s="23" t="s">
        <v>49</v>
      </c>
      <c r="E318" s="42"/>
      <c r="F318" s="42">
        <v>1000</v>
      </c>
      <c r="G318" s="31">
        <v>-3490472</v>
      </c>
      <c r="H318" s="30" t="s">
        <v>535</v>
      </c>
      <c r="I318" s="30" t="s">
        <v>61</v>
      </c>
      <c r="J318" s="24" t="s">
        <v>21</v>
      </c>
      <c r="K318" s="26" t="s">
        <v>46</v>
      </c>
      <c r="L318" s="30" t="s">
        <v>72</v>
      </c>
    </row>
    <row r="319" spans="1:12" x14ac:dyDescent="0.25">
      <c r="A319" s="52">
        <v>43019</v>
      </c>
      <c r="B319" s="30" t="s">
        <v>559</v>
      </c>
      <c r="C319" s="26" t="s">
        <v>60</v>
      </c>
      <c r="D319" s="23" t="s">
        <v>49</v>
      </c>
      <c r="E319" s="42"/>
      <c r="F319" s="42">
        <v>1000</v>
      </c>
      <c r="G319" s="31">
        <v>-3491472</v>
      </c>
      <c r="H319" s="30" t="s">
        <v>535</v>
      </c>
      <c r="I319" s="30" t="s">
        <v>61</v>
      </c>
      <c r="J319" s="24" t="s">
        <v>21</v>
      </c>
      <c r="K319" s="26" t="s">
        <v>46</v>
      </c>
      <c r="L319" s="30" t="s">
        <v>72</v>
      </c>
    </row>
    <row r="320" spans="1:12" x14ac:dyDescent="0.25">
      <c r="A320" s="52">
        <v>43019</v>
      </c>
      <c r="B320" s="30" t="s">
        <v>560</v>
      </c>
      <c r="C320" s="26" t="s">
        <v>60</v>
      </c>
      <c r="D320" s="23" t="s">
        <v>49</v>
      </c>
      <c r="E320" s="42"/>
      <c r="F320" s="42">
        <v>700</v>
      </c>
      <c r="G320" s="31">
        <v>-3492172</v>
      </c>
      <c r="H320" s="30" t="s">
        <v>535</v>
      </c>
      <c r="I320" s="30" t="s">
        <v>61</v>
      </c>
      <c r="J320" s="24" t="s">
        <v>21</v>
      </c>
      <c r="K320" s="26" t="s">
        <v>46</v>
      </c>
      <c r="L320" s="30" t="s">
        <v>72</v>
      </c>
    </row>
    <row r="321" spans="1:12" x14ac:dyDescent="0.25">
      <c r="A321" s="52">
        <v>43019</v>
      </c>
      <c r="B321" s="30" t="s">
        <v>885</v>
      </c>
      <c r="C321" s="26" t="s">
        <v>85</v>
      </c>
      <c r="D321" s="30" t="s">
        <v>52</v>
      </c>
      <c r="E321" s="31"/>
      <c r="F321" s="31">
        <v>10000</v>
      </c>
      <c r="G321" s="31">
        <v>-3502172</v>
      </c>
      <c r="H321" s="30" t="s">
        <v>704</v>
      </c>
      <c r="I321" s="30" t="s">
        <v>203</v>
      </c>
      <c r="J321" s="24" t="s">
        <v>32</v>
      </c>
      <c r="K321" s="26" t="s">
        <v>46</v>
      </c>
      <c r="L321" s="26" t="s">
        <v>83</v>
      </c>
    </row>
    <row r="322" spans="1:12" x14ac:dyDescent="0.25">
      <c r="A322" s="52">
        <v>43019</v>
      </c>
      <c r="B322" s="30" t="s">
        <v>726</v>
      </c>
      <c r="C322" s="26" t="s">
        <v>60</v>
      </c>
      <c r="D322" s="30" t="s">
        <v>52</v>
      </c>
      <c r="E322" s="31"/>
      <c r="F322" s="31">
        <v>500</v>
      </c>
      <c r="G322" s="31">
        <v>-3502672</v>
      </c>
      <c r="H322" s="30" t="s">
        <v>704</v>
      </c>
      <c r="I322" s="30" t="s">
        <v>705</v>
      </c>
      <c r="J322" s="24" t="s">
        <v>32</v>
      </c>
      <c r="K322" s="26" t="s">
        <v>46</v>
      </c>
      <c r="L322" s="26" t="s">
        <v>72</v>
      </c>
    </row>
    <row r="323" spans="1:12" x14ac:dyDescent="0.25">
      <c r="A323" s="52">
        <v>43019</v>
      </c>
      <c r="B323" s="30" t="s">
        <v>727</v>
      </c>
      <c r="C323" s="26" t="s">
        <v>60</v>
      </c>
      <c r="D323" s="30" t="s">
        <v>52</v>
      </c>
      <c r="E323" s="31"/>
      <c r="F323" s="31">
        <v>20000</v>
      </c>
      <c r="G323" s="31">
        <v>-3522672</v>
      </c>
      <c r="H323" s="30" t="s">
        <v>704</v>
      </c>
      <c r="I323" s="30" t="s">
        <v>728</v>
      </c>
      <c r="J323" s="24" t="s">
        <v>32</v>
      </c>
      <c r="K323" s="26" t="s">
        <v>46</v>
      </c>
      <c r="L323" s="26" t="s">
        <v>83</v>
      </c>
    </row>
    <row r="324" spans="1:12" x14ac:dyDescent="0.25">
      <c r="A324" s="52">
        <v>43019</v>
      </c>
      <c r="B324" s="30" t="s">
        <v>890</v>
      </c>
      <c r="C324" s="26" t="s">
        <v>85</v>
      </c>
      <c r="D324" s="30" t="s">
        <v>52</v>
      </c>
      <c r="E324" s="31"/>
      <c r="F324" s="31">
        <v>70000</v>
      </c>
      <c r="G324" s="31">
        <v>-3592672</v>
      </c>
      <c r="H324" s="30" t="s">
        <v>704</v>
      </c>
      <c r="I324" s="30" t="s">
        <v>705</v>
      </c>
      <c r="J324" s="24" t="s">
        <v>32</v>
      </c>
      <c r="K324" s="26" t="s">
        <v>46</v>
      </c>
      <c r="L324" s="26" t="s">
        <v>72</v>
      </c>
    </row>
    <row r="325" spans="1:12" x14ac:dyDescent="0.25">
      <c r="A325" s="52">
        <v>43019</v>
      </c>
      <c r="B325" s="30" t="s">
        <v>729</v>
      </c>
      <c r="C325" s="26" t="s">
        <v>60</v>
      </c>
      <c r="D325" s="30" t="s">
        <v>52</v>
      </c>
      <c r="E325" s="31"/>
      <c r="F325" s="31">
        <v>3000</v>
      </c>
      <c r="G325" s="31">
        <v>-3595672</v>
      </c>
      <c r="H325" s="30" t="s">
        <v>704</v>
      </c>
      <c r="I325" s="30" t="s">
        <v>705</v>
      </c>
      <c r="J325" s="24" t="s">
        <v>32</v>
      </c>
      <c r="K325" s="26" t="s">
        <v>46</v>
      </c>
      <c r="L325" s="26" t="s">
        <v>72</v>
      </c>
    </row>
    <row r="326" spans="1:12" x14ac:dyDescent="0.25">
      <c r="A326" s="52">
        <v>43019</v>
      </c>
      <c r="B326" s="112" t="s">
        <v>887</v>
      </c>
      <c r="C326" s="26" t="s">
        <v>85</v>
      </c>
      <c r="D326" s="26" t="s">
        <v>52</v>
      </c>
      <c r="E326" s="113"/>
      <c r="F326" s="113">
        <v>15000</v>
      </c>
      <c r="G326" s="31">
        <v>-3610672</v>
      </c>
      <c r="H326" s="112" t="s">
        <v>372</v>
      </c>
      <c r="I326" s="112">
        <v>30</v>
      </c>
      <c r="J326" s="24" t="s">
        <v>32</v>
      </c>
      <c r="K326" s="26" t="s">
        <v>46</v>
      </c>
      <c r="L326" s="26" t="s">
        <v>83</v>
      </c>
    </row>
    <row r="327" spans="1:12" x14ac:dyDescent="0.25">
      <c r="A327" s="52">
        <v>43019</v>
      </c>
      <c r="B327" s="112" t="s">
        <v>789</v>
      </c>
      <c r="C327" s="26" t="s">
        <v>60</v>
      </c>
      <c r="D327" s="26" t="s">
        <v>52</v>
      </c>
      <c r="E327" s="113"/>
      <c r="F327" s="113">
        <v>500</v>
      </c>
      <c r="G327" s="31">
        <v>-3611172</v>
      </c>
      <c r="H327" s="112" t="s">
        <v>372</v>
      </c>
      <c r="I327" s="112" t="s">
        <v>61</v>
      </c>
      <c r="J327" s="24" t="s">
        <v>32</v>
      </c>
      <c r="K327" s="26" t="s">
        <v>46</v>
      </c>
      <c r="L327" s="26" t="s">
        <v>72</v>
      </c>
    </row>
    <row r="328" spans="1:12" x14ac:dyDescent="0.25">
      <c r="A328" s="52">
        <v>43019</v>
      </c>
      <c r="B328" s="112" t="s">
        <v>790</v>
      </c>
      <c r="C328" s="26" t="s">
        <v>60</v>
      </c>
      <c r="D328" s="26" t="s">
        <v>52</v>
      </c>
      <c r="E328" s="113"/>
      <c r="F328" s="113">
        <v>2500</v>
      </c>
      <c r="G328" s="31">
        <v>-3613672</v>
      </c>
      <c r="H328" s="112" t="s">
        <v>372</v>
      </c>
      <c r="I328" s="112" t="s">
        <v>61</v>
      </c>
      <c r="J328" s="24" t="s">
        <v>32</v>
      </c>
      <c r="K328" s="26" t="s">
        <v>46</v>
      </c>
      <c r="L328" s="26" t="s">
        <v>72</v>
      </c>
    </row>
    <row r="329" spans="1:12" x14ac:dyDescent="0.25">
      <c r="A329" s="52">
        <v>43019</v>
      </c>
      <c r="B329" s="112" t="s">
        <v>766</v>
      </c>
      <c r="C329" s="26" t="s">
        <v>60</v>
      </c>
      <c r="D329" s="26" t="s">
        <v>52</v>
      </c>
      <c r="E329" s="113"/>
      <c r="F329" s="113">
        <v>1000</v>
      </c>
      <c r="G329" s="31">
        <v>-3614672</v>
      </c>
      <c r="H329" s="112" t="s">
        <v>372</v>
      </c>
      <c r="I329" s="112" t="s">
        <v>61</v>
      </c>
      <c r="J329" s="24" t="s">
        <v>32</v>
      </c>
      <c r="K329" s="26" t="s">
        <v>46</v>
      </c>
      <c r="L329" s="26" t="s">
        <v>72</v>
      </c>
    </row>
    <row r="330" spans="1:12" x14ac:dyDescent="0.25">
      <c r="A330" s="52">
        <v>43019</v>
      </c>
      <c r="B330" s="112" t="s">
        <v>791</v>
      </c>
      <c r="C330" s="26" t="s">
        <v>60</v>
      </c>
      <c r="D330" s="26" t="s">
        <v>52</v>
      </c>
      <c r="E330" s="113"/>
      <c r="F330" s="113">
        <v>500</v>
      </c>
      <c r="G330" s="31">
        <v>-3615172</v>
      </c>
      <c r="H330" s="112" t="s">
        <v>372</v>
      </c>
      <c r="I330" s="112" t="s">
        <v>61</v>
      </c>
      <c r="J330" s="24" t="s">
        <v>32</v>
      </c>
      <c r="K330" s="26" t="s">
        <v>46</v>
      </c>
      <c r="L330" s="26" t="s">
        <v>72</v>
      </c>
    </row>
    <row r="331" spans="1:12" x14ac:dyDescent="0.25">
      <c r="A331" s="52">
        <v>43019</v>
      </c>
      <c r="B331" s="112" t="s">
        <v>792</v>
      </c>
      <c r="C331" s="26" t="s">
        <v>60</v>
      </c>
      <c r="D331" s="26" t="s">
        <v>52</v>
      </c>
      <c r="E331" s="113"/>
      <c r="F331" s="113">
        <v>500</v>
      </c>
      <c r="G331" s="31">
        <v>-3615672</v>
      </c>
      <c r="H331" s="112" t="s">
        <v>372</v>
      </c>
      <c r="I331" s="112" t="s">
        <v>61</v>
      </c>
      <c r="J331" s="24" t="s">
        <v>32</v>
      </c>
      <c r="K331" s="26" t="s">
        <v>46</v>
      </c>
      <c r="L331" s="26" t="s">
        <v>72</v>
      </c>
    </row>
    <row r="332" spans="1:12" x14ac:dyDescent="0.25">
      <c r="A332" s="52">
        <v>43019</v>
      </c>
      <c r="B332" s="112" t="s">
        <v>795</v>
      </c>
      <c r="C332" s="26" t="s">
        <v>60</v>
      </c>
      <c r="D332" s="26" t="s">
        <v>52</v>
      </c>
      <c r="E332" s="113"/>
      <c r="F332" s="113">
        <v>500</v>
      </c>
      <c r="G332" s="31">
        <v>-3616172</v>
      </c>
      <c r="H332" s="112" t="s">
        <v>372</v>
      </c>
      <c r="I332" s="112" t="s">
        <v>61</v>
      </c>
      <c r="J332" s="24" t="s">
        <v>32</v>
      </c>
      <c r="K332" s="26" t="s">
        <v>46</v>
      </c>
      <c r="L332" s="26" t="s">
        <v>72</v>
      </c>
    </row>
    <row r="333" spans="1:12" x14ac:dyDescent="0.25">
      <c r="A333" s="52">
        <v>43020</v>
      </c>
      <c r="B333" s="26" t="s">
        <v>879</v>
      </c>
      <c r="C333" s="26" t="s">
        <v>85</v>
      </c>
      <c r="D333" s="23" t="s">
        <v>49</v>
      </c>
      <c r="E333" s="31"/>
      <c r="F333" s="31">
        <v>30000</v>
      </c>
      <c r="G333" s="31">
        <v>-3646172</v>
      </c>
      <c r="H333" s="26" t="s">
        <v>148</v>
      </c>
      <c r="I333" s="26">
        <v>109</v>
      </c>
      <c r="J333" s="24" t="s">
        <v>21</v>
      </c>
      <c r="K333" s="26" t="s">
        <v>46</v>
      </c>
      <c r="L333" s="26" t="s">
        <v>83</v>
      </c>
    </row>
    <row r="334" spans="1:12" x14ac:dyDescent="0.25">
      <c r="A334" s="52">
        <v>43020</v>
      </c>
      <c r="B334" s="47" t="s">
        <v>100</v>
      </c>
      <c r="C334" s="26" t="s">
        <v>60</v>
      </c>
      <c r="D334" s="23" t="s">
        <v>49</v>
      </c>
      <c r="E334" s="31"/>
      <c r="F334" s="31">
        <v>1000</v>
      </c>
      <c r="G334" s="31">
        <v>-3647172</v>
      </c>
      <c r="H334" s="26" t="s">
        <v>71</v>
      </c>
      <c r="I334" s="26" t="s">
        <v>61</v>
      </c>
      <c r="J334" s="24" t="s">
        <v>21</v>
      </c>
      <c r="K334" s="26" t="s">
        <v>46</v>
      </c>
      <c r="L334" s="26" t="s">
        <v>72</v>
      </c>
    </row>
    <row r="335" spans="1:12" x14ac:dyDescent="0.25">
      <c r="A335" s="52">
        <v>43020</v>
      </c>
      <c r="B335" s="47" t="s">
        <v>98</v>
      </c>
      <c r="C335" s="30" t="s">
        <v>99</v>
      </c>
      <c r="D335" s="23" t="s">
        <v>49</v>
      </c>
      <c r="E335" s="31"/>
      <c r="F335" s="31">
        <v>1000</v>
      </c>
      <c r="G335" s="31">
        <v>-3623172</v>
      </c>
      <c r="H335" s="26" t="s">
        <v>71</v>
      </c>
      <c r="I335" s="26" t="s">
        <v>61</v>
      </c>
      <c r="J335" s="24" t="s">
        <v>21</v>
      </c>
      <c r="K335" s="26" t="s">
        <v>46</v>
      </c>
      <c r="L335" s="26" t="s">
        <v>72</v>
      </c>
    </row>
    <row r="336" spans="1:12" x14ac:dyDescent="0.25">
      <c r="A336" s="52">
        <v>43020</v>
      </c>
      <c r="B336" s="47" t="s">
        <v>97</v>
      </c>
      <c r="C336" s="26" t="s">
        <v>60</v>
      </c>
      <c r="D336" s="23" t="s">
        <v>49</v>
      </c>
      <c r="E336" s="31"/>
      <c r="F336" s="31">
        <v>1000</v>
      </c>
      <c r="G336" s="31">
        <v>-3624172</v>
      </c>
      <c r="H336" s="26" t="s">
        <v>71</v>
      </c>
      <c r="I336" s="26" t="s">
        <v>61</v>
      </c>
      <c r="J336" s="24" t="s">
        <v>21</v>
      </c>
      <c r="K336" s="26" t="s">
        <v>46</v>
      </c>
      <c r="L336" s="26" t="s">
        <v>72</v>
      </c>
    </row>
    <row r="337" spans="1:12" x14ac:dyDescent="0.25">
      <c r="A337" s="52">
        <v>43020</v>
      </c>
      <c r="B337" s="26" t="s">
        <v>182</v>
      </c>
      <c r="C337" s="26" t="s">
        <v>60</v>
      </c>
      <c r="D337" s="23" t="s">
        <v>49</v>
      </c>
      <c r="E337" s="31"/>
      <c r="F337" s="31">
        <v>300</v>
      </c>
      <c r="G337" s="31">
        <v>-3624472</v>
      </c>
      <c r="H337" s="26" t="s">
        <v>148</v>
      </c>
      <c r="I337" s="26" t="s">
        <v>61</v>
      </c>
      <c r="J337" s="24" t="s">
        <v>21</v>
      </c>
      <c r="K337" s="26" t="s">
        <v>46</v>
      </c>
      <c r="L337" s="26" t="s">
        <v>72</v>
      </c>
    </row>
    <row r="338" spans="1:12" x14ac:dyDescent="0.25">
      <c r="A338" s="52">
        <v>43020</v>
      </c>
      <c r="B338" s="26" t="s">
        <v>183</v>
      </c>
      <c r="C338" s="26" t="s">
        <v>60</v>
      </c>
      <c r="D338" s="23" t="s">
        <v>49</v>
      </c>
      <c r="E338" s="31"/>
      <c r="F338" s="31">
        <v>300</v>
      </c>
      <c r="G338" s="31">
        <v>-3624772</v>
      </c>
      <c r="H338" s="26" t="s">
        <v>148</v>
      </c>
      <c r="I338" s="26" t="s">
        <v>61</v>
      </c>
      <c r="J338" s="24" t="s">
        <v>21</v>
      </c>
      <c r="K338" s="26" t="s">
        <v>46</v>
      </c>
      <c r="L338" s="26" t="s">
        <v>72</v>
      </c>
    </row>
    <row r="339" spans="1:12" x14ac:dyDescent="0.25">
      <c r="A339" s="52">
        <v>43020</v>
      </c>
      <c r="B339" s="26" t="s">
        <v>888</v>
      </c>
      <c r="C339" s="26" t="s">
        <v>85</v>
      </c>
      <c r="D339" s="23" t="s">
        <v>49</v>
      </c>
      <c r="E339" s="31"/>
      <c r="F339" s="31">
        <v>30000</v>
      </c>
      <c r="G339" s="31">
        <v>-3654772</v>
      </c>
      <c r="H339" s="26" t="s">
        <v>148</v>
      </c>
      <c r="I339" s="26">
        <v>110</v>
      </c>
      <c r="J339" s="24" t="s">
        <v>21</v>
      </c>
      <c r="K339" s="26" t="s">
        <v>46</v>
      </c>
      <c r="L339" s="26" t="s">
        <v>83</v>
      </c>
    </row>
    <row r="340" spans="1:12" x14ac:dyDescent="0.25">
      <c r="A340" s="52">
        <v>43020</v>
      </c>
      <c r="B340" s="26" t="s">
        <v>181</v>
      </c>
      <c r="C340" s="26" t="s">
        <v>60</v>
      </c>
      <c r="D340" s="23" t="s">
        <v>49</v>
      </c>
      <c r="E340" s="31"/>
      <c r="F340" s="31">
        <v>300</v>
      </c>
      <c r="G340" s="31">
        <v>-3655072</v>
      </c>
      <c r="H340" s="26" t="s">
        <v>148</v>
      </c>
      <c r="I340" s="26" t="s">
        <v>61</v>
      </c>
      <c r="J340" s="24" t="s">
        <v>21</v>
      </c>
      <c r="K340" s="26" t="s">
        <v>46</v>
      </c>
      <c r="L340" s="26" t="s">
        <v>72</v>
      </c>
    </row>
    <row r="341" spans="1:12" x14ac:dyDescent="0.25">
      <c r="A341" s="52">
        <v>43020</v>
      </c>
      <c r="B341" s="30" t="s">
        <v>237</v>
      </c>
      <c r="C341" s="26" t="s">
        <v>60</v>
      </c>
      <c r="D341" s="23" t="s">
        <v>49</v>
      </c>
      <c r="E341" s="42"/>
      <c r="F341" s="42">
        <v>700</v>
      </c>
      <c r="G341" s="31">
        <v>-3655772</v>
      </c>
      <c r="H341" s="30" t="s">
        <v>221</v>
      </c>
      <c r="I341" s="26" t="s">
        <v>61</v>
      </c>
      <c r="J341" s="24" t="s">
        <v>21</v>
      </c>
      <c r="K341" s="26" t="s">
        <v>46</v>
      </c>
      <c r="L341" s="26" t="s">
        <v>72</v>
      </c>
    </row>
    <row r="342" spans="1:12" x14ac:dyDescent="0.25">
      <c r="A342" s="52">
        <v>43020</v>
      </c>
      <c r="B342" s="30" t="s">
        <v>245</v>
      </c>
      <c r="C342" s="26" t="s">
        <v>60</v>
      </c>
      <c r="D342" s="23" t="s">
        <v>49</v>
      </c>
      <c r="E342" s="42"/>
      <c r="F342" s="42">
        <v>700</v>
      </c>
      <c r="G342" s="31">
        <v>-3656472</v>
      </c>
      <c r="H342" s="30" t="s">
        <v>221</v>
      </c>
      <c r="I342" s="26" t="s">
        <v>61</v>
      </c>
      <c r="J342" s="24" t="s">
        <v>21</v>
      </c>
      <c r="K342" s="26" t="s">
        <v>46</v>
      </c>
      <c r="L342" s="26" t="s">
        <v>72</v>
      </c>
    </row>
    <row r="343" spans="1:12" x14ac:dyDescent="0.25">
      <c r="A343" s="52">
        <v>43020</v>
      </c>
      <c r="B343" s="30" t="s">
        <v>246</v>
      </c>
      <c r="C343" s="26" t="s">
        <v>60</v>
      </c>
      <c r="D343" s="23" t="s">
        <v>49</v>
      </c>
      <c r="E343" s="42"/>
      <c r="F343" s="42">
        <v>700</v>
      </c>
      <c r="G343" s="31">
        <v>-3657172</v>
      </c>
      <c r="H343" s="30" t="s">
        <v>221</v>
      </c>
      <c r="I343" s="26" t="s">
        <v>61</v>
      </c>
      <c r="J343" s="24" t="s">
        <v>21</v>
      </c>
      <c r="K343" s="26" t="s">
        <v>46</v>
      </c>
      <c r="L343" s="26" t="s">
        <v>72</v>
      </c>
    </row>
    <row r="344" spans="1:12" x14ac:dyDescent="0.25">
      <c r="A344" s="52">
        <v>43020</v>
      </c>
      <c r="B344" s="30" t="s">
        <v>247</v>
      </c>
      <c r="C344" s="26" t="s">
        <v>75</v>
      </c>
      <c r="D344" s="23" t="s">
        <v>49</v>
      </c>
      <c r="E344" s="42"/>
      <c r="F344" s="42">
        <v>2500</v>
      </c>
      <c r="G344" s="31">
        <v>-3659672</v>
      </c>
      <c r="H344" s="30" t="s">
        <v>221</v>
      </c>
      <c r="I344" s="26" t="s">
        <v>61</v>
      </c>
      <c r="J344" s="24" t="s">
        <v>21</v>
      </c>
      <c r="K344" s="26" t="s">
        <v>46</v>
      </c>
      <c r="L344" s="26" t="s">
        <v>72</v>
      </c>
    </row>
    <row r="345" spans="1:12" x14ac:dyDescent="0.25">
      <c r="A345" s="52">
        <v>43020</v>
      </c>
      <c r="B345" s="30" t="s">
        <v>248</v>
      </c>
      <c r="C345" s="26" t="s">
        <v>60</v>
      </c>
      <c r="D345" s="23" t="s">
        <v>49</v>
      </c>
      <c r="E345" s="42"/>
      <c r="F345" s="42">
        <v>700</v>
      </c>
      <c r="G345" s="31">
        <v>-3660372</v>
      </c>
      <c r="H345" s="30" t="s">
        <v>221</v>
      </c>
      <c r="I345" s="26" t="s">
        <v>61</v>
      </c>
      <c r="J345" s="24" t="s">
        <v>21</v>
      </c>
      <c r="K345" s="26" t="s">
        <v>46</v>
      </c>
      <c r="L345" s="26" t="s">
        <v>72</v>
      </c>
    </row>
    <row r="346" spans="1:12" x14ac:dyDescent="0.25">
      <c r="A346" s="52">
        <v>43020</v>
      </c>
      <c r="B346" s="30" t="s">
        <v>249</v>
      </c>
      <c r="C346" s="26" t="s">
        <v>60</v>
      </c>
      <c r="D346" s="23" t="s">
        <v>49</v>
      </c>
      <c r="E346" s="42"/>
      <c r="F346" s="42">
        <v>700</v>
      </c>
      <c r="G346" s="31">
        <v>-3661072</v>
      </c>
      <c r="H346" s="30" t="s">
        <v>221</v>
      </c>
      <c r="I346" s="26" t="s">
        <v>61</v>
      </c>
      <c r="J346" s="24" t="s">
        <v>21</v>
      </c>
      <c r="K346" s="26" t="s">
        <v>46</v>
      </c>
      <c r="L346" s="26" t="s">
        <v>72</v>
      </c>
    </row>
    <row r="347" spans="1:12" x14ac:dyDescent="0.25">
      <c r="A347" s="52">
        <v>43020</v>
      </c>
      <c r="B347" s="30" t="s">
        <v>251</v>
      </c>
      <c r="C347" s="26" t="s">
        <v>60</v>
      </c>
      <c r="D347" s="23" t="s">
        <v>49</v>
      </c>
      <c r="E347" s="42"/>
      <c r="F347" s="42">
        <v>700</v>
      </c>
      <c r="G347" s="31">
        <v>-3551772</v>
      </c>
      <c r="H347" s="30" t="s">
        <v>221</v>
      </c>
      <c r="I347" s="26" t="s">
        <v>61</v>
      </c>
      <c r="J347" s="24" t="s">
        <v>21</v>
      </c>
      <c r="K347" s="26" t="s">
        <v>46</v>
      </c>
      <c r="L347" s="26" t="s">
        <v>72</v>
      </c>
    </row>
    <row r="348" spans="1:12" x14ac:dyDescent="0.25">
      <c r="A348" s="52">
        <v>43020</v>
      </c>
      <c r="B348" s="30" t="s">
        <v>252</v>
      </c>
      <c r="C348" s="26" t="s">
        <v>60</v>
      </c>
      <c r="D348" s="23" t="s">
        <v>49</v>
      </c>
      <c r="E348" s="42"/>
      <c r="F348" s="42">
        <v>700</v>
      </c>
      <c r="G348" s="31">
        <v>-3552472</v>
      </c>
      <c r="H348" s="30" t="s">
        <v>221</v>
      </c>
      <c r="I348" s="26" t="s">
        <v>61</v>
      </c>
      <c r="J348" s="24" t="s">
        <v>21</v>
      </c>
      <c r="K348" s="26" t="s">
        <v>46</v>
      </c>
      <c r="L348" s="26" t="s">
        <v>72</v>
      </c>
    </row>
    <row r="349" spans="1:12" x14ac:dyDescent="0.25">
      <c r="A349" s="52">
        <v>43020</v>
      </c>
      <c r="B349" s="30" t="s">
        <v>253</v>
      </c>
      <c r="C349" s="26" t="s">
        <v>60</v>
      </c>
      <c r="D349" s="23" t="s">
        <v>49</v>
      </c>
      <c r="E349" s="42"/>
      <c r="F349" s="42">
        <v>700</v>
      </c>
      <c r="G349" s="31">
        <v>-3553172</v>
      </c>
      <c r="H349" s="30" t="s">
        <v>221</v>
      </c>
      <c r="I349" s="26" t="s">
        <v>61</v>
      </c>
      <c r="J349" s="24" t="s">
        <v>21</v>
      </c>
      <c r="K349" s="26" t="s">
        <v>46</v>
      </c>
      <c r="L349" s="26" t="s">
        <v>72</v>
      </c>
    </row>
    <row r="350" spans="1:12" x14ac:dyDescent="0.25">
      <c r="A350" s="52">
        <v>43020</v>
      </c>
      <c r="B350" s="30" t="s">
        <v>252</v>
      </c>
      <c r="C350" s="26" t="s">
        <v>60</v>
      </c>
      <c r="D350" s="23" t="s">
        <v>49</v>
      </c>
      <c r="E350" s="42"/>
      <c r="F350" s="42">
        <v>700</v>
      </c>
      <c r="G350" s="31">
        <v>-3553872</v>
      </c>
      <c r="H350" s="30" t="s">
        <v>221</v>
      </c>
      <c r="I350" s="26" t="s">
        <v>61</v>
      </c>
      <c r="J350" s="24" t="s">
        <v>21</v>
      </c>
      <c r="K350" s="26" t="s">
        <v>46</v>
      </c>
      <c r="L350" s="26" t="s">
        <v>72</v>
      </c>
    </row>
    <row r="351" spans="1:12" x14ac:dyDescent="0.25">
      <c r="A351" s="52">
        <v>43020</v>
      </c>
      <c r="B351" s="30" t="s">
        <v>254</v>
      </c>
      <c r="C351" s="26" t="s">
        <v>60</v>
      </c>
      <c r="D351" s="23" t="s">
        <v>49</v>
      </c>
      <c r="E351" s="31"/>
      <c r="F351" s="42">
        <v>10000</v>
      </c>
      <c r="G351" s="31">
        <v>-3563872</v>
      </c>
      <c r="H351" s="30" t="s">
        <v>221</v>
      </c>
      <c r="I351" s="26" t="s">
        <v>61</v>
      </c>
      <c r="J351" s="24" t="s">
        <v>21</v>
      </c>
      <c r="K351" s="26" t="s">
        <v>46</v>
      </c>
      <c r="L351" s="26" t="s">
        <v>72</v>
      </c>
    </row>
    <row r="352" spans="1:12" x14ac:dyDescent="0.25">
      <c r="A352" s="52">
        <v>43020</v>
      </c>
      <c r="B352" s="30" t="s">
        <v>253</v>
      </c>
      <c r="C352" s="26" t="s">
        <v>60</v>
      </c>
      <c r="D352" s="23" t="s">
        <v>49</v>
      </c>
      <c r="E352" s="42"/>
      <c r="F352" s="42">
        <v>700</v>
      </c>
      <c r="G352" s="31">
        <v>-3564572</v>
      </c>
      <c r="H352" s="30" t="s">
        <v>221</v>
      </c>
      <c r="I352" s="26" t="s">
        <v>61</v>
      </c>
      <c r="J352" s="24" t="s">
        <v>21</v>
      </c>
      <c r="K352" s="26" t="s">
        <v>46</v>
      </c>
      <c r="L352" s="26" t="s">
        <v>72</v>
      </c>
    </row>
    <row r="353" spans="1:12" x14ac:dyDescent="0.25">
      <c r="A353" s="52">
        <v>43020</v>
      </c>
      <c r="B353" s="30" t="s">
        <v>255</v>
      </c>
      <c r="C353" s="26" t="s">
        <v>85</v>
      </c>
      <c r="D353" s="23" t="s">
        <v>49</v>
      </c>
      <c r="E353" s="42"/>
      <c r="F353" s="42">
        <v>150000</v>
      </c>
      <c r="G353" s="31">
        <v>-3714572</v>
      </c>
      <c r="H353" s="30" t="s">
        <v>221</v>
      </c>
      <c r="I353" s="26">
        <v>68</v>
      </c>
      <c r="J353" s="24" t="s">
        <v>21</v>
      </c>
      <c r="K353" s="26" t="s">
        <v>46</v>
      </c>
      <c r="L353" s="26" t="s">
        <v>83</v>
      </c>
    </row>
    <row r="354" spans="1:12" x14ac:dyDescent="0.25">
      <c r="A354" s="52">
        <v>43020</v>
      </c>
      <c r="B354" s="26" t="s">
        <v>375</v>
      </c>
      <c r="C354" s="26" t="s">
        <v>319</v>
      </c>
      <c r="D354" s="26" t="s">
        <v>48</v>
      </c>
      <c r="E354" s="31"/>
      <c r="F354" s="31">
        <v>4400</v>
      </c>
      <c r="G354" s="31">
        <v>-3828972</v>
      </c>
      <c r="H354" s="26" t="s">
        <v>55</v>
      </c>
      <c r="I354" s="26" t="s">
        <v>381</v>
      </c>
      <c r="J354" s="26" t="s">
        <v>21</v>
      </c>
      <c r="K354" s="26" t="s">
        <v>46</v>
      </c>
      <c r="L354" s="26" t="s">
        <v>83</v>
      </c>
    </row>
    <row r="355" spans="1:12" x14ac:dyDescent="0.25">
      <c r="A355" s="52">
        <v>43020</v>
      </c>
      <c r="B355" s="26" t="s">
        <v>383</v>
      </c>
      <c r="C355" s="26" t="s">
        <v>319</v>
      </c>
      <c r="D355" s="26" t="s">
        <v>48</v>
      </c>
      <c r="E355" s="31"/>
      <c r="F355" s="31">
        <v>1880</v>
      </c>
      <c r="G355" s="31">
        <v>-3877852</v>
      </c>
      <c r="H355" s="26" t="s">
        <v>55</v>
      </c>
      <c r="I355" s="26" t="s">
        <v>382</v>
      </c>
      <c r="J355" s="26" t="s">
        <v>21</v>
      </c>
      <c r="K355" s="26" t="s">
        <v>46</v>
      </c>
      <c r="L355" s="26" t="s">
        <v>83</v>
      </c>
    </row>
    <row r="356" spans="1:12" x14ac:dyDescent="0.25">
      <c r="A356" s="52">
        <v>43020</v>
      </c>
      <c r="B356" s="26" t="s">
        <v>385</v>
      </c>
      <c r="C356" s="26" t="s">
        <v>319</v>
      </c>
      <c r="D356" s="26" t="s">
        <v>48</v>
      </c>
      <c r="E356" s="31"/>
      <c r="F356" s="31">
        <v>2120</v>
      </c>
      <c r="G356" s="31">
        <v>-3932972</v>
      </c>
      <c r="H356" s="26" t="s">
        <v>55</v>
      </c>
      <c r="I356" s="26" t="s">
        <v>384</v>
      </c>
      <c r="J356" s="26" t="s">
        <v>21</v>
      </c>
      <c r="K356" s="26" t="s">
        <v>46</v>
      </c>
      <c r="L356" s="26" t="s">
        <v>83</v>
      </c>
    </row>
    <row r="357" spans="1:12" x14ac:dyDescent="0.25">
      <c r="A357" s="52">
        <v>43020</v>
      </c>
      <c r="B357" s="30" t="s">
        <v>561</v>
      </c>
      <c r="C357" s="26" t="s">
        <v>60</v>
      </c>
      <c r="D357" s="23" t="s">
        <v>49</v>
      </c>
      <c r="E357" s="42"/>
      <c r="F357" s="42">
        <v>1000</v>
      </c>
      <c r="G357" s="31">
        <v>-3933972</v>
      </c>
      <c r="H357" s="30" t="s">
        <v>535</v>
      </c>
      <c r="I357" s="30" t="s">
        <v>61</v>
      </c>
      <c r="J357" s="24" t="s">
        <v>21</v>
      </c>
      <c r="K357" s="26" t="s">
        <v>46</v>
      </c>
      <c r="L357" s="30" t="s">
        <v>72</v>
      </c>
    </row>
    <row r="358" spans="1:12" x14ac:dyDescent="0.25">
      <c r="A358" s="52">
        <v>43020</v>
      </c>
      <c r="B358" s="30" t="s">
        <v>562</v>
      </c>
      <c r="C358" s="26" t="s">
        <v>60</v>
      </c>
      <c r="D358" s="23" t="s">
        <v>49</v>
      </c>
      <c r="E358" s="42"/>
      <c r="F358" s="42">
        <v>1000</v>
      </c>
      <c r="G358" s="31">
        <v>-3934972</v>
      </c>
      <c r="H358" s="30" t="s">
        <v>535</v>
      </c>
      <c r="I358" s="30" t="s">
        <v>61</v>
      </c>
      <c r="J358" s="24" t="s">
        <v>21</v>
      </c>
      <c r="K358" s="26" t="s">
        <v>46</v>
      </c>
      <c r="L358" s="30" t="s">
        <v>72</v>
      </c>
    </row>
    <row r="359" spans="1:12" x14ac:dyDescent="0.25">
      <c r="A359" s="52">
        <v>43020</v>
      </c>
      <c r="B359" s="30" t="s">
        <v>563</v>
      </c>
      <c r="C359" s="26" t="s">
        <v>60</v>
      </c>
      <c r="D359" s="23" t="s">
        <v>49</v>
      </c>
      <c r="E359" s="42"/>
      <c r="F359" s="42">
        <v>1000</v>
      </c>
      <c r="G359" s="31">
        <v>-3935972</v>
      </c>
      <c r="H359" s="30" t="s">
        <v>535</v>
      </c>
      <c r="I359" s="30" t="s">
        <v>61</v>
      </c>
      <c r="J359" s="24" t="s">
        <v>21</v>
      </c>
      <c r="K359" s="26" t="s">
        <v>46</v>
      </c>
      <c r="L359" s="30" t="s">
        <v>72</v>
      </c>
    </row>
    <row r="360" spans="1:12" x14ac:dyDescent="0.25">
      <c r="A360" s="52">
        <v>43020</v>
      </c>
      <c r="B360" s="30" t="s">
        <v>564</v>
      </c>
      <c r="C360" s="26" t="s">
        <v>60</v>
      </c>
      <c r="D360" s="23" t="s">
        <v>49</v>
      </c>
      <c r="E360" s="42"/>
      <c r="F360" s="42">
        <v>1000</v>
      </c>
      <c r="G360" s="31">
        <v>-3936972</v>
      </c>
      <c r="H360" s="30" t="s">
        <v>535</v>
      </c>
      <c r="I360" s="30" t="s">
        <v>61</v>
      </c>
      <c r="J360" s="24" t="s">
        <v>21</v>
      </c>
      <c r="K360" s="26" t="s">
        <v>46</v>
      </c>
      <c r="L360" s="30" t="s">
        <v>72</v>
      </c>
    </row>
    <row r="361" spans="1:12" x14ac:dyDescent="0.25">
      <c r="A361" s="52">
        <v>43020</v>
      </c>
      <c r="B361" s="30" t="s">
        <v>565</v>
      </c>
      <c r="C361" s="26" t="s">
        <v>60</v>
      </c>
      <c r="D361" s="23" t="s">
        <v>49</v>
      </c>
      <c r="E361" s="42"/>
      <c r="F361" s="42">
        <v>1000</v>
      </c>
      <c r="G361" s="31">
        <v>-3937972</v>
      </c>
      <c r="H361" s="30" t="s">
        <v>535</v>
      </c>
      <c r="I361" s="30" t="s">
        <v>61</v>
      </c>
      <c r="J361" s="24" t="s">
        <v>21</v>
      </c>
      <c r="K361" s="26" t="s">
        <v>46</v>
      </c>
      <c r="L361" s="30" t="s">
        <v>72</v>
      </c>
    </row>
    <row r="362" spans="1:12" x14ac:dyDescent="0.25">
      <c r="A362" s="52">
        <v>43020</v>
      </c>
      <c r="B362" s="30" t="s">
        <v>566</v>
      </c>
      <c r="C362" s="26" t="s">
        <v>60</v>
      </c>
      <c r="D362" s="23" t="s">
        <v>49</v>
      </c>
      <c r="E362" s="42"/>
      <c r="F362" s="42">
        <v>1000</v>
      </c>
      <c r="G362" s="31">
        <v>-3938972</v>
      </c>
      <c r="H362" s="30" t="s">
        <v>535</v>
      </c>
      <c r="I362" s="30" t="s">
        <v>61</v>
      </c>
      <c r="J362" s="24" t="s">
        <v>21</v>
      </c>
      <c r="K362" s="26" t="s">
        <v>46</v>
      </c>
      <c r="L362" s="30" t="s">
        <v>72</v>
      </c>
    </row>
    <row r="363" spans="1:12" x14ac:dyDescent="0.25">
      <c r="A363" s="52">
        <v>43020</v>
      </c>
      <c r="B363" s="112" t="s">
        <v>793</v>
      </c>
      <c r="C363" s="26" t="s">
        <v>60</v>
      </c>
      <c r="D363" s="26" t="s">
        <v>52</v>
      </c>
      <c r="E363" s="113"/>
      <c r="F363" s="113">
        <v>20000</v>
      </c>
      <c r="G363" s="31">
        <v>-3958972</v>
      </c>
      <c r="H363" s="112" t="s">
        <v>372</v>
      </c>
      <c r="I363" s="112" t="s">
        <v>794</v>
      </c>
      <c r="J363" s="24" t="s">
        <v>32</v>
      </c>
      <c r="K363" s="26" t="s">
        <v>46</v>
      </c>
      <c r="L363" s="26" t="s">
        <v>83</v>
      </c>
    </row>
    <row r="364" spans="1:12" x14ac:dyDescent="0.25">
      <c r="A364" s="52">
        <v>43020</v>
      </c>
      <c r="B364" s="112" t="s">
        <v>792</v>
      </c>
      <c r="C364" s="26" t="s">
        <v>60</v>
      </c>
      <c r="D364" s="26" t="s">
        <v>52</v>
      </c>
      <c r="E364" s="113"/>
      <c r="F364" s="113">
        <v>500</v>
      </c>
      <c r="G364" s="31">
        <v>-3959472</v>
      </c>
      <c r="H364" s="112" t="s">
        <v>372</v>
      </c>
      <c r="I364" s="112" t="s">
        <v>61</v>
      </c>
      <c r="J364" s="24" t="s">
        <v>32</v>
      </c>
      <c r="K364" s="26" t="s">
        <v>46</v>
      </c>
      <c r="L364" s="26" t="s">
        <v>72</v>
      </c>
    </row>
    <row r="365" spans="1:12" x14ac:dyDescent="0.25">
      <c r="A365" s="52">
        <v>43020</v>
      </c>
      <c r="B365" s="112" t="s">
        <v>796</v>
      </c>
      <c r="C365" s="26" t="s">
        <v>60</v>
      </c>
      <c r="D365" s="26" t="s">
        <v>52</v>
      </c>
      <c r="E365" s="113"/>
      <c r="F365" s="113">
        <v>1000</v>
      </c>
      <c r="G365" s="31">
        <v>-3960472</v>
      </c>
      <c r="H365" s="112" t="s">
        <v>372</v>
      </c>
      <c r="I365" s="112" t="s">
        <v>61</v>
      </c>
      <c r="J365" s="24" t="s">
        <v>32</v>
      </c>
      <c r="K365" s="26" t="s">
        <v>46</v>
      </c>
      <c r="L365" s="26" t="s">
        <v>72</v>
      </c>
    </row>
    <row r="366" spans="1:12" x14ac:dyDescent="0.25">
      <c r="A366" s="52">
        <v>43020</v>
      </c>
      <c r="B366" s="26" t="s">
        <v>583</v>
      </c>
      <c r="C366" s="26" t="s">
        <v>60</v>
      </c>
      <c r="D366" s="27" t="s">
        <v>50</v>
      </c>
      <c r="E366" s="28"/>
      <c r="F366" s="28">
        <v>1000</v>
      </c>
      <c r="G366" s="31">
        <v>-3961472</v>
      </c>
      <c r="H366" s="26" t="s">
        <v>347</v>
      </c>
      <c r="I366" s="26" t="s">
        <v>61</v>
      </c>
      <c r="J366" s="46" t="s">
        <v>32</v>
      </c>
      <c r="K366" s="26" t="s">
        <v>46</v>
      </c>
      <c r="L366" s="35" t="s">
        <v>72</v>
      </c>
    </row>
    <row r="367" spans="1:12" x14ac:dyDescent="0.25">
      <c r="A367" s="52">
        <v>43020</v>
      </c>
      <c r="B367" s="26" t="s">
        <v>602</v>
      </c>
      <c r="C367" s="26" t="s">
        <v>60</v>
      </c>
      <c r="D367" s="27" t="s">
        <v>50</v>
      </c>
      <c r="E367" s="28"/>
      <c r="F367" s="28">
        <v>1000</v>
      </c>
      <c r="G367" s="31">
        <v>-3962472</v>
      </c>
      <c r="H367" s="26" t="s">
        <v>347</v>
      </c>
      <c r="I367" s="26" t="s">
        <v>61</v>
      </c>
      <c r="J367" s="46" t="s">
        <v>32</v>
      </c>
      <c r="K367" s="26" t="s">
        <v>46</v>
      </c>
      <c r="L367" s="35" t="s">
        <v>72</v>
      </c>
    </row>
    <row r="368" spans="1:12" x14ac:dyDescent="0.25">
      <c r="A368" s="52">
        <v>43020</v>
      </c>
      <c r="B368" s="26" t="s">
        <v>592</v>
      </c>
      <c r="C368" s="26" t="s">
        <v>60</v>
      </c>
      <c r="D368" s="27" t="s">
        <v>50</v>
      </c>
      <c r="E368" s="28"/>
      <c r="F368" s="28">
        <v>1000</v>
      </c>
      <c r="G368" s="31">
        <v>-3963472</v>
      </c>
      <c r="H368" s="26" t="s">
        <v>347</v>
      </c>
      <c r="I368" s="26" t="s">
        <v>61</v>
      </c>
      <c r="J368" s="46" t="s">
        <v>32</v>
      </c>
      <c r="K368" s="26" t="s">
        <v>46</v>
      </c>
      <c r="L368" s="35" t="s">
        <v>72</v>
      </c>
    </row>
    <row r="369" spans="1:12" x14ac:dyDescent="0.25">
      <c r="A369" s="52">
        <v>43020</v>
      </c>
      <c r="B369" s="26" t="s">
        <v>599</v>
      </c>
      <c r="C369" s="26" t="s">
        <v>60</v>
      </c>
      <c r="D369" s="27" t="s">
        <v>50</v>
      </c>
      <c r="E369" s="28"/>
      <c r="F369" s="28">
        <v>1000</v>
      </c>
      <c r="G369" s="31">
        <v>-3964472</v>
      </c>
      <c r="H369" s="26" t="s">
        <v>347</v>
      </c>
      <c r="I369" s="26" t="s">
        <v>61</v>
      </c>
      <c r="J369" s="46" t="s">
        <v>32</v>
      </c>
      <c r="K369" s="26" t="s">
        <v>46</v>
      </c>
      <c r="L369" s="35" t="s">
        <v>72</v>
      </c>
    </row>
    <row r="370" spans="1:12" x14ac:dyDescent="0.25">
      <c r="A370" s="52">
        <v>43020</v>
      </c>
      <c r="B370" s="26" t="s">
        <v>603</v>
      </c>
      <c r="C370" s="26" t="s">
        <v>60</v>
      </c>
      <c r="D370" s="27" t="s">
        <v>50</v>
      </c>
      <c r="E370" s="28"/>
      <c r="F370" s="28">
        <v>1000</v>
      </c>
      <c r="G370" s="31">
        <v>-3965472</v>
      </c>
      <c r="H370" s="26" t="s">
        <v>347</v>
      </c>
      <c r="I370" s="26" t="s">
        <v>61</v>
      </c>
      <c r="J370" s="46" t="s">
        <v>32</v>
      </c>
      <c r="K370" s="26" t="s">
        <v>46</v>
      </c>
      <c r="L370" s="35" t="s">
        <v>72</v>
      </c>
    </row>
    <row r="371" spans="1:12" x14ac:dyDescent="0.25">
      <c r="A371" s="52">
        <v>43020</v>
      </c>
      <c r="B371" s="26" t="s">
        <v>601</v>
      </c>
      <c r="C371" s="26" t="s">
        <v>60</v>
      </c>
      <c r="D371" s="27" t="s">
        <v>50</v>
      </c>
      <c r="E371" s="28"/>
      <c r="F371" s="28">
        <v>1000</v>
      </c>
      <c r="G371" s="31">
        <v>-3966472</v>
      </c>
      <c r="H371" s="26" t="s">
        <v>347</v>
      </c>
      <c r="I371" s="26" t="s">
        <v>61</v>
      </c>
      <c r="J371" s="46" t="s">
        <v>32</v>
      </c>
      <c r="K371" s="26" t="s">
        <v>46</v>
      </c>
      <c r="L371" s="35" t="s">
        <v>72</v>
      </c>
    </row>
    <row r="372" spans="1:12" x14ac:dyDescent="0.25">
      <c r="A372" s="52">
        <v>43021</v>
      </c>
      <c r="B372" s="26" t="s">
        <v>880</v>
      </c>
      <c r="C372" s="26" t="s">
        <v>332</v>
      </c>
      <c r="D372" s="23" t="s">
        <v>49</v>
      </c>
      <c r="E372" s="31"/>
      <c r="F372" s="31">
        <v>8000</v>
      </c>
      <c r="G372" s="31">
        <v>-3974472</v>
      </c>
      <c r="H372" s="26" t="s">
        <v>148</v>
      </c>
      <c r="I372" s="26">
        <v>30</v>
      </c>
      <c r="J372" s="24" t="s">
        <v>21</v>
      </c>
      <c r="K372" s="26" t="s">
        <v>46</v>
      </c>
      <c r="L372" s="26" t="s">
        <v>83</v>
      </c>
    </row>
    <row r="373" spans="1:12" x14ac:dyDescent="0.25">
      <c r="A373" s="52">
        <v>43021</v>
      </c>
      <c r="B373" s="26" t="s">
        <v>881</v>
      </c>
      <c r="C373" s="26" t="s">
        <v>332</v>
      </c>
      <c r="D373" s="23" t="s">
        <v>49</v>
      </c>
      <c r="E373" s="31"/>
      <c r="F373" s="31">
        <v>30000</v>
      </c>
      <c r="G373" s="31">
        <v>-4004472</v>
      </c>
      <c r="H373" s="26" t="s">
        <v>148</v>
      </c>
      <c r="I373" s="26" t="s">
        <v>61</v>
      </c>
      <c r="J373" s="24" t="s">
        <v>21</v>
      </c>
      <c r="K373" s="26" t="s">
        <v>46</v>
      </c>
      <c r="L373" s="26" t="s">
        <v>72</v>
      </c>
    </row>
    <row r="374" spans="1:12" x14ac:dyDescent="0.25">
      <c r="A374" s="52">
        <v>43021</v>
      </c>
      <c r="B374" s="26" t="s">
        <v>882</v>
      </c>
      <c r="C374" s="26" t="s">
        <v>332</v>
      </c>
      <c r="D374" s="23" t="s">
        <v>49</v>
      </c>
      <c r="E374" s="31"/>
      <c r="F374" s="31">
        <v>6000</v>
      </c>
      <c r="G374" s="31">
        <v>-4010472</v>
      </c>
      <c r="H374" s="26" t="s">
        <v>148</v>
      </c>
      <c r="I374" s="26" t="s">
        <v>61</v>
      </c>
      <c r="J374" s="24" t="s">
        <v>21</v>
      </c>
      <c r="K374" s="26" t="s">
        <v>46</v>
      </c>
      <c r="L374" s="26" t="s">
        <v>72</v>
      </c>
    </row>
    <row r="375" spans="1:12" x14ac:dyDescent="0.25">
      <c r="A375" s="52">
        <v>43021</v>
      </c>
      <c r="B375" s="47" t="s">
        <v>100</v>
      </c>
      <c r="C375" s="26" t="s">
        <v>60</v>
      </c>
      <c r="D375" s="23" t="s">
        <v>49</v>
      </c>
      <c r="E375" s="31"/>
      <c r="F375" s="31">
        <v>1000</v>
      </c>
      <c r="G375" s="31">
        <v>-4011472</v>
      </c>
      <c r="H375" s="26" t="s">
        <v>71</v>
      </c>
      <c r="I375" s="26" t="s">
        <v>61</v>
      </c>
      <c r="J375" s="24" t="s">
        <v>21</v>
      </c>
      <c r="K375" s="26" t="s">
        <v>46</v>
      </c>
      <c r="L375" s="26" t="s">
        <v>72</v>
      </c>
    </row>
    <row r="376" spans="1:12" x14ac:dyDescent="0.25">
      <c r="A376" s="52">
        <v>43021</v>
      </c>
      <c r="B376" s="47" t="s">
        <v>98</v>
      </c>
      <c r="C376" s="30" t="s">
        <v>99</v>
      </c>
      <c r="D376" s="23" t="s">
        <v>49</v>
      </c>
      <c r="E376" s="31"/>
      <c r="F376" s="31">
        <v>1000</v>
      </c>
      <c r="G376" s="31">
        <v>-4012472</v>
      </c>
      <c r="H376" s="26" t="s">
        <v>71</v>
      </c>
      <c r="I376" s="26" t="s">
        <v>61</v>
      </c>
      <c r="J376" s="24" t="s">
        <v>21</v>
      </c>
      <c r="K376" s="26" t="s">
        <v>46</v>
      </c>
      <c r="L376" s="26" t="s">
        <v>72</v>
      </c>
    </row>
    <row r="377" spans="1:12" x14ac:dyDescent="0.25">
      <c r="A377" s="52">
        <v>43021</v>
      </c>
      <c r="B377" s="47" t="s">
        <v>97</v>
      </c>
      <c r="C377" s="26" t="s">
        <v>60</v>
      </c>
      <c r="D377" s="23" t="s">
        <v>49</v>
      </c>
      <c r="E377" s="31"/>
      <c r="F377" s="31">
        <v>1000</v>
      </c>
      <c r="G377" s="31">
        <v>-4013472</v>
      </c>
      <c r="H377" s="26" t="s">
        <v>71</v>
      </c>
      <c r="I377" s="26" t="s">
        <v>61</v>
      </c>
      <c r="J377" s="24" t="s">
        <v>21</v>
      </c>
      <c r="K377" s="26" t="s">
        <v>46</v>
      </c>
      <c r="L377" s="26" t="s">
        <v>72</v>
      </c>
    </row>
    <row r="378" spans="1:12" x14ac:dyDescent="0.25">
      <c r="A378" s="52">
        <v>43021</v>
      </c>
      <c r="B378" s="26" t="s">
        <v>184</v>
      </c>
      <c r="C378" s="26" t="s">
        <v>60</v>
      </c>
      <c r="D378" s="23" t="s">
        <v>49</v>
      </c>
      <c r="E378" s="31"/>
      <c r="F378" s="31">
        <v>8000</v>
      </c>
      <c r="G378" s="31">
        <v>-3981472</v>
      </c>
      <c r="H378" s="26" t="s">
        <v>148</v>
      </c>
      <c r="I378" s="26">
        <v>29</v>
      </c>
      <c r="J378" s="24" t="s">
        <v>21</v>
      </c>
      <c r="K378" s="26" t="s">
        <v>46</v>
      </c>
      <c r="L378" s="26" t="s">
        <v>83</v>
      </c>
    </row>
    <row r="379" spans="1:12" x14ac:dyDescent="0.25">
      <c r="A379" s="52">
        <v>43021</v>
      </c>
      <c r="B379" s="26" t="s">
        <v>185</v>
      </c>
      <c r="C379" s="26" t="s">
        <v>60</v>
      </c>
      <c r="D379" s="23" t="s">
        <v>49</v>
      </c>
      <c r="E379" s="31"/>
      <c r="F379" s="31">
        <v>300</v>
      </c>
      <c r="G379" s="31">
        <v>-3981772</v>
      </c>
      <c r="H379" s="26" t="s">
        <v>148</v>
      </c>
      <c r="I379" s="26" t="s">
        <v>61</v>
      </c>
      <c r="J379" s="24" t="s">
        <v>21</v>
      </c>
      <c r="K379" s="26" t="s">
        <v>46</v>
      </c>
      <c r="L379" s="26" t="s">
        <v>72</v>
      </c>
    </row>
    <row r="380" spans="1:12" x14ac:dyDescent="0.25">
      <c r="A380" s="52">
        <v>43021</v>
      </c>
      <c r="B380" s="26" t="s">
        <v>186</v>
      </c>
      <c r="C380" s="26" t="s">
        <v>60</v>
      </c>
      <c r="D380" s="23" t="s">
        <v>49</v>
      </c>
      <c r="E380" s="31"/>
      <c r="F380" s="31">
        <v>1000</v>
      </c>
      <c r="G380" s="31">
        <v>-3982772</v>
      </c>
      <c r="H380" s="26" t="s">
        <v>148</v>
      </c>
      <c r="I380" s="26" t="s">
        <v>61</v>
      </c>
      <c r="J380" s="24" t="s">
        <v>21</v>
      </c>
      <c r="K380" s="26" t="s">
        <v>46</v>
      </c>
      <c r="L380" s="26" t="s">
        <v>72</v>
      </c>
    </row>
    <row r="381" spans="1:12" x14ac:dyDescent="0.25">
      <c r="A381" s="52">
        <v>43021</v>
      </c>
      <c r="B381" s="26" t="s">
        <v>188</v>
      </c>
      <c r="C381" s="26" t="s">
        <v>85</v>
      </c>
      <c r="D381" s="23" t="s">
        <v>49</v>
      </c>
      <c r="E381" s="31"/>
      <c r="F381" s="31">
        <v>30000</v>
      </c>
      <c r="G381" s="31">
        <v>-4012772</v>
      </c>
      <c r="H381" s="26" t="s">
        <v>148</v>
      </c>
      <c r="I381" s="26" t="s">
        <v>61</v>
      </c>
      <c r="J381" s="24" t="s">
        <v>21</v>
      </c>
      <c r="K381" s="26" t="s">
        <v>46</v>
      </c>
      <c r="L381" s="26" t="s">
        <v>72</v>
      </c>
    </row>
    <row r="382" spans="1:12" x14ac:dyDescent="0.25">
      <c r="A382" s="52">
        <v>43021</v>
      </c>
      <c r="B382" s="26" t="s">
        <v>97</v>
      </c>
      <c r="C382" s="26" t="s">
        <v>60</v>
      </c>
      <c r="D382" s="23" t="s">
        <v>49</v>
      </c>
      <c r="E382" s="31"/>
      <c r="F382" s="31">
        <v>1000</v>
      </c>
      <c r="G382" s="31">
        <v>-4013772</v>
      </c>
      <c r="H382" s="26" t="s">
        <v>148</v>
      </c>
      <c r="I382" s="26" t="s">
        <v>61</v>
      </c>
      <c r="J382" s="24" t="s">
        <v>21</v>
      </c>
      <c r="K382" s="26" t="s">
        <v>46</v>
      </c>
      <c r="L382" s="26" t="s">
        <v>72</v>
      </c>
    </row>
    <row r="383" spans="1:12" x14ac:dyDescent="0.25">
      <c r="A383" s="52">
        <v>43021</v>
      </c>
      <c r="B383" s="30" t="s">
        <v>231</v>
      </c>
      <c r="C383" s="26" t="s">
        <v>60</v>
      </c>
      <c r="D383" s="23" t="s">
        <v>49</v>
      </c>
      <c r="E383" s="42"/>
      <c r="F383" s="42">
        <v>700</v>
      </c>
      <c r="G383" s="31">
        <v>-4014472</v>
      </c>
      <c r="H383" s="30" t="s">
        <v>221</v>
      </c>
      <c r="I383" s="26" t="s">
        <v>61</v>
      </c>
      <c r="J383" s="24" t="s">
        <v>21</v>
      </c>
      <c r="K383" s="26" t="s">
        <v>46</v>
      </c>
      <c r="L383" s="26" t="s">
        <v>72</v>
      </c>
    </row>
    <row r="384" spans="1:12" x14ac:dyDescent="0.25">
      <c r="A384" s="52">
        <v>43021</v>
      </c>
      <c r="B384" s="30" t="s">
        <v>232</v>
      </c>
      <c r="C384" s="26" t="s">
        <v>60</v>
      </c>
      <c r="D384" s="23" t="s">
        <v>49</v>
      </c>
      <c r="E384" s="42"/>
      <c r="F384" s="42">
        <v>700</v>
      </c>
      <c r="G384" s="31">
        <v>-4015172</v>
      </c>
      <c r="H384" s="30" t="s">
        <v>221</v>
      </c>
      <c r="I384" s="26" t="s">
        <v>61</v>
      </c>
      <c r="J384" s="24" t="s">
        <v>21</v>
      </c>
      <c r="K384" s="26" t="s">
        <v>46</v>
      </c>
      <c r="L384" s="26" t="s">
        <v>72</v>
      </c>
    </row>
    <row r="385" spans="1:12" x14ac:dyDescent="0.25">
      <c r="A385" s="52">
        <v>43021</v>
      </c>
      <c r="B385" s="30" t="s">
        <v>247</v>
      </c>
      <c r="C385" s="26" t="s">
        <v>75</v>
      </c>
      <c r="D385" s="23" t="s">
        <v>49</v>
      </c>
      <c r="E385" s="42"/>
      <c r="F385" s="42">
        <v>2000</v>
      </c>
      <c r="G385" s="31">
        <v>-4017172</v>
      </c>
      <c r="H385" s="30" t="s">
        <v>221</v>
      </c>
      <c r="I385" s="26" t="s">
        <v>61</v>
      </c>
      <c r="J385" s="24" t="s">
        <v>21</v>
      </c>
      <c r="K385" s="26" t="s">
        <v>46</v>
      </c>
      <c r="L385" s="26" t="s">
        <v>72</v>
      </c>
    </row>
    <row r="386" spans="1:12" x14ac:dyDescent="0.25">
      <c r="A386" s="52">
        <v>43021</v>
      </c>
      <c r="B386" s="30" t="s">
        <v>256</v>
      </c>
      <c r="C386" s="26" t="s">
        <v>60</v>
      </c>
      <c r="D386" s="23" t="s">
        <v>49</v>
      </c>
      <c r="E386" s="42"/>
      <c r="F386" s="42">
        <v>700</v>
      </c>
      <c r="G386" s="31">
        <v>-4017872</v>
      </c>
      <c r="H386" s="30" t="s">
        <v>221</v>
      </c>
      <c r="I386" s="26" t="s">
        <v>61</v>
      </c>
      <c r="J386" s="24" t="s">
        <v>21</v>
      </c>
      <c r="K386" s="26" t="s">
        <v>46</v>
      </c>
      <c r="L386" s="26" t="s">
        <v>72</v>
      </c>
    </row>
    <row r="387" spans="1:12" x14ac:dyDescent="0.25">
      <c r="A387" s="52">
        <v>43021</v>
      </c>
      <c r="B387" s="30" t="s">
        <v>257</v>
      </c>
      <c r="C387" s="26" t="s">
        <v>60</v>
      </c>
      <c r="D387" s="23" t="s">
        <v>49</v>
      </c>
      <c r="E387" s="42"/>
      <c r="F387" s="42">
        <v>700</v>
      </c>
      <c r="G387" s="31">
        <v>-4018572</v>
      </c>
      <c r="H387" s="30" t="s">
        <v>221</v>
      </c>
      <c r="I387" s="26" t="s">
        <v>61</v>
      </c>
      <c r="J387" s="24" t="s">
        <v>21</v>
      </c>
      <c r="K387" s="26" t="s">
        <v>46</v>
      </c>
      <c r="L387" s="26" t="s">
        <v>72</v>
      </c>
    </row>
    <row r="388" spans="1:12" x14ac:dyDescent="0.25">
      <c r="A388" s="52">
        <v>43021</v>
      </c>
      <c r="B388" s="30" t="s">
        <v>257</v>
      </c>
      <c r="C388" s="26" t="s">
        <v>60</v>
      </c>
      <c r="D388" s="23" t="s">
        <v>49</v>
      </c>
      <c r="E388" s="42"/>
      <c r="F388" s="42">
        <v>1500</v>
      </c>
      <c r="G388" s="31">
        <v>-4020072</v>
      </c>
      <c r="H388" s="30" t="s">
        <v>221</v>
      </c>
      <c r="I388" s="26" t="s">
        <v>61</v>
      </c>
      <c r="J388" s="24" t="s">
        <v>21</v>
      </c>
      <c r="K388" s="26" t="s">
        <v>46</v>
      </c>
      <c r="L388" s="26" t="s">
        <v>72</v>
      </c>
    </row>
    <row r="389" spans="1:12" x14ac:dyDescent="0.25">
      <c r="A389" s="52">
        <v>43021</v>
      </c>
      <c r="B389" s="30" t="s">
        <v>259</v>
      </c>
      <c r="C389" s="30" t="s">
        <v>523</v>
      </c>
      <c r="D389" s="23" t="s">
        <v>49</v>
      </c>
      <c r="E389" s="42"/>
      <c r="F389" s="42">
        <v>1000</v>
      </c>
      <c r="G389" s="31">
        <v>-4021072</v>
      </c>
      <c r="H389" s="30" t="s">
        <v>221</v>
      </c>
      <c r="I389" s="26" t="s">
        <v>58</v>
      </c>
      <c r="J389" s="24" t="s">
        <v>21</v>
      </c>
      <c r="K389" s="26" t="s">
        <v>46</v>
      </c>
      <c r="L389" s="26" t="s">
        <v>83</v>
      </c>
    </row>
    <row r="390" spans="1:12" x14ac:dyDescent="0.25">
      <c r="A390" s="52">
        <v>43021</v>
      </c>
      <c r="B390" s="30" t="s">
        <v>260</v>
      </c>
      <c r="C390" s="26" t="s">
        <v>60</v>
      </c>
      <c r="D390" s="23" t="s">
        <v>49</v>
      </c>
      <c r="E390" s="42"/>
      <c r="F390" s="42">
        <v>1500</v>
      </c>
      <c r="G390" s="31">
        <v>-4022572</v>
      </c>
      <c r="H390" s="30" t="s">
        <v>221</v>
      </c>
      <c r="I390" s="26" t="s">
        <v>61</v>
      </c>
      <c r="J390" s="24" t="s">
        <v>21</v>
      </c>
      <c r="K390" s="26" t="s">
        <v>46</v>
      </c>
      <c r="L390" s="26" t="s">
        <v>72</v>
      </c>
    </row>
    <row r="391" spans="1:12" x14ac:dyDescent="0.25">
      <c r="A391" s="52">
        <v>43021</v>
      </c>
      <c r="B391" s="30" t="s">
        <v>261</v>
      </c>
      <c r="C391" s="26" t="s">
        <v>85</v>
      </c>
      <c r="D391" s="23" t="s">
        <v>49</v>
      </c>
      <c r="E391" s="42"/>
      <c r="F391" s="42">
        <v>110000</v>
      </c>
      <c r="G391" s="31">
        <v>-4132572</v>
      </c>
      <c r="H391" s="30" t="s">
        <v>221</v>
      </c>
      <c r="I391" s="26" t="s">
        <v>61</v>
      </c>
      <c r="J391" s="24" t="s">
        <v>21</v>
      </c>
      <c r="K391" s="26" t="s">
        <v>46</v>
      </c>
      <c r="L391" s="26" t="s">
        <v>72</v>
      </c>
    </row>
    <row r="392" spans="1:12" x14ac:dyDescent="0.25">
      <c r="A392" s="52">
        <v>43021</v>
      </c>
      <c r="B392" s="26" t="s">
        <v>387</v>
      </c>
      <c r="C392" s="30" t="s">
        <v>523</v>
      </c>
      <c r="D392" s="26" t="s">
        <v>51</v>
      </c>
      <c r="E392" s="31"/>
      <c r="F392" s="31">
        <v>50000</v>
      </c>
      <c r="G392" s="31">
        <v>-4135572</v>
      </c>
      <c r="H392" s="26" t="s">
        <v>55</v>
      </c>
      <c r="I392" s="26">
        <v>261581</v>
      </c>
      <c r="J392" s="46" t="s">
        <v>32</v>
      </c>
      <c r="K392" s="26" t="s">
        <v>46</v>
      </c>
      <c r="L392" s="26" t="s">
        <v>83</v>
      </c>
    </row>
    <row r="393" spans="1:12" x14ac:dyDescent="0.25">
      <c r="A393" s="52">
        <v>43021</v>
      </c>
      <c r="B393" s="26" t="s">
        <v>388</v>
      </c>
      <c r="C393" s="26" t="s">
        <v>60</v>
      </c>
      <c r="D393" s="26" t="s">
        <v>51</v>
      </c>
      <c r="E393" s="31"/>
      <c r="F393" s="31">
        <v>2000</v>
      </c>
      <c r="G393" s="31">
        <v>-4137572</v>
      </c>
      <c r="H393" s="26" t="s">
        <v>55</v>
      </c>
      <c r="I393" s="26" t="s">
        <v>61</v>
      </c>
      <c r="J393" s="46" t="s">
        <v>32</v>
      </c>
      <c r="K393" s="26" t="s">
        <v>46</v>
      </c>
      <c r="L393" s="26" t="s">
        <v>72</v>
      </c>
    </row>
    <row r="394" spans="1:12" x14ac:dyDescent="0.25">
      <c r="A394" s="52">
        <v>43021</v>
      </c>
      <c r="B394" s="26" t="s">
        <v>389</v>
      </c>
      <c r="C394" s="26" t="s">
        <v>60</v>
      </c>
      <c r="D394" s="26" t="s">
        <v>51</v>
      </c>
      <c r="E394" s="31"/>
      <c r="F394" s="31">
        <v>2000</v>
      </c>
      <c r="G394" s="31">
        <v>-4139572</v>
      </c>
      <c r="H394" s="26" t="s">
        <v>55</v>
      </c>
      <c r="I394" s="26" t="s">
        <v>61</v>
      </c>
      <c r="J394" s="46" t="s">
        <v>32</v>
      </c>
      <c r="K394" s="26" t="s">
        <v>46</v>
      </c>
      <c r="L394" s="26" t="s">
        <v>72</v>
      </c>
    </row>
    <row r="395" spans="1:12" x14ac:dyDescent="0.25">
      <c r="A395" s="52">
        <v>43021</v>
      </c>
      <c r="B395" s="26" t="s">
        <v>390</v>
      </c>
      <c r="C395" s="26" t="s">
        <v>327</v>
      </c>
      <c r="D395" s="26" t="s">
        <v>50</v>
      </c>
      <c r="E395" s="31"/>
      <c r="F395" s="31">
        <v>300000</v>
      </c>
      <c r="G395" s="31">
        <v>-4464572</v>
      </c>
      <c r="H395" s="26" t="s">
        <v>55</v>
      </c>
      <c r="I395" s="26">
        <v>12</v>
      </c>
      <c r="J395" s="46" t="s">
        <v>32</v>
      </c>
      <c r="K395" s="26" t="s">
        <v>46</v>
      </c>
      <c r="L395" s="26" t="s">
        <v>83</v>
      </c>
    </row>
    <row r="396" spans="1:12" x14ac:dyDescent="0.25">
      <c r="A396" s="52">
        <v>43021</v>
      </c>
      <c r="B396" s="26" t="s">
        <v>346</v>
      </c>
      <c r="C396" s="26" t="s">
        <v>345</v>
      </c>
      <c r="D396" s="26" t="s">
        <v>48</v>
      </c>
      <c r="E396" s="31"/>
      <c r="F396" s="31">
        <v>50000</v>
      </c>
      <c r="G396" s="31">
        <v>-4574572</v>
      </c>
      <c r="H396" s="26" t="s">
        <v>55</v>
      </c>
      <c r="I396" s="26" t="s">
        <v>58</v>
      </c>
      <c r="J396" s="26" t="s">
        <v>21</v>
      </c>
      <c r="K396" s="26" t="s">
        <v>46</v>
      </c>
      <c r="L396" s="26" t="s">
        <v>83</v>
      </c>
    </row>
    <row r="397" spans="1:12" x14ac:dyDescent="0.25">
      <c r="A397" s="52">
        <v>43021</v>
      </c>
      <c r="B397" s="26" t="s">
        <v>391</v>
      </c>
      <c r="C397" s="26" t="s">
        <v>345</v>
      </c>
      <c r="D397" s="26" t="s">
        <v>48</v>
      </c>
      <c r="E397" s="31"/>
      <c r="F397" s="31">
        <v>100000</v>
      </c>
      <c r="G397" s="31">
        <v>-4674572</v>
      </c>
      <c r="H397" s="26" t="s">
        <v>55</v>
      </c>
      <c r="I397" s="26" t="s">
        <v>58</v>
      </c>
      <c r="J397" s="26" t="s">
        <v>21</v>
      </c>
      <c r="K397" s="26" t="s">
        <v>46</v>
      </c>
      <c r="L397" s="26" t="s">
        <v>83</v>
      </c>
    </row>
    <row r="398" spans="1:12" x14ac:dyDescent="0.25">
      <c r="A398" s="52">
        <v>43021</v>
      </c>
      <c r="B398" s="30" t="s">
        <v>567</v>
      </c>
      <c r="C398" s="26" t="s">
        <v>60</v>
      </c>
      <c r="D398" s="23" t="s">
        <v>49</v>
      </c>
      <c r="E398" s="42"/>
      <c r="F398" s="42">
        <v>1000</v>
      </c>
      <c r="G398" s="31">
        <v>-4675572</v>
      </c>
      <c r="H398" s="30" t="s">
        <v>535</v>
      </c>
      <c r="I398" s="30" t="s">
        <v>61</v>
      </c>
      <c r="J398" s="24" t="s">
        <v>21</v>
      </c>
      <c r="K398" s="26" t="s">
        <v>46</v>
      </c>
      <c r="L398" s="30" t="s">
        <v>72</v>
      </c>
    </row>
    <row r="399" spans="1:12" x14ac:dyDescent="0.25">
      <c r="A399" s="52">
        <v>43021</v>
      </c>
      <c r="B399" s="30" t="s">
        <v>568</v>
      </c>
      <c r="C399" s="26" t="s">
        <v>60</v>
      </c>
      <c r="D399" s="23" t="s">
        <v>49</v>
      </c>
      <c r="E399" s="42"/>
      <c r="F399" s="42">
        <v>1000</v>
      </c>
      <c r="G399" s="31">
        <v>-4676572</v>
      </c>
      <c r="H399" s="30" t="s">
        <v>535</v>
      </c>
      <c r="I399" s="30" t="s">
        <v>61</v>
      </c>
      <c r="J399" s="24" t="s">
        <v>21</v>
      </c>
      <c r="K399" s="26" t="s">
        <v>46</v>
      </c>
      <c r="L399" s="30" t="s">
        <v>72</v>
      </c>
    </row>
    <row r="400" spans="1:12" x14ac:dyDescent="0.25">
      <c r="A400" s="52">
        <v>43021</v>
      </c>
      <c r="B400" s="30" t="s">
        <v>570</v>
      </c>
      <c r="C400" s="26" t="s">
        <v>60</v>
      </c>
      <c r="D400" s="23" t="s">
        <v>49</v>
      </c>
      <c r="E400" s="42"/>
      <c r="F400" s="42">
        <v>1000</v>
      </c>
      <c r="G400" s="31">
        <v>-4624572</v>
      </c>
      <c r="H400" s="30" t="s">
        <v>535</v>
      </c>
      <c r="I400" s="30" t="s">
        <v>61</v>
      </c>
      <c r="J400" s="24" t="s">
        <v>21</v>
      </c>
      <c r="K400" s="26" t="s">
        <v>46</v>
      </c>
      <c r="L400" s="30" t="s">
        <v>72</v>
      </c>
    </row>
    <row r="401" spans="1:12" x14ac:dyDescent="0.25">
      <c r="A401" s="52">
        <v>43021</v>
      </c>
      <c r="B401" s="30" t="s">
        <v>571</v>
      </c>
      <c r="C401" s="26" t="s">
        <v>60</v>
      </c>
      <c r="D401" s="23" t="s">
        <v>49</v>
      </c>
      <c r="E401" s="42"/>
      <c r="F401" s="42">
        <v>2000</v>
      </c>
      <c r="G401" s="31">
        <v>-4626572</v>
      </c>
      <c r="H401" s="30" t="s">
        <v>535</v>
      </c>
      <c r="I401" s="30" t="s">
        <v>61</v>
      </c>
      <c r="J401" s="24" t="s">
        <v>21</v>
      </c>
      <c r="K401" s="26" t="s">
        <v>46</v>
      </c>
      <c r="L401" s="30" t="s">
        <v>72</v>
      </c>
    </row>
    <row r="402" spans="1:12" x14ac:dyDescent="0.25">
      <c r="A402" s="52">
        <v>43021</v>
      </c>
      <c r="B402" s="30" t="s">
        <v>572</v>
      </c>
      <c r="C402" s="30" t="s">
        <v>90</v>
      </c>
      <c r="D402" s="23" t="s">
        <v>49</v>
      </c>
      <c r="E402" s="42"/>
      <c r="F402" s="42">
        <v>38000</v>
      </c>
      <c r="G402" s="31">
        <v>-4664572</v>
      </c>
      <c r="H402" s="30" t="s">
        <v>535</v>
      </c>
      <c r="I402" s="30">
        <v>50</v>
      </c>
      <c r="J402" s="24" t="s">
        <v>21</v>
      </c>
      <c r="K402" s="26" t="s">
        <v>46</v>
      </c>
      <c r="L402" s="30" t="s">
        <v>83</v>
      </c>
    </row>
    <row r="403" spans="1:12" x14ac:dyDescent="0.25">
      <c r="A403" s="52">
        <v>43021</v>
      </c>
      <c r="B403" s="112" t="s">
        <v>797</v>
      </c>
      <c r="C403" s="26" t="s">
        <v>60</v>
      </c>
      <c r="D403" s="26" t="s">
        <v>52</v>
      </c>
      <c r="E403" s="113"/>
      <c r="F403" s="113">
        <v>1000</v>
      </c>
      <c r="G403" s="31">
        <v>-4665572</v>
      </c>
      <c r="H403" s="112" t="s">
        <v>372</v>
      </c>
      <c r="I403" s="112" t="s">
        <v>61</v>
      </c>
      <c r="J403" s="24" t="s">
        <v>32</v>
      </c>
      <c r="K403" s="26" t="s">
        <v>46</v>
      </c>
      <c r="L403" s="26" t="s">
        <v>72</v>
      </c>
    </row>
    <row r="404" spans="1:12" x14ac:dyDescent="0.25">
      <c r="A404" s="52">
        <v>43021</v>
      </c>
      <c r="B404" s="112" t="s">
        <v>798</v>
      </c>
      <c r="C404" s="112" t="s">
        <v>129</v>
      </c>
      <c r="D404" s="26" t="s">
        <v>48</v>
      </c>
      <c r="E404" s="113"/>
      <c r="F404" s="113">
        <v>600</v>
      </c>
      <c r="G404" s="31">
        <v>-4666172</v>
      </c>
      <c r="H404" s="112" t="s">
        <v>372</v>
      </c>
      <c r="I404" s="112" t="s">
        <v>61</v>
      </c>
      <c r="J404" s="46" t="s">
        <v>32</v>
      </c>
      <c r="K404" s="26" t="s">
        <v>46</v>
      </c>
      <c r="L404" s="26" t="s">
        <v>72</v>
      </c>
    </row>
    <row r="405" spans="1:12" x14ac:dyDescent="0.25">
      <c r="A405" s="52">
        <v>43021</v>
      </c>
      <c r="B405" s="112" t="s">
        <v>799</v>
      </c>
      <c r="C405" s="26" t="s">
        <v>60</v>
      </c>
      <c r="D405" s="26" t="s">
        <v>52</v>
      </c>
      <c r="E405" s="113"/>
      <c r="F405" s="113">
        <v>1000</v>
      </c>
      <c r="G405" s="31">
        <v>-4667172</v>
      </c>
      <c r="H405" s="112" t="s">
        <v>372</v>
      </c>
      <c r="I405" s="112" t="s">
        <v>61</v>
      </c>
      <c r="J405" s="24" t="s">
        <v>32</v>
      </c>
      <c r="K405" s="26" t="s">
        <v>46</v>
      </c>
      <c r="L405" s="26" t="s">
        <v>72</v>
      </c>
    </row>
    <row r="406" spans="1:12" x14ac:dyDescent="0.25">
      <c r="A406" s="52">
        <v>43021</v>
      </c>
      <c r="B406" s="26" t="s">
        <v>583</v>
      </c>
      <c r="C406" s="26" t="s">
        <v>60</v>
      </c>
      <c r="D406" s="27" t="s">
        <v>50</v>
      </c>
      <c r="E406" s="28"/>
      <c r="F406" s="28">
        <v>1000</v>
      </c>
      <c r="G406" s="31">
        <v>-4648172</v>
      </c>
      <c r="H406" s="26" t="s">
        <v>347</v>
      </c>
      <c r="I406" s="26" t="s">
        <v>61</v>
      </c>
      <c r="J406" s="46" t="s">
        <v>32</v>
      </c>
      <c r="K406" s="26" t="s">
        <v>46</v>
      </c>
      <c r="L406" s="35" t="s">
        <v>72</v>
      </c>
    </row>
    <row r="407" spans="1:12" x14ac:dyDescent="0.25">
      <c r="A407" s="52">
        <v>43021</v>
      </c>
      <c r="B407" s="26" t="s">
        <v>602</v>
      </c>
      <c r="C407" s="26" t="s">
        <v>60</v>
      </c>
      <c r="D407" s="27" t="s">
        <v>50</v>
      </c>
      <c r="E407" s="28"/>
      <c r="F407" s="28">
        <v>1000</v>
      </c>
      <c r="G407" s="31">
        <v>-4649172</v>
      </c>
      <c r="H407" s="26" t="s">
        <v>347</v>
      </c>
      <c r="I407" s="26" t="s">
        <v>61</v>
      </c>
      <c r="J407" s="46" t="s">
        <v>32</v>
      </c>
      <c r="K407" s="26" t="s">
        <v>46</v>
      </c>
      <c r="L407" s="35" t="s">
        <v>72</v>
      </c>
    </row>
    <row r="408" spans="1:12" x14ac:dyDescent="0.25">
      <c r="A408" s="52">
        <v>43021</v>
      </c>
      <c r="B408" s="26" t="s">
        <v>592</v>
      </c>
      <c r="C408" s="26" t="s">
        <v>60</v>
      </c>
      <c r="D408" s="27" t="s">
        <v>50</v>
      </c>
      <c r="E408" s="28"/>
      <c r="F408" s="28">
        <v>1000</v>
      </c>
      <c r="G408" s="31">
        <v>-4650172</v>
      </c>
      <c r="H408" s="26" t="s">
        <v>347</v>
      </c>
      <c r="I408" s="26" t="s">
        <v>61</v>
      </c>
      <c r="J408" s="46" t="s">
        <v>32</v>
      </c>
      <c r="K408" s="26" t="s">
        <v>46</v>
      </c>
      <c r="L408" s="35" t="s">
        <v>72</v>
      </c>
    </row>
    <row r="409" spans="1:12" x14ac:dyDescent="0.25">
      <c r="A409" s="52">
        <v>43021</v>
      </c>
      <c r="B409" s="26" t="s">
        <v>604</v>
      </c>
      <c r="C409" s="26" t="s">
        <v>60</v>
      </c>
      <c r="D409" s="27" t="s">
        <v>50</v>
      </c>
      <c r="E409" s="28"/>
      <c r="F409" s="28">
        <v>1000</v>
      </c>
      <c r="G409" s="31">
        <v>-4651172</v>
      </c>
      <c r="H409" s="26" t="s">
        <v>347</v>
      </c>
      <c r="I409" s="26" t="s">
        <v>61</v>
      </c>
      <c r="J409" s="46" t="s">
        <v>32</v>
      </c>
      <c r="K409" s="26" t="s">
        <v>46</v>
      </c>
      <c r="L409" s="35" t="s">
        <v>72</v>
      </c>
    </row>
    <row r="410" spans="1:12" x14ac:dyDescent="0.25">
      <c r="A410" s="52">
        <v>43021</v>
      </c>
      <c r="B410" s="26" t="s">
        <v>605</v>
      </c>
      <c r="C410" s="26" t="s">
        <v>60</v>
      </c>
      <c r="D410" s="27" t="s">
        <v>50</v>
      </c>
      <c r="E410" s="28"/>
      <c r="F410" s="28">
        <v>1000</v>
      </c>
      <c r="G410" s="31">
        <v>-4652172</v>
      </c>
      <c r="H410" s="26" t="s">
        <v>347</v>
      </c>
      <c r="I410" s="26" t="s">
        <v>61</v>
      </c>
      <c r="J410" s="46" t="s">
        <v>32</v>
      </c>
      <c r="K410" s="26" t="s">
        <v>46</v>
      </c>
      <c r="L410" s="35" t="s">
        <v>72</v>
      </c>
    </row>
    <row r="411" spans="1:12" x14ac:dyDescent="0.25">
      <c r="A411" s="52">
        <v>43021</v>
      </c>
      <c r="B411" s="26" t="s">
        <v>606</v>
      </c>
      <c r="C411" s="26" t="s">
        <v>60</v>
      </c>
      <c r="D411" s="27" t="s">
        <v>50</v>
      </c>
      <c r="E411" s="28"/>
      <c r="F411" s="28">
        <v>1000</v>
      </c>
      <c r="G411" s="31">
        <v>-4653172</v>
      </c>
      <c r="H411" s="26" t="s">
        <v>347</v>
      </c>
      <c r="I411" s="26" t="s">
        <v>61</v>
      </c>
      <c r="J411" s="46" t="s">
        <v>32</v>
      </c>
      <c r="K411" s="26" t="s">
        <v>46</v>
      </c>
      <c r="L411" s="35" t="s">
        <v>72</v>
      </c>
    </row>
    <row r="412" spans="1:12" x14ac:dyDescent="0.25">
      <c r="A412" s="52">
        <v>43021</v>
      </c>
      <c r="B412" s="26" t="s">
        <v>607</v>
      </c>
      <c r="C412" s="26" t="s">
        <v>60</v>
      </c>
      <c r="D412" s="27" t="s">
        <v>50</v>
      </c>
      <c r="E412" s="28"/>
      <c r="F412" s="28">
        <v>1000</v>
      </c>
      <c r="G412" s="31">
        <v>-4654172</v>
      </c>
      <c r="H412" s="26" t="s">
        <v>347</v>
      </c>
      <c r="I412" s="26" t="s">
        <v>61</v>
      </c>
      <c r="J412" s="46" t="s">
        <v>32</v>
      </c>
      <c r="K412" s="26" t="s">
        <v>46</v>
      </c>
      <c r="L412" s="35" t="s">
        <v>72</v>
      </c>
    </row>
    <row r="413" spans="1:12" x14ac:dyDescent="0.25">
      <c r="A413" s="52">
        <v>43021</v>
      </c>
      <c r="B413" s="26" t="s">
        <v>608</v>
      </c>
      <c r="C413" s="26" t="s">
        <v>60</v>
      </c>
      <c r="D413" s="27" t="s">
        <v>50</v>
      </c>
      <c r="E413" s="28"/>
      <c r="F413" s="28">
        <v>1000</v>
      </c>
      <c r="G413" s="31">
        <v>-4655172</v>
      </c>
      <c r="H413" s="26" t="s">
        <v>347</v>
      </c>
      <c r="I413" s="26" t="s">
        <v>61</v>
      </c>
      <c r="J413" s="46" t="s">
        <v>32</v>
      </c>
      <c r="K413" s="26" t="s">
        <v>46</v>
      </c>
      <c r="L413" s="35" t="s">
        <v>72</v>
      </c>
    </row>
    <row r="414" spans="1:12" x14ac:dyDescent="0.25">
      <c r="A414" s="52">
        <v>43021</v>
      </c>
      <c r="B414" s="26" t="s">
        <v>609</v>
      </c>
      <c r="C414" s="26" t="s">
        <v>60</v>
      </c>
      <c r="D414" s="27" t="s">
        <v>50</v>
      </c>
      <c r="E414" s="28"/>
      <c r="F414" s="28">
        <v>1000</v>
      </c>
      <c r="G414" s="31">
        <v>-4656172</v>
      </c>
      <c r="H414" s="26" t="s">
        <v>347</v>
      </c>
      <c r="I414" s="26" t="s">
        <v>61</v>
      </c>
      <c r="J414" s="46" t="s">
        <v>32</v>
      </c>
      <c r="K414" s="26" t="s">
        <v>46</v>
      </c>
      <c r="L414" s="35" t="s">
        <v>72</v>
      </c>
    </row>
    <row r="415" spans="1:12" x14ac:dyDescent="0.25">
      <c r="A415" s="52">
        <v>43022</v>
      </c>
      <c r="B415" s="47" t="s">
        <v>889</v>
      </c>
      <c r="C415" s="26" t="s">
        <v>90</v>
      </c>
      <c r="D415" s="23" t="s">
        <v>49</v>
      </c>
      <c r="E415" s="31"/>
      <c r="F415" s="31">
        <v>38000</v>
      </c>
      <c r="G415" s="31">
        <v>-4694172</v>
      </c>
      <c r="H415" s="26" t="s">
        <v>71</v>
      </c>
      <c r="I415" s="26">
        <v>94774</v>
      </c>
      <c r="J415" s="24" t="s">
        <v>21</v>
      </c>
      <c r="K415" s="26" t="s">
        <v>46</v>
      </c>
      <c r="L415" s="26" t="s">
        <v>83</v>
      </c>
    </row>
    <row r="416" spans="1:12" x14ac:dyDescent="0.25">
      <c r="A416" s="52">
        <v>43022</v>
      </c>
      <c r="B416" s="30" t="s">
        <v>258</v>
      </c>
      <c r="C416" s="30" t="s">
        <v>90</v>
      </c>
      <c r="D416" s="23" t="s">
        <v>49</v>
      </c>
      <c r="E416" s="42"/>
      <c r="F416" s="42">
        <v>38000</v>
      </c>
      <c r="G416" s="31">
        <v>-4732172</v>
      </c>
      <c r="H416" s="30" t="s">
        <v>221</v>
      </c>
      <c r="I416" s="26">
        <v>339</v>
      </c>
      <c r="J416" s="24" t="s">
        <v>21</v>
      </c>
      <c r="K416" s="26" t="s">
        <v>46</v>
      </c>
      <c r="L416" s="26" t="s">
        <v>83</v>
      </c>
    </row>
    <row r="417" spans="1:12" x14ac:dyDescent="0.25">
      <c r="A417" s="52">
        <v>43022</v>
      </c>
      <c r="B417" s="30" t="s">
        <v>262</v>
      </c>
      <c r="C417" s="26" t="s">
        <v>60</v>
      </c>
      <c r="D417" s="23" t="s">
        <v>49</v>
      </c>
      <c r="E417" s="42"/>
      <c r="F417" s="42">
        <v>1000</v>
      </c>
      <c r="G417" s="31">
        <v>-4733172</v>
      </c>
      <c r="H417" s="30" t="s">
        <v>221</v>
      </c>
      <c r="I417" s="26" t="s">
        <v>61</v>
      </c>
      <c r="J417" s="24" t="s">
        <v>21</v>
      </c>
      <c r="K417" s="26" t="s">
        <v>46</v>
      </c>
      <c r="L417" s="26" t="s">
        <v>72</v>
      </c>
    </row>
    <row r="418" spans="1:12" x14ac:dyDescent="0.25">
      <c r="A418" s="52">
        <v>43022</v>
      </c>
      <c r="B418" s="30" t="s">
        <v>263</v>
      </c>
      <c r="C418" s="30" t="s">
        <v>129</v>
      </c>
      <c r="D418" s="30" t="s">
        <v>48</v>
      </c>
      <c r="E418" s="42"/>
      <c r="F418" s="42">
        <v>5000</v>
      </c>
      <c r="G418" s="31">
        <v>-4738172</v>
      </c>
      <c r="H418" s="30" t="s">
        <v>221</v>
      </c>
      <c r="I418" s="26" t="s">
        <v>61</v>
      </c>
      <c r="J418" s="26" t="s">
        <v>21</v>
      </c>
      <c r="K418" s="26" t="s">
        <v>46</v>
      </c>
      <c r="L418" s="26" t="s">
        <v>72</v>
      </c>
    </row>
    <row r="419" spans="1:12" x14ac:dyDescent="0.25">
      <c r="A419" s="52">
        <v>43022</v>
      </c>
      <c r="B419" s="30" t="s">
        <v>573</v>
      </c>
      <c r="C419" s="26" t="s">
        <v>85</v>
      </c>
      <c r="D419" s="23" t="s">
        <v>49</v>
      </c>
      <c r="E419" s="42"/>
      <c r="F419" s="42">
        <v>40000</v>
      </c>
      <c r="G419" s="31">
        <v>-4778172</v>
      </c>
      <c r="H419" s="30" t="s">
        <v>535</v>
      </c>
      <c r="I419" s="30" t="s">
        <v>61</v>
      </c>
      <c r="J419" s="24" t="s">
        <v>21</v>
      </c>
      <c r="K419" s="26" t="s">
        <v>46</v>
      </c>
      <c r="L419" s="30" t="s">
        <v>72</v>
      </c>
    </row>
    <row r="420" spans="1:12" x14ac:dyDescent="0.25">
      <c r="A420" s="52">
        <v>43022</v>
      </c>
      <c r="B420" s="30" t="s">
        <v>574</v>
      </c>
      <c r="C420" s="26" t="s">
        <v>60</v>
      </c>
      <c r="D420" s="23" t="s">
        <v>49</v>
      </c>
      <c r="E420" s="42"/>
      <c r="F420" s="42">
        <v>1000</v>
      </c>
      <c r="G420" s="31">
        <v>-4779172</v>
      </c>
      <c r="H420" s="30" t="s">
        <v>535</v>
      </c>
      <c r="I420" s="30" t="s">
        <v>61</v>
      </c>
      <c r="J420" s="24" t="s">
        <v>21</v>
      </c>
      <c r="K420" s="26" t="s">
        <v>46</v>
      </c>
      <c r="L420" s="30" t="s">
        <v>72</v>
      </c>
    </row>
    <row r="421" spans="1:12" x14ac:dyDescent="0.25">
      <c r="A421" s="52">
        <v>43022</v>
      </c>
      <c r="B421" s="30" t="s">
        <v>575</v>
      </c>
      <c r="C421" s="26" t="s">
        <v>60</v>
      </c>
      <c r="D421" s="23" t="s">
        <v>49</v>
      </c>
      <c r="E421" s="42"/>
      <c r="F421" s="42">
        <v>1500</v>
      </c>
      <c r="G421" s="31">
        <v>-4780672</v>
      </c>
      <c r="H421" s="30" t="s">
        <v>535</v>
      </c>
      <c r="I421" s="30" t="s">
        <v>61</v>
      </c>
      <c r="J421" s="24" t="s">
        <v>21</v>
      </c>
      <c r="K421" s="26" t="s">
        <v>46</v>
      </c>
      <c r="L421" s="30" t="s">
        <v>72</v>
      </c>
    </row>
    <row r="422" spans="1:12" x14ac:dyDescent="0.25">
      <c r="A422" s="52">
        <v>43024</v>
      </c>
      <c r="B422" s="47" t="s">
        <v>100</v>
      </c>
      <c r="C422" s="26" t="s">
        <v>60</v>
      </c>
      <c r="D422" s="23" t="s">
        <v>49</v>
      </c>
      <c r="E422" s="31"/>
      <c r="F422" s="31">
        <v>1000</v>
      </c>
      <c r="G422" s="31">
        <v>-4781672</v>
      </c>
      <c r="H422" s="26" t="s">
        <v>71</v>
      </c>
      <c r="I422" s="26" t="s">
        <v>61</v>
      </c>
      <c r="J422" s="24" t="s">
        <v>21</v>
      </c>
      <c r="K422" s="26" t="s">
        <v>46</v>
      </c>
      <c r="L422" s="26" t="s">
        <v>72</v>
      </c>
    </row>
    <row r="423" spans="1:12" x14ac:dyDescent="0.25">
      <c r="A423" s="52">
        <v>43024</v>
      </c>
      <c r="B423" s="47" t="s">
        <v>98</v>
      </c>
      <c r="C423" s="30" t="s">
        <v>99</v>
      </c>
      <c r="D423" s="23" t="s">
        <v>49</v>
      </c>
      <c r="E423" s="31"/>
      <c r="F423" s="31">
        <v>1000</v>
      </c>
      <c r="G423" s="31">
        <v>-4782672</v>
      </c>
      <c r="H423" s="26" t="s">
        <v>71</v>
      </c>
      <c r="I423" s="26" t="s">
        <v>61</v>
      </c>
      <c r="J423" s="24" t="s">
        <v>21</v>
      </c>
      <c r="K423" s="26" t="s">
        <v>46</v>
      </c>
      <c r="L423" s="26" t="s">
        <v>72</v>
      </c>
    </row>
    <row r="424" spans="1:12" x14ac:dyDescent="0.25">
      <c r="A424" s="52">
        <v>43024</v>
      </c>
      <c r="B424" s="47" t="s">
        <v>97</v>
      </c>
      <c r="C424" s="26" t="s">
        <v>60</v>
      </c>
      <c r="D424" s="23" t="s">
        <v>49</v>
      </c>
      <c r="E424" s="31"/>
      <c r="F424" s="31">
        <v>1000</v>
      </c>
      <c r="G424" s="31">
        <v>-4783672</v>
      </c>
      <c r="H424" s="26" t="s">
        <v>71</v>
      </c>
      <c r="I424" s="26" t="s">
        <v>61</v>
      </c>
      <c r="J424" s="24" t="s">
        <v>21</v>
      </c>
      <c r="K424" s="26" t="s">
        <v>46</v>
      </c>
      <c r="L424" s="26" t="s">
        <v>72</v>
      </c>
    </row>
    <row r="425" spans="1:12" x14ac:dyDescent="0.25">
      <c r="A425" s="52">
        <v>43024</v>
      </c>
      <c r="B425" s="26" t="s">
        <v>170</v>
      </c>
      <c r="C425" s="26" t="s">
        <v>60</v>
      </c>
      <c r="D425" s="23" t="s">
        <v>49</v>
      </c>
      <c r="E425" s="31"/>
      <c r="F425" s="31">
        <v>1000</v>
      </c>
      <c r="G425" s="31">
        <v>-4784672</v>
      </c>
      <c r="H425" s="26" t="s">
        <v>148</v>
      </c>
      <c r="I425" s="26" t="s">
        <v>61</v>
      </c>
      <c r="J425" s="24" t="s">
        <v>21</v>
      </c>
      <c r="K425" s="26" t="s">
        <v>46</v>
      </c>
      <c r="L425" s="26" t="s">
        <v>72</v>
      </c>
    </row>
    <row r="426" spans="1:12" x14ac:dyDescent="0.25">
      <c r="A426" s="52">
        <v>43024</v>
      </c>
      <c r="B426" s="26" t="s">
        <v>171</v>
      </c>
      <c r="C426" s="30" t="s">
        <v>99</v>
      </c>
      <c r="D426" s="23" t="s">
        <v>49</v>
      </c>
      <c r="E426" s="31"/>
      <c r="F426" s="31">
        <v>1000</v>
      </c>
      <c r="G426" s="31">
        <v>-4785672</v>
      </c>
      <c r="H426" s="26" t="s">
        <v>148</v>
      </c>
      <c r="I426" s="26" t="s">
        <v>61</v>
      </c>
      <c r="J426" s="24" t="s">
        <v>21</v>
      </c>
      <c r="K426" s="26" t="s">
        <v>46</v>
      </c>
      <c r="L426" s="26" t="s">
        <v>72</v>
      </c>
    </row>
    <row r="427" spans="1:12" x14ac:dyDescent="0.25">
      <c r="A427" s="52">
        <v>43024</v>
      </c>
      <c r="B427" s="26" t="s">
        <v>189</v>
      </c>
      <c r="C427" s="26" t="s">
        <v>60</v>
      </c>
      <c r="D427" s="23" t="s">
        <v>49</v>
      </c>
      <c r="E427" s="31"/>
      <c r="F427" s="31">
        <v>1000</v>
      </c>
      <c r="G427" s="31">
        <v>-4786672</v>
      </c>
      <c r="H427" s="26" t="s">
        <v>148</v>
      </c>
      <c r="I427" s="26" t="s">
        <v>61</v>
      </c>
      <c r="J427" s="24" t="s">
        <v>21</v>
      </c>
      <c r="K427" s="26" t="s">
        <v>46</v>
      </c>
      <c r="L427" s="26" t="s">
        <v>72</v>
      </c>
    </row>
    <row r="428" spans="1:12" x14ac:dyDescent="0.25">
      <c r="A428" s="52">
        <v>43024</v>
      </c>
      <c r="B428" s="26" t="s">
        <v>392</v>
      </c>
      <c r="C428" s="26" t="s">
        <v>60</v>
      </c>
      <c r="D428" s="26" t="s">
        <v>51</v>
      </c>
      <c r="E428" s="31"/>
      <c r="F428" s="31">
        <v>4000</v>
      </c>
      <c r="G428" s="31">
        <v>-4790672</v>
      </c>
      <c r="H428" s="26" t="s">
        <v>55</v>
      </c>
      <c r="I428" s="26" t="s">
        <v>61</v>
      </c>
      <c r="J428" s="46" t="s">
        <v>32</v>
      </c>
      <c r="K428" s="26" t="s">
        <v>46</v>
      </c>
      <c r="L428" s="26" t="s">
        <v>72</v>
      </c>
    </row>
    <row r="429" spans="1:12" x14ac:dyDescent="0.25">
      <c r="A429" s="52">
        <v>43024</v>
      </c>
      <c r="B429" s="26" t="s">
        <v>393</v>
      </c>
      <c r="C429" s="26" t="s">
        <v>90</v>
      </c>
      <c r="D429" s="26" t="s">
        <v>52</v>
      </c>
      <c r="E429" s="31"/>
      <c r="F429" s="31">
        <v>280000</v>
      </c>
      <c r="G429" s="31">
        <v>-5070672</v>
      </c>
      <c r="H429" s="26" t="s">
        <v>55</v>
      </c>
      <c r="I429" s="26">
        <v>42</v>
      </c>
      <c r="J429" s="24" t="s">
        <v>32</v>
      </c>
      <c r="K429" s="26" t="s">
        <v>46</v>
      </c>
      <c r="L429" s="26" t="s">
        <v>83</v>
      </c>
    </row>
    <row r="430" spans="1:12" x14ac:dyDescent="0.25">
      <c r="A430" s="52">
        <v>43024</v>
      </c>
      <c r="B430" s="26" t="s">
        <v>394</v>
      </c>
      <c r="C430" s="26" t="s">
        <v>60</v>
      </c>
      <c r="D430" s="26" t="s">
        <v>51</v>
      </c>
      <c r="E430" s="31"/>
      <c r="F430" s="31">
        <v>3000</v>
      </c>
      <c r="G430" s="31">
        <v>-5073672</v>
      </c>
      <c r="H430" s="26" t="s">
        <v>55</v>
      </c>
      <c r="I430" s="26" t="s">
        <v>61</v>
      </c>
      <c r="J430" s="46" t="s">
        <v>32</v>
      </c>
      <c r="K430" s="26" t="s">
        <v>46</v>
      </c>
      <c r="L430" s="26" t="s">
        <v>72</v>
      </c>
    </row>
    <row r="431" spans="1:12" x14ac:dyDescent="0.25">
      <c r="A431" s="52">
        <v>43024</v>
      </c>
      <c r="B431" s="26" t="s">
        <v>395</v>
      </c>
      <c r="C431" s="26" t="s">
        <v>327</v>
      </c>
      <c r="D431" s="23" t="s">
        <v>49</v>
      </c>
      <c r="E431" s="31"/>
      <c r="F431" s="31">
        <v>20000</v>
      </c>
      <c r="G431" s="31">
        <v>-5093672</v>
      </c>
      <c r="H431" s="26" t="s">
        <v>55</v>
      </c>
      <c r="I431" s="26">
        <v>15</v>
      </c>
      <c r="J431" s="24" t="s">
        <v>21</v>
      </c>
      <c r="K431" s="26" t="s">
        <v>46</v>
      </c>
      <c r="L431" s="26" t="s">
        <v>83</v>
      </c>
    </row>
    <row r="432" spans="1:12" x14ac:dyDescent="0.25">
      <c r="A432" s="52">
        <v>43024</v>
      </c>
      <c r="B432" s="26" t="s">
        <v>461</v>
      </c>
      <c r="C432" s="26" t="s">
        <v>60</v>
      </c>
      <c r="D432" s="23" t="s">
        <v>49</v>
      </c>
      <c r="E432" s="31"/>
      <c r="F432" s="31">
        <v>2000</v>
      </c>
      <c r="G432" s="31">
        <v>-5405672</v>
      </c>
      <c r="H432" s="26" t="s">
        <v>450</v>
      </c>
      <c r="I432" s="26" t="s">
        <v>61</v>
      </c>
      <c r="J432" s="24" t="s">
        <v>21</v>
      </c>
      <c r="K432" s="26" t="s">
        <v>46</v>
      </c>
      <c r="L432" s="26" t="s">
        <v>72</v>
      </c>
    </row>
    <row r="433" spans="1:12" x14ac:dyDescent="0.25">
      <c r="A433" s="52">
        <v>43024</v>
      </c>
      <c r="B433" s="26" t="s">
        <v>462</v>
      </c>
      <c r="C433" s="26" t="s">
        <v>60</v>
      </c>
      <c r="D433" s="23" t="s">
        <v>49</v>
      </c>
      <c r="E433" s="31"/>
      <c r="F433" s="31">
        <v>1000</v>
      </c>
      <c r="G433" s="31">
        <v>-5226672</v>
      </c>
      <c r="H433" s="26" t="s">
        <v>450</v>
      </c>
      <c r="I433" s="26" t="s">
        <v>61</v>
      </c>
      <c r="J433" s="24" t="s">
        <v>21</v>
      </c>
      <c r="K433" s="26" t="s">
        <v>46</v>
      </c>
      <c r="L433" s="26" t="s">
        <v>72</v>
      </c>
    </row>
    <row r="434" spans="1:12" x14ac:dyDescent="0.25">
      <c r="A434" s="52">
        <v>43024</v>
      </c>
      <c r="B434" s="26" t="s">
        <v>463</v>
      </c>
      <c r="C434" s="30" t="s">
        <v>523</v>
      </c>
      <c r="D434" s="23" t="s">
        <v>49</v>
      </c>
      <c r="E434" s="31"/>
      <c r="F434" s="31">
        <v>1000</v>
      </c>
      <c r="G434" s="31">
        <v>-5227672</v>
      </c>
      <c r="H434" s="26" t="s">
        <v>450</v>
      </c>
      <c r="I434" s="26" t="s">
        <v>58</v>
      </c>
      <c r="J434" s="24" t="s">
        <v>21</v>
      </c>
      <c r="K434" s="26" t="s">
        <v>46</v>
      </c>
      <c r="L434" s="26" t="s">
        <v>83</v>
      </c>
    </row>
    <row r="435" spans="1:12" x14ac:dyDescent="0.25">
      <c r="A435" s="52">
        <v>43024</v>
      </c>
      <c r="B435" s="26" t="s">
        <v>464</v>
      </c>
      <c r="C435" s="26" t="s">
        <v>60</v>
      </c>
      <c r="D435" s="23" t="s">
        <v>49</v>
      </c>
      <c r="E435" s="31"/>
      <c r="F435" s="31">
        <v>1000</v>
      </c>
      <c r="G435" s="31">
        <v>-5228672</v>
      </c>
      <c r="H435" s="26" t="s">
        <v>450</v>
      </c>
      <c r="I435" s="26" t="s">
        <v>61</v>
      </c>
      <c r="J435" s="24" t="s">
        <v>21</v>
      </c>
      <c r="K435" s="26" t="s">
        <v>46</v>
      </c>
      <c r="L435" s="26" t="s">
        <v>72</v>
      </c>
    </row>
    <row r="436" spans="1:12" x14ac:dyDescent="0.25">
      <c r="A436" s="52">
        <v>43024</v>
      </c>
      <c r="B436" s="26" t="s">
        <v>465</v>
      </c>
      <c r="C436" s="26" t="s">
        <v>60</v>
      </c>
      <c r="D436" s="23" t="s">
        <v>49</v>
      </c>
      <c r="E436" s="31"/>
      <c r="F436" s="31">
        <v>2000</v>
      </c>
      <c r="G436" s="31">
        <v>-5230672</v>
      </c>
      <c r="H436" s="26" t="s">
        <v>450</v>
      </c>
      <c r="I436" s="26" t="s">
        <v>61</v>
      </c>
      <c r="J436" s="24" t="s">
        <v>21</v>
      </c>
      <c r="K436" s="26" t="s">
        <v>46</v>
      </c>
      <c r="L436" s="26" t="s">
        <v>72</v>
      </c>
    </row>
    <row r="437" spans="1:12" x14ac:dyDescent="0.25">
      <c r="A437" s="52">
        <v>43024</v>
      </c>
      <c r="B437" s="30" t="s">
        <v>514</v>
      </c>
      <c r="C437" s="30" t="s">
        <v>515</v>
      </c>
      <c r="D437" s="30" t="s">
        <v>48</v>
      </c>
      <c r="E437" s="43"/>
      <c r="F437" s="43">
        <v>30000</v>
      </c>
      <c r="G437" s="31">
        <v>-5260672</v>
      </c>
      <c r="H437" s="30" t="s">
        <v>510</v>
      </c>
      <c r="I437" s="26" t="s">
        <v>61</v>
      </c>
      <c r="J437" s="26" t="s">
        <v>21</v>
      </c>
      <c r="K437" s="26" t="s">
        <v>46</v>
      </c>
      <c r="L437" s="26" t="s">
        <v>72</v>
      </c>
    </row>
    <row r="438" spans="1:12" x14ac:dyDescent="0.25">
      <c r="A438" s="52">
        <v>43024</v>
      </c>
      <c r="B438" s="26" t="s">
        <v>631</v>
      </c>
      <c r="C438" s="26" t="s">
        <v>60</v>
      </c>
      <c r="D438" s="26" t="s">
        <v>52</v>
      </c>
      <c r="E438" s="31"/>
      <c r="F438" s="31">
        <v>2000</v>
      </c>
      <c r="G438" s="31">
        <v>-5262672</v>
      </c>
      <c r="H438" s="26" t="s">
        <v>216</v>
      </c>
      <c r="I438" s="23" t="s">
        <v>61</v>
      </c>
      <c r="J438" s="24" t="s">
        <v>32</v>
      </c>
      <c r="K438" s="26" t="s">
        <v>46</v>
      </c>
      <c r="L438" s="26" t="s">
        <v>72</v>
      </c>
    </row>
    <row r="439" spans="1:12" x14ac:dyDescent="0.25">
      <c r="A439" s="52">
        <v>43024</v>
      </c>
      <c r="B439" s="26" t="s">
        <v>610</v>
      </c>
      <c r="C439" s="26" t="s">
        <v>60</v>
      </c>
      <c r="D439" s="27" t="s">
        <v>50</v>
      </c>
      <c r="E439" s="28"/>
      <c r="F439" s="28">
        <v>1000</v>
      </c>
      <c r="G439" s="31">
        <v>-5133672</v>
      </c>
      <c r="H439" s="26" t="s">
        <v>347</v>
      </c>
      <c r="I439" s="26" t="s">
        <v>61</v>
      </c>
      <c r="J439" s="46" t="s">
        <v>32</v>
      </c>
      <c r="K439" s="26" t="s">
        <v>46</v>
      </c>
      <c r="L439" s="35" t="s">
        <v>72</v>
      </c>
    </row>
    <row r="440" spans="1:12" x14ac:dyDescent="0.25">
      <c r="A440" s="52">
        <v>43024</v>
      </c>
      <c r="B440" s="26" t="s">
        <v>611</v>
      </c>
      <c r="C440" s="26" t="s">
        <v>60</v>
      </c>
      <c r="D440" s="27" t="s">
        <v>50</v>
      </c>
      <c r="E440" s="28"/>
      <c r="F440" s="28">
        <v>1000</v>
      </c>
      <c r="G440" s="31">
        <v>-5134672</v>
      </c>
      <c r="H440" s="26" t="s">
        <v>347</v>
      </c>
      <c r="I440" s="26" t="s">
        <v>61</v>
      </c>
      <c r="J440" s="46" t="s">
        <v>32</v>
      </c>
      <c r="K440" s="26" t="s">
        <v>46</v>
      </c>
      <c r="L440" s="35" t="s">
        <v>72</v>
      </c>
    </row>
    <row r="441" spans="1:12" x14ac:dyDescent="0.25">
      <c r="A441" s="52">
        <v>43024</v>
      </c>
      <c r="B441" s="30" t="s">
        <v>730</v>
      </c>
      <c r="C441" s="30" t="s">
        <v>129</v>
      </c>
      <c r="D441" s="30" t="s">
        <v>48</v>
      </c>
      <c r="E441" s="31"/>
      <c r="F441" s="31">
        <v>4000</v>
      </c>
      <c r="G441" s="31">
        <v>-5138672</v>
      </c>
      <c r="H441" s="30" t="s">
        <v>704</v>
      </c>
      <c r="I441" s="30">
        <v>26</v>
      </c>
      <c r="J441" s="46" t="s">
        <v>32</v>
      </c>
      <c r="K441" s="26" t="s">
        <v>46</v>
      </c>
      <c r="L441" s="26" t="s">
        <v>83</v>
      </c>
    </row>
    <row r="442" spans="1:12" x14ac:dyDescent="0.25">
      <c r="A442" s="52">
        <v>43024</v>
      </c>
      <c r="B442" s="30" t="s">
        <v>731</v>
      </c>
      <c r="C442" s="30" t="s">
        <v>129</v>
      </c>
      <c r="D442" s="30" t="s">
        <v>48</v>
      </c>
      <c r="E442" s="31"/>
      <c r="F442" s="31">
        <v>3500</v>
      </c>
      <c r="G442" s="31">
        <v>-5142172</v>
      </c>
      <c r="H442" s="30" t="s">
        <v>704</v>
      </c>
      <c r="I442" s="30">
        <v>27</v>
      </c>
      <c r="J442" s="46" t="s">
        <v>32</v>
      </c>
      <c r="K442" s="26" t="s">
        <v>46</v>
      </c>
      <c r="L442" s="26" t="s">
        <v>83</v>
      </c>
    </row>
    <row r="443" spans="1:12" x14ac:dyDescent="0.25">
      <c r="A443" s="52">
        <v>43025</v>
      </c>
      <c r="B443" s="26" t="s">
        <v>632</v>
      </c>
      <c r="C443" s="26" t="s">
        <v>60</v>
      </c>
      <c r="D443" s="26" t="s">
        <v>52</v>
      </c>
      <c r="E443" s="31"/>
      <c r="F443" s="31">
        <v>8000</v>
      </c>
      <c r="G443" s="31">
        <v>-5150172</v>
      </c>
      <c r="H443" s="26" t="s">
        <v>216</v>
      </c>
      <c r="I443" s="23" t="s">
        <v>633</v>
      </c>
      <c r="J443" s="24" t="s">
        <v>32</v>
      </c>
      <c r="K443" s="26" t="s">
        <v>46</v>
      </c>
      <c r="L443" s="26" t="s">
        <v>83</v>
      </c>
    </row>
    <row r="444" spans="1:12" x14ac:dyDescent="0.25">
      <c r="A444" s="52">
        <v>43025</v>
      </c>
      <c r="B444" s="47" t="s">
        <v>100</v>
      </c>
      <c r="C444" s="26" t="s">
        <v>60</v>
      </c>
      <c r="D444" s="23" t="s">
        <v>49</v>
      </c>
      <c r="E444" s="31"/>
      <c r="F444" s="31">
        <v>1000</v>
      </c>
      <c r="G444" s="31">
        <v>-5151172</v>
      </c>
      <c r="H444" s="26" t="s">
        <v>71</v>
      </c>
      <c r="I444" s="26" t="s">
        <v>61</v>
      </c>
      <c r="J444" s="24" t="s">
        <v>21</v>
      </c>
      <c r="K444" s="26" t="s">
        <v>46</v>
      </c>
      <c r="L444" s="26" t="s">
        <v>72</v>
      </c>
    </row>
    <row r="445" spans="1:12" x14ac:dyDescent="0.25">
      <c r="A445" s="52">
        <v>43025</v>
      </c>
      <c r="B445" s="47" t="s">
        <v>98</v>
      </c>
      <c r="C445" s="30" t="s">
        <v>99</v>
      </c>
      <c r="D445" s="23" t="s">
        <v>49</v>
      </c>
      <c r="E445" s="31"/>
      <c r="F445" s="31">
        <v>1000</v>
      </c>
      <c r="G445" s="31">
        <v>-5152172</v>
      </c>
      <c r="H445" s="26" t="s">
        <v>71</v>
      </c>
      <c r="I445" s="26" t="s">
        <v>61</v>
      </c>
      <c r="J445" s="24" t="s">
        <v>21</v>
      </c>
      <c r="K445" s="26" t="s">
        <v>46</v>
      </c>
      <c r="L445" s="26" t="s">
        <v>72</v>
      </c>
    </row>
    <row r="446" spans="1:12" x14ac:dyDescent="0.25">
      <c r="A446" s="52">
        <v>43025</v>
      </c>
      <c r="B446" s="47" t="s">
        <v>97</v>
      </c>
      <c r="C446" s="26" t="s">
        <v>60</v>
      </c>
      <c r="D446" s="23" t="s">
        <v>49</v>
      </c>
      <c r="E446" s="31"/>
      <c r="F446" s="31">
        <v>1000</v>
      </c>
      <c r="G446" s="31">
        <v>-5153172</v>
      </c>
      <c r="H446" s="26" t="s">
        <v>71</v>
      </c>
      <c r="I446" s="26" t="s">
        <v>61</v>
      </c>
      <c r="J446" s="24" t="s">
        <v>21</v>
      </c>
      <c r="K446" s="26" t="s">
        <v>46</v>
      </c>
      <c r="L446" s="26" t="s">
        <v>72</v>
      </c>
    </row>
    <row r="447" spans="1:12" x14ac:dyDescent="0.25">
      <c r="A447" s="52">
        <v>43025</v>
      </c>
      <c r="B447" s="26" t="s">
        <v>170</v>
      </c>
      <c r="C447" s="26" t="s">
        <v>60</v>
      </c>
      <c r="D447" s="23" t="s">
        <v>49</v>
      </c>
      <c r="E447" s="31"/>
      <c r="F447" s="31">
        <v>1000</v>
      </c>
      <c r="G447" s="31">
        <v>-5154172</v>
      </c>
      <c r="H447" s="26" t="s">
        <v>148</v>
      </c>
      <c r="I447" s="26" t="s">
        <v>61</v>
      </c>
      <c r="J447" s="24" t="s">
        <v>21</v>
      </c>
      <c r="K447" s="26" t="s">
        <v>46</v>
      </c>
      <c r="L447" s="26" t="s">
        <v>72</v>
      </c>
    </row>
    <row r="448" spans="1:12" x14ac:dyDescent="0.25">
      <c r="A448" s="52">
        <v>43025</v>
      </c>
      <c r="B448" s="26" t="s">
        <v>171</v>
      </c>
      <c r="C448" s="30" t="s">
        <v>99</v>
      </c>
      <c r="D448" s="23" t="s">
        <v>49</v>
      </c>
      <c r="E448" s="31"/>
      <c r="F448" s="31">
        <v>1000</v>
      </c>
      <c r="G448" s="31">
        <v>-5155172</v>
      </c>
      <c r="H448" s="26" t="s">
        <v>148</v>
      </c>
      <c r="I448" s="26" t="s">
        <v>61</v>
      </c>
      <c r="J448" s="24" t="s">
        <v>21</v>
      </c>
      <c r="K448" s="26" t="s">
        <v>46</v>
      </c>
      <c r="L448" s="26" t="s">
        <v>72</v>
      </c>
    </row>
    <row r="449" spans="1:12" x14ac:dyDescent="0.25">
      <c r="A449" s="52">
        <v>43025</v>
      </c>
      <c r="B449" s="26" t="s">
        <v>97</v>
      </c>
      <c r="C449" s="26" t="s">
        <v>60</v>
      </c>
      <c r="D449" s="23" t="s">
        <v>49</v>
      </c>
      <c r="E449" s="31"/>
      <c r="F449" s="31">
        <v>1000</v>
      </c>
      <c r="G449" s="31">
        <v>-5156172</v>
      </c>
      <c r="H449" s="26" t="s">
        <v>148</v>
      </c>
      <c r="I449" s="26" t="s">
        <v>61</v>
      </c>
      <c r="J449" s="24" t="s">
        <v>21</v>
      </c>
      <c r="K449" s="26" t="s">
        <v>46</v>
      </c>
      <c r="L449" s="26" t="s">
        <v>72</v>
      </c>
    </row>
    <row r="450" spans="1:12" x14ac:dyDescent="0.25">
      <c r="A450" s="52">
        <v>43025</v>
      </c>
      <c r="B450" s="26" t="s">
        <v>442</v>
      </c>
      <c r="C450" s="26" t="s">
        <v>60</v>
      </c>
      <c r="D450" s="23" t="s">
        <v>49</v>
      </c>
      <c r="E450" s="31"/>
      <c r="F450" s="31">
        <v>700</v>
      </c>
      <c r="G450" s="31">
        <v>-5316872</v>
      </c>
      <c r="H450" s="26" t="s">
        <v>397</v>
      </c>
      <c r="I450" s="26" t="s">
        <v>61</v>
      </c>
      <c r="J450" s="24" t="s">
        <v>21</v>
      </c>
      <c r="K450" s="26" t="s">
        <v>46</v>
      </c>
      <c r="L450" s="26" t="s">
        <v>72</v>
      </c>
    </row>
    <row r="451" spans="1:12" x14ac:dyDescent="0.25">
      <c r="A451" s="52">
        <v>43025</v>
      </c>
      <c r="B451" s="26" t="s">
        <v>443</v>
      </c>
      <c r="C451" s="26" t="s">
        <v>60</v>
      </c>
      <c r="D451" s="23" t="s">
        <v>49</v>
      </c>
      <c r="E451" s="31"/>
      <c r="F451" s="31">
        <v>1000</v>
      </c>
      <c r="G451" s="31">
        <v>-5317872</v>
      </c>
      <c r="H451" s="26" t="s">
        <v>397</v>
      </c>
      <c r="I451" s="26" t="s">
        <v>61</v>
      </c>
      <c r="J451" s="24" t="s">
        <v>21</v>
      </c>
      <c r="K451" s="26" t="s">
        <v>46</v>
      </c>
      <c r="L451" s="26" t="s">
        <v>72</v>
      </c>
    </row>
    <row r="452" spans="1:12" x14ac:dyDescent="0.25">
      <c r="A452" s="52">
        <v>43025</v>
      </c>
      <c r="B452" s="26" t="s">
        <v>444</v>
      </c>
      <c r="C452" s="26" t="s">
        <v>60</v>
      </c>
      <c r="D452" s="23" t="s">
        <v>49</v>
      </c>
      <c r="E452" s="31"/>
      <c r="F452" s="31">
        <v>1000</v>
      </c>
      <c r="G452" s="31">
        <v>-5318872</v>
      </c>
      <c r="H452" s="26" t="s">
        <v>397</v>
      </c>
      <c r="I452" s="26" t="s">
        <v>61</v>
      </c>
      <c r="J452" s="24" t="s">
        <v>21</v>
      </c>
      <c r="K452" s="26" t="s">
        <v>46</v>
      </c>
      <c r="L452" s="26" t="s">
        <v>72</v>
      </c>
    </row>
    <row r="453" spans="1:12" x14ac:dyDescent="0.25">
      <c r="A453" s="52">
        <v>43025</v>
      </c>
      <c r="B453" s="26" t="s">
        <v>445</v>
      </c>
      <c r="C453" s="26" t="s">
        <v>523</v>
      </c>
      <c r="D453" s="26" t="s">
        <v>48</v>
      </c>
      <c r="E453" s="31"/>
      <c r="F453" s="31">
        <v>2500</v>
      </c>
      <c r="G453" s="31">
        <v>-5321372</v>
      </c>
      <c r="H453" s="26" t="s">
        <v>397</v>
      </c>
      <c r="I453" s="26">
        <v>19961</v>
      </c>
      <c r="J453" s="26" t="s">
        <v>21</v>
      </c>
      <c r="K453" s="26" t="s">
        <v>46</v>
      </c>
      <c r="L453" s="26" t="s">
        <v>83</v>
      </c>
    </row>
    <row r="454" spans="1:12" x14ac:dyDescent="0.25">
      <c r="A454" s="52">
        <v>43025</v>
      </c>
      <c r="B454" s="26" t="s">
        <v>465</v>
      </c>
      <c r="C454" s="26" t="s">
        <v>60</v>
      </c>
      <c r="D454" s="23" t="s">
        <v>49</v>
      </c>
      <c r="E454" s="31"/>
      <c r="F454" s="31">
        <v>2000</v>
      </c>
      <c r="G454" s="31">
        <v>-5293372</v>
      </c>
      <c r="H454" s="26" t="s">
        <v>450</v>
      </c>
      <c r="I454" s="26" t="s">
        <v>61</v>
      </c>
      <c r="J454" s="24" t="s">
        <v>21</v>
      </c>
      <c r="K454" s="26" t="s">
        <v>46</v>
      </c>
      <c r="L454" s="26" t="s">
        <v>72</v>
      </c>
    </row>
    <row r="455" spans="1:12" x14ac:dyDescent="0.25">
      <c r="A455" s="52">
        <v>43025</v>
      </c>
      <c r="B455" s="26" t="s">
        <v>466</v>
      </c>
      <c r="C455" s="26" t="s">
        <v>60</v>
      </c>
      <c r="D455" s="23" t="s">
        <v>49</v>
      </c>
      <c r="E455" s="31"/>
      <c r="F455" s="31">
        <v>1000</v>
      </c>
      <c r="G455" s="31">
        <v>-5294372</v>
      </c>
      <c r="H455" s="26" t="s">
        <v>450</v>
      </c>
      <c r="I455" s="26" t="s">
        <v>61</v>
      </c>
      <c r="J455" s="24" t="s">
        <v>21</v>
      </c>
      <c r="K455" s="26" t="s">
        <v>46</v>
      </c>
      <c r="L455" s="26" t="s">
        <v>72</v>
      </c>
    </row>
    <row r="456" spans="1:12" x14ac:dyDescent="0.25">
      <c r="A456" s="52">
        <v>43025</v>
      </c>
      <c r="B456" s="26" t="s">
        <v>467</v>
      </c>
      <c r="C456" s="26" t="s">
        <v>60</v>
      </c>
      <c r="D456" s="23" t="s">
        <v>49</v>
      </c>
      <c r="E456" s="31"/>
      <c r="F456" s="31">
        <v>2000</v>
      </c>
      <c r="G456" s="31">
        <v>-5296372</v>
      </c>
      <c r="H456" s="26" t="s">
        <v>450</v>
      </c>
      <c r="I456" s="26" t="s">
        <v>61</v>
      </c>
      <c r="J456" s="24" t="s">
        <v>21</v>
      </c>
      <c r="K456" s="26" t="s">
        <v>46</v>
      </c>
      <c r="L456" s="26" t="s">
        <v>72</v>
      </c>
    </row>
    <row r="457" spans="1:12" x14ac:dyDescent="0.25">
      <c r="A457" s="52">
        <v>43025</v>
      </c>
      <c r="B457" s="26" t="s">
        <v>468</v>
      </c>
      <c r="C457" s="26" t="s">
        <v>332</v>
      </c>
      <c r="D457" s="23" t="s">
        <v>49</v>
      </c>
      <c r="E457" s="31"/>
      <c r="F457" s="31">
        <v>100000</v>
      </c>
      <c r="G457" s="31">
        <v>-5396372</v>
      </c>
      <c r="H457" s="26" t="s">
        <v>450</v>
      </c>
      <c r="I457" s="26" t="s">
        <v>58</v>
      </c>
      <c r="J457" s="24" t="s">
        <v>21</v>
      </c>
      <c r="K457" s="26" t="s">
        <v>46</v>
      </c>
      <c r="L457" s="26" t="s">
        <v>83</v>
      </c>
    </row>
    <row r="458" spans="1:12" x14ac:dyDescent="0.25">
      <c r="A458" s="52">
        <v>43025</v>
      </c>
      <c r="B458" s="26" t="s">
        <v>469</v>
      </c>
      <c r="C458" s="26" t="s">
        <v>60</v>
      </c>
      <c r="D458" s="23" t="s">
        <v>49</v>
      </c>
      <c r="E458" s="31"/>
      <c r="F458" s="31">
        <v>1000</v>
      </c>
      <c r="G458" s="31">
        <v>-5397372</v>
      </c>
      <c r="H458" s="26" t="s">
        <v>450</v>
      </c>
      <c r="I458" s="26" t="s">
        <v>61</v>
      </c>
      <c r="J458" s="24" t="s">
        <v>21</v>
      </c>
      <c r="K458" s="26" t="s">
        <v>46</v>
      </c>
      <c r="L458" s="26" t="s">
        <v>72</v>
      </c>
    </row>
    <row r="459" spans="1:12" x14ac:dyDescent="0.25">
      <c r="A459" s="52">
        <v>43025</v>
      </c>
      <c r="B459" s="26" t="s">
        <v>470</v>
      </c>
      <c r="C459" s="26" t="s">
        <v>60</v>
      </c>
      <c r="D459" s="23" t="s">
        <v>49</v>
      </c>
      <c r="E459" s="31"/>
      <c r="F459" s="31">
        <v>1000</v>
      </c>
      <c r="G459" s="31">
        <v>-5398372</v>
      </c>
      <c r="H459" s="26" t="s">
        <v>450</v>
      </c>
      <c r="I459" s="26" t="s">
        <v>61</v>
      </c>
      <c r="J459" s="24" t="s">
        <v>21</v>
      </c>
      <c r="K459" s="26" t="s">
        <v>46</v>
      </c>
      <c r="L459" s="26" t="s">
        <v>72</v>
      </c>
    </row>
    <row r="460" spans="1:12" x14ac:dyDescent="0.25">
      <c r="A460" s="52">
        <v>43025</v>
      </c>
      <c r="B460" s="26" t="s">
        <v>471</v>
      </c>
      <c r="C460" s="26" t="s">
        <v>60</v>
      </c>
      <c r="D460" s="23" t="s">
        <v>49</v>
      </c>
      <c r="E460" s="31"/>
      <c r="F460" s="31">
        <v>2000</v>
      </c>
      <c r="G460" s="31">
        <v>-5400372</v>
      </c>
      <c r="H460" s="26" t="s">
        <v>450</v>
      </c>
      <c r="I460" s="26" t="s">
        <v>61</v>
      </c>
      <c r="J460" s="24" t="s">
        <v>21</v>
      </c>
      <c r="K460" s="26" t="s">
        <v>46</v>
      </c>
      <c r="L460" s="26" t="s">
        <v>72</v>
      </c>
    </row>
    <row r="461" spans="1:12" x14ac:dyDescent="0.25">
      <c r="A461" s="52">
        <v>43025</v>
      </c>
      <c r="B461" s="26" t="s">
        <v>472</v>
      </c>
      <c r="C461" s="26" t="s">
        <v>60</v>
      </c>
      <c r="D461" s="23" t="s">
        <v>49</v>
      </c>
      <c r="E461" s="31"/>
      <c r="F461" s="31">
        <v>2000</v>
      </c>
      <c r="G461" s="31">
        <v>-5402372</v>
      </c>
      <c r="H461" s="26" t="s">
        <v>450</v>
      </c>
      <c r="I461" s="26" t="s">
        <v>61</v>
      </c>
      <c r="J461" s="24" t="s">
        <v>21</v>
      </c>
      <c r="K461" s="26" t="s">
        <v>46</v>
      </c>
      <c r="L461" s="26" t="s">
        <v>72</v>
      </c>
    </row>
    <row r="462" spans="1:12" x14ac:dyDescent="0.25">
      <c r="A462" s="52">
        <v>43025</v>
      </c>
      <c r="B462" s="26" t="s">
        <v>634</v>
      </c>
      <c r="C462" s="26" t="s">
        <v>60</v>
      </c>
      <c r="D462" s="26" t="s">
        <v>52</v>
      </c>
      <c r="E462" s="31"/>
      <c r="F462" s="31">
        <v>1500</v>
      </c>
      <c r="G462" s="31">
        <v>-5403872</v>
      </c>
      <c r="H462" s="26" t="s">
        <v>216</v>
      </c>
      <c r="I462" s="23" t="s">
        <v>61</v>
      </c>
      <c r="J462" s="24" t="s">
        <v>32</v>
      </c>
      <c r="K462" s="26" t="s">
        <v>46</v>
      </c>
      <c r="L462" s="26" t="s">
        <v>72</v>
      </c>
    </row>
    <row r="463" spans="1:12" x14ac:dyDescent="0.25">
      <c r="A463" s="52">
        <v>43025</v>
      </c>
      <c r="B463" s="26" t="s">
        <v>635</v>
      </c>
      <c r="C463" s="26" t="s">
        <v>60</v>
      </c>
      <c r="D463" s="26" t="s">
        <v>52</v>
      </c>
      <c r="E463" s="31"/>
      <c r="F463" s="31">
        <v>3500</v>
      </c>
      <c r="G463" s="31">
        <v>-5407372</v>
      </c>
      <c r="H463" s="26" t="s">
        <v>216</v>
      </c>
      <c r="I463" s="23" t="s">
        <v>61</v>
      </c>
      <c r="J463" s="24" t="s">
        <v>32</v>
      </c>
      <c r="K463" s="26" t="s">
        <v>46</v>
      </c>
      <c r="L463" s="26" t="s">
        <v>72</v>
      </c>
    </row>
    <row r="464" spans="1:12" x14ac:dyDescent="0.25">
      <c r="A464" s="52">
        <v>43025</v>
      </c>
      <c r="B464" s="26" t="s">
        <v>636</v>
      </c>
      <c r="C464" s="26" t="s">
        <v>60</v>
      </c>
      <c r="D464" s="26" t="s">
        <v>52</v>
      </c>
      <c r="E464" s="31"/>
      <c r="F464" s="31">
        <v>3000</v>
      </c>
      <c r="G464" s="31">
        <v>-5410372</v>
      </c>
      <c r="H464" s="26" t="s">
        <v>216</v>
      </c>
      <c r="I464" s="23" t="s">
        <v>61</v>
      </c>
      <c r="J464" s="24" t="s">
        <v>32</v>
      </c>
      <c r="K464" s="26" t="s">
        <v>46</v>
      </c>
      <c r="L464" s="26" t="s">
        <v>72</v>
      </c>
    </row>
    <row r="465" spans="1:12" x14ac:dyDescent="0.25">
      <c r="A465" s="52">
        <v>43025</v>
      </c>
      <c r="B465" s="112" t="s">
        <v>800</v>
      </c>
      <c r="C465" s="26" t="s">
        <v>60</v>
      </c>
      <c r="D465" s="26" t="s">
        <v>52</v>
      </c>
      <c r="E465" s="113"/>
      <c r="F465" s="113">
        <v>700</v>
      </c>
      <c r="G465" s="31">
        <v>-5281072</v>
      </c>
      <c r="H465" s="112" t="s">
        <v>372</v>
      </c>
      <c r="I465" s="112" t="s">
        <v>61</v>
      </c>
      <c r="J465" s="24" t="s">
        <v>32</v>
      </c>
      <c r="K465" s="26" t="s">
        <v>46</v>
      </c>
      <c r="L465" s="26" t="s">
        <v>72</v>
      </c>
    </row>
    <row r="466" spans="1:12" x14ac:dyDescent="0.25">
      <c r="A466" s="52">
        <v>43025</v>
      </c>
      <c r="B466" s="112" t="s">
        <v>801</v>
      </c>
      <c r="C466" s="112" t="s">
        <v>90</v>
      </c>
      <c r="D466" s="26" t="s">
        <v>52</v>
      </c>
      <c r="E466" s="113"/>
      <c r="F466" s="113">
        <v>38000</v>
      </c>
      <c r="G466" s="31">
        <v>-5319072</v>
      </c>
      <c r="H466" s="112" t="s">
        <v>372</v>
      </c>
      <c r="I466" s="112">
        <v>95809</v>
      </c>
      <c r="J466" s="24" t="s">
        <v>32</v>
      </c>
      <c r="K466" s="26" t="s">
        <v>46</v>
      </c>
      <c r="L466" s="26" t="s">
        <v>83</v>
      </c>
    </row>
    <row r="467" spans="1:12" x14ac:dyDescent="0.25">
      <c r="A467" s="52">
        <v>43025</v>
      </c>
      <c r="B467" s="112" t="s">
        <v>802</v>
      </c>
      <c r="C467" s="26" t="s">
        <v>60</v>
      </c>
      <c r="D467" s="26" t="s">
        <v>52</v>
      </c>
      <c r="E467" s="113"/>
      <c r="F467" s="113">
        <v>700</v>
      </c>
      <c r="G467" s="31">
        <v>-5319772</v>
      </c>
      <c r="H467" s="112" t="s">
        <v>372</v>
      </c>
      <c r="I467" s="112" t="s">
        <v>61</v>
      </c>
      <c r="J467" s="24" t="s">
        <v>32</v>
      </c>
      <c r="K467" s="26" t="s">
        <v>46</v>
      </c>
      <c r="L467" s="26" t="s">
        <v>72</v>
      </c>
    </row>
    <row r="468" spans="1:12" x14ac:dyDescent="0.25">
      <c r="A468" s="52">
        <v>43026</v>
      </c>
      <c r="B468" s="47" t="s">
        <v>100</v>
      </c>
      <c r="C468" s="26" t="s">
        <v>60</v>
      </c>
      <c r="D468" s="23" t="s">
        <v>49</v>
      </c>
      <c r="E468" s="31"/>
      <c r="F468" s="31">
        <v>1000</v>
      </c>
      <c r="G468" s="31">
        <v>-5320772</v>
      </c>
      <c r="H468" s="26" t="s">
        <v>71</v>
      </c>
      <c r="I468" s="26" t="s">
        <v>61</v>
      </c>
      <c r="J468" s="24" t="s">
        <v>21</v>
      </c>
      <c r="K468" s="26" t="s">
        <v>46</v>
      </c>
      <c r="L468" s="26" t="s">
        <v>72</v>
      </c>
    </row>
    <row r="469" spans="1:12" x14ac:dyDescent="0.25">
      <c r="A469" s="52">
        <v>43026</v>
      </c>
      <c r="B469" s="47" t="s">
        <v>98</v>
      </c>
      <c r="C469" s="30" t="s">
        <v>99</v>
      </c>
      <c r="D469" s="23" t="s">
        <v>49</v>
      </c>
      <c r="E469" s="31"/>
      <c r="F469" s="31">
        <v>1000</v>
      </c>
      <c r="G469" s="31">
        <v>-5321772</v>
      </c>
      <c r="H469" s="26" t="s">
        <v>71</v>
      </c>
      <c r="I469" s="26" t="s">
        <v>61</v>
      </c>
      <c r="J469" s="24" t="s">
        <v>21</v>
      </c>
      <c r="K469" s="26" t="s">
        <v>46</v>
      </c>
      <c r="L469" s="26" t="s">
        <v>72</v>
      </c>
    </row>
    <row r="470" spans="1:12" x14ac:dyDescent="0.25">
      <c r="A470" s="52">
        <v>43026</v>
      </c>
      <c r="B470" s="47" t="s">
        <v>102</v>
      </c>
      <c r="C470" s="26" t="s">
        <v>60</v>
      </c>
      <c r="D470" s="23" t="s">
        <v>49</v>
      </c>
      <c r="E470" s="31"/>
      <c r="F470" s="31">
        <v>1000</v>
      </c>
      <c r="G470" s="31">
        <v>-5322772</v>
      </c>
      <c r="H470" s="26" t="s">
        <v>71</v>
      </c>
      <c r="I470" s="26" t="s">
        <v>61</v>
      </c>
      <c r="J470" s="24" t="s">
        <v>21</v>
      </c>
      <c r="K470" s="26" t="s">
        <v>46</v>
      </c>
      <c r="L470" s="26" t="s">
        <v>72</v>
      </c>
    </row>
    <row r="471" spans="1:12" x14ac:dyDescent="0.25">
      <c r="A471" s="52">
        <v>43026</v>
      </c>
      <c r="B471" s="26" t="s">
        <v>170</v>
      </c>
      <c r="C471" s="26" t="s">
        <v>60</v>
      </c>
      <c r="D471" s="23" t="s">
        <v>49</v>
      </c>
      <c r="E471" s="31"/>
      <c r="F471" s="31">
        <v>1000</v>
      </c>
      <c r="G471" s="31">
        <v>-5323772</v>
      </c>
      <c r="H471" s="26" t="s">
        <v>148</v>
      </c>
      <c r="I471" s="26" t="s">
        <v>61</v>
      </c>
      <c r="J471" s="24" t="s">
        <v>21</v>
      </c>
      <c r="K471" s="26" t="s">
        <v>46</v>
      </c>
      <c r="L471" s="26" t="s">
        <v>72</v>
      </c>
    </row>
    <row r="472" spans="1:12" x14ac:dyDescent="0.25">
      <c r="A472" s="52">
        <v>43026</v>
      </c>
      <c r="B472" s="26" t="s">
        <v>171</v>
      </c>
      <c r="C472" s="30" t="s">
        <v>99</v>
      </c>
      <c r="D472" s="23" t="s">
        <v>49</v>
      </c>
      <c r="E472" s="31"/>
      <c r="F472" s="31">
        <v>1000</v>
      </c>
      <c r="G472" s="31">
        <v>-5324772</v>
      </c>
      <c r="H472" s="26" t="s">
        <v>148</v>
      </c>
      <c r="I472" s="26" t="s">
        <v>61</v>
      </c>
      <c r="J472" s="24" t="s">
        <v>21</v>
      </c>
      <c r="K472" s="26" t="s">
        <v>46</v>
      </c>
      <c r="L472" s="26" t="s">
        <v>72</v>
      </c>
    </row>
    <row r="473" spans="1:12" x14ac:dyDescent="0.25">
      <c r="A473" s="52">
        <v>43026</v>
      </c>
      <c r="B473" s="26" t="s">
        <v>166</v>
      </c>
      <c r="C473" s="26" t="s">
        <v>60</v>
      </c>
      <c r="D473" s="23" t="s">
        <v>49</v>
      </c>
      <c r="E473" s="31"/>
      <c r="F473" s="31">
        <v>1000</v>
      </c>
      <c r="G473" s="31">
        <v>-5325772</v>
      </c>
      <c r="H473" s="26" t="s">
        <v>148</v>
      </c>
      <c r="I473" s="26" t="s">
        <v>61</v>
      </c>
      <c r="J473" s="24" t="s">
        <v>21</v>
      </c>
      <c r="K473" s="26" t="s">
        <v>46</v>
      </c>
      <c r="L473" s="26" t="s">
        <v>72</v>
      </c>
    </row>
    <row r="474" spans="1:12" x14ac:dyDescent="0.25">
      <c r="A474" s="52">
        <v>43026</v>
      </c>
      <c r="B474" s="26" t="s">
        <v>446</v>
      </c>
      <c r="C474" s="26" t="s">
        <v>60</v>
      </c>
      <c r="D474" s="23" t="s">
        <v>49</v>
      </c>
      <c r="E474" s="31"/>
      <c r="F474" s="31">
        <v>700</v>
      </c>
      <c r="G474" s="31">
        <v>-5326472</v>
      </c>
      <c r="H474" s="26" t="s">
        <v>397</v>
      </c>
      <c r="I474" s="26" t="s">
        <v>61</v>
      </c>
      <c r="J474" s="24" t="s">
        <v>21</v>
      </c>
      <c r="K474" s="26" t="s">
        <v>46</v>
      </c>
      <c r="L474" s="26" t="s">
        <v>72</v>
      </c>
    </row>
    <row r="475" spans="1:12" x14ac:dyDescent="0.25">
      <c r="A475" s="52">
        <v>43026</v>
      </c>
      <c r="B475" s="26" t="s">
        <v>472</v>
      </c>
      <c r="C475" s="26" t="s">
        <v>60</v>
      </c>
      <c r="D475" s="23" t="s">
        <v>49</v>
      </c>
      <c r="E475" s="31"/>
      <c r="F475" s="31">
        <v>2000</v>
      </c>
      <c r="G475" s="31">
        <v>-5328472</v>
      </c>
      <c r="H475" s="26" t="s">
        <v>450</v>
      </c>
      <c r="I475" s="26" t="s">
        <v>61</v>
      </c>
      <c r="J475" s="24" t="s">
        <v>21</v>
      </c>
      <c r="K475" s="26" t="s">
        <v>46</v>
      </c>
      <c r="L475" s="26" t="s">
        <v>72</v>
      </c>
    </row>
    <row r="476" spans="1:12" x14ac:dyDescent="0.25">
      <c r="A476" s="52">
        <v>43026</v>
      </c>
      <c r="B476" s="26" t="s">
        <v>473</v>
      </c>
      <c r="C476" s="26" t="s">
        <v>60</v>
      </c>
      <c r="D476" s="23" t="s">
        <v>49</v>
      </c>
      <c r="E476" s="31"/>
      <c r="F476" s="31">
        <v>1000</v>
      </c>
      <c r="G476" s="31">
        <v>-5329472</v>
      </c>
      <c r="H476" s="26" t="s">
        <v>450</v>
      </c>
      <c r="I476" s="26" t="s">
        <v>61</v>
      </c>
      <c r="J476" s="24" t="s">
        <v>21</v>
      </c>
      <c r="K476" s="26" t="s">
        <v>46</v>
      </c>
      <c r="L476" s="26" t="s">
        <v>72</v>
      </c>
    </row>
    <row r="477" spans="1:12" x14ac:dyDescent="0.25">
      <c r="A477" s="52">
        <v>43026</v>
      </c>
      <c r="B477" s="26" t="s">
        <v>474</v>
      </c>
      <c r="C477" s="26" t="s">
        <v>60</v>
      </c>
      <c r="D477" s="23" t="s">
        <v>49</v>
      </c>
      <c r="E477" s="31"/>
      <c r="F477" s="31">
        <v>1000</v>
      </c>
      <c r="G477" s="31">
        <v>-5330472</v>
      </c>
      <c r="H477" s="26" t="s">
        <v>450</v>
      </c>
      <c r="I477" s="26" t="s">
        <v>61</v>
      </c>
      <c r="J477" s="24" t="s">
        <v>21</v>
      </c>
      <c r="K477" s="26" t="s">
        <v>46</v>
      </c>
      <c r="L477" s="26" t="s">
        <v>72</v>
      </c>
    </row>
    <row r="478" spans="1:12" x14ac:dyDescent="0.25">
      <c r="A478" s="52">
        <v>43026</v>
      </c>
      <c r="B478" s="26" t="s">
        <v>475</v>
      </c>
      <c r="C478" s="26" t="s">
        <v>60</v>
      </c>
      <c r="D478" s="23" t="s">
        <v>49</v>
      </c>
      <c r="E478" s="31"/>
      <c r="F478" s="31">
        <v>1000</v>
      </c>
      <c r="G478" s="31">
        <v>-5331472</v>
      </c>
      <c r="H478" s="26" t="s">
        <v>450</v>
      </c>
      <c r="I478" s="26" t="s">
        <v>61</v>
      </c>
      <c r="J478" s="24" t="s">
        <v>21</v>
      </c>
      <c r="K478" s="26" t="s">
        <v>46</v>
      </c>
      <c r="L478" s="26" t="s">
        <v>72</v>
      </c>
    </row>
    <row r="479" spans="1:12" x14ac:dyDescent="0.25">
      <c r="A479" s="52">
        <v>43026</v>
      </c>
      <c r="B479" s="26" t="s">
        <v>476</v>
      </c>
      <c r="C479" s="26" t="s">
        <v>60</v>
      </c>
      <c r="D479" s="23" t="s">
        <v>49</v>
      </c>
      <c r="E479" s="31"/>
      <c r="F479" s="31">
        <v>1000</v>
      </c>
      <c r="G479" s="31">
        <v>-5332472</v>
      </c>
      <c r="H479" s="26" t="s">
        <v>450</v>
      </c>
      <c r="I479" s="26" t="s">
        <v>61</v>
      </c>
      <c r="J479" s="24" t="s">
        <v>21</v>
      </c>
      <c r="K479" s="26" t="s">
        <v>46</v>
      </c>
      <c r="L479" s="26" t="s">
        <v>72</v>
      </c>
    </row>
    <row r="480" spans="1:12" x14ac:dyDescent="0.25">
      <c r="A480" s="52">
        <v>43026</v>
      </c>
      <c r="B480" s="26" t="s">
        <v>472</v>
      </c>
      <c r="C480" s="26" t="s">
        <v>60</v>
      </c>
      <c r="D480" s="23" t="s">
        <v>49</v>
      </c>
      <c r="E480" s="31"/>
      <c r="F480" s="31">
        <v>2000</v>
      </c>
      <c r="G480" s="31">
        <v>-5334472</v>
      </c>
      <c r="H480" s="26" t="s">
        <v>450</v>
      </c>
      <c r="I480" s="26" t="s">
        <v>61</v>
      </c>
      <c r="J480" s="24" t="s">
        <v>21</v>
      </c>
      <c r="K480" s="26" t="s">
        <v>46</v>
      </c>
      <c r="L480" s="26" t="s">
        <v>72</v>
      </c>
    </row>
    <row r="481" spans="1:12" x14ac:dyDescent="0.25">
      <c r="A481" s="52">
        <v>43026</v>
      </c>
      <c r="B481" s="30" t="s">
        <v>516</v>
      </c>
      <c r="C481" s="26" t="s">
        <v>60</v>
      </c>
      <c r="D481" s="26" t="s">
        <v>51</v>
      </c>
      <c r="E481" s="43"/>
      <c r="F481" s="43">
        <v>500</v>
      </c>
      <c r="G481" s="31">
        <v>-5334972</v>
      </c>
      <c r="H481" s="30" t="s">
        <v>510</v>
      </c>
      <c r="I481" s="26" t="s">
        <v>61</v>
      </c>
      <c r="J481" s="46" t="s">
        <v>32</v>
      </c>
      <c r="K481" s="26" t="s">
        <v>46</v>
      </c>
      <c r="L481" s="26" t="s">
        <v>72</v>
      </c>
    </row>
    <row r="482" spans="1:12" x14ac:dyDescent="0.25">
      <c r="A482" s="52">
        <v>43026</v>
      </c>
      <c r="B482" s="30" t="s">
        <v>519</v>
      </c>
      <c r="C482" s="30" t="s">
        <v>523</v>
      </c>
      <c r="D482" s="23" t="s">
        <v>49</v>
      </c>
      <c r="E482" s="43"/>
      <c r="F482" s="43">
        <v>50000</v>
      </c>
      <c r="G482" s="31">
        <v>-5334972</v>
      </c>
      <c r="H482" s="30" t="s">
        <v>510</v>
      </c>
      <c r="I482" s="26" t="s">
        <v>58</v>
      </c>
      <c r="J482" s="24" t="s">
        <v>21</v>
      </c>
      <c r="K482" s="26" t="s">
        <v>46</v>
      </c>
      <c r="L482" s="26" t="s">
        <v>83</v>
      </c>
    </row>
    <row r="483" spans="1:12" x14ac:dyDescent="0.25">
      <c r="A483" s="52">
        <v>43026</v>
      </c>
      <c r="B483" s="26" t="s">
        <v>637</v>
      </c>
      <c r="C483" s="26" t="s">
        <v>60</v>
      </c>
      <c r="D483" s="26" t="s">
        <v>52</v>
      </c>
      <c r="E483" s="31"/>
      <c r="F483" s="31">
        <v>2000</v>
      </c>
      <c r="G483" s="31">
        <v>-5336972</v>
      </c>
      <c r="H483" s="26" t="s">
        <v>216</v>
      </c>
      <c r="I483" s="23" t="s">
        <v>61</v>
      </c>
      <c r="J483" s="24" t="s">
        <v>32</v>
      </c>
      <c r="K483" s="26" t="s">
        <v>46</v>
      </c>
      <c r="L483" s="26" t="s">
        <v>72</v>
      </c>
    </row>
    <row r="484" spans="1:12" x14ac:dyDescent="0.25">
      <c r="A484" s="52">
        <v>43026</v>
      </c>
      <c r="B484" s="26" t="s">
        <v>638</v>
      </c>
      <c r="C484" s="26" t="s">
        <v>60</v>
      </c>
      <c r="D484" s="26" t="s">
        <v>52</v>
      </c>
      <c r="E484" s="31"/>
      <c r="F484" s="31">
        <v>2000</v>
      </c>
      <c r="G484" s="31">
        <v>-5338972</v>
      </c>
      <c r="H484" s="26" t="s">
        <v>216</v>
      </c>
      <c r="I484" s="23" t="s">
        <v>61</v>
      </c>
      <c r="J484" s="24" t="s">
        <v>32</v>
      </c>
      <c r="K484" s="26" t="s">
        <v>46</v>
      </c>
      <c r="L484" s="26" t="s">
        <v>72</v>
      </c>
    </row>
    <row r="485" spans="1:12" x14ac:dyDescent="0.25">
      <c r="A485" s="52">
        <v>43026</v>
      </c>
      <c r="B485" s="26" t="s">
        <v>639</v>
      </c>
      <c r="C485" s="26" t="s">
        <v>60</v>
      </c>
      <c r="D485" s="26" t="s">
        <v>52</v>
      </c>
      <c r="E485" s="31"/>
      <c r="F485" s="31">
        <v>2000</v>
      </c>
      <c r="G485" s="31">
        <v>-5340972</v>
      </c>
      <c r="H485" s="26" t="s">
        <v>216</v>
      </c>
      <c r="I485" s="23" t="s">
        <v>61</v>
      </c>
      <c r="J485" s="24" t="s">
        <v>32</v>
      </c>
      <c r="K485" s="26" t="s">
        <v>46</v>
      </c>
      <c r="L485" s="26" t="s">
        <v>72</v>
      </c>
    </row>
    <row r="486" spans="1:12" x14ac:dyDescent="0.25">
      <c r="A486" s="52">
        <v>43026</v>
      </c>
      <c r="B486" s="26" t="s">
        <v>640</v>
      </c>
      <c r="C486" s="26" t="s">
        <v>641</v>
      </c>
      <c r="D486" s="26" t="s">
        <v>52</v>
      </c>
      <c r="E486" s="31"/>
      <c r="F486" s="31">
        <v>3500</v>
      </c>
      <c r="G486" s="31">
        <v>-5344472</v>
      </c>
      <c r="H486" s="26" t="s">
        <v>216</v>
      </c>
      <c r="I486" s="23" t="s">
        <v>61</v>
      </c>
      <c r="J486" s="24" t="s">
        <v>32</v>
      </c>
      <c r="K486" s="26" t="s">
        <v>46</v>
      </c>
      <c r="L486" s="26" t="s">
        <v>72</v>
      </c>
    </row>
    <row r="487" spans="1:12" x14ac:dyDescent="0.25">
      <c r="A487" s="52">
        <v>43026</v>
      </c>
      <c r="B487" s="112" t="s">
        <v>803</v>
      </c>
      <c r="C487" s="26" t="s">
        <v>60</v>
      </c>
      <c r="D487" s="26" t="s">
        <v>52</v>
      </c>
      <c r="E487" s="113"/>
      <c r="F487" s="113">
        <v>2000</v>
      </c>
      <c r="G487" s="31">
        <v>-5346472</v>
      </c>
      <c r="H487" s="112" t="s">
        <v>372</v>
      </c>
      <c r="I487" s="112" t="s">
        <v>61</v>
      </c>
      <c r="J487" s="24" t="s">
        <v>32</v>
      </c>
      <c r="K487" s="26" t="s">
        <v>46</v>
      </c>
      <c r="L487" s="26" t="s">
        <v>72</v>
      </c>
    </row>
    <row r="488" spans="1:12" x14ac:dyDescent="0.25">
      <c r="A488" s="52">
        <v>43026</v>
      </c>
      <c r="B488" s="112" t="s">
        <v>804</v>
      </c>
      <c r="C488" s="30" t="s">
        <v>523</v>
      </c>
      <c r="D488" s="26" t="s">
        <v>52</v>
      </c>
      <c r="E488" s="113"/>
      <c r="F488" s="113">
        <v>1000</v>
      </c>
      <c r="G488" s="31">
        <v>-5347472</v>
      </c>
      <c r="H488" s="112" t="s">
        <v>372</v>
      </c>
      <c r="I488" s="112" t="s">
        <v>203</v>
      </c>
      <c r="J488" s="24" t="s">
        <v>32</v>
      </c>
      <c r="K488" s="26" t="s">
        <v>46</v>
      </c>
      <c r="L488" s="26" t="s">
        <v>83</v>
      </c>
    </row>
    <row r="489" spans="1:12" x14ac:dyDescent="0.25">
      <c r="A489" s="52">
        <v>43026</v>
      </c>
      <c r="B489" s="112" t="s">
        <v>805</v>
      </c>
      <c r="C489" s="26" t="s">
        <v>60</v>
      </c>
      <c r="D489" s="26" t="s">
        <v>52</v>
      </c>
      <c r="E489" s="113"/>
      <c r="F489" s="113">
        <v>1000</v>
      </c>
      <c r="G489" s="31">
        <v>-5348472</v>
      </c>
      <c r="H489" s="112" t="s">
        <v>372</v>
      </c>
      <c r="I489" s="112" t="s">
        <v>61</v>
      </c>
      <c r="J489" s="24" t="s">
        <v>32</v>
      </c>
      <c r="K489" s="26" t="s">
        <v>46</v>
      </c>
      <c r="L489" s="26" t="s">
        <v>72</v>
      </c>
    </row>
    <row r="490" spans="1:12" x14ac:dyDescent="0.25">
      <c r="A490" s="52">
        <v>43026</v>
      </c>
      <c r="B490" s="112" t="s">
        <v>806</v>
      </c>
      <c r="C490" s="26" t="s">
        <v>60</v>
      </c>
      <c r="D490" s="26" t="s">
        <v>52</v>
      </c>
      <c r="E490" s="113"/>
      <c r="F490" s="113">
        <v>1500</v>
      </c>
      <c r="G490" s="31">
        <v>-5349972</v>
      </c>
      <c r="H490" s="112" t="s">
        <v>372</v>
      </c>
      <c r="I490" s="112" t="s">
        <v>61</v>
      </c>
      <c r="J490" s="24" t="s">
        <v>32</v>
      </c>
      <c r="K490" s="26" t="s">
        <v>46</v>
      </c>
      <c r="L490" s="26" t="s">
        <v>72</v>
      </c>
    </row>
    <row r="491" spans="1:12" x14ac:dyDescent="0.25">
      <c r="A491" s="52">
        <v>43026</v>
      </c>
      <c r="B491" s="112" t="s">
        <v>905</v>
      </c>
      <c r="C491" s="30" t="s">
        <v>515</v>
      </c>
      <c r="D491" s="26" t="s">
        <v>48</v>
      </c>
      <c r="E491" s="113"/>
      <c r="F491" s="113">
        <v>14649</v>
      </c>
      <c r="G491" s="31">
        <v>-5364621</v>
      </c>
      <c r="H491" s="112" t="s">
        <v>372</v>
      </c>
      <c r="I491" s="112" t="s">
        <v>58</v>
      </c>
      <c r="J491" s="46" t="s">
        <v>32</v>
      </c>
      <c r="K491" s="26" t="s">
        <v>46</v>
      </c>
      <c r="L491" s="26" t="s">
        <v>83</v>
      </c>
    </row>
    <row r="492" spans="1:12" x14ac:dyDescent="0.25">
      <c r="A492" s="52">
        <v>43026</v>
      </c>
      <c r="B492" s="112" t="s">
        <v>807</v>
      </c>
      <c r="C492" s="26" t="s">
        <v>60</v>
      </c>
      <c r="D492" s="26" t="s">
        <v>52</v>
      </c>
      <c r="E492" s="113"/>
      <c r="F492" s="113">
        <v>1000</v>
      </c>
      <c r="G492" s="31">
        <v>-5365621</v>
      </c>
      <c r="H492" s="112" t="s">
        <v>372</v>
      </c>
      <c r="I492" s="112" t="s">
        <v>61</v>
      </c>
      <c r="J492" s="24" t="s">
        <v>32</v>
      </c>
      <c r="K492" s="26" t="s">
        <v>46</v>
      </c>
      <c r="L492" s="26" t="s">
        <v>72</v>
      </c>
    </row>
    <row r="493" spans="1:12" x14ac:dyDescent="0.25">
      <c r="A493" s="52">
        <v>43026</v>
      </c>
      <c r="B493" s="112" t="s">
        <v>808</v>
      </c>
      <c r="C493" s="26" t="s">
        <v>60</v>
      </c>
      <c r="D493" s="26" t="s">
        <v>52</v>
      </c>
      <c r="E493" s="113"/>
      <c r="F493" s="113">
        <v>500</v>
      </c>
      <c r="G493" s="31">
        <v>-5366121</v>
      </c>
      <c r="H493" s="112" t="s">
        <v>372</v>
      </c>
      <c r="I493" s="112" t="s">
        <v>61</v>
      </c>
      <c r="J493" s="24" t="s">
        <v>32</v>
      </c>
      <c r="K493" s="26" t="s">
        <v>46</v>
      </c>
      <c r="L493" s="26" t="s">
        <v>72</v>
      </c>
    </row>
    <row r="494" spans="1:12" x14ac:dyDescent="0.25">
      <c r="A494" s="52">
        <v>43026</v>
      </c>
      <c r="B494" s="112" t="s">
        <v>809</v>
      </c>
      <c r="C494" s="26" t="s">
        <v>60</v>
      </c>
      <c r="D494" s="26" t="s">
        <v>52</v>
      </c>
      <c r="E494" s="113"/>
      <c r="F494" s="113">
        <v>2000</v>
      </c>
      <c r="G494" s="31">
        <v>-5368121</v>
      </c>
      <c r="H494" s="112" t="s">
        <v>372</v>
      </c>
      <c r="I494" s="112" t="s">
        <v>61</v>
      </c>
      <c r="J494" s="24" t="s">
        <v>32</v>
      </c>
      <c r="K494" s="26" t="s">
        <v>46</v>
      </c>
      <c r="L494" s="26" t="s">
        <v>72</v>
      </c>
    </row>
    <row r="495" spans="1:12" x14ac:dyDescent="0.25">
      <c r="A495" s="52">
        <v>43027</v>
      </c>
      <c r="B495" s="47" t="s">
        <v>100</v>
      </c>
      <c r="C495" s="26" t="s">
        <v>60</v>
      </c>
      <c r="D495" s="23" t="s">
        <v>49</v>
      </c>
      <c r="E495" s="31"/>
      <c r="F495" s="31">
        <v>1000</v>
      </c>
      <c r="G495" s="31">
        <v>-5369121</v>
      </c>
      <c r="H495" s="26" t="s">
        <v>71</v>
      </c>
      <c r="I495" s="26" t="s">
        <v>61</v>
      </c>
      <c r="J495" s="24" t="s">
        <v>21</v>
      </c>
      <c r="K495" s="26" t="s">
        <v>46</v>
      </c>
      <c r="L495" s="26" t="s">
        <v>72</v>
      </c>
    </row>
    <row r="496" spans="1:12" x14ac:dyDescent="0.25">
      <c r="A496" s="52">
        <v>43027</v>
      </c>
      <c r="B496" s="47" t="s">
        <v>98</v>
      </c>
      <c r="C496" s="30" t="s">
        <v>99</v>
      </c>
      <c r="D496" s="23" t="s">
        <v>49</v>
      </c>
      <c r="E496" s="31"/>
      <c r="F496" s="31">
        <v>1000</v>
      </c>
      <c r="G496" s="31">
        <v>-5370121</v>
      </c>
      <c r="H496" s="26" t="s">
        <v>71</v>
      </c>
      <c r="I496" s="26" t="s">
        <v>61</v>
      </c>
      <c r="J496" s="24" t="s">
        <v>21</v>
      </c>
      <c r="K496" s="26" t="s">
        <v>46</v>
      </c>
      <c r="L496" s="26" t="s">
        <v>72</v>
      </c>
    </row>
    <row r="497" spans="1:12" x14ac:dyDescent="0.25">
      <c r="A497" s="52">
        <v>43027</v>
      </c>
      <c r="B497" s="47" t="s">
        <v>97</v>
      </c>
      <c r="C497" s="26" t="s">
        <v>60</v>
      </c>
      <c r="D497" s="23" t="s">
        <v>49</v>
      </c>
      <c r="E497" s="31"/>
      <c r="F497" s="31">
        <v>1000</v>
      </c>
      <c r="G497" s="31">
        <v>-5371121</v>
      </c>
      <c r="H497" s="26" t="s">
        <v>71</v>
      </c>
      <c r="I497" s="26" t="s">
        <v>61</v>
      </c>
      <c r="J497" s="24" t="s">
        <v>21</v>
      </c>
      <c r="K497" s="26" t="s">
        <v>46</v>
      </c>
      <c r="L497" s="26" t="s">
        <v>72</v>
      </c>
    </row>
    <row r="498" spans="1:12" x14ac:dyDescent="0.25">
      <c r="A498" s="52">
        <v>43027</v>
      </c>
      <c r="B498" s="26" t="s">
        <v>170</v>
      </c>
      <c r="C498" s="26" t="s">
        <v>60</v>
      </c>
      <c r="D498" s="23" t="s">
        <v>49</v>
      </c>
      <c r="E498" s="31"/>
      <c r="F498" s="31">
        <v>1000</v>
      </c>
      <c r="G498" s="31">
        <v>-5372121</v>
      </c>
      <c r="H498" s="26" t="s">
        <v>148</v>
      </c>
      <c r="I498" s="26" t="s">
        <v>61</v>
      </c>
      <c r="J498" s="24" t="s">
        <v>21</v>
      </c>
      <c r="K498" s="26" t="s">
        <v>46</v>
      </c>
      <c r="L498" s="26" t="s">
        <v>72</v>
      </c>
    </row>
    <row r="499" spans="1:12" x14ac:dyDescent="0.25">
      <c r="A499" s="52">
        <v>43027</v>
      </c>
      <c r="B499" s="26" t="s">
        <v>171</v>
      </c>
      <c r="C499" s="30" t="s">
        <v>99</v>
      </c>
      <c r="D499" s="23" t="s">
        <v>49</v>
      </c>
      <c r="E499" s="31"/>
      <c r="F499" s="31">
        <v>1000</v>
      </c>
      <c r="G499" s="31">
        <v>-5373121</v>
      </c>
      <c r="H499" s="26" t="s">
        <v>148</v>
      </c>
      <c r="I499" s="26" t="s">
        <v>61</v>
      </c>
      <c r="J499" s="24" t="s">
        <v>21</v>
      </c>
      <c r="K499" s="26" t="s">
        <v>46</v>
      </c>
      <c r="L499" s="26" t="s">
        <v>72</v>
      </c>
    </row>
    <row r="500" spans="1:12" x14ac:dyDescent="0.25">
      <c r="A500" s="52">
        <v>43027</v>
      </c>
      <c r="B500" s="26" t="s">
        <v>166</v>
      </c>
      <c r="C500" s="26" t="s">
        <v>60</v>
      </c>
      <c r="D500" s="23" t="s">
        <v>49</v>
      </c>
      <c r="E500" s="31"/>
      <c r="F500" s="31">
        <v>1000</v>
      </c>
      <c r="G500" s="31">
        <v>-5374121</v>
      </c>
      <c r="H500" s="26" t="s">
        <v>148</v>
      </c>
      <c r="I500" s="26" t="s">
        <v>61</v>
      </c>
      <c r="J500" s="24" t="s">
        <v>21</v>
      </c>
      <c r="K500" s="26" t="s">
        <v>46</v>
      </c>
      <c r="L500" s="26" t="s">
        <v>72</v>
      </c>
    </row>
    <row r="501" spans="1:12" x14ac:dyDescent="0.25">
      <c r="A501" s="52">
        <v>43027</v>
      </c>
      <c r="B501" s="30" t="s">
        <v>264</v>
      </c>
      <c r="C501" s="26" t="s">
        <v>60</v>
      </c>
      <c r="D501" s="23" t="s">
        <v>49</v>
      </c>
      <c r="E501" s="42"/>
      <c r="F501" s="42">
        <v>500</v>
      </c>
      <c r="G501" s="31">
        <v>-5274621</v>
      </c>
      <c r="H501" s="30" t="s">
        <v>221</v>
      </c>
      <c r="I501" s="26" t="s">
        <v>61</v>
      </c>
      <c r="J501" s="24" t="s">
        <v>21</v>
      </c>
      <c r="K501" s="26" t="s">
        <v>46</v>
      </c>
      <c r="L501" s="26" t="s">
        <v>72</v>
      </c>
    </row>
    <row r="502" spans="1:12" x14ac:dyDescent="0.25">
      <c r="A502" s="52">
        <v>43027</v>
      </c>
      <c r="B502" s="30" t="s">
        <v>265</v>
      </c>
      <c r="C502" s="26" t="s">
        <v>60</v>
      </c>
      <c r="D502" s="23" t="s">
        <v>49</v>
      </c>
      <c r="E502" s="42"/>
      <c r="F502" s="42">
        <v>500</v>
      </c>
      <c r="G502" s="31">
        <v>-5275121</v>
      </c>
      <c r="H502" s="30" t="s">
        <v>221</v>
      </c>
      <c r="I502" s="26" t="s">
        <v>61</v>
      </c>
      <c r="J502" s="24" t="s">
        <v>21</v>
      </c>
      <c r="K502" s="26" t="s">
        <v>46</v>
      </c>
      <c r="L502" s="26" t="s">
        <v>72</v>
      </c>
    </row>
    <row r="503" spans="1:12" x14ac:dyDescent="0.25">
      <c r="A503" s="52">
        <v>43027</v>
      </c>
      <c r="B503" s="26" t="s">
        <v>398</v>
      </c>
      <c r="C503" s="30" t="s">
        <v>99</v>
      </c>
      <c r="D503" s="26" t="s">
        <v>52</v>
      </c>
      <c r="E503" s="31"/>
      <c r="F503" s="31">
        <v>59393</v>
      </c>
      <c r="G503" s="31">
        <v>-5404514</v>
      </c>
      <c r="H503" s="26" t="s">
        <v>55</v>
      </c>
      <c r="I503" s="26">
        <v>24</v>
      </c>
      <c r="J503" s="24" t="s">
        <v>32</v>
      </c>
      <c r="K503" s="26" t="s">
        <v>46</v>
      </c>
      <c r="L503" s="26" t="s">
        <v>83</v>
      </c>
    </row>
    <row r="504" spans="1:12" x14ac:dyDescent="0.25">
      <c r="A504" s="52">
        <v>43027</v>
      </c>
      <c r="B504" s="26" t="s">
        <v>399</v>
      </c>
      <c r="C504" s="30" t="s">
        <v>99</v>
      </c>
      <c r="D504" s="23" t="s">
        <v>49</v>
      </c>
      <c r="E504" s="31"/>
      <c r="F504" s="31">
        <v>22286</v>
      </c>
      <c r="G504" s="31">
        <v>-5426800</v>
      </c>
      <c r="H504" s="26" t="s">
        <v>55</v>
      </c>
      <c r="I504" s="26">
        <v>25</v>
      </c>
      <c r="J504" s="24" t="s">
        <v>21</v>
      </c>
      <c r="K504" s="26" t="s">
        <v>46</v>
      </c>
      <c r="L504" s="26" t="s">
        <v>83</v>
      </c>
    </row>
    <row r="505" spans="1:12" x14ac:dyDescent="0.25">
      <c r="A505" s="52">
        <v>43027</v>
      </c>
      <c r="B505" s="26" t="s">
        <v>400</v>
      </c>
      <c r="C505" s="30" t="s">
        <v>99</v>
      </c>
      <c r="D505" s="26" t="s">
        <v>50</v>
      </c>
      <c r="E505" s="31"/>
      <c r="F505" s="31">
        <v>14607</v>
      </c>
      <c r="G505" s="31">
        <v>-5441407</v>
      </c>
      <c r="H505" s="26" t="s">
        <v>55</v>
      </c>
      <c r="I505" s="26">
        <v>26</v>
      </c>
      <c r="J505" s="46" t="s">
        <v>32</v>
      </c>
      <c r="K505" s="26" t="s">
        <v>46</v>
      </c>
      <c r="L505" s="26" t="s">
        <v>83</v>
      </c>
    </row>
    <row r="506" spans="1:12" x14ac:dyDescent="0.25">
      <c r="A506" s="52">
        <v>43027</v>
      </c>
      <c r="B506" s="26" t="s">
        <v>402</v>
      </c>
      <c r="C506" s="26" t="s">
        <v>319</v>
      </c>
      <c r="D506" s="26" t="s">
        <v>48</v>
      </c>
      <c r="E506" s="31"/>
      <c r="F506" s="31">
        <v>4440</v>
      </c>
      <c r="G506" s="31">
        <v>-5556847</v>
      </c>
      <c r="H506" s="26" t="s">
        <v>55</v>
      </c>
      <c r="I506" s="26" t="s">
        <v>401</v>
      </c>
      <c r="J506" s="26" t="s">
        <v>21</v>
      </c>
      <c r="K506" s="26" t="s">
        <v>46</v>
      </c>
      <c r="L506" s="26" t="s">
        <v>83</v>
      </c>
    </row>
    <row r="507" spans="1:12" x14ac:dyDescent="0.25">
      <c r="A507" s="52">
        <v>43027</v>
      </c>
      <c r="B507" s="26" t="s">
        <v>404</v>
      </c>
      <c r="C507" s="26" t="s">
        <v>319</v>
      </c>
      <c r="D507" s="26" t="s">
        <v>48</v>
      </c>
      <c r="E507" s="31"/>
      <c r="F507" s="31">
        <v>5000</v>
      </c>
      <c r="G507" s="31">
        <v>-5686847</v>
      </c>
      <c r="H507" s="26" t="s">
        <v>55</v>
      </c>
      <c r="I507" s="26" t="s">
        <v>403</v>
      </c>
      <c r="J507" s="26" t="s">
        <v>21</v>
      </c>
      <c r="K507" s="26" t="s">
        <v>46</v>
      </c>
      <c r="L507" s="26" t="s">
        <v>83</v>
      </c>
    </row>
    <row r="508" spans="1:12" x14ac:dyDescent="0.25">
      <c r="A508" s="52">
        <v>43027</v>
      </c>
      <c r="B508" s="26" t="s">
        <v>405</v>
      </c>
      <c r="C508" s="26" t="s">
        <v>523</v>
      </c>
      <c r="D508" s="26" t="s">
        <v>48</v>
      </c>
      <c r="E508" s="31"/>
      <c r="F508" s="31">
        <v>30000</v>
      </c>
      <c r="G508" s="31">
        <v>-5716847</v>
      </c>
      <c r="H508" s="26" t="s">
        <v>55</v>
      </c>
      <c r="I508" s="26">
        <v>24</v>
      </c>
      <c r="J508" s="26" t="s">
        <v>21</v>
      </c>
      <c r="K508" s="26" t="s">
        <v>46</v>
      </c>
      <c r="L508" s="26" t="s">
        <v>83</v>
      </c>
    </row>
    <row r="509" spans="1:12" x14ac:dyDescent="0.25">
      <c r="A509" s="52">
        <v>43027</v>
      </c>
      <c r="B509" s="26" t="s">
        <v>447</v>
      </c>
      <c r="C509" s="26" t="s">
        <v>60</v>
      </c>
      <c r="D509" s="23" t="s">
        <v>49</v>
      </c>
      <c r="E509" s="31"/>
      <c r="F509" s="31">
        <v>2500</v>
      </c>
      <c r="G509" s="31">
        <v>-5719347</v>
      </c>
      <c r="H509" s="26" t="s">
        <v>397</v>
      </c>
      <c r="I509" s="26" t="s">
        <v>61</v>
      </c>
      <c r="J509" s="24" t="s">
        <v>21</v>
      </c>
      <c r="K509" s="26" t="s">
        <v>46</v>
      </c>
      <c r="L509" s="26" t="s">
        <v>72</v>
      </c>
    </row>
    <row r="510" spans="1:12" x14ac:dyDescent="0.25">
      <c r="A510" s="52">
        <v>43027</v>
      </c>
      <c r="B510" s="26" t="s">
        <v>448</v>
      </c>
      <c r="C510" s="26" t="s">
        <v>60</v>
      </c>
      <c r="D510" s="23" t="s">
        <v>49</v>
      </c>
      <c r="E510" s="31"/>
      <c r="F510" s="31">
        <v>2000</v>
      </c>
      <c r="G510" s="31">
        <v>-5721347</v>
      </c>
      <c r="H510" s="26" t="s">
        <v>397</v>
      </c>
      <c r="I510" s="26" t="s">
        <v>61</v>
      </c>
      <c r="J510" s="24" t="s">
        <v>21</v>
      </c>
      <c r="K510" s="26" t="s">
        <v>46</v>
      </c>
      <c r="L510" s="26" t="s">
        <v>72</v>
      </c>
    </row>
    <row r="511" spans="1:12" x14ac:dyDescent="0.25">
      <c r="A511" s="52">
        <v>43027</v>
      </c>
      <c r="B511" s="26" t="s">
        <v>472</v>
      </c>
      <c r="C511" s="26" t="s">
        <v>60</v>
      </c>
      <c r="D511" s="23" t="s">
        <v>49</v>
      </c>
      <c r="E511" s="31"/>
      <c r="F511" s="31">
        <v>2000</v>
      </c>
      <c r="G511" s="31">
        <v>-5723347</v>
      </c>
      <c r="H511" s="26" t="s">
        <v>450</v>
      </c>
      <c r="I511" s="26" t="s">
        <v>61</v>
      </c>
      <c r="J511" s="24" t="s">
        <v>21</v>
      </c>
      <c r="K511" s="26" t="s">
        <v>46</v>
      </c>
      <c r="L511" s="26" t="s">
        <v>72</v>
      </c>
    </row>
    <row r="512" spans="1:12" x14ac:dyDescent="0.25">
      <c r="A512" s="52">
        <v>43027</v>
      </c>
      <c r="B512" s="26" t="s">
        <v>471</v>
      </c>
      <c r="C512" s="26" t="s">
        <v>60</v>
      </c>
      <c r="D512" s="23" t="s">
        <v>49</v>
      </c>
      <c r="E512" s="31"/>
      <c r="F512" s="31">
        <v>2000</v>
      </c>
      <c r="G512" s="31">
        <v>-5725347</v>
      </c>
      <c r="H512" s="26" t="s">
        <v>450</v>
      </c>
      <c r="I512" s="26" t="s">
        <v>61</v>
      </c>
      <c r="J512" s="24" t="s">
        <v>21</v>
      </c>
      <c r="K512" s="26" t="s">
        <v>46</v>
      </c>
      <c r="L512" s="26" t="s">
        <v>72</v>
      </c>
    </row>
    <row r="513" spans="1:12" x14ac:dyDescent="0.25">
      <c r="A513" s="52">
        <v>43027</v>
      </c>
      <c r="B513" s="26" t="s">
        <v>472</v>
      </c>
      <c r="C513" s="26" t="s">
        <v>60</v>
      </c>
      <c r="D513" s="23" t="s">
        <v>49</v>
      </c>
      <c r="E513" s="31"/>
      <c r="F513" s="31">
        <v>2000</v>
      </c>
      <c r="G513" s="31">
        <v>-5727347</v>
      </c>
      <c r="H513" s="26" t="s">
        <v>450</v>
      </c>
      <c r="I513" s="26" t="s">
        <v>61</v>
      </c>
      <c r="J513" s="24" t="s">
        <v>21</v>
      </c>
      <c r="K513" s="26" t="s">
        <v>46</v>
      </c>
      <c r="L513" s="26" t="s">
        <v>72</v>
      </c>
    </row>
    <row r="514" spans="1:12" x14ac:dyDescent="0.25">
      <c r="A514" s="52">
        <v>43027</v>
      </c>
      <c r="B514" s="26" t="s">
        <v>642</v>
      </c>
      <c r="C514" s="26" t="s">
        <v>60</v>
      </c>
      <c r="D514" s="26" t="s">
        <v>52</v>
      </c>
      <c r="E514" s="31"/>
      <c r="F514" s="31">
        <v>3000</v>
      </c>
      <c r="G514" s="31">
        <v>-5810347</v>
      </c>
      <c r="H514" s="26" t="s">
        <v>216</v>
      </c>
      <c r="I514" s="23" t="s">
        <v>61</v>
      </c>
      <c r="J514" s="24" t="s">
        <v>32</v>
      </c>
      <c r="K514" s="26" t="s">
        <v>46</v>
      </c>
      <c r="L514" s="26" t="s">
        <v>72</v>
      </c>
    </row>
    <row r="515" spans="1:12" x14ac:dyDescent="0.25">
      <c r="A515" s="52">
        <v>43027</v>
      </c>
      <c r="B515" s="26" t="s">
        <v>643</v>
      </c>
      <c r="C515" s="26" t="s">
        <v>60</v>
      </c>
      <c r="D515" s="26" t="s">
        <v>52</v>
      </c>
      <c r="E515" s="31"/>
      <c r="F515" s="31">
        <v>3000</v>
      </c>
      <c r="G515" s="31">
        <v>-5813347</v>
      </c>
      <c r="H515" s="26" t="s">
        <v>216</v>
      </c>
      <c r="I515" s="23" t="s">
        <v>61</v>
      </c>
      <c r="J515" s="24" t="s">
        <v>32</v>
      </c>
      <c r="K515" s="26" t="s">
        <v>46</v>
      </c>
      <c r="L515" s="26" t="s">
        <v>72</v>
      </c>
    </row>
    <row r="516" spans="1:12" x14ac:dyDescent="0.25">
      <c r="A516" s="52">
        <v>43027</v>
      </c>
      <c r="B516" s="26" t="s">
        <v>644</v>
      </c>
      <c r="C516" s="26" t="s">
        <v>60</v>
      </c>
      <c r="D516" s="26" t="s">
        <v>52</v>
      </c>
      <c r="E516" s="31"/>
      <c r="F516" s="31">
        <v>2500</v>
      </c>
      <c r="G516" s="31">
        <v>-5690847</v>
      </c>
      <c r="H516" s="26" t="s">
        <v>216</v>
      </c>
      <c r="I516" s="23" t="s">
        <v>61</v>
      </c>
      <c r="J516" s="24" t="s">
        <v>32</v>
      </c>
      <c r="K516" s="26" t="s">
        <v>46</v>
      </c>
      <c r="L516" s="26" t="s">
        <v>72</v>
      </c>
    </row>
    <row r="517" spans="1:12" x14ac:dyDescent="0.25">
      <c r="A517" s="52">
        <v>43027</v>
      </c>
      <c r="B517" s="26" t="s">
        <v>645</v>
      </c>
      <c r="C517" s="26" t="s">
        <v>641</v>
      </c>
      <c r="D517" s="26" t="s">
        <v>52</v>
      </c>
      <c r="E517" s="31"/>
      <c r="F517" s="31">
        <v>3000</v>
      </c>
      <c r="G517" s="31">
        <v>-5693847</v>
      </c>
      <c r="H517" s="26" t="s">
        <v>216</v>
      </c>
      <c r="I517" s="23" t="s">
        <v>61</v>
      </c>
      <c r="J517" s="24" t="s">
        <v>32</v>
      </c>
      <c r="K517" s="26" t="s">
        <v>46</v>
      </c>
      <c r="L517" s="26" t="s">
        <v>72</v>
      </c>
    </row>
    <row r="518" spans="1:12" x14ac:dyDescent="0.25">
      <c r="A518" s="52">
        <v>43027</v>
      </c>
      <c r="B518" s="30" t="s">
        <v>732</v>
      </c>
      <c r="C518" s="26" t="s">
        <v>60</v>
      </c>
      <c r="D518" s="30" t="s">
        <v>52</v>
      </c>
      <c r="E518" s="31"/>
      <c r="F518" s="31">
        <v>2000</v>
      </c>
      <c r="G518" s="31">
        <v>-5695847</v>
      </c>
      <c r="H518" s="30" t="s">
        <v>704</v>
      </c>
      <c r="I518" s="30" t="s">
        <v>705</v>
      </c>
      <c r="J518" s="24" t="s">
        <v>32</v>
      </c>
      <c r="K518" s="26" t="s">
        <v>46</v>
      </c>
      <c r="L518" s="26" t="s">
        <v>72</v>
      </c>
    </row>
    <row r="519" spans="1:12" x14ac:dyDescent="0.25">
      <c r="A519" s="52">
        <v>43027</v>
      </c>
      <c r="B519" s="30" t="s">
        <v>733</v>
      </c>
      <c r="C519" s="26" t="s">
        <v>60</v>
      </c>
      <c r="D519" s="30" t="s">
        <v>52</v>
      </c>
      <c r="E519" s="31"/>
      <c r="F519" s="31">
        <v>2000</v>
      </c>
      <c r="G519" s="31">
        <v>-5697847</v>
      </c>
      <c r="H519" s="30" t="s">
        <v>704</v>
      </c>
      <c r="I519" s="30" t="s">
        <v>705</v>
      </c>
      <c r="J519" s="24" t="s">
        <v>32</v>
      </c>
      <c r="K519" s="26" t="s">
        <v>46</v>
      </c>
      <c r="L519" s="26" t="s">
        <v>72</v>
      </c>
    </row>
    <row r="520" spans="1:12" x14ac:dyDescent="0.25">
      <c r="A520" s="52">
        <v>43027</v>
      </c>
      <c r="B520" s="112" t="s">
        <v>810</v>
      </c>
      <c r="C520" s="26" t="s">
        <v>60</v>
      </c>
      <c r="D520" s="26" t="s">
        <v>52</v>
      </c>
      <c r="E520" s="113"/>
      <c r="F520" s="113">
        <v>2000</v>
      </c>
      <c r="G520" s="31">
        <v>-5699847</v>
      </c>
      <c r="H520" s="112" t="s">
        <v>372</v>
      </c>
      <c r="I520" s="112" t="s">
        <v>61</v>
      </c>
      <c r="J520" s="24" t="s">
        <v>32</v>
      </c>
      <c r="K520" s="26" t="s">
        <v>46</v>
      </c>
      <c r="L520" s="26" t="s">
        <v>72</v>
      </c>
    </row>
    <row r="521" spans="1:12" x14ac:dyDescent="0.25">
      <c r="A521" s="52">
        <v>43027</v>
      </c>
      <c r="B521" s="112" t="s">
        <v>811</v>
      </c>
      <c r="C521" s="26" t="s">
        <v>60</v>
      </c>
      <c r="D521" s="26" t="s">
        <v>52</v>
      </c>
      <c r="E521" s="113"/>
      <c r="F521" s="113">
        <v>1000</v>
      </c>
      <c r="G521" s="31">
        <v>-5700847</v>
      </c>
      <c r="H521" s="112" t="s">
        <v>372</v>
      </c>
      <c r="I521" s="112" t="s">
        <v>61</v>
      </c>
      <c r="J521" s="24" t="s">
        <v>32</v>
      </c>
      <c r="K521" s="26" t="s">
        <v>46</v>
      </c>
      <c r="L521" s="26" t="s">
        <v>72</v>
      </c>
    </row>
    <row r="522" spans="1:12" x14ac:dyDescent="0.25">
      <c r="A522" s="52">
        <v>43027</v>
      </c>
      <c r="B522" s="112" t="s">
        <v>812</v>
      </c>
      <c r="C522" s="26" t="s">
        <v>60</v>
      </c>
      <c r="D522" s="26" t="s">
        <v>52</v>
      </c>
      <c r="E522" s="113"/>
      <c r="F522" s="113">
        <v>1000</v>
      </c>
      <c r="G522" s="31">
        <v>-5701847</v>
      </c>
      <c r="H522" s="112" t="s">
        <v>372</v>
      </c>
      <c r="I522" s="112" t="s">
        <v>61</v>
      </c>
      <c r="J522" s="24" t="s">
        <v>32</v>
      </c>
      <c r="K522" s="26" t="s">
        <v>46</v>
      </c>
      <c r="L522" s="26" t="s">
        <v>72</v>
      </c>
    </row>
    <row r="523" spans="1:12" x14ac:dyDescent="0.25">
      <c r="A523" s="52">
        <v>43027</v>
      </c>
      <c r="B523" s="112" t="s">
        <v>813</v>
      </c>
      <c r="C523" s="26" t="s">
        <v>60</v>
      </c>
      <c r="D523" s="26" t="s">
        <v>52</v>
      </c>
      <c r="E523" s="113"/>
      <c r="F523" s="113">
        <v>1000</v>
      </c>
      <c r="G523" s="31">
        <v>-5591847</v>
      </c>
      <c r="H523" s="112" t="s">
        <v>372</v>
      </c>
      <c r="I523" s="112" t="s">
        <v>61</v>
      </c>
      <c r="J523" s="24" t="s">
        <v>32</v>
      </c>
      <c r="K523" s="26" t="s">
        <v>46</v>
      </c>
      <c r="L523" s="26" t="s">
        <v>72</v>
      </c>
    </row>
    <row r="524" spans="1:12" x14ac:dyDescent="0.25">
      <c r="A524" s="52">
        <v>43027</v>
      </c>
      <c r="B524" s="26" t="s">
        <v>612</v>
      </c>
      <c r="C524" s="26" t="s">
        <v>60</v>
      </c>
      <c r="D524" s="27" t="s">
        <v>50</v>
      </c>
      <c r="E524" s="28"/>
      <c r="F524" s="28">
        <v>1000</v>
      </c>
      <c r="G524" s="31">
        <v>-5592847</v>
      </c>
      <c r="H524" s="26" t="s">
        <v>347</v>
      </c>
      <c r="I524" s="26" t="s">
        <v>61</v>
      </c>
      <c r="J524" s="46" t="s">
        <v>32</v>
      </c>
      <c r="K524" s="26" t="s">
        <v>46</v>
      </c>
      <c r="L524" s="35" t="s">
        <v>72</v>
      </c>
    </row>
    <row r="525" spans="1:12" x14ac:dyDescent="0.25">
      <c r="A525" s="52">
        <v>43027</v>
      </c>
      <c r="B525" s="26" t="s">
        <v>839</v>
      </c>
      <c r="C525" s="26" t="s">
        <v>837</v>
      </c>
      <c r="D525" s="26" t="s">
        <v>48</v>
      </c>
      <c r="E525" s="28"/>
      <c r="F525" s="28">
        <v>500</v>
      </c>
      <c r="G525" s="31">
        <v>-5593347</v>
      </c>
      <c r="H525" s="26" t="s">
        <v>347</v>
      </c>
      <c r="I525" s="26">
        <v>36</v>
      </c>
      <c r="J525" s="26" t="s">
        <v>21</v>
      </c>
      <c r="K525" s="26" t="s">
        <v>46</v>
      </c>
      <c r="L525" s="35" t="s">
        <v>83</v>
      </c>
    </row>
    <row r="526" spans="1:12" x14ac:dyDescent="0.25">
      <c r="A526" s="52">
        <v>43027</v>
      </c>
      <c r="B526" s="26" t="s">
        <v>613</v>
      </c>
      <c r="C526" s="26" t="s">
        <v>60</v>
      </c>
      <c r="D526" s="27" t="s">
        <v>50</v>
      </c>
      <c r="E526" s="28"/>
      <c r="F526" s="28">
        <v>1000</v>
      </c>
      <c r="G526" s="31">
        <v>-5594347</v>
      </c>
      <c r="H526" s="26" t="s">
        <v>347</v>
      </c>
      <c r="I526" s="26" t="s">
        <v>61</v>
      </c>
      <c r="J526" s="46" t="s">
        <v>32</v>
      </c>
      <c r="K526" s="26" t="s">
        <v>46</v>
      </c>
      <c r="L526" s="35" t="s">
        <v>72</v>
      </c>
    </row>
    <row r="527" spans="1:12" x14ac:dyDescent="0.25">
      <c r="A527" s="52">
        <v>43028</v>
      </c>
      <c r="B527" s="47" t="s">
        <v>97</v>
      </c>
      <c r="C527" s="26" t="s">
        <v>60</v>
      </c>
      <c r="D527" s="23" t="s">
        <v>49</v>
      </c>
      <c r="E527" s="31"/>
      <c r="F527" s="31">
        <v>1000</v>
      </c>
      <c r="G527" s="31">
        <v>-5595347</v>
      </c>
      <c r="H527" s="26" t="s">
        <v>71</v>
      </c>
      <c r="I527" s="26" t="s">
        <v>61</v>
      </c>
      <c r="J527" s="24" t="s">
        <v>21</v>
      </c>
      <c r="K527" s="26" t="s">
        <v>46</v>
      </c>
      <c r="L527" s="26" t="s">
        <v>72</v>
      </c>
    </row>
    <row r="528" spans="1:12" x14ac:dyDescent="0.25">
      <c r="A528" s="52">
        <v>43028</v>
      </c>
      <c r="B528" s="47" t="s">
        <v>103</v>
      </c>
      <c r="C528" s="30" t="s">
        <v>523</v>
      </c>
      <c r="D528" s="23" t="s">
        <v>49</v>
      </c>
      <c r="E528" s="31"/>
      <c r="F528" s="31">
        <v>1000</v>
      </c>
      <c r="G528" s="31">
        <v>-5476347</v>
      </c>
      <c r="H528" s="26" t="s">
        <v>71</v>
      </c>
      <c r="I528" s="26" t="s">
        <v>203</v>
      </c>
      <c r="J528" s="24" t="s">
        <v>21</v>
      </c>
      <c r="K528" s="26" t="s">
        <v>46</v>
      </c>
      <c r="L528" s="35" t="s">
        <v>83</v>
      </c>
    </row>
    <row r="529" spans="1:12" x14ac:dyDescent="0.25">
      <c r="A529" s="52">
        <v>43028</v>
      </c>
      <c r="B529" s="47" t="s">
        <v>104</v>
      </c>
      <c r="C529" s="26" t="s">
        <v>60</v>
      </c>
      <c r="D529" s="23" t="s">
        <v>49</v>
      </c>
      <c r="E529" s="31"/>
      <c r="F529" s="31">
        <v>1000</v>
      </c>
      <c r="G529" s="31">
        <v>-5477347</v>
      </c>
      <c r="H529" s="26" t="s">
        <v>71</v>
      </c>
      <c r="I529" s="26" t="s">
        <v>61</v>
      </c>
      <c r="J529" s="24" t="s">
        <v>21</v>
      </c>
      <c r="K529" s="26" t="s">
        <v>46</v>
      </c>
      <c r="L529" s="26" t="s">
        <v>72</v>
      </c>
    </row>
    <row r="530" spans="1:12" x14ac:dyDescent="0.25">
      <c r="A530" s="52">
        <v>43028</v>
      </c>
      <c r="B530" s="47" t="s">
        <v>105</v>
      </c>
      <c r="C530" s="26" t="s">
        <v>60</v>
      </c>
      <c r="D530" s="23" t="s">
        <v>49</v>
      </c>
      <c r="E530" s="31"/>
      <c r="F530" s="31">
        <v>700</v>
      </c>
      <c r="G530" s="31">
        <v>-5478047</v>
      </c>
      <c r="H530" s="26" t="s">
        <v>71</v>
      </c>
      <c r="I530" s="26" t="s">
        <v>61</v>
      </c>
      <c r="J530" s="24" t="s">
        <v>21</v>
      </c>
      <c r="K530" s="26" t="s">
        <v>46</v>
      </c>
      <c r="L530" s="26" t="s">
        <v>72</v>
      </c>
    </row>
    <row r="531" spans="1:12" x14ac:dyDescent="0.25">
      <c r="A531" s="52">
        <v>43028</v>
      </c>
      <c r="B531" s="47" t="s">
        <v>106</v>
      </c>
      <c r="C531" s="26" t="s">
        <v>60</v>
      </c>
      <c r="D531" s="23" t="s">
        <v>49</v>
      </c>
      <c r="E531" s="31"/>
      <c r="F531" s="31">
        <v>700</v>
      </c>
      <c r="G531" s="31">
        <v>-5478747</v>
      </c>
      <c r="H531" s="26" t="s">
        <v>71</v>
      </c>
      <c r="I531" s="26" t="s">
        <v>61</v>
      </c>
      <c r="J531" s="24" t="s">
        <v>21</v>
      </c>
      <c r="K531" s="26" t="s">
        <v>46</v>
      </c>
      <c r="L531" s="26" t="s">
        <v>72</v>
      </c>
    </row>
    <row r="532" spans="1:12" x14ac:dyDescent="0.25">
      <c r="A532" s="52">
        <v>43028</v>
      </c>
      <c r="B532" s="26" t="s">
        <v>170</v>
      </c>
      <c r="C532" s="26" t="s">
        <v>60</v>
      </c>
      <c r="D532" s="23" t="s">
        <v>49</v>
      </c>
      <c r="E532" s="31"/>
      <c r="F532" s="31">
        <v>1000</v>
      </c>
      <c r="G532" s="31">
        <v>-5479747</v>
      </c>
      <c r="H532" s="26" t="s">
        <v>148</v>
      </c>
      <c r="I532" s="26" t="s">
        <v>61</v>
      </c>
      <c r="J532" s="24" t="s">
        <v>21</v>
      </c>
      <c r="K532" s="26" t="s">
        <v>46</v>
      </c>
      <c r="L532" s="26" t="s">
        <v>72</v>
      </c>
    </row>
    <row r="533" spans="1:12" x14ac:dyDescent="0.25">
      <c r="A533" s="52">
        <v>43028</v>
      </c>
      <c r="B533" s="26" t="s">
        <v>171</v>
      </c>
      <c r="C533" s="30" t="s">
        <v>99</v>
      </c>
      <c r="D533" s="23" t="s">
        <v>49</v>
      </c>
      <c r="E533" s="31"/>
      <c r="F533" s="31">
        <v>1000</v>
      </c>
      <c r="G533" s="31">
        <v>-5480747</v>
      </c>
      <c r="H533" s="26" t="s">
        <v>148</v>
      </c>
      <c r="I533" s="26" t="s">
        <v>61</v>
      </c>
      <c r="J533" s="24" t="s">
        <v>21</v>
      </c>
      <c r="K533" s="26" t="s">
        <v>46</v>
      </c>
      <c r="L533" s="26" t="s">
        <v>72</v>
      </c>
    </row>
    <row r="534" spans="1:12" x14ac:dyDescent="0.25">
      <c r="A534" s="52">
        <v>43028</v>
      </c>
      <c r="B534" s="26" t="s">
        <v>190</v>
      </c>
      <c r="C534" s="26" t="s">
        <v>60</v>
      </c>
      <c r="D534" s="23" t="s">
        <v>49</v>
      </c>
      <c r="E534" s="31"/>
      <c r="F534" s="31">
        <v>1000</v>
      </c>
      <c r="G534" s="31">
        <v>-5481747</v>
      </c>
      <c r="H534" s="26" t="s">
        <v>148</v>
      </c>
      <c r="I534" s="26" t="s">
        <v>61</v>
      </c>
      <c r="J534" s="24" t="s">
        <v>21</v>
      </c>
      <c r="K534" s="26" t="s">
        <v>46</v>
      </c>
      <c r="L534" s="26" t="s">
        <v>72</v>
      </c>
    </row>
    <row r="535" spans="1:12" x14ac:dyDescent="0.25">
      <c r="A535" s="52">
        <v>43028</v>
      </c>
      <c r="B535" s="26" t="s">
        <v>191</v>
      </c>
      <c r="C535" s="26" t="s">
        <v>60</v>
      </c>
      <c r="D535" s="23" t="s">
        <v>49</v>
      </c>
      <c r="E535" s="31"/>
      <c r="F535" s="31">
        <v>1000</v>
      </c>
      <c r="G535" s="31">
        <v>-5482747</v>
      </c>
      <c r="H535" s="26" t="s">
        <v>148</v>
      </c>
      <c r="I535" s="26" t="s">
        <v>61</v>
      </c>
      <c r="J535" s="24" t="s">
        <v>21</v>
      </c>
      <c r="K535" s="26" t="s">
        <v>46</v>
      </c>
      <c r="L535" s="26" t="s">
        <v>72</v>
      </c>
    </row>
    <row r="536" spans="1:12" x14ac:dyDescent="0.25">
      <c r="A536" s="52">
        <v>43028</v>
      </c>
      <c r="B536" s="26" t="s">
        <v>192</v>
      </c>
      <c r="C536" s="26" t="s">
        <v>60</v>
      </c>
      <c r="D536" s="23" t="s">
        <v>49</v>
      </c>
      <c r="E536" s="31"/>
      <c r="F536" s="31">
        <v>1000</v>
      </c>
      <c r="G536" s="31">
        <v>-5483747</v>
      </c>
      <c r="H536" s="26" t="s">
        <v>148</v>
      </c>
      <c r="I536" s="26" t="s">
        <v>61</v>
      </c>
      <c r="J536" s="24" t="s">
        <v>21</v>
      </c>
      <c r="K536" s="26" t="s">
        <v>46</v>
      </c>
      <c r="L536" s="26" t="s">
        <v>72</v>
      </c>
    </row>
    <row r="537" spans="1:12" x14ac:dyDescent="0.25">
      <c r="A537" s="52">
        <v>43028</v>
      </c>
      <c r="B537" s="26" t="s">
        <v>193</v>
      </c>
      <c r="C537" s="26" t="s">
        <v>60</v>
      </c>
      <c r="D537" s="23" t="s">
        <v>49</v>
      </c>
      <c r="E537" s="31"/>
      <c r="F537" s="31">
        <v>1000</v>
      </c>
      <c r="G537" s="31">
        <v>-5484747</v>
      </c>
      <c r="H537" s="26" t="s">
        <v>148</v>
      </c>
      <c r="I537" s="26" t="s">
        <v>61</v>
      </c>
      <c r="J537" s="24" t="s">
        <v>21</v>
      </c>
      <c r="K537" s="26" t="s">
        <v>46</v>
      </c>
      <c r="L537" s="26" t="s">
        <v>72</v>
      </c>
    </row>
    <row r="538" spans="1:12" x14ac:dyDescent="0.25">
      <c r="A538" s="52">
        <v>43028</v>
      </c>
      <c r="B538" s="26" t="s">
        <v>166</v>
      </c>
      <c r="C538" s="26" t="s">
        <v>60</v>
      </c>
      <c r="D538" s="23" t="s">
        <v>49</v>
      </c>
      <c r="E538" s="31"/>
      <c r="F538" s="31">
        <v>1000</v>
      </c>
      <c r="G538" s="31">
        <v>-5485747</v>
      </c>
      <c r="H538" s="26" t="s">
        <v>148</v>
      </c>
      <c r="I538" s="26" t="s">
        <v>61</v>
      </c>
      <c r="J538" s="24" t="s">
        <v>21</v>
      </c>
      <c r="K538" s="26" t="s">
        <v>46</v>
      </c>
      <c r="L538" s="26" t="s">
        <v>72</v>
      </c>
    </row>
    <row r="539" spans="1:12" x14ac:dyDescent="0.25">
      <c r="A539" s="52">
        <v>43028</v>
      </c>
      <c r="B539" s="30" t="s">
        <v>266</v>
      </c>
      <c r="C539" s="26" t="s">
        <v>60</v>
      </c>
      <c r="D539" s="23" t="s">
        <v>49</v>
      </c>
      <c r="E539" s="42"/>
      <c r="F539" s="42">
        <v>1000</v>
      </c>
      <c r="G539" s="31">
        <v>-5486747</v>
      </c>
      <c r="H539" s="30" t="s">
        <v>221</v>
      </c>
      <c r="I539" s="26" t="s">
        <v>61</v>
      </c>
      <c r="J539" s="24" t="s">
        <v>21</v>
      </c>
      <c r="K539" s="26" t="s">
        <v>46</v>
      </c>
      <c r="L539" s="26" t="s">
        <v>72</v>
      </c>
    </row>
    <row r="540" spans="1:12" x14ac:dyDescent="0.25">
      <c r="A540" s="52">
        <v>43028</v>
      </c>
      <c r="B540" s="30" t="s">
        <v>267</v>
      </c>
      <c r="C540" s="30" t="s">
        <v>90</v>
      </c>
      <c r="D540" s="23" t="s">
        <v>49</v>
      </c>
      <c r="E540" s="31"/>
      <c r="F540" s="42">
        <v>30000</v>
      </c>
      <c r="G540" s="31">
        <v>-5516747</v>
      </c>
      <c r="H540" s="30" t="s">
        <v>221</v>
      </c>
      <c r="I540" s="26">
        <v>31</v>
      </c>
      <c r="J540" s="24" t="s">
        <v>21</v>
      </c>
      <c r="K540" s="26" t="s">
        <v>46</v>
      </c>
      <c r="L540" s="26" t="s">
        <v>83</v>
      </c>
    </row>
    <row r="541" spans="1:12" x14ac:dyDescent="0.25">
      <c r="A541" s="52">
        <v>43028</v>
      </c>
      <c r="B541" s="30" t="s">
        <v>895</v>
      </c>
      <c r="C541" s="30" t="s">
        <v>90</v>
      </c>
      <c r="D541" s="23" t="s">
        <v>49</v>
      </c>
      <c r="E541" s="31"/>
      <c r="F541" s="42">
        <v>30000</v>
      </c>
      <c r="G541" s="31">
        <v>-5546747</v>
      </c>
      <c r="H541" s="30" t="s">
        <v>221</v>
      </c>
      <c r="I541" s="26">
        <v>30</v>
      </c>
      <c r="J541" s="24" t="s">
        <v>21</v>
      </c>
      <c r="K541" s="26" t="s">
        <v>46</v>
      </c>
      <c r="L541" s="26" t="s">
        <v>83</v>
      </c>
    </row>
    <row r="542" spans="1:12" x14ac:dyDescent="0.25">
      <c r="A542" s="52">
        <v>43028</v>
      </c>
      <c r="B542" s="30" t="s">
        <v>265</v>
      </c>
      <c r="C542" s="26" t="s">
        <v>60</v>
      </c>
      <c r="D542" s="23" t="s">
        <v>49</v>
      </c>
      <c r="E542" s="42"/>
      <c r="F542" s="42">
        <v>500</v>
      </c>
      <c r="G542" s="31">
        <v>-5547247</v>
      </c>
      <c r="H542" s="30" t="s">
        <v>221</v>
      </c>
      <c r="I542" s="26" t="s">
        <v>61</v>
      </c>
      <c r="J542" s="24" t="s">
        <v>21</v>
      </c>
      <c r="K542" s="26" t="s">
        <v>46</v>
      </c>
      <c r="L542" s="26" t="s">
        <v>72</v>
      </c>
    </row>
    <row r="543" spans="1:12" x14ac:dyDescent="0.25">
      <c r="A543" s="52">
        <v>43028</v>
      </c>
      <c r="B543" s="30" t="s">
        <v>264</v>
      </c>
      <c r="C543" s="26" t="s">
        <v>60</v>
      </c>
      <c r="D543" s="23" t="s">
        <v>49</v>
      </c>
      <c r="E543" s="42"/>
      <c r="F543" s="42">
        <v>500</v>
      </c>
      <c r="G543" s="31">
        <v>-5427747</v>
      </c>
      <c r="H543" s="30" t="s">
        <v>221</v>
      </c>
      <c r="I543" s="26" t="s">
        <v>61</v>
      </c>
      <c r="J543" s="24" t="s">
        <v>21</v>
      </c>
      <c r="K543" s="26" t="s">
        <v>46</v>
      </c>
      <c r="L543" s="26" t="s">
        <v>72</v>
      </c>
    </row>
    <row r="544" spans="1:12" x14ac:dyDescent="0.25">
      <c r="A544" s="52">
        <v>43028</v>
      </c>
      <c r="B544" s="30" t="s">
        <v>268</v>
      </c>
      <c r="C544" s="30" t="s">
        <v>523</v>
      </c>
      <c r="D544" s="23" t="s">
        <v>49</v>
      </c>
      <c r="E544" s="31"/>
      <c r="F544" s="42">
        <v>1000</v>
      </c>
      <c r="G544" s="31">
        <v>-5428747</v>
      </c>
      <c r="H544" s="30" t="s">
        <v>221</v>
      </c>
      <c r="I544" s="26" t="s">
        <v>203</v>
      </c>
      <c r="J544" s="24" t="s">
        <v>21</v>
      </c>
      <c r="K544" s="26" t="s">
        <v>46</v>
      </c>
      <c r="L544" s="26" t="s">
        <v>83</v>
      </c>
    </row>
    <row r="545" spans="1:12" x14ac:dyDescent="0.25">
      <c r="A545" s="52">
        <v>43028</v>
      </c>
      <c r="B545" s="26" t="s">
        <v>346</v>
      </c>
      <c r="C545" s="26" t="s">
        <v>345</v>
      </c>
      <c r="D545" s="26" t="s">
        <v>48</v>
      </c>
      <c r="E545" s="31"/>
      <c r="F545" s="31">
        <v>50000</v>
      </c>
      <c r="G545" s="31">
        <v>-5478747</v>
      </c>
      <c r="H545" s="26" t="s">
        <v>55</v>
      </c>
      <c r="I545" s="26" t="s">
        <v>58</v>
      </c>
      <c r="J545" s="26" t="s">
        <v>21</v>
      </c>
      <c r="K545" s="26" t="s">
        <v>46</v>
      </c>
      <c r="L545" s="26" t="s">
        <v>83</v>
      </c>
    </row>
    <row r="546" spans="1:12" x14ac:dyDescent="0.25">
      <c r="A546" s="52">
        <v>43028</v>
      </c>
      <c r="B546" s="26" t="s">
        <v>391</v>
      </c>
      <c r="C546" s="26" t="s">
        <v>345</v>
      </c>
      <c r="D546" s="26" t="s">
        <v>48</v>
      </c>
      <c r="E546" s="31"/>
      <c r="F546" s="31">
        <v>50000</v>
      </c>
      <c r="G546" s="31">
        <v>-5528747</v>
      </c>
      <c r="H546" s="26" t="s">
        <v>55</v>
      </c>
      <c r="I546" s="26" t="s">
        <v>58</v>
      </c>
      <c r="J546" s="26" t="s">
        <v>21</v>
      </c>
      <c r="K546" s="26" t="s">
        <v>46</v>
      </c>
      <c r="L546" s="26" t="s">
        <v>83</v>
      </c>
    </row>
    <row r="547" spans="1:12" x14ac:dyDescent="0.25">
      <c r="A547" s="52">
        <v>43028</v>
      </c>
      <c r="B547" s="26" t="s">
        <v>406</v>
      </c>
      <c r="C547" s="26" t="s">
        <v>319</v>
      </c>
      <c r="D547" s="26" t="s">
        <v>48</v>
      </c>
      <c r="E547" s="31"/>
      <c r="F547" s="31">
        <v>3200</v>
      </c>
      <c r="G547" s="31">
        <v>-5851947</v>
      </c>
      <c r="H547" s="26" t="s">
        <v>55</v>
      </c>
      <c r="I547" s="26" t="s">
        <v>296</v>
      </c>
      <c r="J547" s="26" t="s">
        <v>21</v>
      </c>
      <c r="K547" s="26" t="s">
        <v>46</v>
      </c>
      <c r="L547" s="26" t="s">
        <v>83</v>
      </c>
    </row>
    <row r="548" spans="1:12" x14ac:dyDescent="0.25">
      <c r="A548" s="52">
        <v>43028</v>
      </c>
      <c r="B548" s="26" t="s">
        <v>477</v>
      </c>
      <c r="C548" s="26" t="s">
        <v>60</v>
      </c>
      <c r="D548" s="23" t="s">
        <v>49</v>
      </c>
      <c r="E548" s="31"/>
      <c r="F548" s="31">
        <v>1000</v>
      </c>
      <c r="G548" s="31">
        <v>-5947947</v>
      </c>
      <c r="H548" s="26" t="s">
        <v>450</v>
      </c>
      <c r="I548" s="26" t="s">
        <v>61</v>
      </c>
      <c r="J548" s="24" t="s">
        <v>21</v>
      </c>
      <c r="K548" s="26" t="s">
        <v>46</v>
      </c>
      <c r="L548" s="26" t="s">
        <v>72</v>
      </c>
    </row>
    <row r="549" spans="1:12" x14ac:dyDescent="0.25">
      <c r="A549" s="52">
        <v>43028</v>
      </c>
      <c r="B549" s="26" t="s">
        <v>134</v>
      </c>
      <c r="C549" s="26" t="s">
        <v>90</v>
      </c>
      <c r="D549" s="23" t="s">
        <v>49</v>
      </c>
      <c r="E549" s="31"/>
      <c r="F549" s="31">
        <v>38000</v>
      </c>
      <c r="G549" s="31">
        <v>-5905947</v>
      </c>
      <c r="H549" s="26" t="s">
        <v>450</v>
      </c>
      <c r="I549" s="26">
        <v>492</v>
      </c>
      <c r="J549" s="24" t="s">
        <v>21</v>
      </c>
      <c r="K549" s="26" t="s">
        <v>46</v>
      </c>
      <c r="L549" s="26" t="s">
        <v>83</v>
      </c>
    </row>
    <row r="550" spans="1:12" x14ac:dyDescent="0.25">
      <c r="A550" s="52">
        <v>43028</v>
      </c>
      <c r="B550" s="26" t="s">
        <v>478</v>
      </c>
      <c r="C550" s="26" t="s">
        <v>60</v>
      </c>
      <c r="D550" s="23" t="s">
        <v>49</v>
      </c>
      <c r="E550" s="31"/>
      <c r="F550" s="31">
        <v>1000</v>
      </c>
      <c r="G550" s="31">
        <v>-5906947</v>
      </c>
      <c r="H550" s="26" t="s">
        <v>450</v>
      </c>
      <c r="I550" s="26" t="s">
        <v>61</v>
      </c>
      <c r="J550" s="24" t="s">
        <v>21</v>
      </c>
      <c r="K550" s="26" t="s">
        <v>46</v>
      </c>
      <c r="L550" s="26" t="s">
        <v>72</v>
      </c>
    </row>
    <row r="551" spans="1:12" x14ac:dyDescent="0.25">
      <c r="A551" s="52">
        <v>43028</v>
      </c>
      <c r="B551" s="26" t="s">
        <v>479</v>
      </c>
      <c r="C551" s="26" t="s">
        <v>60</v>
      </c>
      <c r="D551" s="23" t="s">
        <v>49</v>
      </c>
      <c r="E551" s="31"/>
      <c r="F551" s="31">
        <v>1000</v>
      </c>
      <c r="G551" s="31">
        <v>-5907947</v>
      </c>
      <c r="H551" s="26" t="s">
        <v>450</v>
      </c>
      <c r="I551" s="26" t="s">
        <v>61</v>
      </c>
      <c r="J551" s="24" t="s">
        <v>21</v>
      </c>
      <c r="K551" s="26" t="s">
        <v>46</v>
      </c>
      <c r="L551" s="26" t="s">
        <v>72</v>
      </c>
    </row>
    <row r="552" spans="1:12" x14ac:dyDescent="0.25">
      <c r="A552" s="52">
        <v>43028</v>
      </c>
      <c r="B552" s="26" t="s">
        <v>480</v>
      </c>
      <c r="C552" s="26" t="s">
        <v>60</v>
      </c>
      <c r="D552" s="23" t="s">
        <v>49</v>
      </c>
      <c r="E552" s="31"/>
      <c r="F552" s="31">
        <v>1000</v>
      </c>
      <c r="G552" s="31">
        <v>-5908947</v>
      </c>
      <c r="H552" s="26" t="s">
        <v>450</v>
      </c>
      <c r="I552" s="26" t="s">
        <v>61</v>
      </c>
      <c r="J552" s="24" t="s">
        <v>21</v>
      </c>
      <c r="K552" s="26" t="s">
        <v>46</v>
      </c>
      <c r="L552" s="26" t="s">
        <v>72</v>
      </c>
    </row>
    <row r="553" spans="1:12" x14ac:dyDescent="0.25">
      <c r="A553" s="52">
        <v>43028</v>
      </c>
      <c r="B553" s="26" t="s">
        <v>481</v>
      </c>
      <c r="C553" s="26" t="s">
        <v>85</v>
      </c>
      <c r="D553" s="23" t="s">
        <v>49</v>
      </c>
      <c r="E553" s="31"/>
      <c r="F553" s="31">
        <v>50000</v>
      </c>
      <c r="G553" s="31">
        <v>-5958947</v>
      </c>
      <c r="H553" s="26" t="s">
        <v>450</v>
      </c>
      <c r="I553" s="26" t="s">
        <v>61</v>
      </c>
      <c r="J553" s="24" t="s">
        <v>21</v>
      </c>
      <c r="K553" s="26" t="s">
        <v>46</v>
      </c>
      <c r="L553" s="26" t="s">
        <v>72</v>
      </c>
    </row>
    <row r="554" spans="1:12" x14ac:dyDescent="0.25">
      <c r="A554" s="52">
        <v>43028</v>
      </c>
      <c r="B554" s="26" t="s">
        <v>482</v>
      </c>
      <c r="C554" s="30" t="s">
        <v>523</v>
      </c>
      <c r="D554" s="23" t="s">
        <v>49</v>
      </c>
      <c r="E554" s="31"/>
      <c r="F554" s="31">
        <v>1000</v>
      </c>
      <c r="G554" s="31">
        <v>-5959947</v>
      </c>
      <c r="H554" s="26" t="s">
        <v>450</v>
      </c>
      <c r="I554" s="26" t="s">
        <v>58</v>
      </c>
      <c r="J554" s="24" t="s">
        <v>21</v>
      </c>
      <c r="K554" s="26" t="s">
        <v>46</v>
      </c>
      <c r="L554" s="26" t="s">
        <v>83</v>
      </c>
    </row>
    <row r="555" spans="1:12" x14ac:dyDescent="0.25">
      <c r="A555" s="52">
        <v>43028</v>
      </c>
      <c r="B555" s="26" t="s">
        <v>483</v>
      </c>
      <c r="C555" s="26" t="s">
        <v>60</v>
      </c>
      <c r="D555" s="23" t="s">
        <v>49</v>
      </c>
      <c r="E555" s="31"/>
      <c r="F555" s="31">
        <v>3000</v>
      </c>
      <c r="G555" s="31">
        <v>-5962947</v>
      </c>
      <c r="H555" s="26" t="s">
        <v>450</v>
      </c>
      <c r="I555" s="26" t="s">
        <v>61</v>
      </c>
      <c r="J555" s="24" t="s">
        <v>21</v>
      </c>
      <c r="K555" s="26" t="s">
        <v>46</v>
      </c>
      <c r="L555" s="26" t="s">
        <v>72</v>
      </c>
    </row>
    <row r="556" spans="1:12" x14ac:dyDescent="0.25">
      <c r="A556" s="52">
        <v>43028</v>
      </c>
      <c r="B556" s="26" t="s">
        <v>646</v>
      </c>
      <c r="C556" s="26" t="s">
        <v>60</v>
      </c>
      <c r="D556" s="26" t="s">
        <v>52</v>
      </c>
      <c r="E556" s="31"/>
      <c r="F556" s="31">
        <v>2000</v>
      </c>
      <c r="G556" s="31">
        <v>-5964947</v>
      </c>
      <c r="H556" s="26" t="s">
        <v>216</v>
      </c>
      <c r="I556" s="23" t="s">
        <v>61</v>
      </c>
      <c r="J556" s="24" t="s">
        <v>32</v>
      </c>
      <c r="K556" s="26" t="s">
        <v>46</v>
      </c>
      <c r="L556" s="26" t="s">
        <v>72</v>
      </c>
    </row>
    <row r="557" spans="1:12" x14ac:dyDescent="0.25">
      <c r="A557" s="52">
        <v>43028</v>
      </c>
      <c r="B557" s="26" t="s">
        <v>647</v>
      </c>
      <c r="C557" s="26" t="s">
        <v>60</v>
      </c>
      <c r="D557" s="26" t="s">
        <v>52</v>
      </c>
      <c r="E557" s="31"/>
      <c r="F557" s="31">
        <v>2000</v>
      </c>
      <c r="G557" s="31">
        <v>-5966947</v>
      </c>
      <c r="H557" s="26" t="s">
        <v>216</v>
      </c>
      <c r="I557" s="23" t="s">
        <v>61</v>
      </c>
      <c r="J557" s="24" t="s">
        <v>32</v>
      </c>
      <c r="K557" s="26" t="s">
        <v>46</v>
      </c>
      <c r="L557" s="26" t="s">
        <v>72</v>
      </c>
    </row>
    <row r="558" spans="1:12" x14ac:dyDescent="0.25">
      <c r="A558" s="52">
        <v>43028</v>
      </c>
      <c r="B558" s="26" t="s">
        <v>648</v>
      </c>
      <c r="C558" s="26" t="s">
        <v>60</v>
      </c>
      <c r="D558" s="26" t="s">
        <v>52</v>
      </c>
      <c r="E558" s="31"/>
      <c r="F558" s="31">
        <v>3000</v>
      </c>
      <c r="G558" s="31">
        <v>-5969947</v>
      </c>
      <c r="H558" s="26" t="s">
        <v>216</v>
      </c>
      <c r="I558" s="23" t="s">
        <v>61</v>
      </c>
      <c r="J558" s="24" t="s">
        <v>32</v>
      </c>
      <c r="K558" s="26" t="s">
        <v>46</v>
      </c>
      <c r="L558" s="26" t="s">
        <v>72</v>
      </c>
    </row>
    <row r="559" spans="1:12" x14ac:dyDescent="0.25">
      <c r="A559" s="52">
        <v>43028</v>
      </c>
      <c r="B559" s="26" t="s">
        <v>649</v>
      </c>
      <c r="C559" s="26" t="s">
        <v>60</v>
      </c>
      <c r="D559" s="26" t="s">
        <v>52</v>
      </c>
      <c r="E559" s="31"/>
      <c r="F559" s="31">
        <v>2000</v>
      </c>
      <c r="G559" s="31">
        <v>-5971947</v>
      </c>
      <c r="H559" s="26" t="s">
        <v>216</v>
      </c>
      <c r="I559" s="23" t="s">
        <v>61</v>
      </c>
      <c r="J559" s="24" t="s">
        <v>32</v>
      </c>
      <c r="K559" s="26" t="s">
        <v>46</v>
      </c>
      <c r="L559" s="26" t="s">
        <v>72</v>
      </c>
    </row>
    <row r="560" spans="1:12" x14ac:dyDescent="0.25">
      <c r="A560" s="52">
        <v>43028</v>
      </c>
      <c r="B560" s="26" t="s">
        <v>650</v>
      </c>
      <c r="C560" s="26" t="s">
        <v>60</v>
      </c>
      <c r="D560" s="26" t="s">
        <v>52</v>
      </c>
      <c r="E560" s="31"/>
      <c r="F560" s="31">
        <v>2000</v>
      </c>
      <c r="G560" s="31">
        <v>-5973947</v>
      </c>
      <c r="H560" s="26" t="s">
        <v>216</v>
      </c>
      <c r="I560" s="23" t="s">
        <v>61</v>
      </c>
      <c r="J560" s="24" t="s">
        <v>32</v>
      </c>
      <c r="K560" s="26" t="s">
        <v>46</v>
      </c>
      <c r="L560" s="26" t="s">
        <v>72</v>
      </c>
    </row>
    <row r="561" spans="1:12" x14ac:dyDescent="0.25">
      <c r="A561" s="52">
        <v>43028</v>
      </c>
      <c r="B561" s="30" t="s">
        <v>734</v>
      </c>
      <c r="C561" s="26" t="s">
        <v>60</v>
      </c>
      <c r="D561" s="30" t="s">
        <v>52</v>
      </c>
      <c r="E561" s="31"/>
      <c r="F561" s="31">
        <v>2000</v>
      </c>
      <c r="G561" s="31">
        <v>-5975947</v>
      </c>
      <c r="H561" s="30" t="s">
        <v>704</v>
      </c>
      <c r="I561" s="30" t="s">
        <v>705</v>
      </c>
      <c r="J561" s="24" t="s">
        <v>32</v>
      </c>
      <c r="K561" s="26" t="s">
        <v>46</v>
      </c>
      <c r="L561" s="26" t="s">
        <v>72</v>
      </c>
    </row>
    <row r="562" spans="1:12" x14ac:dyDescent="0.25">
      <c r="A562" s="52">
        <v>43028</v>
      </c>
      <c r="B562" s="30" t="s">
        <v>735</v>
      </c>
      <c r="C562" s="30" t="s">
        <v>641</v>
      </c>
      <c r="D562" s="30" t="s">
        <v>52</v>
      </c>
      <c r="E562" s="31"/>
      <c r="F562" s="31">
        <v>1000</v>
      </c>
      <c r="G562" s="31">
        <v>-5881947</v>
      </c>
      <c r="H562" s="30" t="s">
        <v>704</v>
      </c>
      <c r="I562" s="30" t="s">
        <v>705</v>
      </c>
      <c r="J562" s="24" t="s">
        <v>32</v>
      </c>
      <c r="K562" s="26" t="s">
        <v>46</v>
      </c>
      <c r="L562" s="26" t="s">
        <v>72</v>
      </c>
    </row>
    <row r="563" spans="1:12" x14ac:dyDescent="0.25">
      <c r="A563" s="52">
        <v>43028</v>
      </c>
      <c r="B563" s="30" t="s">
        <v>736</v>
      </c>
      <c r="C563" s="26" t="s">
        <v>60</v>
      </c>
      <c r="D563" s="30" t="s">
        <v>52</v>
      </c>
      <c r="E563" s="31"/>
      <c r="F563" s="31">
        <v>3000</v>
      </c>
      <c r="G563" s="31">
        <v>-5884947</v>
      </c>
      <c r="H563" s="30" t="s">
        <v>704</v>
      </c>
      <c r="I563" s="30" t="s">
        <v>705</v>
      </c>
      <c r="J563" s="24" t="s">
        <v>32</v>
      </c>
      <c r="K563" s="26" t="s">
        <v>46</v>
      </c>
      <c r="L563" s="26" t="s">
        <v>72</v>
      </c>
    </row>
    <row r="564" spans="1:12" x14ac:dyDescent="0.25">
      <c r="A564" s="52">
        <v>43028</v>
      </c>
      <c r="B564" s="30" t="s">
        <v>737</v>
      </c>
      <c r="C564" s="26" t="s">
        <v>60</v>
      </c>
      <c r="D564" s="30" t="s">
        <v>52</v>
      </c>
      <c r="E564" s="31"/>
      <c r="F564" s="31">
        <v>20000</v>
      </c>
      <c r="G564" s="31">
        <v>-5904947</v>
      </c>
      <c r="H564" s="30" t="s">
        <v>704</v>
      </c>
      <c r="I564" s="30" t="s">
        <v>738</v>
      </c>
      <c r="J564" s="24" t="s">
        <v>32</v>
      </c>
      <c r="K564" s="26" t="s">
        <v>46</v>
      </c>
      <c r="L564" s="26" t="s">
        <v>83</v>
      </c>
    </row>
    <row r="565" spans="1:12" x14ac:dyDescent="0.25">
      <c r="A565" s="52">
        <v>43028</v>
      </c>
      <c r="B565" s="112" t="s">
        <v>814</v>
      </c>
      <c r="C565" s="26" t="s">
        <v>60</v>
      </c>
      <c r="D565" s="26" t="s">
        <v>52</v>
      </c>
      <c r="E565" s="113"/>
      <c r="F565" s="113">
        <v>1000</v>
      </c>
      <c r="G565" s="31">
        <v>-5905947</v>
      </c>
      <c r="H565" s="112" t="s">
        <v>372</v>
      </c>
      <c r="I565" s="112" t="s">
        <v>61</v>
      </c>
      <c r="J565" s="24" t="s">
        <v>32</v>
      </c>
      <c r="K565" s="26" t="s">
        <v>46</v>
      </c>
      <c r="L565" s="26" t="s">
        <v>72</v>
      </c>
    </row>
    <row r="566" spans="1:12" x14ac:dyDescent="0.25">
      <c r="A566" s="52">
        <v>43028</v>
      </c>
      <c r="B566" s="112" t="s">
        <v>815</v>
      </c>
      <c r="C566" s="26" t="s">
        <v>60</v>
      </c>
      <c r="D566" s="26" t="s">
        <v>52</v>
      </c>
      <c r="E566" s="113"/>
      <c r="F566" s="113">
        <v>1000</v>
      </c>
      <c r="G566" s="31">
        <v>-5906947</v>
      </c>
      <c r="H566" s="112" t="s">
        <v>372</v>
      </c>
      <c r="I566" s="112" t="s">
        <v>61</v>
      </c>
      <c r="J566" s="24" t="s">
        <v>32</v>
      </c>
      <c r="K566" s="26" t="s">
        <v>46</v>
      </c>
      <c r="L566" s="26" t="s">
        <v>72</v>
      </c>
    </row>
    <row r="567" spans="1:12" x14ac:dyDescent="0.25">
      <c r="A567" s="52">
        <v>43028</v>
      </c>
      <c r="B567" s="112" t="s">
        <v>816</v>
      </c>
      <c r="C567" s="26" t="s">
        <v>60</v>
      </c>
      <c r="D567" s="26" t="s">
        <v>52</v>
      </c>
      <c r="E567" s="113"/>
      <c r="F567" s="113">
        <v>1500</v>
      </c>
      <c r="G567" s="31">
        <v>-5908447</v>
      </c>
      <c r="H567" s="112" t="s">
        <v>372</v>
      </c>
      <c r="I567" s="112" t="s">
        <v>61</v>
      </c>
      <c r="J567" s="24" t="s">
        <v>32</v>
      </c>
      <c r="K567" s="26" t="s">
        <v>46</v>
      </c>
      <c r="L567" s="26" t="s">
        <v>72</v>
      </c>
    </row>
    <row r="568" spans="1:12" x14ac:dyDescent="0.25">
      <c r="A568" s="52">
        <v>43028</v>
      </c>
      <c r="B568" s="112" t="s">
        <v>817</v>
      </c>
      <c r="C568" s="26" t="s">
        <v>60</v>
      </c>
      <c r="D568" s="26" t="s">
        <v>52</v>
      </c>
      <c r="E568" s="113"/>
      <c r="F568" s="113">
        <v>1500</v>
      </c>
      <c r="G568" s="31">
        <v>-5909947</v>
      </c>
      <c r="H568" s="112" t="s">
        <v>372</v>
      </c>
      <c r="I568" s="112" t="s">
        <v>61</v>
      </c>
      <c r="J568" s="24" t="s">
        <v>32</v>
      </c>
      <c r="K568" s="26" t="s">
        <v>46</v>
      </c>
      <c r="L568" s="26" t="s">
        <v>72</v>
      </c>
    </row>
    <row r="569" spans="1:12" x14ac:dyDescent="0.25">
      <c r="A569" s="52">
        <v>43028</v>
      </c>
      <c r="B569" s="112" t="s">
        <v>818</v>
      </c>
      <c r="C569" s="112" t="s">
        <v>695</v>
      </c>
      <c r="D569" s="26" t="s">
        <v>52</v>
      </c>
      <c r="E569" s="113"/>
      <c r="F569" s="113">
        <v>4500</v>
      </c>
      <c r="G569" s="31">
        <v>-5914447</v>
      </c>
      <c r="H569" s="112" t="s">
        <v>372</v>
      </c>
      <c r="I569" s="112" t="s">
        <v>61</v>
      </c>
      <c r="J569" s="24" t="s">
        <v>32</v>
      </c>
      <c r="K569" s="26" t="s">
        <v>46</v>
      </c>
      <c r="L569" s="26" t="s">
        <v>72</v>
      </c>
    </row>
    <row r="570" spans="1:12" x14ac:dyDescent="0.25">
      <c r="A570" s="52">
        <v>43028</v>
      </c>
      <c r="B570" s="26" t="s">
        <v>612</v>
      </c>
      <c r="C570" s="26" t="s">
        <v>60</v>
      </c>
      <c r="D570" s="27" t="s">
        <v>50</v>
      </c>
      <c r="E570" s="28"/>
      <c r="F570" s="28">
        <v>1000</v>
      </c>
      <c r="G570" s="31">
        <v>-5915447</v>
      </c>
      <c r="H570" s="26" t="s">
        <v>347</v>
      </c>
      <c r="I570" s="26" t="s">
        <v>61</v>
      </c>
      <c r="J570" s="46" t="s">
        <v>32</v>
      </c>
      <c r="K570" s="26" t="s">
        <v>46</v>
      </c>
      <c r="L570" s="35" t="s">
        <v>72</v>
      </c>
    </row>
    <row r="571" spans="1:12" x14ac:dyDescent="0.25">
      <c r="A571" s="52">
        <v>43028</v>
      </c>
      <c r="B571" s="26" t="s">
        <v>613</v>
      </c>
      <c r="C571" s="26" t="s">
        <v>60</v>
      </c>
      <c r="D571" s="27" t="s">
        <v>50</v>
      </c>
      <c r="E571" s="28"/>
      <c r="F571" s="28">
        <v>1000</v>
      </c>
      <c r="G571" s="31">
        <v>-5916447</v>
      </c>
      <c r="H571" s="26" t="s">
        <v>347</v>
      </c>
      <c r="I571" s="26" t="s">
        <v>61</v>
      </c>
      <c r="J571" s="46" t="s">
        <v>32</v>
      </c>
      <c r="K571" s="26" t="s">
        <v>46</v>
      </c>
      <c r="L571" s="35" t="s">
        <v>72</v>
      </c>
    </row>
    <row r="572" spans="1:12" x14ac:dyDescent="0.25">
      <c r="A572" s="52">
        <v>43029</v>
      </c>
      <c r="B572" s="47" t="s">
        <v>107</v>
      </c>
      <c r="C572" s="26" t="s">
        <v>60</v>
      </c>
      <c r="D572" s="23" t="s">
        <v>49</v>
      </c>
      <c r="E572" s="31"/>
      <c r="F572" s="31">
        <v>700</v>
      </c>
      <c r="G572" s="31">
        <v>-5917147</v>
      </c>
      <c r="H572" s="26" t="s">
        <v>71</v>
      </c>
      <c r="I572" s="26" t="s">
        <v>61</v>
      </c>
      <c r="J572" s="24" t="s">
        <v>21</v>
      </c>
      <c r="K572" s="26" t="s">
        <v>46</v>
      </c>
      <c r="L572" s="26" t="s">
        <v>72</v>
      </c>
    </row>
    <row r="573" spans="1:12" x14ac:dyDescent="0.25">
      <c r="A573" s="52">
        <v>43029</v>
      </c>
      <c r="B573" s="47" t="s">
        <v>74</v>
      </c>
      <c r="C573" s="26" t="s">
        <v>75</v>
      </c>
      <c r="D573" s="23" t="s">
        <v>49</v>
      </c>
      <c r="E573" s="31"/>
      <c r="F573" s="31">
        <v>2000</v>
      </c>
      <c r="G573" s="31">
        <v>-5919147</v>
      </c>
      <c r="H573" s="26" t="s">
        <v>71</v>
      </c>
      <c r="I573" s="26" t="s">
        <v>61</v>
      </c>
      <c r="J573" s="24" t="s">
        <v>21</v>
      </c>
      <c r="K573" s="26" t="s">
        <v>46</v>
      </c>
      <c r="L573" s="26" t="s">
        <v>72</v>
      </c>
    </row>
    <row r="574" spans="1:12" x14ac:dyDescent="0.25">
      <c r="A574" s="52">
        <v>43029</v>
      </c>
      <c r="B574" s="47" t="s">
        <v>108</v>
      </c>
      <c r="C574" s="26" t="s">
        <v>60</v>
      </c>
      <c r="D574" s="23" t="s">
        <v>49</v>
      </c>
      <c r="E574" s="31"/>
      <c r="F574" s="31">
        <v>700</v>
      </c>
      <c r="G574" s="31">
        <v>-5919847</v>
      </c>
      <c r="H574" s="26" t="s">
        <v>71</v>
      </c>
      <c r="I574" s="26" t="s">
        <v>61</v>
      </c>
      <c r="J574" s="24" t="s">
        <v>21</v>
      </c>
      <c r="K574" s="26" t="s">
        <v>46</v>
      </c>
      <c r="L574" s="26" t="s">
        <v>72</v>
      </c>
    </row>
    <row r="575" spans="1:12" x14ac:dyDescent="0.25">
      <c r="A575" s="52">
        <v>43029</v>
      </c>
      <c r="B575" s="47" t="s">
        <v>109</v>
      </c>
      <c r="C575" s="26" t="s">
        <v>60</v>
      </c>
      <c r="D575" s="23" t="s">
        <v>49</v>
      </c>
      <c r="E575" s="31"/>
      <c r="F575" s="31">
        <v>700</v>
      </c>
      <c r="G575" s="31">
        <v>-5920547</v>
      </c>
      <c r="H575" s="26" t="s">
        <v>71</v>
      </c>
      <c r="I575" s="26" t="s">
        <v>61</v>
      </c>
      <c r="J575" s="24" t="s">
        <v>21</v>
      </c>
      <c r="K575" s="26" t="s">
        <v>46</v>
      </c>
      <c r="L575" s="26" t="s">
        <v>72</v>
      </c>
    </row>
    <row r="576" spans="1:12" x14ac:dyDescent="0.25">
      <c r="A576" s="52">
        <v>43029</v>
      </c>
      <c r="B576" s="47" t="s">
        <v>110</v>
      </c>
      <c r="C576" s="26" t="s">
        <v>85</v>
      </c>
      <c r="D576" s="23" t="s">
        <v>49</v>
      </c>
      <c r="E576" s="31"/>
      <c r="F576" s="31">
        <v>15000</v>
      </c>
      <c r="G576" s="31">
        <v>-5935547</v>
      </c>
      <c r="H576" s="26" t="s">
        <v>71</v>
      </c>
      <c r="I576" s="26">
        <v>2</v>
      </c>
      <c r="J576" s="24" t="s">
        <v>21</v>
      </c>
      <c r="K576" s="26" t="s">
        <v>46</v>
      </c>
      <c r="L576" s="26" t="s">
        <v>83</v>
      </c>
    </row>
    <row r="577" spans="1:12" x14ac:dyDescent="0.25">
      <c r="A577" s="52">
        <v>43029</v>
      </c>
      <c r="B577" s="30" t="s">
        <v>269</v>
      </c>
      <c r="C577" s="26" t="s">
        <v>85</v>
      </c>
      <c r="D577" s="23" t="s">
        <v>49</v>
      </c>
      <c r="E577" s="42"/>
      <c r="F577" s="42">
        <v>15000</v>
      </c>
      <c r="G577" s="31">
        <v>-5950547</v>
      </c>
      <c r="H577" s="30" t="s">
        <v>221</v>
      </c>
      <c r="I577" s="26" t="s">
        <v>58</v>
      </c>
      <c r="J577" s="24" t="s">
        <v>21</v>
      </c>
      <c r="K577" s="26" t="s">
        <v>46</v>
      </c>
      <c r="L577" s="26" t="s">
        <v>83</v>
      </c>
    </row>
    <row r="578" spans="1:12" x14ac:dyDescent="0.25">
      <c r="A578" s="52">
        <v>43029</v>
      </c>
      <c r="B578" s="30" t="s">
        <v>270</v>
      </c>
      <c r="C578" s="26" t="s">
        <v>85</v>
      </c>
      <c r="D578" s="23" t="s">
        <v>49</v>
      </c>
      <c r="E578" s="42"/>
      <c r="F578" s="42">
        <v>20000</v>
      </c>
      <c r="G578" s="31">
        <v>-5970547</v>
      </c>
      <c r="H578" s="30" t="s">
        <v>221</v>
      </c>
      <c r="I578" s="26" t="s">
        <v>61</v>
      </c>
      <c r="J578" s="24" t="s">
        <v>21</v>
      </c>
      <c r="K578" s="26" t="s">
        <v>46</v>
      </c>
      <c r="L578" s="26" t="s">
        <v>72</v>
      </c>
    </row>
    <row r="579" spans="1:12" x14ac:dyDescent="0.25">
      <c r="A579" s="52">
        <v>43029</v>
      </c>
      <c r="B579" s="30" t="s">
        <v>271</v>
      </c>
      <c r="C579" s="26" t="s">
        <v>60</v>
      </c>
      <c r="D579" s="23" t="s">
        <v>49</v>
      </c>
      <c r="E579" s="42"/>
      <c r="F579" s="42">
        <v>700</v>
      </c>
      <c r="G579" s="31">
        <v>-5971247</v>
      </c>
      <c r="H579" s="30" t="s">
        <v>221</v>
      </c>
      <c r="I579" s="26" t="s">
        <v>61</v>
      </c>
      <c r="J579" s="24" t="s">
        <v>21</v>
      </c>
      <c r="K579" s="26" t="s">
        <v>46</v>
      </c>
      <c r="L579" s="26" t="s">
        <v>72</v>
      </c>
    </row>
    <row r="580" spans="1:12" x14ac:dyDescent="0.25">
      <c r="A580" s="52">
        <v>43029</v>
      </c>
      <c r="B580" s="30" t="s">
        <v>272</v>
      </c>
      <c r="C580" s="26" t="s">
        <v>60</v>
      </c>
      <c r="D580" s="23" t="s">
        <v>49</v>
      </c>
      <c r="E580" s="42"/>
      <c r="F580" s="42">
        <v>24000</v>
      </c>
      <c r="G580" s="31">
        <v>-5995247</v>
      </c>
      <c r="H580" s="30" t="s">
        <v>221</v>
      </c>
      <c r="I580" s="26" t="s">
        <v>58</v>
      </c>
      <c r="J580" s="24" t="s">
        <v>21</v>
      </c>
      <c r="K580" s="26" t="s">
        <v>46</v>
      </c>
      <c r="L580" s="26" t="s">
        <v>83</v>
      </c>
    </row>
    <row r="581" spans="1:12" x14ac:dyDescent="0.25">
      <c r="A581" s="52">
        <v>43029</v>
      </c>
      <c r="B581" s="30" t="s">
        <v>273</v>
      </c>
      <c r="C581" s="26" t="s">
        <v>60</v>
      </c>
      <c r="D581" s="23" t="s">
        <v>49</v>
      </c>
      <c r="E581" s="42"/>
      <c r="F581" s="42">
        <v>700</v>
      </c>
      <c r="G581" s="31">
        <v>-5995947</v>
      </c>
      <c r="H581" s="30" t="s">
        <v>221</v>
      </c>
      <c r="I581" s="26" t="s">
        <v>61</v>
      </c>
      <c r="J581" s="24" t="s">
        <v>21</v>
      </c>
      <c r="K581" s="26" t="s">
        <v>46</v>
      </c>
      <c r="L581" s="26" t="s">
        <v>72</v>
      </c>
    </row>
    <row r="582" spans="1:12" x14ac:dyDescent="0.25">
      <c r="A582" s="52">
        <v>43029</v>
      </c>
      <c r="B582" s="26" t="s">
        <v>651</v>
      </c>
      <c r="C582" s="26" t="s">
        <v>60</v>
      </c>
      <c r="D582" s="26" t="s">
        <v>52</v>
      </c>
      <c r="E582" s="31"/>
      <c r="F582" s="31">
        <v>3000</v>
      </c>
      <c r="G582" s="31">
        <v>-5998947</v>
      </c>
      <c r="H582" s="26" t="s">
        <v>216</v>
      </c>
      <c r="I582" s="23" t="s">
        <v>61</v>
      </c>
      <c r="J582" s="24" t="s">
        <v>32</v>
      </c>
      <c r="K582" s="26" t="s">
        <v>46</v>
      </c>
      <c r="L582" s="26" t="s">
        <v>72</v>
      </c>
    </row>
    <row r="583" spans="1:12" x14ac:dyDescent="0.25">
      <c r="A583" s="52">
        <v>43029</v>
      </c>
      <c r="B583" s="26" t="s">
        <v>652</v>
      </c>
      <c r="C583" s="26" t="s">
        <v>641</v>
      </c>
      <c r="D583" s="26" t="s">
        <v>52</v>
      </c>
      <c r="E583" s="31"/>
      <c r="F583" s="31">
        <v>3000</v>
      </c>
      <c r="G583" s="31">
        <v>-6001947</v>
      </c>
      <c r="H583" s="26" t="s">
        <v>216</v>
      </c>
      <c r="I583" s="23" t="s">
        <v>61</v>
      </c>
      <c r="J583" s="24" t="s">
        <v>32</v>
      </c>
      <c r="K583" s="26" t="s">
        <v>46</v>
      </c>
      <c r="L583" s="26" t="s">
        <v>72</v>
      </c>
    </row>
    <row r="584" spans="1:12" x14ac:dyDescent="0.25">
      <c r="A584" s="52">
        <v>43029</v>
      </c>
      <c r="B584" s="26" t="s">
        <v>653</v>
      </c>
      <c r="C584" s="26" t="s">
        <v>60</v>
      </c>
      <c r="D584" s="26" t="s">
        <v>52</v>
      </c>
      <c r="E584" s="31"/>
      <c r="F584" s="31">
        <v>2000</v>
      </c>
      <c r="G584" s="31">
        <v>-6003947</v>
      </c>
      <c r="H584" s="26" t="s">
        <v>216</v>
      </c>
      <c r="I584" s="23" t="s">
        <v>61</v>
      </c>
      <c r="J584" s="24" t="s">
        <v>32</v>
      </c>
      <c r="K584" s="26" t="s">
        <v>46</v>
      </c>
      <c r="L584" s="26" t="s">
        <v>72</v>
      </c>
    </row>
    <row r="585" spans="1:12" x14ac:dyDescent="0.25">
      <c r="A585" s="52">
        <v>43029</v>
      </c>
      <c r="B585" s="26" t="s">
        <v>654</v>
      </c>
      <c r="C585" s="26" t="s">
        <v>60</v>
      </c>
      <c r="D585" s="26" t="s">
        <v>52</v>
      </c>
      <c r="E585" s="31"/>
      <c r="F585" s="31">
        <v>3500</v>
      </c>
      <c r="G585" s="31">
        <v>-6007447</v>
      </c>
      <c r="H585" s="26" t="s">
        <v>216</v>
      </c>
      <c r="I585" s="23" t="s">
        <v>61</v>
      </c>
      <c r="J585" s="24" t="s">
        <v>32</v>
      </c>
      <c r="K585" s="26" t="s">
        <v>46</v>
      </c>
      <c r="L585" s="26" t="s">
        <v>72</v>
      </c>
    </row>
    <row r="586" spans="1:12" x14ac:dyDescent="0.25">
      <c r="A586" s="52">
        <v>43029</v>
      </c>
      <c r="B586" s="30" t="s">
        <v>739</v>
      </c>
      <c r="C586" s="26" t="s">
        <v>60</v>
      </c>
      <c r="D586" s="30" t="s">
        <v>52</v>
      </c>
      <c r="E586" s="31"/>
      <c r="F586" s="31">
        <v>3000</v>
      </c>
      <c r="G586" s="31">
        <v>-6010447</v>
      </c>
      <c r="H586" s="30" t="s">
        <v>704</v>
      </c>
      <c r="I586" s="30" t="s">
        <v>705</v>
      </c>
      <c r="J586" s="24" t="s">
        <v>32</v>
      </c>
      <c r="K586" s="26" t="s">
        <v>46</v>
      </c>
      <c r="L586" s="26" t="s">
        <v>72</v>
      </c>
    </row>
    <row r="587" spans="1:12" x14ac:dyDescent="0.25">
      <c r="A587" s="52">
        <v>43029</v>
      </c>
      <c r="B587" s="30" t="s">
        <v>740</v>
      </c>
      <c r="C587" s="26" t="s">
        <v>60</v>
      </c>
      <c r="D587" s="30" t="s">
        <v>52</v>
      </c>
      <c r="E587" s="31"/>
      <c r="F587" s="31">
        <v>500</v>
      </c>
      <c r="G587" s="31">
        <v>-6010947</v>
      </c>
      <c r="H587" s="30" t="s">
        <v>704</v>
      </c>
      <c r="I587" s="30" t="s">
        <v>705</v>
      </c>
      <c r="J587" s="24" t="s">
        <v>32</v>
      </c>
      <c r="K587" s="26" t="s">
        <v>46</v>
      </c>
      <c r="L587" s="26" t="s">
        <v>72</v>
      </c>
    </row>
    <row r="588" spans="1:12" x14ac:dyDescent="0.25">
      <c r="A588" s="52">
        <v>43029</v>
      </c>
      <c r="B588" s="30" t="s">
        <v>741</v>
      </c>
      <c r="C588" s="30" t="s">
        <v>641</v>
      </c>
      <c r="D588" s="30" t="s">
        <v>52</v>
      </c>
      <c r="E588" s="31"/>
      <c r="F588" s="31">
        <v>1000</v>
      </c>
      <c r="G588" s="31">
        <v>-6011947</v>
      </c>
      <c r="H588" s="30" t="s">
        <v>704</v>
      </c>
      <c r="I588" s="30" t="s">
        <v>705</v>
      </c>
      <c r="J588" s="24" t="s">
        <v>32</v>
      </c>
      <c r="K588" s="26" t="s">
        <v>46</v>
      </c>
      <c r="L588" s="26" t="s">
        <v>72</v>
      </c>
    </row>
    <row r="589" spans="1:12" x14ac:dyDescent="0.25">
      <c r="A589" s="52">
        <v>43029</v>
      </c>
      <c r="B589" s="112" t="s">
        <v>819</v>
      </c>
      <c r="C589" s="26" t="s">
        <v>60</v>
      </c>
      <c r="D589" s="26" t="s">
        <v>52</v>
      </c>
      <c r="E589" s="113"/>
      <c r="F589" s="113">
        <v>3000</v>
      </c>
      <c r="G589" s="31">
        <v>-6014947</v>
      </c>
      <c r="H589" s="112" t="s">
        <v>372</v>
      </c>
      <c r="I589" s="112" t="s">
        <v>61</v>
      </c>
      <c r="J589" s="24" t="s">
        <v>32</v>
      </c>
      <c r="K589" s="26" t="s">
        <v>46</v>
      </c>
      <c r="L589" s="26" t="s">
        <v>72</v>
      </c>
    </row>
    <row r="590" spans="1:12" x14ac:dyDescent="0.25">
      <c r="A590" s="52">
        <v>43030</v>
      </c>
      <c r="B590" s="47" t="s">
        <v>111</v>
      </c>
      <c r="C590" s="26" t="s">
        <v>60</v>
      </c>
      <c r="D590" s="23" t="s">
        <v>49</v>
      </c>
      <c r="E590" s="31"/>
      <c r="F590" s="31">
        <v>700</v>
      </c>
      <c r="G590" s="31">
        <v>-6015647</v>
      </c>
      <c r="H590" s="26" t="s">
        <v>71</v>
      </c>
      <c r="I590" s="26" t="s">
        <v>61</v>
      </c>
      <c r="J590" s="24" t="s">
        <v>21</v>
      </c>
      <c r="K590" s="26" t="s">
        <v>46</v>
      </c>
      <c r="L590" s="26" t="s">
        <v>72</v>
      </c>
    </row>
    <row r="591" spans="1:12" x14ac:dyDescent="0.25">
      <c r="A591" s="52">
        <v>43030</v>
      </c>
      <c r="B591" s="47" t="s">
        <v>112</v>
      </c>
      <c r="C591" s="26" t="s">
        <v>75</v>
      </c>
      <c r="D591" s="23" t="s">
        <v>49</v>
      </c>
      <c r="E591" s="31"/>
      <c r="F591" s="31">
        <v>1000</v>
      </c>
      <c r="G591" s="31">
        <v>-6016647</v>
      </c>
      <c r="H591" s="26" t="s">
        <v>71</v>
      </c>
      <c r="I591" s="26" t="s">
        <v>61</v>
      </c>
      <c r="J591" s="24" t="s">
        <v>21</v>
      </c>
      <c r="K591" s="26" t="s">
        <v>46</v>
      </c>
      <c r="L591" s="26" t="s">
        <v>72</v>
      </c>
    </row>
    <row r="592" spans="1:12" x14ac:dyDescent="0.25">
      <c r="A592" s="52">
        <v>43030</v>
      </c>
      <c r="B592" s="47" t="s">
        <v>113</v>
      </c>
      <c r="C592" s="26" t="s">
        <v>60</v>
      </c>
      <c r="D592" s="23" t="s">
        <v>49</v>
      </c>
      <c r="E592" s="31"/>
      <c r="F592" s="31">
        <v>700</v>
      </c>
      <c r="G592" s="31">
        <v>-6017347</v>
      </c>
      <c r="H592" s="26" t="s">
        <v>71</v>
      </c>
      <c r="I592" s="26" t="s">
        <v>61</v>
      </c>
      <c r="J592" s="24" t="s">
        <v>21</v>
      </c>
      <c r="K592" s="26" t="s">
        <v>46</v>
      </c>
      <c r="L592" s="26" t="s">
        <v>72</v>
      </c>
    </row>
    <row r="593" spans="1:12" x14ac:dyDescent="0.25">
      <c r="A593" s="52">
        <v>43030</v>
      </c>
      <c r="B593" s="26" t="s">
        <v>655</v>
      </c>
      <c r="C593" s="26" t="s">
        <v>60</v>
      </c>
      <c r="D593" s="26" t="s">
        <v>52</v>
      </c>
      <c r="E593" s="31"/>
      <c r="F593" s="31">
        <v>2000</v>
      </c>
      <c r="G593" s="31">
        <v>-6019347</v>
      </c>
      <c r="H593" s="26" t="s">
        <v>216</v>
      </c>
      <c r="I593" s="23" t="s">
        <v>61</v>
      </c>
      <c r="J593" s="24" t="s">
        <v>32</v>
      </c>
      <c r="K593" s="26" t="s">
        <v>46</v>
      </c>
      <c r="L593" s="26" t="s">
        <v>72</v>
      </c>
    </row>
    <row r="594" spans="1:12" x14ac:dyDescent="0.25">
      <c r="A594" s="52">
        <v>43030</v>
      </c>
      <c r="B594" s="26" t="s">
        <v>656</v>
      </c>
      <c r="C594" s="26" t="s">
        <v>60</v>
      </c>
      <c r="D594" s="26" t="s">
        <v>52</v>
      </c>
      <c r="E594" s="31"/>
      <c r="F594" s="31">
        <v>2000</v>
      </c>
      <c r="G594" s="31">
        <v>-6021347</v>
      </c>
      <c r="H594" s="26" t="s">
        <v>216</v>
      </c>
      <c r="I594" s="23" t="s">
        <v>61</v>
      </c>
      <c r="J594" s="24" t="s">
        <v>32</v>
      </c>
      <c r="K594" s="26" t="s">
        <v>46</v>
      </c>
      <c r="L594" s="26" t="s">
        <v>72</v>
      </c>
    </row>
    <row r="595" spans="1:12" x14ac:dyDescent="0.25">
      <c r="A595" s="52">
        <v>43030</v>
      </c>
      <c r="B595" s="26" t="s">
        <v>657</v>
      </c>
      <c r="C595" s="26" t="s">
        <v>60</v>
      </c>
      <c r="D595" s="26" t="s">
        <v>52</v>
      </c>
      <c r="E595" s="31"/>
      <c r="F595" s="31">
        <v>2000</v>
      </c>
      <c r="G595" s="31">
        <v>-6023347</v>
      </c>
      <c r="H595" s="26" t="s">
        <v>216</v>
      </c>
      <c r="I595" s="23" t="s">
        <v>61</v>
      </c>
      <c r="J595" s="24" t="s">
        <v>32</v>
      </c>
      <c r="K595" s="26" t="s">
        <v>46</v>
      </c>
      <c r="L595" s="26" t="s">
        <v>72</v>
      </c>
    </row>
    <row r="596" spans="1:12" x14ac:dyDescent="0.25">
      <c r="A596" s="52">
        <v>43030</v>
      </c>
      <c r="B596" s="30" t="s">
        <v>742</v>
      </c>
      <c r="C596" s="30" t="s">
        <v>641</v>
      </c>
      <c r="D596" s="30" t="s">
        <v>52</v>
      </c>
      <c r="E596" s="31"/>
      <c r="F596" s="31">
        <v>1000</v>
      </c>
      <c r="G596" s="31">
        <v>-6024347</v>
      </c>
      <c r="H596" s="30" t="s">
        <v>704</v>
      </c>
      <c r="I596" s="30" t="s">
        <v>743</v>
      </c>
      <c r="J596" s="24" t="s">
        <v>32</v>
      </c>
      <c r="K596" s="26" t="s">
        <v>46</v>
      </c>
      <c r="L596" s="26" t="s">
        <v>72</v>
      </c>
    </row>
    <row r="597" spans="1:12" x14ac:dyDescent="0.25">
      <c r="A597" s="52">
        <v>43030</v>
      </c>
      <c r="B597" s="112" t="s">
        <v>893</v>
      </c>
      <c r="C597" s="26" t="s">
        <v>85</v>
      </c>
      <c r="D597" s="26" t="s">
        <v>52</v>
      </c>
      <c r="E597" s="113"/>
      <c r="F597" s="113">
        <v>70000</v>
      </c>
      <c r="G597" s="31">
        <v>-6094347</v>
      </c>
      <c r="H597" s="112" t="s">
        <v>372</v>
      </c>
      <c r="I597" s="112" t="s">
        <v>61</v>
      </c>
      <c r="J597" s="24" t="s">
        <v>32</v>
      </c>
      <c r="K597" s="26" t="s">
        <v>46</v>
      </c>
      <c r="L597" s="26" t="s">
        <v>72</v>
      </c>
    </row>
    <row r="598" spans="1:12" x14ac:dyDescent="0.25">
      <c r="A598" s="52">
        <v>43030</v>
      </c>
      <c r="B598" s="112" t="s">
        <v>820</v>
      </c>
      <c r="C598" s="26" t="s">
        <v>60</v>
      </c>
      <c r="D598" s="26" t="s">
        <v>52</v>
      </c>
      <c r="E598" s="113"/>
      <c r="F598" s="113">
        <v>1000</v>
      </c>
      <c r="G598" s="31">
        <v>-6095347</v>
      </c>
      <c r="H598" s="112" t="s">
        <v>372</v>
      </c>
      <c r="I598" s="112" t="s">
        <v>61</v>
      </c>
      <c r="J598" s="24" t="s">
        <v>32</v>
      </c>
      <c r="K598" s="26" t="s">
        <v>46</v>
      </c>
      <c r="L598" s="26" t="s">
        <v>72</v>
      </c>
    </row>
    <row r="599" spans="1:12" x14ac:dyDescent="0.25">
      <c r="A599" s="52">
        <v>43030</v>
      </c>
      <c r="B599" s="112" t="s">
        <v>821</v>
      </c>
      <c r="C599" s="26" t="s">
        <v>60</v>
      </c>
      <c r="D599" s="26" t="s">
        <v>52</v>
      </c>
      <c r="E599" s="113"/>
      <c r="F599" s="113">
        <v>1000</v>
      </c>
      <c r="G599" s="31">
        <v>-6096347</v>
      </c>
      <c r="H599" s="112" t="s">
        <v>372</v>
      </c>
      <c r="I599" s="112" t="s">
        <v>61</v>
      </c>
      <c r="J599" s="24" t="s">
        <v>32</v>
      </c>
      <c r="K599" s="26" t="s">
        <v>46</v>
      </c>
      <c r="L599" s="26" t="s">
        <v>72</v>
      </c>
    </row>
    <row r="600" spans="1:12" x14ac:dyDescent="0.25">
      <c r="A600" s="52">
        <v>43030</v>
      </c>
      <c r="B600" s="112" t="s">
        <v>822</v>
      </c>
      <c r="C600" s="26" t="s">
        <v>60</v>
      </c>
      <c r="D600" s="26" t="s">
        <v>52</v>
      </c>
      <c r="E600" s="113"/>
      <c r="F600" s="113">
        <v>1000</v>
      </c>
      <c r="G600" s="31">
        <v>-6097347</v>
      </c>
      <c r="H600" s="112" t="s">
        <v>372</v>
      </c>
      <c r="I600" s="112" t="s">
        <v>61</v>
      </c>
      <c r="J600" s="24" t="s">
        <v>32</v>
      </c>
      <c r="K600" s="26" t="s">
        <v>46</v>
      </c>
      <c r="L600" s="26" t="s">
        <v>72</v>
      </c>
    </row>
    <row r="601" spans="1:12" x14ac:dyDescent="0.25">
      <c r="A601" s="52">
        <v>43031</v>
      </c>
      <c r="B601" s="26" t="s">
        <v>26</v>
      </c>
      <c r="C601" s="26" t="s">
        <v>47</v>
      </c>
      <c r="D601" s="26" t="s">
        <v>48</v>
      </c>
      <c r="E601" s="110"/>
      <c r="F601" s="31">
        <v>6257</v>
      </c>
      <c r="G601" s="31">
        <v>-6103604</v>
      </c>
      <c r="H601" s="111" t="s">
        <v>45</v>
      </c>
      <c r="I601" s="26" t="s">
        <v>19</v>
      </c>
      <c r="J601" s="23" t="s">
        <v>21</v>
      </c>
      <c r="K601" s="26" t="s">
        <v>46</v>
      </c>
      <c r="L601" s="26" t="s">
        <v>83</v>
      </c>
    </row>
    <row r="602" spans="1:12" x14ac:dyDescent="0.25">
      <c r="A602" s="52">
        <v>43031</v>
      </c>
      <c r="B602" s="26" t="s">
        <v>27</v>
      </c>
      <c r="C602" s="26" t="s">
        <v>47</v>
      </c>
      <c r="D602" s="26" t="s">
        <v>48</v>
      </c>
      <c r="E602" s="110"/>
      <c r="F602" s="31">
        <v>3265</v>
      </c>
      <c r="G602" s="31">
        <v>-6106869</v>
      </c>
      <c r="H602" s="111" t="s">
        <v>45</v>
      </c>
      <c r="I602" s="26" t="s">
        <v>19</v>
      </c>
      <c r="J602" s="23" t="s">
        <v>21</v>
      </c>
      <c r="K602" s="26" t="s">
        <v>46</v>
      </c>
      <c r="L602" s="26" t="s">
        <v>83</v>
      </c>
    </row>
    <row r="603" spans="1:12" x14ac:dyDescent="0.25">
      <c r="A603" s="52">
        <v>43031</v>
      </c>
      <c r="B603" s="26" t="s">
        <v>29</v>
      </c>
      <c r="C603" s="26" t="s">
        <v>47</v>
      </c>
      <c r="D603" s="26" t="s">
        <v>48</v>
      </c>
      <c r="E603" s="110"/>
      <c r="F603" s="31">
        <v>3265</v>
      </c>
      <c r="G603" s="31">
        <v>-8110134</v>
      </c>
      <c r="H603" s="111" t="s">
        <v>45</v>
      </c>
      <c r="I603" s="26" t="s">
        <v>19</v>
      </c>
      <c r="J603" s="23" t="s">
        <v>21</v>
      </c>
      <c r="K603" s="26" t="s">
        <v>46</v>
      </c>
      <c r="L603" s="26" t="s">
        <v>83</v>
      </c>
    </row>
    <row r="604" spans="1:12" x14ac:dyDescent="0.25">
      <c r="A604" s="52">
        <v>43031</v>
      </c>
      <c r="B604" s="26" t="s">
        <v>31</v>
      </c>
      <c r="C604" s="30" t="s">
        <v>99</v>
      </c>
      <c r="D604" s="26" t="s">
        <v>49</v>
      </c>
      <c r="E604" s="110"/>
      <c r="F604" s="31">
        <v>528057</v>
      </c>
      <c r="G604" s="31">
        <v>-11638191</v>
      </c>
      <c r="H604" s="111" t="s">
        <v>45</v>
      </c>
      <c r="I604" s="26">
        <v>3592829</v>
      </c>
      <c r="J604" s="46" t="s">
        <v>32</v>
      </c>
      <c r="K604" s="26" t="s">
        <v>46</v>
      </c>
      <c r="L604" s="26" t="s">
        <v>83</v>
      </c>
    </row>
    <row r="605" spans="1:12" x14ac:dyDescent="0.25">
      <c r="A605" s="52">
        <v>43031</v>
      </c>
      <c r="B605" s="26" t="s">
        <v>33</v>
      </c>
      <c r="C605" s="30" t="s">
        <v>99</v>
      </c>
      <c r="D605" s="26" t="s">
        <v>50</v>
      </c>
      <c r="E605" s="110"/>
      <c r="F605" s="31">
        <v>72840</v>
      </c>
      <c r="G605" s="31">
        <v>-11711031</v>
      </c>
      <c r="H605" s="111" t="s">
        <v>45</v>
      </c>
      <c r="I605" s="26">
        <v>3592829</v>
      </c>
      <c r="J605" s="46" t="s">
        <v>32</v>
      </c>
      <c r="K605" s="26" t="s">
        <v>46</v>
      </c>
      <c r="L605" s="26" t="s">
        <v>83</v>
      </c>
    </row>
    <row r="606" spans="1:12" x14ac:dyDescent="0.25">
      <c r="A606" s="52">
        <v>43031</v>
      </c>
      <c r="B606" s="26" t="s">
        <v>34</v>
      </c>
      <c r="C606" s="30" t="s">
        <v>99</v>
      </c>
      <c r="D606" s="26" t="s">
        <v>51</v>
      </c>
      <c r="E606" s="110"/>
      <c r="F606" s="31">
        <v>906661</v>
      </c>
      <c r="G606" s="31">
        <v>-12617692</v>
      </c>
      <c r="H606" s="111" t="s">
        <v>45</v>
      </c>
      <c r="I606" s="26">
        <v>3592829</v>
      </c>
      <c r="J606" s="46" t="s">
        <v>32</v>
      </c>
      <c r="K606" s="26" t="s">
        <v>46</v>
      </c>
      <c r="L606" s="26" t="s">
        <v>83</v>
      </c>
    </row>
    <row r="607" spans="1:12" x14ac:dyDescent="0.25">
      <c r="A607" s="52">
        <v>43031</v>
      </c>
      <c r="B607" s="26" t="s">
        <v>35</v>
      </c>
      <c r="C607" s="30" t="s">
        <v>99</v>
      </c>
      <c r="D607" s="26" t="s">
        <v>52</v>
      </c>
      <c r="E607" s="110"/>
      <c r="F607" s="31">
        <v>91050</v>
      </c>
      <c r="G607" s="31">
        <v>-12708742</v>
      </c>
      <c r="H607" s="111" t="s">
        <v>45</v>
      </c>
      <c r="I607" s="26">
        <v>3592829</v>
      </c>
      <c r="J607" s="24" t="s">
        <v>32</v>
      </c>
      <c r="K607" s="26" t="s">
        <v>46</v>
      </c>
      <c r="L607" s="26" t="s">
        <v>83</v>
      </c>
    </row>
    <row r="608" spans="1:12" x14ac:dyDescent="0.25">
      <c r="A608" s="52">
        <v>43031</v>
      </c>
      <c r="B608" s="47" t="s">
        <v>114</v>
      </c>
      <c r="C608" s="26" t="s">
        <v>60</v>
      </c>
      <c r="D608" s="23" t="s">
        <v>49</v>
      </c>
      <c r="E608" s="31"/>
      <c r="F608" s="31">
        <v>700</v>
      </c>
      <c r="G608" s="31">
        <v>-12709442</v>
      </c>
      <c r="H608" s="26" t="s">
        <v>71</v>
      </c>
      <c r="I608" s="26" t="s">
        <v>61</v>
      </c>
      <c r="J608" s="24" t="s">
        <v>21</v>
      </c>
      <c r="K608" s="26" t="s">
        <v>46</v>
      </c>
      <c r="L608" s="26" t="s">
        <v>72</v>
      </c>
    </row>
    <row r="609" spans="1:12" x14ac:dyDescent="0.25">
      <c r="A609" s="52">
        <v>43031</v>
      </c>
      <c r="B609" s="47" t="s">
        <v>74</v>
      </c>
      <c r="C609" s="26" t="s">
        <v>75</v>
      </c>
      <c r="D609" s="23" t="s">
        <v>49</v>
      </c>
      <c r="E609" s="31"/>
      <c r="F609" s="31">
        <v>2000</v>
      </c>
      <c r="G609" s="31">
        <v>-12711442</v>
      </c>
      <c r="H609" s="26" t="s">
        <v>71</v>
      </c>
      <c r="I609" s="26" t="s">
        <v>61</v>
      </c>
      <c r="J609" s="24" t="s">
        <v>21</v>
      </c>
      <c r="K609" s="26" t="s">
        <v>46</v>
      </c>
      <c r="L609" s="26" t="s">
        <v>72</v>
      </c>
    </row>
    <row r="610" spans="1:12" x14ac:dyDescent="0.25">
      <c r="A610" s="52">
        <v>43031</v>
      </c>
      <c r="B610" s="47" t="s">
        <v>115</v>
      </c>
      <c r="C610" s="26" t="s">
        <v>60</v>
      </c>
      <c r="D610" s="23" t="s">
        <v>49</v>
      </c>
      <c r="E610" s="31"/>
      <c r="F610" s="31">
        <v>700</v>
      </c>
      <c r="G610" s="31">
        <v>-12712142</v>
      </c>
      <c r="H610" s="26" t="s">
        <v>71</v>
      </c>
      <c r="I610" s="26" t="s">
        <v>61</v>
      </c>
      <c r="J610" s="24" t="s">
        <v>21</v>
      </c>
      <c r="K610" s="26" t="s">
        <v>46</v>
      </c>
      <c r="L610" s="26" t="s">
        <v>72</v>
      </c>
    </row>
    <row r="611" spans="1:12" x14ac:dyDescent="0.25">
      <c r="A611" s="52">
        <v>43031</v>
      </c>
      <c r="B611" s="47" t="s">
        <v>116</v>
      </c>
      <c r="C611" s="26" t="s">
        <v>117</v>
      </c>
      <c r="D611" s="23" t="s">
        <v>49</v>
      </c>
      <c r="E611" s="31"/>
      <c r="F611" s="31">
        <v>20000</v>
      </c>
      <c r="G611" s="31">
        <v>-12732142</v>
      </c>
      <c r="H611" s="26" t="s">
        <v>71</v>
      </c>
      <c r="I611" s="26">
        <v>34</v>
      </c>
      <c r="J611" s="24" t="s">
        <v>21</v>
      </c>
      <c r="K611" s="26" t="s">
        <v>46</v>
      </c>
      <c r="L611" s="26" t="s">
        <v>83</v>
      </c>
    </row>
    <row r="612" spans="1:12" x14ac:dyDescent="0.25">
      <c r="A612" s="52">
        <v>43031</v>
      </c>
      <c r="B612" s="47" t="s">
        <v>118</v>
      </c>
      <c r="C612" s="26" t="s">
        <v>60</v>
      </c>
      <c r="D612" s="23" t="s">
        <v>49</v>
      </c>
      <c r="E612" s="31"/>
      <c r="F612" s="31">
        <v>500</v>
      </c>
      <c r="G612" s="31">
        <v>-12732642</v>
      </c>
      <c r="H612" s="26" t="s">
        <v>71</v>
      </c>
      <c r="I612" s="26" t="s">
        <v>61</v>
      </c>
      <c r="J612" s="24" t="s">
        <v>21</v>
      </c>
      <c r="K612" s="26" t="s">
        <v>46</v>
      </c>
      <c r="L612" s="26" t="s">
        <v>72</v>
      </c>
    </row>
    <row r="613" spans="1:12" x14ac:dyDescent="0.25">
      <c r="A613" s="52">
        <v>43031</v>
      </c>
      <c r="B613" s="47" t="s">
        <v>119</v>
      </c>
      <c r="C613" s="26" t="s">
        <v>60</v>
      </c>
      <c r="D613" s="23" t="s">
        <v>49</v>
      </c>
      <c r="E613" s="31"/>
      <c r="F613" s="31">
        <v>1000</v>
      </c>
      <c r="G613" s="31">
        <v>-12733642</v>
      </c>
      <c r="H613" s="26" t="s">
        <v>71</v>
      </c>
      <c r="I613" s="26" t="s">
        <v>61</v>
      </c>
      <c r="J613" s="24" t="s">
        <v>21</v>
      </c>
      <c r="K613" s="26" t="s">
        <v>46</v>
      </c>
      <c r="L613" s="26" t="s">
        <v>72</v>
      </c>
    </row>
    <row r="614" spans="1:12" x14ac:dyDescent="0.25">
      <c r="A614" s="52">
        <v>43031</v>
      </c>
      <c r="B614" s="47" t="s">
        <v>120</v>
      </c>
      <c r="C614" s="26" t="s">
        <v>60</v>
      </c>
      <c r="D614" s="23" t="s">
        <v>49</v>
      </c>
      <c r="E614" s="31"/>
      <c r="F614" s="31">
        <v>700</v>
      </c>
      <c r="G614" s="31">
        <v>-12734342</v>
      </c>
      <c r="H614" s="26" t="s">
        <v>71</v>
      </c>
      <c r="I614" s="26" t="s">
        <v>61</v>
      </c>
      <c r="J614" s="24" t="s">
        <v>21</v>
      </c>
      <c r="K614" s="26" t="s">
        <v>46</v>
      </c>
      <c r="L614" s="26" t="s">
        <v>72</v>
      </c>
    </row>
    <row r="615" spans="1:12" x14ac:dyDescent="0.25">
      <c r="A615" s="52">
        <v>43031</v>
      </c>
      <c r="B615" s="47" t="s">
        <v>121</v>
      </c>
      <c r="C615" s="26" t="s">
        <v>60</v>
      </c>
      <c r="D615" s="23" t="s">
        <v>49</v>
      </c>
      <c r="E615" s="31"/>
      <c r="F615" s="31">
        <v>700</v>
      </c>
      <c r="G615" s="31">
        <v>-12735042</v>
      </c>
      <c r="H615" s="26" t="s">
        <v>71</v>
      </c>
      <c r="I615" s="26" t="s">
        <v>61</v>
      </c>
      <c r="J615" s="24" t="s">
        <v>21</v>
      </c>
      <c r="K615" s="26" t="s">
        <v>46</v>
      </c>
      <c r="L615" s="26" t="s">
        <v>72</v>
      </c>
    </row>
    <row r="616" spans="1:12" x14ac:dyDescent="0.25">
      <c r="A616" s="52">
        <v>43031</v>
      </c>
      <c r="B616" s="26" t="s">
        <v>170</v>
      </c>
      <c r="C616" s="26" t="s">
        <v>60</v>
      </c>
      <c r="D616" s="23" t="s">
        <v>49</v>
      </c>
      <c r="E616" s="31"/>
      <c r="F616" s="31">
        <v>1000</v>
      </c>
      <c r="G616" s="31">
        <v>-12736042</v>
      </c>
      <c r="H616" s="26" t="s">
        <v>148</v>
      </c>
      <c r="I616" s="26" t="s">
        <v>61</v>
      </c>
      <c r="J616" s="24" t="s">
        <v>21</v>
      </c>
      <c r="K616" s="26" t="s">
        <v>46</v>
      </c>
      <c r="L616" s="26" t="s">
        <v>72</v>
      </c>
    </row>
    <row r="617" spans="1:12" x14ac:dyDescent="0.25">
      <c r="A617" s="52">
        <v>43031</v>
      </c>
      <c r="B617" s="26" t="s">
        <v>171</v>
      </c>
      <c r="C617" s="30" t="s">
        <v>99</v>
      </c>
      <c r="D617" s="23" t="s">
        <v>49</v>
      </c>
      <c r="E617" s="31"/>
      <c r="F617" s="31">
        <v>1000</v>
      </c>
      <c r="G617" s="31">
        <v>-12737042</v>
      </c>
      <c r="H617" s="26" t="s">
        <v>148</v>
      </c>
      <c r="I617" s="26" t="s">
        <v>61</v>
      </c>
      <c r="J617" s="24" t="s">
        <v>21</v>
      </c>
      <c r="K617" s="26" t="s">
        <v>46</v>
      </c>
      <c r="L617" s="26" t="s">
        <v>72</v>
      </c>
    </row>
    <row r="618" spans="1:12" x14ac:dyDescent="0.25">
      <c r="A618" s="52">
        <v>43031</v>
      </c>
      <c r="B618" s="26" t="s">
        <v>194</v>
      </c>
      <c r="C618" s="26" t="s">
        <v>60</v>
      </c>
      <c r="D618" s="23" t="s">
        <v>49</v>
      </c>
      <c r="E618" s="31"/>
      <c r="F618" s="31">
        <v>1000</v>
      </c>
      <c r="G618" s="31">
        <v>-12738042</v>
      </c>
      <c r="H618" s="26" t="s">
        <v>148</v>
      </c>
      <c r="I618" s="26" t="s">
        <v>61</v>
      </c>
      <c r="J618" s="24" t="s">
        <v>21</v>
      </c>
      <c r="K618" s="26" t="s">
        <v>46</v>
      </c>
      <c r="L618" s="26" t="s">
        <v>72</v>
      </c>
    </row>
    <row r="619" spans="1:12" x14ac:dyDescent="0.25">
      <c r="A619" s="52">
        <v>43031</v>
      </c>
      <c r="B619" s="26" t="s">
        <v>195</v>
      </c>
      <c r="C619" s="26" t="s">
        <v>60</v>
      </c>
      <c r="D619" s="23" t="s">
        <v>49</v>
      </c>
      <c r="E619" s="31"/>
      <c r="F619" s="31">
        <v>1000</v>
      </c>
      <c r="G619" s="31">
        <v>-12739042</v>
      </c>
      <c r="H619" s="26" t="s">
        <v>148</v>
      </c>
      <c r="I619" s="26" t="s">
        <v>61</v>
      </c>
      <c r="J619" s="24" t="s">
        <v>21</v>
      </c>
      <c r="K619" s="26" t="s">
        <v>46</v>
      </c>
      <c r="L619" s="26" t="s">
        <v>72</v>
      </c>
    </row>
    <row r="620" spans="1:12" x14ac:dyDescent="0.25">
      <c r="A620" s="52">
        <v>43031</v>
      </c>
      <c r="B620" s="26" t="s">
        <v>196</v>
      </c>
      <c r="C620" s="26" t="s">
        <v>60</v>
      </c>
      <c r="D620" s="23" t="s">
        <v>49</v>
      </c>
      <c r="E620" s="31"/>
      <c r="F620" s="31">
        <v>1000</v>
      </c>
      <c r="G620" s="31">
        <v>-12740042</v>
      </c>
      <c r="H620" s="26" t="s">
        <v>148</v>
      </c>
      <c r="I620" s="26" t="s">
        <v>61</v>
      </c>
      <c r="J620" s="24" t="s">
        <v>21</v>
      </c>
      <c r="K620" s="26" t="s">
        <v>46</v>
      </c>
      <c r="L620" s="26" t="s">
        <v>72</v>
      </c>
    </row>
    <row r="621" spans="1:12" x14ac:dyDescent="0.25">
      <c r="A621" s="52">
        <v>43031</v>
      </c>
      <c r="B621" s="26" t="s">
        <v>197</v>
      </c>
      <c r="C621" s="26" t="s">
        <v>60</v>
      </c>
      <c r="D621" s="23" t="s">
        <v>49</v>
      </c>
      <c r="E621" s="31"/>
      <c r="F621" s="31">
        <v>1000</v>
      </c>
      <c r="G621" s="31">
        <v>-12741042</v>
      </c>
      <c r="H621" s="26" t="s">
        <v>148</v>
      </c>
      <c r="I621" s="26" t="s">
        <v>61</v>
      </c>
      <c r="J621" s="24" t="s">
        <v>21</v>
      </c>
      <c r="K621" s="26" t="s">
        <v>46</v>
      </c>
      <c r="L621" s="26" t="s">
        <v>72</v>
      </c>
    </row>
    <row r="622" spans="1:12" x14ac:dyDescent="0.25">
      <c r="A622" s="52">
        <v>43031</v>
      </c>
      <c r="B622" s="26" t="s">
        <v>198</v>
      </c>
      <c r="C622" s="26" t="s">
        <v>60</v>
      </c>
      <c r="D622" s="23" t="s">
        <v>49</v>
      </c>
      <c r="E622" s="31"/>
      <c r="F622" s="31">
        <v>1000</v>
      </c>
      <c r="G622" s="31">
        <v>-12742042</v>
      </c>
      <c r="H622" s="26" t="s">
        <v>148</v>
      </c>
      <c r="I622" s="26" t="s">
        <v>61</v>
      </c>
      <c r="J622" s="24" t="s">
        <v>21</v>
      </c>
      <c r="K622" s="26" t="s">
        <v>46</v>
      </c>
      <c r="L622" s="26" t="s">
        <v>72</v>
      </c>
    </row>
    <row r="623" spans="1:12" x14ac:dyDescent="0.25">
      <c r="A623" s="52">
        <v>43031</v>
      </c>
      <c r="B623" s="26" t="s">
        <v>193</v>
      </c>
      <c r="C623" s="26" t="s">
        <v>60</v>
      </c>
      <c r="D623" s="23" t="s">
        <v>49</v>
      </c>
      <c r="E623" s="31"/>
      <c r="F623" s="31">
        <v>1000</v>
      </c>
      <c r="G623" s="31">
        <v>-12743042</v>
      </c>
      <c r="H623" s="26" t="s">
        <v>148</v>
      </c>
      <c r="I623" s="26" t="s">
        <v>61</v>
      </c>
      <c r="J623" s="24" t="s">
        <v>21</v>
      </c>
      <c r="K623" s="26" t="s">
        <v>46</v>
      </c>
      <c r="L623" s="26" t="s">
        <v>72</v>
      </c>
    </row>
    <row r="624" spans="1:12" x14ac:dyDescent="0.25">
      <c r="A624" s="52">
        <v>43031</v>
      </c>
      <c r="B624" s="26" t="s">
        <v>166</v>
      </c>
      <c r="C624" s="26" t="s">
        <v>60</v>
      </c>
      <c r="D624" s="23" t="s">
        <v>49</v>
      </c>
      <c r="E624" s="31"/>
      <c r="F624" s="31">
        <v>1000</v>
      </c>
      <c r="G624" s="31">
        <v>-12744042</v>
      </c>
      <c r="H624" s="26" t="s">
        <v>148</v>
      </c>
      <c r="I624" s="26" t="s">
        <v>61</v>
      </c>
      <c r="J624" s="24" t="s">
        <v>21</v>
      </c>
      <c r="K624" s="26" t="s">
        <v>46</v>
      </c>
      <c r="L624" s="26" t="s">
        <v>72</v>
      </c>
    </row>
    <row r="625" spans="1:12" x14ac:dyDescent="0.25">
      <c r="A625" s="52">
        <v>43031</v>
      </c>
      <c r="B625" s="26" t="s">
        <v>407</v>
      </c>
      <c r="C625" s="26" t="s">
        <v>60</v>
      </c>
      <c r="D625" s="26" t="s">
        <v>51</v>
      </c>
      <c r="E625" s="31"/>
      <c r="F625" s="31">
        <v>5000</v>
      </c>
      <c r="G625" s="31">
        <v>-12599042</v>
      </c>
      <c r="H625" s="26" t="s">
        <v>55</v>
      </c>
      <c r="I625" s="26">
        <v>31</v>
      </c>
      <c r="J625" s="46" t="s">
        <v>32</v>
      </c>
      <c r="K625" s="26" t="s">
        <v>46</v>
      </c>
      <c r="L625" s="26" t="s">
        <v>83</v>
      </c>
    </row>
    <row r="626" spans="1:12" x14ac:dyDescent="0.25">
      <c r="A626" s="52">
        <v>43031</v>
      </c>
      <c r="B626" s="26" t="s">
        <v>408</v>
      </c>
      <c r="C626" s="26" t="s">
        <v>332</v>
      </c>
      <c r="D626" s="23" t="s">
        <v>49</v>
      </c>
      <c r="E626" s="31"/>
      <c r="F626" s="31">
        <v>100000</v>
      </c>
      <c r="G626" s="31">
        <v>-12699042</v>
      </c>
      <c r="H626" s="26" t="s">
        <v>55</v>
      </c>
      <c r="I626" s="26">
        <v>33</v>
      </c>
      <c r="J626" s="24" t="s">
        <v>21</v>
      </c>
      <c r="K626" s="26" t="s">
        <v>46</v>
      </c>
      <c r="L626" s="26" t="s">
        <v>83</v>
      </c>
    </row>
    <row r="627" spans="1:12" x14ac:dyDescent="0.25">
      <c r="A627" s="52">
        <v>43031</v>
      </c>
      <c r="B627" s="26" t="s">
        <v>409</v>
      </c>
      <c r="C627" s="26" t="s">
        <v>60</v>
      </c>
      <c r="D627" s="26" t="s">
        <v>51</v>
      </c>
      <c r="E627" s="31"/>
      <c r="F627" s="31">
        <v>2000</v>
      </c>
      <c r="G627" s="31">
        <v>-12741042</v>
      </c>
      <c r="H627" s="26" t="s">
        <v>55</v>
      </c>
      <c r="I627" s="26" t="s">
        <v>61</v>
      </c>
      <c r="J627" s="46" t="s">
        <v>32</v>
      </c>
      <c r="K627" s="26" t="s">
        <v>46</v>
      </c>
      <c r="L627" s="26" t="s">
        <v>72</v>
      </c>
    </row>
    <row r="628" spans="1:12" x14ac:dyDescent="0.25">
      <c r="A628" s="52">
        <v>43031</v>
      </c>
      <c r="B628" s="26" t="s">
        <v>410</v>
      </c>
      <c r="C628" s="26" t="s">
        <v>60</v>
      </c>
      <c r="D628" s="26" t="s">
        <v>51</v>
      </c>
      <c r="E628" s="31"/>
      <c r="F628" s="31">
        <v>2000</v>
      </c>
      <c r="G628" s="31">
        <v>-12743042</v>
      </c>
      <c r="H628" s="26" t="s">
        <v>55</v>
      </c>
      <c r="I628" s="26" t="s">
        <v>61</v>
      </c>
      <c r="J628" s="46" t="s">
        <v>32</v>
      </c>
      <c r="K628" s="26" t="s">
        <v>46</v>
      </c>
      <c r="L628" s="26" t="s">
        <v>72</v>
      </c>
    </row>
    <row r="629" spans="1:12" x14ac:dyDescent="0.25">
      <c r="A629" s="52">
        <v>43031</v>
      </c>
      <c r="B629" s="26" t="s">
        <v>411</v>
      </c>
      <c r="C629" s="26" t="s">
        <v>60</v>
      </c>
      <c r="D629" s="26" t="s">
        <v>51</v>
      </c>
      <c r="E629" s="31"/>
      <c r="F629" s="31">
        <v>2000</v>
      </c>
      <c r="G629" s="31">
        <v>-7745042</v>
      </c>
      <c r="H629" s="26" t="s">
        <v>55</v>
      </c>
      <c r="I629" s="26" t="s">
        <v>61</v>
      </c>
      <c r="J629" s="46" t="s">
        <v>32</v>
      </c>
      <c r="K629" s="26" t="s">
        <v>46</v>
      </c>
      <c r="L629" s="26" t="s">
        <v>72</v>
      </c>
    </row>
    <row r="630" spans="1:12" x14ac:dyDescent="0.25">
      <c r="A630" s="52">
        <v>43031</v>
      </c>
      <c r="B630" s="26" t="s">
        <v>412</v>
      </c>
      <c r="C630" s="26" t="s">
        <v>90</v>
      </c>
      <c r="D630" s="26" t="s">
        <v>52</v>
      </c>
      <c r="E630" s="31"/>
      <c r="F630" s="31">
        <v>688100</v>
      </c>
      <c r="G630" s="31">
        <v>-8433142</v>
      </c>
      <c r="H630" s="26" t="s">
        <v>55</v>
      </c>
      <c r="I630" s="26">
        <v>12</v>
      </c>
      <c r="J630" s="24" t="s">
        <v>32</v>
      </c>
      <c r="K630" s="26" t="s">
        <v>46</v>
      </c>
      <c r="L630" s="26" t="s">
        <v>83</v>
      </c>
    </row>
    <row r="631" spans="1:12" x14ac:dyDescent="0.25">
      <c r="A631" s="52">
        <v>43031</v>
      </c>
      <c r="B631" s="26" t="s">
        <v>413</v>
      </c>
      <c r="C631" s="26" t="s">
        <v>60</v>
      </c>
      <c r="D631" s="26" t="s">
        <v>51</v>
      </c>
      <c r="E631" s="31"/>
      <c r="F631" s="31">
        <v>2000</v>
      </c>
      <c r="G631" s="31">
        <v>-8435142</v>
      </c>
      <c r="H631" s="26" t="s">
        <v>55</v>
      </c>
      <c r="I631" s="26" t="s">
        <v>61</v>
      </c>
      <c r="J631" s="46" t="s">
        <v>32</v>
      </c>
      <c r="K631" s="26" t="s">
        <v>46</v>
      </c>
      <c r="L631" s="26" t="s">
        <v>72</v>
      </c>
    </row>
    <row r="632" spans="1:12" x14ac:dyDescent="0.25">
      <c r="A632" s="52">
        <v>43031</v>
      </c>
      <c r="B632" s="26" t="s">
        <v>415</v>
      </c>
      <c r="C632" s="26" t="s">
        <v>319</v>
      </c>
      <c r="D632" s="26" t="s">
        <v>48</v>
      </c>
      <c r="E632" s="31"/>
      <c r="F632" s="31">
        <v>9200</v>
      </c>
      <c r="G632" s="31">
        <v>-8674342</v>
      </c>
      <c r="H632" s="26" t="s">
        <v>55</v>
      </c>
      <c r="I632" s="26" t="s">
        <v>414</v>
      </c>
      <c r="J632" s="26" t="s">
        <v>21</v>
      </c>
      <c r="K632" s="26" t="s">
        <v>46</v>
      </c>
      <c r="L632" s="26" t="s">
        <v>83</v>
      </c>
    </row>
    <row r="633" spans="1:12" x14ac:dyDescent="0.25">
      <c r="A633" s="52">
        <v>43031</v>
      </c>
      <c r="B633" s="26" t="s">
        <v>318</v>
      </c>
      <c r="C633" s="26" t="s">
        <v>319</v>
      </c>
      <c r="D633" s="26" t="s">
        <v>48</v>
      </c>
      <c r="E633" s="31"/>
      <c r="F633" s="31">
        <v>5880</v>
      </c>
      <c r="G633" s="31">
        <v>-8827222</v>
      </c>
      <c r="H633" s="26" t="s">
        <v>55</v>
      </c>
      <c r="I633" s="26" t="s">
        <v>416</v>
      </c>
      <c r="J633" s="26" t="s">
        <v>21</v>
      </c>
      <c r="K633" s="26" t="s">
        <v>46</v>
      </c>
      <c r="L633" s="26" t="s">
        <v>83</v>
      </c>
    </row>
    <row r="634" spans="1:12" x14ac:dyDescent="0.25">
      <c r="A634" s="52">
        <v>43031</v>
      </c>
      <c r="B634" s="26" t="s">
        <v>418</v>
      </c>
      <c r="C634" s="26" t="s">
        <v>319</v>
      </c>
      <c r="D634" s="26" t="s">
        <v>48</v>
      </c>
      <c r="E634" s="31"/>
      <c r="F634" s="31">
        <v>2560</v>
      </c>
      <c r="G634" s="31">
        <v>-8893782</v>
      </c>
      <c r="H634" s="26" t="s">
        <v>55</v>
      </c>
      <c r="I634" s="26" t="s">
        <v>417</v>
      </c>
      <c r="J634" s="26" t="s">
        <v>21</v>
      </c>
      <c r="K634" s="26" t="s">
        <v>46</v>
      </c>
      <c r="L634" s="26" t="s">
        <v>83</v>
      </c>
    </row>
    <row r="635" spans="1:12" x14ac:dyDescent="0.25">
      <c r="A635" s="52">
        <v>43031</v>
      </c>
      <c r="B635" s="26" t="s">
        <v>484</v>
      </c>
      <c r="C635" s="26" t="s">
        <v>60</v>
      </c>
      <c r="D635" s="23" t="s">
        <v>49</v>
      </c>
      <c r="E635" s="31"/>
      <c r="F635" s="31">
        <v>1000</v>
      </c>
      <c r="G635" s="31">
        <v>-8894782</v>
      </c>
      <c r="H635" s="26" t="s">
        <v>450</v>
      </c>
      <c r="I635" s="26" t="s">
        <v>61</v>
      </c>
      <c r="J635" s="24" t="s">
        <v>21</v>
      </c>
      <c r="K635" s="26" t="s">
        <v>46</v>
      </c>
      <c r="L635" s="26" t="s">
        <v>72</v>
      </c>
    </row>
    <row r="636" spans="1:12" x14ac:dyDescent="0.25">
      <c r="A636" s="52">
        <v>43031</v>
      </c>
      <c r="B636" s="26" t="s">
        <v>485</v>
      </c>
      <c r="C636" s="26" t="s">
        <v>849</v>
      </c>
      <c r="D636" s="23" t="s">
        <v>49</v>
      </c>
      <c r="E636" s="31"/>
      <c r="F636" s="31">
        <v>10900</v>
      </c>
      <c r="G636" s="31">
        <v>-8905682</v>
      </c>
      <c r="H636" s="26" t="s">
        <v>450</v>
      </c>
      <c r="I636" s="26" t="s">
        <v>58</v>
      </c>
      <c r="J636" s="24" t="s">
        <v>21</v>
      </c>
      <c r="K636" s="26" t="s">
        <v>46</v>
      </c>
      <c r="L636" s="26" t="s">
        <v>83</v>
      </c>
    </row>
    <row r="637" spans="1:12" x14ac:dyDescent="0.25">
      <c r="A637" s="52">
        <v>43031</v>
      </c>
      <c r="B637" s="26" t="s">
        <v>898</v>
      </c>
      <c r="C637" s="26" t="s">
        <v>129</v>
      </c>
      <c r="D637" s="26" t="s">
        <v>48</v>
      </c>
      <c r="E637" s="31"/>
      <c r="F637" s="31">
        <v>300</v>
      </c>
      <c r="G637" s="31">
        <v>-8905982</v>
      </c>
      <c r="H637" s="26" t="s">
        <v>450</v>
      </c>
      <c r="I637" s="26" t="s">
        <v>61</v>
      </c>
      <c r="J637" s="26" t="s">
        <v>21</v>
      </c>
      <c r="K637" s="26" t="s">
        <v>46</v>
      </c>
      <c r="L637" s="26" t="s">
        <v>72</v>
      </c>
    </row>
    <row r="638" spans="1:12" x14ac:dyDescent="0.25">
      <c r="A638" s="52">
        <v>43031</v>
      </c>
      <c r="B638" s="26" t="s">
        <v>486</v>
      </c>
      <c r="C638" s="26" t="s">
        <v>60</v>
      </c>
      <c r="D638" s="23" t="s">
        <v>49</v>
      </c>
      <c r="E638" s="31"/>
      <c r="F638" s="31">
        <v>500</v>
      </c>
      <c r="G638" s="31">
        <v>-8906482</v>
      </c>
      <c r="H638" s="26" t="s">
        <v>450</v>
      </c>
      <c r="I638" s="26" t="s">
        <v>61</v>
      </c>
      <c r="J638" s="24" t="s">
        <v>21</v>
      </c>
      <c r="K638" s="26" t="s">
        <v>46</v>
      </c>
      <c r="L638" s="26" t="s">
        <v>72</v>
      </c>
    </row>
    <row r="639" spans="1:12" x14ac:dyDescent="0.25">
      <c r="A639" s="52">
        <v>43031</v>
      </c>
      <c r="B639" s="26" t="s">
        <v>487</v>
      </c>
      <c r="C639" s="26" t="s">
        <v>60</v>
      </c>
      <c r="D639" s="23" t="s">
        <v>49</v>
      </c>
      <c r="E639" s="31"/>
      <c r="F639" s="31">
        <v>1000</v>
      </c>
      <c r="G639" s="31">
        <v>-8907482</v>
      </c>
      <c r="H639" s="26" t="s">
        <v>450</v>
      </c>
      <c r="I639" s="26" t="s">
        <v>61</v>
      </c>
      <c r="J639" s="24" t="s">
        <v>21</v>
      </c>
      <c r="K639" s="26" t="s">
        <v>46</v>
      </c>
      <c r="L639" s="26" t="s">
        <v>72</v>
      </c>
    </row>
    <row r="640" spans="1:12" x14ac:dyDescent="0.25">
      <c r="A640" s="52">
        <v>43031</v>
      </c>
      <c r="B640" s="30" t="s">
        <v>521</v>
      </c>
      <c r="C640" s="30" t="s">
        <v>849</v>
      </c>
      <c r="D640" s="30" t="s">
        <v>51</v>
      </c>
      <c r="E640" s="43"/>
      <c r="F640" s="43">
        <v>110000</v>
      </c>
      <c r="G640" s="31">
        <v>-8917482</v>
      </c>
      <c r="H640" s="30" t="s">
        <v>510</v>
      </c>
      <c r="I640" s="26" t="s">
        <v>518</v>
      </c>
      <c r="J640" s="46" t="s">
        <v>32</v>
      </c>
      <c r="K640" s="26" t="s">
        <v>46</v>
      </c>
      <c r="L640" s="26" t="s">
        <v>83</v>
      </c>
    </row>
    <row r="641" spans="1:12" x14ac:dyDescent="0.25">
      <c r="A641" s="52">
        <v>43031</v>
      </c>
      <c r="B641" s="30" t="s">
        <v>576</v>
      </c>
      <c r="C641" s="26" t="s">
        <v>60</v>
      </c>
      <c r="D641" s="23" t="s">
        <v>49</v>
      </c>
      <c r="E641" s="42"/>
      <c r="F641" s="42">
        <v>2200</v>
      </c>
      <c r="G641" s="31">
        <v>-8919682</v>
      </c>
      <c r="H641" s="30" t="s">
        <v>535</v>
      </c>
      <c r="I641" s="30" t="s">
        <v>61</v>
      </c>
      <c r="J641" s="24" t="s">
        <v>21</v>
      </c>
      <c r="K641" s="26" t="s">
        <v>46</v>
      </c>
      <c r="L641" s="30" t="s">
        <v>72</v>
      </c>
    </row>
    <row r="642" spans="1:12" x14ac:dyDescent="0.25">
      <c r="A642" s="52">
        <v>43031</v>
      </c>
      <c r="B642" s="26" t="s">
        <v>658</v>
      </c>
      <c r="C642" s="26" t="s">
        <v>60</v>
      </c>
      <c r="D642" s="26" t="s">
        <v>52</v>
      </c>
      <c r="E642" s="31"/>
      <c r="F642" s="31">
        <v>8000</v>
      </c>
      <c r="G642" s="31">
        <v>-8927682</v>
      </c>
      <c r="H642" s="26" t="s">
        <v>216</v>
      </c>
      <c r="I642" s="23">
        <v>24</v>
      </c>
      <c r="J642" s="24" t="s">
        <v>32</v>
      </c>
      <c r="K642" s="26" t="s">
        <v>46</v>
      </c>
      <c r="L642" s="26" t="s">
        <v>83</v>
      </c>
    </row>
    <row r="643" spans="1:12" x14ac:dyDescent="0.25">
      <c r="A643" s="52">
        <v>43031</v>
      </c>
      <c r="B643" s="26" t="s">
        <v>659</v>
      </c>
      <c r="C643" s="26" t="s">
        <v>60</v>
      </c>
      <c r="D643" s="26" t="s">
        <v>52</v>
      </c>
      <c r="E643" s="31"/>
      <c r="F643" s="31">
        <v>1000</v>
      </c>
      <c r="G643" s="31">
        <v>-8928682</v>
      </c>
      <c r="H643" s="26" t="s">
        <v>216</v>
      </c>
      <c r="I643" s="23" t="s">
        <v>61</v>
      </c>
      <c r="J643" s="24" t="s">
        <v>32</v>
      </c>
      <c r="K643" s="26" t="s">
        <v>46</v>
      </c>
      <c r="L643" s="26" t="s">
        <v>72</v>
      </c>
    </row>
    <row r="644" spans="1:12" x14ac:dyDescent="0.25">
      <c r="A644" s="52">
        <v>43031</v>
      </c>
      <c r="B644" s="26" t="s">
        <v>896</v>
      </c>
      <c r="C644" s="26" t="s">
        <v>85</v>
      </c>
      <c r="D644" s="26" t="s">
        <v>52</v>
      </c>
      <c r="E644" s="31"/>
      <c r="F644" s="31">
        <v>90000</v>
      </c>
      <c r="G644" s="31">
        <v>-9018682</v>
      </c>
      <c r="H644" s="26" t="s">
        <v>216</v>
      </c>
      <c r="I644" s="23">
        <v>104</v>
      </c>
      <c r="J644" s="24" t="s">
        <v>32</v>
      </c>
      <c r="K644" s="26" t="s">
        <v>46</v>
      </c>
      <c r="L644" s="26" t="s">
        <v>83</v>
      </c>
    </row>
    <row r="645" spans="1:12" x14ac:dyDescent="0.25">
      <c r="A645" s="52">
        <v>43031</v>
      </c>
      <c r="B645" s="26" t="s">
        <v>660</v>
      </c>
      <c r="C645" s="26" t="s">
        <v>85</v>
      </c>
      <c r="D645" s="26" t="s">
        <v>52</v>
      </c>
      <c r="E645" s="31"/>
      <c r="F645" s="31">
        <v>70000</v>
      </c>
      <c r="G645" s="31">
        <v>-9088682</v>
      </c>
      <c r="H645" s="26" t="s">
        <v>216</v>
      </c>
      <c r="I645" s="23" t="s">
        <v>61</v>
      </c>
      <c r="J645" s="24" t="s">
        <v>32</v>
      </c>
      <c r="K645" s="26" t="s">
        <v>46</v>
      </c>
      <c r="L645" s="26" t="s">
        <v>72</v>
      </c>
    </row>
    <row r="646" spans="1:12" x14ac:dyDescent="0.25">
      <c r="A646" s="52">
        <v>43031</v>
      </c>
      <c r="B646" s="26" t="s">
        <v>661</v>
      </c>
      <c r="C646" s="26" t="s">
        <v>60</v>
      </c>
      <c r="D646" s="26" t="s">
        <v>52</v>
      </c>
      <c r="E646" s="31"/>
      <c r="F646" s="31">
        <v>1500</v>
      </c>
      <c r="G646" s="31">
        <v>-9090182</v>
      </c>
      <c r="H646" s="26" t="s">
        <v>216</v>
      </c>
      <c r="I646" s="23" t="s">
        <v>61</v>
      </c>
      <c r="J646" s="24" t="s">
        <v>32</v>
      </c>
      <c r="K646" s="26" t="s">
        <v>46</v>
      </c>
      <c r="L646" s="26" t="s">
        <v>72</v>
      </c>
    </row>
    <row r="647" spans="1:12" x14ac:dyDescent="0.25">
      <c r="A647" s="52">
        <v>43031</v>
      </c>
      <c r="B647" s="30" t="s">
        <v>744</v>
      </c>
      <c r="C647" s="26" t="s">
        <v>60</v>
      </c>
      <c r="D647" s="30" t="s">
        <v>52</v>
      </c>
      <c r="E647" s="31"/>
      <c r="F647" s="31">
        <v>500</v>
      </c>
      <c r="G647" s="31">
        <v>-9090682</v>
      </c>
      <c r="H647" s="30" t="s">
        <v>704</v>
      </c>
      <c r="I647" s="30" t="s">
        <v>705</v>
      </c>
      <c r="J647" s="24" t="s">
        <v>32</v>
      </c>
      <c r="K647" s="26" t="s">
        <v>46</v>
      </c>
      <c r="L647" s="26" t="s">
        <v>72</v>
      </c>
    </row>
    <row r="648" spans="1:12" x14ac:dyDescent="0.25">
      <c r="A648" s="52">
        <v>43031</v>
      </c>
      <c r="B648" s="30" t="s">
        <v>746</v>
      </c>
      <c r="C648" s="26" t="s">
        <v>60</v>
      </c>
      <c r="D648" s="30" t="s">
        <v>52</v>
      </c>
      <c r="E648" s="31"/>
      <c r="F648" s="31">
        <v>500</v>
      </c>
      <c r="G648" s="31">
        <v>-9027182</v>
      </c>
      <c r="H648" s="30" t="s">
        <v>704</v>
      </c>
      <c r="I648" s="30" t="s">
        <v>705</v>
      </c>
      <c r="J648" s="24" t="s">
        <v>32</v>
      </c>
      <c r="K648" s="26" t="s">
        <v>46</v>
      </c>
      <c r="L648" s="26" t="s">
        <v>72</v>
      </c>
    </row>
    <row r="649" spans="1:12" x14ac:dyDescent="0.25">
      <c r="A649" s="52">
        <v>43031</v>
      </c>
      <c r="B649" s="30" t="s">
        <v>747</v>
      </c>
      <c r="C649" s="26" t="s">
        <v>60</v>
      </c>
      <c r="D649" s="30" t="s">
        <v>52</v>
      </c>
      <c r="E649" s="31"/>
      <c r="F649" s="31">
        <v>500</v>
      </c>
      <c r="G649" s="31">
        <v>-9027682</v>
      </c>
      <c r="H649" s="30" t="s">
        <v>704</v>
      </c>
      <c r="I649" s="30" t="s">
        <v>705</v>
      </c>
      <c r="J649" s="24" t="s">
        <v>32</v>
      </c>
      <c r="K649" s="26" t="s">
        <v>46</v>
      </c>
      <c r="L649" s="26" t="s">
        <v>72</v>
      </c>
    </row>
    <row r="650" spans="1:12" x14ac:dyDescent="0.25">
      <c r="A650" s="52">
        <v>43031</v>
      </c>
      <c r="B650" s="112" t="s">
        <v>823</v>
      </c>
      <c r="C650" s="26" t="s">
        <v>60</v>
      </c>
      <c r="D650" s="26" t="s">
        <v>52</v>
      </c>
      <c r="E650" s="113"/>
      <c r="F650" s="113">
        <v>1000</v>
      </c>
      <c r="G650" s="31">
        <v>-9028682</v>
      </c>
      <c r="H650" s="112" t="s">
        <v>372</v>
      </c>
      <c r="I650" s="112" t="s">
        <v>61</v>
      </c>
      <c r="J650" s="24" t="s">
        <v>32</v>
      </c>
      <c r="K650" s="26" t="s">
        <v>46</v>
      </c>
      <c r="L650" s="26" t="s">
        <v>72</v>
      </c>
    </row>
    <row r="651" spans="1:12" x14ac:dyDescent="0.25">
      <c r="A651" s="52">
        <v>43031</v>
      </c>
      <c r="B651" s="112" t="s">
        <v>824</v>
      </c>
      <c r="C651" s="26" t="s">
        <v>60</v>
      </c>
      <c r="D651" s="26" t="s">
        <v>52</v>
      </c>
      <c r="E651" s="113"/>
      <c r="F651" s="113">
        <v>1000</v>
      </c>
      <c r="G651" s="31">
        <v>-9029682</v>
      </c>
      <c r="H651" s="112" t="s">
        <v>372</v>
      </c>
      <c r="I651" s="112" t="s">
        <v>61</v>
      </c>
      <c r="J651" s="24" t="s">
        <v>32</v>
      </c>
      <c r="K651" s="26" t="s">
        <v>46</v>
      </c>
      <c r="L651" s="26" t="s">
        <v>72</v>
      </c>
    </row>
    <row r="652" spans="1:12" x14ac:dyDescent="0.25">
      <c r="A652" s="52">
        <v>43031</v>
      </c>
      <c r="B652" s="112" t="s">
        <v>825</v>
      </c>
      <c r="C652" s="112" t="s">
        <v>90</v>
      </c>
      <c r="D652" s="26" t="s">
        <v>52</v>
      </c>
      <c r="E652" s="113"/>
      <c r="F652" s="113">
        <v>40000</v>
      </c>
      <c r="G652" s="31">
        <v>-9069682</v>
      </c>
      <c r="H652" s="112" t="s">
        <v>372</v>
      </c>
      <c r="I652" s="112" t="s">
        <v>203</v>
      </c>
      <c r="J652" s="24" t="s">
        <v>32</v>
      </c>
      <c r="K652" s="26" t="s">
        <v>46</v>
      </c>
      <c r="L652" s="26" t="s">
        <v>83</v>
      </c>
    </row>
    <row r="653" spans="1:12" x14ac:dyDescent="0.25">
      <c r="A653" s="52">
        <v>43031</v>
      </c>
      <c r="B653" s="112" t="s">
        <v>826</v>
      </c>
      <c r="C653" s="26" t="s">
        <v>60</v>
      </c>
      <c r="D653" s="26" t="s">
        <v>52</v>
      </c>
      <c r="E653" s="113"/>
      <c r="F653" s="113">
        <v>1000</v>
      </c>
      <c r="G653" s="31">
        <v>-9070682</v>
      </c>
      <c r="H653" s="112" t="s">
        <v>372</v>
      </c>
      <c r="I653" s="112" t="s">
        <v>61</v>
      </c>
      <c r="J653" s="24" t="s">
        <v>32</v>
      </c>
      <c r="K653" s="26" t="s">
        <v>46</v>
      </c>
      <c r="L653" s="26" t="s">
        <v>72</v>
      </c>
    </row>
    <row r="654" spans="1:12" x14ac:dyDescent="0.25">
      <c r="A654" s="52">
        <v>43031</v>
      </c>
      <c r="B654" s="26" t="s">
        <v>840</v>
      </c>
      <c r="C654" s="26" t="s">
        <v>837</v>
      </c>
      <c r="D654" s="26" t="s">
        <v>48</v>
      </c>
      <c r="E654" s="28"/>
      <c r="F654" s="28">
        <v>10800</v>
      </c>
      <c r="G654" s="31">
        <v>-9081482</v>
      </c>
      <c r="H654" s="26" t="s">
        <v>347</v>
      </c>
      <c r="I654" s="26" t="s">
        <v>841</v>
      </c>
      <c r="J654" s="26" t="s">
        <v>21</v>
      </c>
      <c r="K654" s="26" t="s">
        <v>46</v>
      </c>
      <c r="L654" s="35" t="s">
        <v>83</v>
      </c>
    </row>
    <row r="655" spans="1:12" x14ac:dyDescent="0.25">
      <c r="A655" s="52">
        <v>43032</v>
      </c>
      <c r="B655" s="47" t="s">
        <v>114</v>
      </c>
      <c r="C655" s="26" t="s">
        <v>60</v>
      </c>
      <c r="D655" s="23" t="s">
        <v>49</v>
      </c>
      <c r="E655" s="31"/>
      <c r="F655" s="31">
        <v>700</v>
      </c>
      <c r="G655" s="31">
        <v>-8915182</v>
      </c>
      <c r="H655" s="26" t="s">
        <v>71</v>
      </c>
      <c r="I655" s="26" t="s">
        <v>61</v>
      </c>
      <c r="J655" s="24" t="s">
        <v>21</v>
      </c>
      <c r="K655" s="26" t="s">
        <v>46</v>
      </c>
      <c r="L655" s="26" t="s">
        <v>72</v>
      </c>
    </row>
    <row r="656" spans="1:12" x14ac:dyDescent="0.25">
      <c r="A656" s="52">
        <v>43032</v>
      </c>
      <c r="B656" s="47" t="s">
        <v>123</v>
      </c>
      <c r="C656" s="26" t="s">
        <v>60</v>
      </c>
      <c r="D656" s="23" t="s">
        <v>49</v>
      </c>
      <c r="E656" s="31"/>
      <c r="F656" s="31">
        <v>700</v>
      </c>
      <c r="G656" s="31">
        <v>-8915882</v>
      </c>
      <c r="H656" s="26" t="s">
        <v>71</v>
      </c>
      <c r="I656" s="26" t="s">
        <v>61</v>
      </c>
      <c r="J656" s="24" t="s">
        <v>21</v>
      </c>
      <c r="K656" s="26" t="s">
        <v>46</v>
      </c>
      <c r="L656" s="26" t="s">
        <v>72</v>
      </c>
    </row>
    <row r="657" spans="1:12" x14ac:dyDescent="0.25">
      <c r="A657" s="52">
        <v>43032</v>
      </c>
      <c r="B657" s="47" t="s">
        <v>124</v>
      </c>
      <c r="C657" s="26" t="s">
        <v>60</v>
      </c>
      <c r="D657" s="23" t="s">
        <v>49</v>
      </c>
      <c r="E657" s="31"/>
      <c r="F657" s="31">
        <v>500</v>
      </c>
      <c r="G657" s="31">
        <v>-8916382</v>
      </c>
      <c r="H657" s="26" t="s">
        <v>71</v>
      </c>
      <c r="I657" s="26" t="s">
        <v>61</v>
      </c>
      <c r="J657" s="24" t="s">
        <v>21</v>
      </c>
      <c r="K657" s="26" t="s">
        <v>46</v>
      </c>
      <c r="L657" s="26" t="s">
        <v>72</v>
      </c>
    </row>
    <row r="658" spans="1:12" x14ac:dyDescent="0.25">
      <c r="A658" s="52">
        <v>43032</v>
      </c>
      <c r="B658" s="47" t="s">
        <v>125</v>
      </c>
      <c r="C658" s="26" t="s">
        <v>60</v>
      </c>
      <c r="D658" s="23" t="s">
        <v>49</v>
      </c>
      <c r="E658" s="31"/>
      <c r="F658" s="31">
        <v>700</v>
      </c>
      <c r="G658" s="31">
        <v>-8917082</v>
      </c>
      <c r="H658" s="26" t="s">
        <v>71</v>
      </c>
      <c r="I658" s="26" t="s">
        <v>61</v>
      </c>
      <c r="J658" s="24" t="s">
        <v>21</v>
      </c>
      <c r="K658" s="26" t="s">
        <v>46</v>
      </c>
      <c r="L658" s="26" t="s">
        <v>72</v>
      </c>
    </row>
    <row r="659" spans="1:12" x14ac:dyDescent="0.25">
      <c r="A659" s="52">
        <v>43032</v>
      </c>
      <c r="B659" s="47" t="s">
        <v>126</v>
      </c>
      <c r="C659" s="26" t="s">
        <v>60</v>
      </c>
      <c r="D659" s="23" t="s">
        <v>49</v>
      </c>
      <c r="E659" s="31"/>
      <c r="F659" s="31">
        <v>700</v>
      </c>
      <c r="G659" s="31">
        <v>-8917782</v>
      </c>
      <c r="H659" s="26" t="s">
        <v>71</v>
      </c>
      <c r="I659" s="26" t="s">
        <v>61</v>
      </c>
      <c r="J659" s="24" t="s">
        <v>21</v>
      </c>
      <c r="K659" s="26" t="s">
        <v>46</v>
      </c>
      <c r="L659" s="26" t="s">
        <v>72</v>
      </c>
    </row>
    <row r="660" spans="1:12" x14ac:dyDescent="0.25">
      <c r="A660" s="52">
        <v>43032</v>
      </c>
      <c r="B660" s="47" t="s">
        <v>127</v>
      </c>
      <c r="C660" s="26" t="s">
        <v>60</v>
      </c>
      <c r="D660" s="23" t="s">
        <v>49</v>
      </c>
      <c r="E660" s="31"/>
      <c r="F660" s="31">
        <v>700</v>
      </c>
      <c r="G660" s="31">
        <v>-8918482</v>
      </c>
      <c r="H660" s="26" t="s">
        <v>71</v>
      </c>
      <c r="I660" s="26" t="s">
        <v>61</v>
      </c>
      <c r="J660" s="24" t="s">
        <v>21</v>
      </c>
      <c r="K660" s="26" t="s">
        <v>46</v>
      </c>
      <c r="L660" s="26" t="s">
        <v>72</v>
      </c>
    </row>
    <row r="661" spans="1:12" x14ac:dyDescent="0.25">
      <c r="A661" s="52">
        <v>43032</v>
      </c>
      <c r="B661" s="47" t="s">
        <v>128</v>
      </c>
      <c r="C661" s="26" t="s">
        <v>129</v>
      </c>
      <c r="D661" s="23" t="s">
        <v>48</v>
      </c>
      <c r="E661" s="31"/>
      <c r="F661" s="31">
        <v>100</v>
      </c>
      <c r="G661" s="31">
        <v>-8918582</v>
      </c>
      <c r="H661" s="26" t="s">
        <v>71</v>
      </c>
      <c r="I661" s="26" t="s">
        <v>61</v>
      </c>
      <c r="J661" s="26" t="s">
        <v>21</v>
      </c>
      <c r="K661" s="26" t="s">
        <v>46</v>
      </c>
      <c r="L661" s="26" t="s">
        <v>72</v>
      </c>
    </row>
    <row r="662" spans="1:12" x14ac:dyDescent="0.25">
      <c r="A662" s="52">
        <v>43032</v>
      </c>
      <c r="B662" s="47" t="s">
        <v>130</v>
      </c>
      <c r="C662" s="26" t="s">
        <v>60</v>
      </c>
      <c r="D662" s="23" t="s">
        <v>49</v>
      </c>
      <c r="E662" s="31"/>
      <c r="F662" s="31">
        <v>700</v>
      </c>
      <c r="G662" s="31">
        <v>-8919282</v>
      </c>
      <c r="H662" s="26" t="s">
        <v>71</v>
      </c>
      <c r="I662" s="26" t="s">
        <v>61</v>
      </c>
      <c r="J662" s="24" t="s">
        <v>21</v>
      </c>
      <c r="K662" s="26" t="s">
        <v>46</v>
      </c>
      <c r="L662" s="26" t="s">
        <v>72</v>
      </c>
    </row>
    <row r="663" spans="1:12" x14ac:dyDescent="0.25">
      <c r="A663" s="52">
        <v>43032</v>
      </c>
      <c r="B663" s="47" t="s">
        <v>131</v>
      </c>
      <c r="C663" s="26" t="s">
        <v>85</v>
      </c>
      <c r="D663" s="23" t="s">
        <v>49</v>
      </c>
      <c r="E663" s="31"/>
      <c r="F663" s="31">
        <v>60000</v>
      </c>
      <c r="G663" s="31">
        <v>-8979282</v>
      </c>
      <c r="H663" s="26" t="s">
        <v>71</v>
      </c>
      <c r="I663" s="26" t="s">
        <v>61</v>
      </c>
      <c r="J663" s="24" t="s">
        <v>21</v>
      </c>
      <c r="K663" s="26" t="s">
        <v>46</v>
      </c>
      <c r="L663" s="26" t="s">
        <v>72</v>
      </c>
    </row>
    <row r="664" spans="1:12" x14ac:dyDescent="0.25">
      <c r="A664" s="52">
        <v>43032</v>
      </c>
      <c r="B664" s="47" t="s">
        <v>132</v>
      </c>
      <c r="C664" s="26" t="s">
        <v>85</v>
      </c>
      <c r="D664" s="23" t="s">
        <v>49</v>
      </c>
      <c r="E664" s="31"/>
      <c r="F664" s="31">
        <v>60000</v>
      </c>
      <c r="G664" s="31">
        <v>-9039282</v>
      </c>
      <c r="H664" s="26" t="s">
        <v>71</v>
      </c>
      <c r="I664" s="26">
        <v>20</v>
      </c>
      <c r="J664" s="24" t="s">
        <v>21</v>
      </c>
      <c r="K664" s="26" t="s">
        <v>46</v>
      </c>
      <c r="L664" s="26" t="s">
        <v>83</v>
      </c>
    </row>
    <row r="665" spans="1:12" x14ac:dyDescent="0.25">
      <c r="A665" s="52">
        <v>43032</v>
      </c>
      <c r="B665" s="26" t="s">
        <v>170</v>
      </c>
      <c r="C665" s="26" t="s">
        <v>60</v>
      </c>
      <c r="D665" s="23" t="s">
        <v>49</v>
      </c>
      <c r="E665" s="31"/>
      <c r="F665" s="31">
        <v>1000</v>
      </c>
      <c r="G665" s="31">
        <v>-9040282</v>
      </c>
      <c r="H665" s="26" t="s">
        <v>148</v>
      </c>
      <c r="I665" s="26" t="s">
        <v>61</v>
      </c>
      <c r="J665" s="24" t="s">
        <v>21</v>
      </c>
      <c r="K665" s="26" t="s">
        <v>46</v>
      </c>
      <c r="L665" s="26" t="s">
        <v>72</v>
      </c>
    </row>
    <row r="666" spans="1:12" x14ac:dyDescent="0.25">
      <c r="A666" s="52">
        <v>43032</v>
      </c>
      <c r="B666" s="26" t="s">
        <v>171</v>
      </c>
      <c r="C666" s="30" t="s">
        <v>99</v>
      </c>
      <c r="D666" s="23" t="s">
        <v>49</v>
      </c>
      <c r="E666" s="31"/>
      <c r="F666" s="31">
        <v>1000</v>
      </c>
      <c r="G666" s="31">
        <v>-9041282</v>
      </c>
      <c r="H666" s="26" t="s">
        <v>148</v>
      </c>
      <c r="I666" s="26" t="s">
        <v>61</v>
      </c>
      <c r="J666" s="24" t="s">
        <v>21</v>
      </c>
      <c r="K666" s="26" t="s">
        <v>46</v>
      </c>
      <c r="L666" s="26" t="s">
        <v>72</v>
      </c>
    </row>
    <row r="667" spans="1:12" x14ac:dyDescent="0.25">
      <c r="A667" s="52">
        <v>43032</v>
      </c>
      <c r="B667" s="26" t="s">
        <v>166</v>
      </c>
      <c r="C667" s="26" t="s">
        <v>60</v>
      </c>
      <c r="D667" s="23" t="s">
        <v>49</v>
      </c>
      <c r="E667" s="31"/>
      <c r="F667" s="31">
        <v>1000</v>
      </c>
      <c r="G667" s="31">
        <v>-9042282</v>
      </c>
      <c r="H667" s="26" t="s">
        <v>148</v>
      </c>
      <c r="I667" s="26" t="s">
        <v>61</v>
      </c>
      <c r="J667" s="24" t="s">
        <v>21</v>
      </c>
      <c r="K667" s="26" t="s">
        <v>46</v>
      </c>
      <c r="L667" s="26" t="s">
        <v>72</v>
      </c>
    </row>
    <row r="668" spans="1:12" x14ac:dyDescent="0.25">
      <c r="A668" s="52">
        <v>43032</v>
      </c>
      <c r="B668" s="30" t="s">
        <v>275</v>
      </c>
      <c r="C668" s="26" t="s">
        <v>85</v>
      </c>
      <c r="D668" s="23" t="s">
        <v>49</v>
      </c>
      <c r="E668" s="42"/>
      <c r="F668" s="42">
        <v>15000</v>
      </c>
      <c r="G668" s="31">
        <v>-9057282</v>
      </c>
      <c r="H668" s="30" t="s">
        <v>221</v>
      </c>
      <c r="I668" s="26" t="s">
        <v>58</v>
      </c>
      <c r="J668" s="24" t="s">
        <v>21</v>
      </c>
      <c r="K668" s="26" t="s">
        <v>46</v>
      </c>
      <c r="L668" s="26" t="s">
        <v>83</v>
      </c>
    </row>
    <row r="669" spans="1:12" x14ac:dyDescent="0.25">
      <c r="A669" s="52">
        <v>43032</v>
      </c>
      <c r="B669" s="30" t="s">
        <v>276</v>
      </c>
      <c r="C669" s="26" t="s">
        <v>85</v>
      </c>
      <c r="D669" s="23" t="s">
        <v>49</v>
      </c>
      <c r="E669" s="42"/>
      <c r="F669" s="42">
        <v>15000</v>
      </c>
      <c r="G669" s="31">
        <v>-9072282</v>
      </c>
      <c r="H669" s="30" t="s">
        <v>221</v>
      </c>
      <c r="I669" s="26" t="s">
        <v>58</v>
      </c>
      <c r="J669" s="24" t="s">
        <v>21</v>
      </c>
      <c r="K669" s="26" t="s">
        <v>46</v>
      </c>
      <c r="L669" s="26" t="s">
        <v>83</v>
      </c>
    </row>
    <row r="670" spans="1:12" x14ac:dyDescent="0.25">
      <c r="A670" s="52">
        <v>43032</v>
      </c>
      <c r="B670" s="30" t="s">
        <v>277</v>
      </c>
      <c r="C670" s="26" t="s">
        <v>85</v>
      </c>
      <c r="D670" s="23" t="s">
        <v>49</v>
      </c>
      <c r="E670" s="42"/>
      <c r="F670" s="42">
        <v>40000</v>
      </c>
      <c r="G670" s="31">
        <v>-9112282</v>
      </c>
      <c r="H670" s="30" t="s">
        <v>221</v>
      </c>
      <c r="I670" s="26" t="s">
        <v>61</v>
      </c>
      <c r="J670" s="24" t="s">
        <v>21</v>
      </c>
      <c r="K670" s="26" t="s">
        <v>46</v>
      </c>
      <c r="L670" s="26" t="s">
        <v>72</v>
      </c>
    </row>
    <row r="671" spans="1:12" x14ac:dyDescent="0.25">
      <c r="A671" s="52">
        <v>43032</v>
      </c>
      <c r="B671" s="30" t="s">
        <v>278</v>
      </c>
      <c r="C671" s="26" t="s">
        <v>85</v>
      </c>
      <c r="D671" s="23" t="s">
        <v>49</v>
      </c>
      <c r="E671" s="42"/>
      <c r="F671" s="42">
        <v>15000</v>
      </c>
      <c r="G671" s="31">
        <v>-9127282</v>
      </c>
      <c r="H671" s="30" t="s">
        <v>221</v>
      </c>
      <c r="I671" s="26" t="s">
        <v>58</v>
      </c>
      <c r="J671" s="24" t="s">
        <v>21</v>
      </c>
      <c r="K671" s="26" t="s">
        <v>46</v>
      </c>
      <c r="L671" s="26" t="s">
        <v>83</v>
      </c>
    </row>
    <row r="672" spans="1:12" x14ac:dyDescent="0.25">
      <c r="A672" s="52">
        <v>43032</v>
      </c>
      <c r="B672" s="30" t="s">
        <v>279</v>
      </c>
      <c r="C672" s="26" t="s">
        <v>60</v>
      </c>
      <c r="D672" s="23" t="s">
        <v>49</v>
      </c>
      <c r="E672" s="42"/>
      <c r="F672" s="42">
        <v>12000</v>
      </c>
      <c r="G672" s="31">
        <v>-9139282</v>
      </c>
      <c r="H672" s="30" t="s">
        <v>221</v>
      </c>
      <c r="I672" s="26" t="s">
        <v>58</v>
      </c>
      <c r="J672" s="24" t="s">
        <v>21</v>
      </c>
      <c r="K672" s="26" t="s">
        <v>46</v>
      </c>
      <c r="L672" s="26" t="s">
        <v>83</v>
      </c>
    </row>
    <row r="673" spans="1:12" x14ac:dyDescent="0.25">
      <c r="A673" s="52">
        <v>43032</v>
      </c>
      <c r="B673" s="30" t="s">
        <v>280</v>
      </c>
      <c r="C673" s="26" t="s">
        <v>60</v>
      </c>
      <c r="D673" s="23" t="s">
        <v>49</v>
      </c>
      <c r="E673" s="42"/>
      <c r="F673" s="42">
        <v>700</v>
      </c>
      <c r="G673" s="31">
        <v>-9139982</v>
      </c>
      <c r="H673" s="30" t="s">
        <v>221</v>
      </c>
      <c r="I673" s="26" t="s">
        <v>61</v>
      </c>
      <c r="J673" s="24" t="s">
        <v>21</v>
      </c>
      <c r="K673" s="26" t="s">
        <v>46</v>
      </c>
      <c r="L673" s="26" t="s">
        <v>72</v>
      </c>
    </row>
    <row r="674" spans="1:12" x14ac:dyDescent="0.25">
      <c r="A674" s="52">
        <v>43032</v>
      </c>
      <c r="B674" s="30" t="s">
        <v>281</v>
      </c>
      <c r="C674" s="26" t="s">
        <v>60</v>
      </c>
      <c r="D674" s="23" t="s">
        <v>49</v>
      </c>
      <c r="E674" s="42"/>
      <c r="F674" s="42">
        <v>700</v>
      </c>
      <c r="G674" s="31">
        <v>-9140682</v>
      </c>
      <c r="H674" s="30" t="s">
        <v>221</v>
      </c>
      <c r="I674" s="26" t="s">
        <v>61</v>
      </c>
      <c r="J674" s="24" t="s">
        <v>21</v>
      </c>
      <c r="K674" s="26" t="s">
        <v>46</v>
      </c>
      <c r="L674" s="26" t="s">
        <v>72</v>
      </c>
    </row>
    <row r="675" spans="1:12" x14ac:dyDescent="0.25">
      <c r="A675" s="52">
        <v>43032</v>
      </c>
      <c r="B675" s="30" t="s">
        <v>282</v>
      </c>
      <c r="C675" s="26" t="s">
        <v>60</v>
      </c>
      <c r="D675" s="23" t="s">
        <v>49</v>
      </c>
      <c r="E675" s="42"/>
      <c r="F675" s="42">
        <v>700</v>
      </c>
      <c r="G675" s="31">
        <v>-9141382</v>
      </c>
      <c r="H675" s="30" t="s">
        <v>221</v>
      </c>
      <c r="I675" s="26" t="s">
        <v>61</v>
      </c>
      <c r="J675" s="24" t="s">
        <v>21</v>
      </c>
      <c r="K675" s="26" t="s">
        <v>46</v>
      </c>
      <c r="L675" s="26" t="s">
        <v>72</v>
      </c>
    </row>
    <row r="676" spans="1:12" x14ac:dyDescent="0.25">
      <c r="A676" s="52">
        <v>43032</v>
      </c>
      <c r="B676" s="30" t="s">
        <v>283</v>
      </c>
      <c r="C676" s="26" t="s">
        <v>85</v>
      </c>
      <c r="D676" s="23" t="s">
        <v>49</v>
      </c>
      <c r="E676" s="42"/>
      <c r="F676" s="42">
        <v>30000</v>
      </c>
      <c r="G676" s="31">
        <v>-9171382</v>
      </c>
      <c r="H676" s="30" t="s">
        <v>221</v>
      </c>
      <c r="I676" s="26" t="s">
        <v>61</v>
      </c>
      <c r="J676" s="24" t="s">
        <v>21</v>
      </c>
      <c r="K676" s="26" t="s">
        <v>46</v>
      </c>
      <c r="L676" s="26" t="s">
        <v>72</v>
      </c>
    </row>
    <row r="677" spans="1:12" x14ac:dyDescent="0.25">
      <c r="A677" s="52">
        <v>43032</v>
      </c>
      <c r="B677" s="26" t="s">
        <v>419</v>
      </c>
      <c r="C677" s="26" t="s">
        <v>60</v>
      </c>
      <c r="D677" s="26" t="s">
        <v>51</v>
      </c>
      <c r="E677" s="31"/>
      <c r="F677" s="31">
        <v>2000</v>
      </c>
      <c r="G677" s="31">
        <v>-9173382</v>
      </c>
      <c r="H677" s="26" t="s">
        <v>55</v>
      </c>
      <c r="I677" s="26" t="s">
        <v>61</v>
      </c>
      <c r="J677" s="23" t="s">
        <v>21</v>
      </c>
      <c r="K677" s="26" t="s">
        <v>46</v>
      </c>
      <c r="L677" s="26" t="s">
        <v>72</v>
      </c>
    </row>
    <row r="678" spans="1:12" x14ac:dyDescent="0.25">
      <c r="A678" s="52">
        <v>43032</v>
      </c>
      <c r="B678" s="26" t="s">
        <v>845</v>
      </c>
      <c r="C678" s="26" t="s">
        <v>327</v>
      </c>
      <c r="D678" s="26" t="s">
        <v>52</v>
      </c>
      <c r="E678" s="31"/>
      <c r="F678" s="31">
        <v>68077</v>
      </c>
      <c r="G678" s="31">
        <v>-9321459</v>
      </c>
      <c r="H678" s="26" t="s">
        <v>55</v>
      </c>
      <c r="I678" s="26">
        <v>37</v>
      </c>
      <c r="J678" s="24" t="s">
        <v>32</v>
      </c>
      <c r="K678" s="26" t="s">
        <v>46</v>
      </c>
      <c r="L678" s="26" t="s">
        <v>83</v>
      </c>
    </row>
    <row r="679" spans="1:12" x14ac:dyDescent="0.25">
      <c r="A679" s="52">
        <v>43032</v>
      </c>
      <c r="B679" s="26" t="s">
        <v>420</v>
      </c>
      <c r="C679" s="26" t="s">
        <v>85</v>
      </c>
      <c r="D679" s="23" t="s">
        <v>49</v>
      </c>
      <c r="E679" s="31"/>
      <c r="F679" s="31">
        <v>141000</v>
      </c>
      <c r="G679" s="31">
        <v>-9532459</v>
      </c>
      <c r="H679" s="26" t="s">
        <v>55</v>
      </c>
      <c r="I679" s="26">
        <v>39</v>
      </c>
      <c r="J679" s="24" t="s">
        <v>21</v>
      </c>
      <c r="K679" s="26" t="s">
        <v>46</v>
      </c>
      <c r="L679" s="26" t="s">
        <v>83</v>
      </c>
    </row>
    <row r="680" spans="1:12" x14ac:dyDescent="0.25">
      <c r="A680" s="52">
        <v>43032</v>
      </c>
      <c r="B680" s="26" t="s">
        <v>903</v>
      </c>
      <c r="C680" s="26" t="s">
        <v>850</v>
      </c>
      <c r="D680" s="26" t="s">
        <v>48</v>
      </c>
      <c r="E680" s="31"/>
      <c r="F680" s="31">
        <v>40000</v>
      </c>
      <c r="G680" s="31">
        <v>-9572459</v>
      </c>
      <c r="H680" s="26" t="s">
        <v>55</v>
      </c>
      <c r="I680" s="26" t="s">
        <v>58</v>
      </c>
      <c r="J680" s="26" t="s">
        <v>21</v>
      </c>
      <c r="K680" s="26" t="s">
        <v>46</v>
      </c>
      <c r="L680" s="26" t="s">
        <v>83</v>
      </c>
    </row>
    <row r="681" spans="1:12" x14ac:dyDescent="0.25">
      <c r="A681" s="52">
        <v>43032</v>
      </c>
      <c r="B681" s="26" t="s">
        <v>488</v>
      </c>
      <c r="C681" s="26" t="s">
        <v>60</v>
      </c>
      <c r="D681" s="23" t="s">
        <v>49</v>
      </c>
      <c r="E681" s="31"/>
      <c r="F681" s="31">
        <v>2000</v>
      </c>
      <c r="G681" s="31">
        <v>-9494459</v>
      </c>
      <c r="H681" s="26" t="s">
        <v>450</v>
      </c>
      <c r="I681" s="26" t="s">
        <v>61</v>
      </c>
      <c r="J681" s="24" t="s">
        <v>21</v>
      </c>
      <c r="K681" s="26" t="s">
        <v>46</v>
      </c>
      <c r="L681" s="26" t="s">
        <v>72</v>
      </c>
    </row>
    <row r="682" spans="1:12" x14ac:dyDescent="0.25">
      <c r="A682" s="52">
        <v>43032</v>
      </c>
      <c r="B682" s="26" t="s">
        <v>489</v>
      </c>
      <c r="C682" s="26" t="s">
        <v>90</v>
      </c>
      <c r="D682" s="23" t="s">
        <v>49</v>
      </c>
      <c r="E682" s="31"/>
      <c r="F682" s="31">
        <v>38000</v>
      </c>
      <c r="G682" s="31">
        <v>-9532459</v>
      </c>
      <c r="H682" s="26" t="s">
        <v>450</v>
      </c>
      <c r="I682" s="26" t="s">
        <v>58</v>
      </c>
      <c r="J682" s="24" t="s">
        <v>21</v>
      </c>
      <c r="K682" s="26" t="s">
        <v>46</v>
      </c>
      <c r="L682" s="26" t="s">
        <v>83</v>
      </c>
    </row>
    <row r="683" spans="1:12" x14ac:dyDescent="0.25">
      <c r="A683" s="52">
        <v>43032</v>
      </c>
      <c r="B683" s="26" t="s">
        <v>490</v>
      </c>
      <c r="C683" s="26" t="s">
        <v>332</v>
      </c>
      <c r="D683" s="23" t="s">
        <v>49</v>
      </c>
      <c r="E683" s="31"/>
      <c r="F683" s="31">
        <v>38000</v>
      </c>
      <c r="G683" s="31">
        <v>-9570459</v>
      </c>
      <c r="H683" s="26" t="s">
        <v>450</v>
      </c>
      <c r="I683" s="26" t="s">
        <v>58</v>
      </c>
      <c r="J683" s="24" t="s">
        <v>21</v>
      </c>
      <c r="K683" s="26" t="s">
        <v>46</v>
      </c>
      <c r="L683" s="26" t="s">
        <v>83</v>
      </c>
    </row>
    <row r="684" spans="1:12" x14ac:dyDescent="0.25">
      <c r="A684" s="52">
        <v>43032</v>
      </c>
      <c r="B684" s="30" t="s">
        <v>897</v>
      </c>
      <c r="C684" s="26" t="s">
        <v>85</v>
      </c>
      <c r="D684" s="30" t="s">
        <v>52</v>
      </c>
      <c r="E684" s="31"/>
      <c r="F684" s="31">
        <v>45000</v>
      </c>
      <c r="G684" s="31">
        <v>-9545459</v>
      </c>
      <c r="H684" s="30" t="s">
        <v>704</v>
      </c>
      <c r="I684" s="30">
        <v>22</v>
      </c>
      <c r="J684" s="24" t="s">
        <v>32</v>
      </c>
      <c r="K684" s="26" t="s">
        <v>46</v>
      </c>
      <c r="L684" s="26" t="s">
        <v>83</v>
      </c>
    </row>
    <row r="685" spans="1:12" x14ac:dyDescent="0.25">
      <c r="A685" s="52">
        <v>43032</v>
      </c>
      <c r="B685" s="30" t="s">
        <v>748</v>
      </c>
      <c r="C685" s="26" t="s">
        <v>60</v>
      </c>
      <c r="D685" s="30" t="s">
        <v>52</v>
      </c>
      <c r="E685" s="31"/>
      <c r="F685" s="31">
        <v>500</v>
      </c>
      <c r="G685" s="31">
        <v>-9545959</v>
      </c>
      <c r="H685" s="30" t="s">
        <v>704</v>
      </c>
      <c r="I685" s="30" t="s">
        <v>705</v>
      </c>
      <c r="J685" s="24" t="s">
        <v>32</v>
      </c>
      <c r="K685" s="26" t="s">
        <v>46</v>
      </c>
      <c r="L685" s="26" t="s">
        <v>72</v>
      </c>
    </row>
    <row r="686" spans="1:12" x14ac:dyDescent="0.25">
      <c r="A686" s="52">
        <v>43032</v>
      </c>
      <c r="B686" s="30" t="s">
        <v>749</v>
      </c>
      <c r="C686" s="26" t="s">
        <v>60</v>
      </c>
      <c r="D686" s="30" t="s">
        <v>52</v>
      </c>
      <c r="E686" s="31"/>
      <c r="F686" s="31">
        <v>20000</v>
      </c>
      <c r="G686" s="31">
        <v>-9565959</v>
      </c>
      <c r="H686" s="30" t="s">
        <v>704</v>
      </c>
      <c r="I686" s="30" t="s">
        <v>750</v>
      </c>
      <c r="J686" s="24" t="s">
        <v>32</v>
      </c>
      <c r="K686" s="26" t="s">
        <v>46</v>
      </c>
      <c r="L686" s="26" t="s">
        <v>83</v>
      </c>
    </row>
    <row r="687" spans="1:12" x14ac:dyDescent="0.25">
      <c r="A687" s="52">
        <v>43032</v>
      </c>
      <c r="B687" s="30" t="s">
        <v>891</v>
      </c>
      <c r="C687" s="26" t="s">
        <v>85</v>
      </c>
      <c r="D687" s="30" t="s">
        <v>52</v>
      </c>
      <c r="E687" s="31"/>
      <c r="F687" s="31">
        <v>40000</v>
      </c>
      <c r="G687" s="31">
        <v>-9605959</v>
      </c>
      <c r="H687" s="30" t="s">
        <v>704</v>
      </c>
      <c r="I687" s="30" t="s">
        <v>705</v>
      </c>
      <c r="J687" s="24" t="s">
        <v>32</v>
      </c>
      <c r="K687" s="26" t="s">
        <v>46</v>
      </c>
      <c r="L687" s="26" t="s">
        <v>72</v>
      </c>
    </row>
    <row r="688" spans="1:12" x14ac:dyDescent="0.25">
      <c r="A688" s="52">
        <v>43032</v>
      </c>
      <c r="B688" s="30" t="s">
        <v>751</v>
      </c>
      <c r="C688" s="26" t="s">
        <v>60</v>
      </c>
      <c r="D688" s="30" t="s">
        <v>52</v>
      </c>
      <c r="E688" s="31"/>
      <c r="F688" s="31">
        <v>3000</v>
      </c>
      <c r="G688" s="31">
        <v>-9608959</v>
      </c>
      <c r="H688" s="44" t="s">
        <v>704</v>
      </c>
      <c r="I688" s="30" t="s">
        <v>705</v>
      </c>
      <c r="J688" s="24" t="s">
        <v>32</v>
      </c>
      <c r="K688" s="26" t="s">
        <v>46</v>
      </c>
      <c r="L688" s="26" t="s">
        <v>72</v>
      </c>
    </row>
    <row r="689" spans="1:12" x14ac:dyDescent="0.25">
      <c r="A689" s="52">
        <v>43032</v>
      </c>
      <c r="B689" s="112" t="s">
        <v>827</v>
      </c>
      <c r="C689" s="26" t="s">
        <v>60</v>
      </c>
      <c r="D689" s="26" t="s">
        <v>52</v>
      </c>
      <c r="E689" s="113"/>
      <c r="F689" s="113">
        <v>1000</v>
      </c>
      <c r="G689" s="31">
        <v>-9609959</v>
      </c>
      <c r="H689" s="112" t="s">
        <v>372</v>
      </c>
      <c r="I689" s="112" t="s">
        <v>61</v>
      </c>
      <c r="J689" s="24" t="s">
        <v>32</v>
      </c>
      <c r="K689" s="26" t="s">
        <v>46</v>
      </c>
      <c r="L689" s="26" t="s">
        <v>72</v>
      </c>
    </row>
    <row r="690" spans="1:12" x14ac:dyDescent="0.25">
      <c r="A690" s="52">
        <v>43032</v>
      </c>
      <c r="B690" s="112" t="s">
        <v>828</v>
      </c>
      <c r="C690" s="26" t="s">
        <v>60</v>
      </c>
      <c r="D690" s="26" t="s">
        <v>52</v>
      </c>
      <c r="E690" s="113"/>
      <c r="F690" s="113">
        <v>2000</v>
      </c>
      <c r="G690" s="31">
        <v>-9611959</v>
      </c>
      <c r="H690" s="112" t="s">
        <v>372</v>
      </c>
      <c r="I690" s="112" t="s">
        <v>61</v>
      </c>
      <c r="J690" s="24" t="s">
        <v>32</v>
      </c>
      <c r="K690" s="26" t="s">
        <v>46</v>
      </c>
      <c r="L690" s="26" t="s">
        <v>72</v>
      </c>
    </row>
    <row r="691" spans="1:12" x14ac:dyDescent="0.25">
      <c r="A691" s="52">
        <v>43033</v>
      </c>
      <c r="B691" s="47" t="s">
        <v>86</v>
      </c>
      <c r="C691" s="26" t="s">
        <v>60</v>
      </c>
      <c r="D691" s="23" t="s">
        <v>49</v>
      </c>
      <c r="E691" s="31"/>
      <c r="F691" s="31">
        <v>1000</v>
      </c>
      <c r="G691" s="31">
        <v>-9612959</v>
      </c>
      <c r="H691" s="26" t="s">
        <v>71</v>
      </c>
      <c r="I691" s="26" t="s">
        <v>61</v>
      </c>
      <c r="J691" s="24" t="s">
        <v>21</v>
      </c>
      <c r="K691" s="26" t="s">
        <v>46</v>
      </c>
      <c r="L691" s="26" t="s">
        <v>72</v>
      </c>
    </row>
    <row r="692" spans="1:12" x14ac:dyDescent="0.25">
      <c r="A692" s="52">
        <v>43033</v>
      </c>
      <c r="B692" s="47" t="s">
        <v>87</v>
      </c>
      <c r="C692" s="26" t="s">
        <v>60</v>
      </c>
      <c r="D692" s="23" t="s">
        <v>49</v>
      </c>
      <c r="E692" s="31"/>
      <c r="F692" s="31">
        <v>5000</v>
      </c>
      <c r="G692" s="31">
        <v>-9617959</v>
      </c>
      <c r="H692" s="26" t="s">
        <v>71</v>
      </c>
      <c r="I692" s="26" t="s">
        <v>61</v>
      </c>
      <c r="J692" s="24" t="s">
        <v>21</v>
      </c>
      <c r="K692" s="26" t="s">
        <v>46</v>
      </c>
      <c r="L692" s="26" t="s">
        <v>72</v>
      </c>
    </row>
    <row r="693" spans="1:12" x14ac:dyDescent="0.25">
      <c r="A693" s="52">
        <v>43033</v>
      </c>
      <c r="B693" s="47" t="s">
        <v>133</v>
      </c>
      <c r="C693" s="26" t="s">
        <v>60</v>
      </c>
      <c r="D693" s="23" t="s">
        <v>49</v>
      </c>
      <c r="E693" s="31"/>
      <c r="F693" s="31">
        <v>1000</v>
      </c>
      <c r="G693" s="31">
        <v>-9618959</v>
      </c>
      <c r="H693" s="26" t="s">
        <v>71</v>
      </c>
      <c r="I693" s="26" t="s">
        <v>61</v>
      </c>
      <c r="J693" s="24" t="s">
        <v>21</v>
      </c>
      <c r="K693" s="26" t="s">
        <v>46</v>
      </c>
      <c r="L693" s="26" t="s">
        <v>72</v>
      </c>
    </row>
    <row r="694" spans="1:12" x14ac:dyDescent="0.25">
      <c r="A694" s="52">
        <v>43033</v>
      </c>
      <c r="B694" s="47" t="s">
        <v>134</v>
      </c>
      <c r="C694" s="26" t="s">
        <v>90</v>
      </c>
      <c r="D694" s="23" t="s">
        <v>49</v>
      </c>
      <c r="E694" s="31"/>
      <c r="F694" s="31">
        <v>38000</v>
      </c>
      <c r="G694" s="31">
        <v>-9656959</v>
      </c>
      <c r="H694" s="26" t="s">
        <v>71</v>
      </c>
      <c r="I694" s="26">
        <v>8</v>
      </c>
      <c r="J694" s="24" t="s">
        <v>21</v>
      </c>
      <c r="K694" s="26" t="s">
        <v>46</v>
      </c>
      <c r="L694" s="26" t="s">
        <v>83</v>
      </c>
    </row>
    <row r="695" spans="1:12" x14ac:dyDescent="0.25">
      <c r="A695" s="52">
        <v>43033</v>
      </c>
      <c r="B695" s="47" t="s">
        <v>135</v>
      </c>
      <c r="C695" s="26" t="s">
        <v>60</v>
      </c>
      <c r="D695" s="23" t="s">
        <v>49</v>
      </c>
      <c r="E695" s="31"/>
      <c r="F695" s="31">
        <v>1000</v>
      </c>
      <c r="G695" s="31">
        <v>-9657959</v>
      </c>
      <c r="H695" s="26" t="s">
        <v>71</v>
      </c>
      <c r="I695" s="26" t="s">
        <v>61</v>
      </c>
      <c r="J695" s="24" t="s">
        <v>21</v>
      </c>
      <c r="K695" s="26" t="s">
        <v>46</v>
      </c>
      <c r="L695" s="26" t="s">
        <v>72</v>
      </c>
    </row>
    <row r="696" spans="1:12" x14ac:dyDescent="0.25">
      <c r="A696" s="52">
        <v>43033</v>
      </c>
      <c r="B696" s="26" t="s">
        <v>199</v>
      </c>
      <c r="C696" s="26" t="s">
        <v>60</v>
      </c>
      <c r="D696" s="23" t="s">
        <v>49</v>
      </c>
      <c r="E696" s="31"/>
      <c r="F696" s="31">
        <v>1000</v>
      </c>
      <c r="G696" s="31">
        <v>-9658959</v>
      </c>
      <c r="H696" s="26" t="s">
        <v>148</v>
      </c>
      <c r="I696" s="26" t="s">
        <v>61</v>
      </c>
      <c r="J696" s="24" t="s">
        <v>21</v>
      </c>
      <c r="K696" s="26" t="s">
        <v>46</v>
      </c>
      <c r="L696" s="26" t="s">
        <v>72</v>
      </c>
    </row>
    <row r="697" spans="1:12" x14ac:dyDescent="0.25">
      <c r="A697" s="52">
        <v>43033</v>
      </c>
      <c r="B697" s="26" t="s">
        <v>200</v>
      </c>
      <c r="C697" s="26" t="s">
        <v>60</v>
      </c>
      <c r="D697" s="23" t="s">
        <v>49</v>
      </c>
      <c r="E697" s="31"/>
      <c r="F697" s="31">
        <v>1000</v>
      </c>
      <c r="G697" s="31">
        <v>-9659959</v>
      </c>
      <c r="H697" s="26" t="s">
        <v>148</v>
      </c>
      <c r="I697" s="26" t="s">
        <v>61</v>
      </c>
      <c r="J697" s="24" t="s">
        <v>21</v>
      </c>
      <c r="K697" s="26" t="s">
        <v>46</v>
      </c>
      <c r="L697" s="26" t="s">
        <v>72</v>
      </c>
    </row>
    <row r="698" spans="1:12" x14ac:dyDescent="0.25">
      <c r="A698" s="52">
        <v>43033</v>
      </c>
      <c r="B698" s="30" t="s">
        <v>225</v>
      </c>
      <c r="C698" s="26" t="s">
        <v>60</v>
      </c>
      <c r="D698" s="23" t="s">
        <v>49</v>
      </c>
      <c r="E698" s="42"/>
      <c r="F698" s="42">
        <v>700</v>
      </c>
      <c r="G698" s="31">
        <v>-9510659</v>
      </c>
      <c r="H698" s="30" t="s">
        <v>221</v>
      </c>
      <c r="I698" s="26" t="s">
        <v>61</v>
      </c>
      <c r="J698" s="24" t="s">
        <v>21</v>
      </c>
      <c r="K698" s="26" t="s">
        <v>46</v>
      </c>
      <c r="L698" s="26" t="s">
        <v>72</v>
      </c>
    </row>
    <row r="699" spans="1:12" x14ac:dyDescent="0.25">
      <c r="A699" s="52">
        <v>43033</v>
      </c>
      <c r="B699" s="30" t="s">
        <v>247</v>
      </c>
      <c r="C699" s="26" t="s">
        <v>75</v>
      </c>
      <c r="D699" s="23" t="s">
        <v>49</v>
      </c>
      <c r="E699" s="42"/>
      <c r="F699" s="42">
        <v>2000</v>
      </c>
      <c r="G699" s="31">
        <v>-9512659</v>
      </c>
      <c r="H699" s="30" t="s">
        <v>221</v>
      </c>
      <c r="I699" s="26" t="s">
        <v>61</v>
      </c>
      <c r="J699" s="24" t="s">
        <v>21</v>
      </c>
      <c r="K699" s="26" t="s">
        <v>46</v>
      </c>
      <c r="L699" s="26" t="s">
        <v>72</v>
      </c>
    </row>
    <row r="700" spans="1:12" x14ac:dyDescent="0.25">
      <c r="A700" s="52">
        <v>43033</v>
      </c>
      <c r="B700" s="30" t="s">
        <v>284</v>
      </c>
      <c r="C700" s="26" t="s">
        <v>60</v>
      </c>
      <c r="D700" s="23" t="s">
        <v>49</v>
      </c>
      <c r="E700" s="42"/>
      <c r="F700" s="42">
        <v>700</v>
      </c>
      <c r="G700" s="31">
        <v>-9513359</v>
      </c>
      <c r="H700" s="30" t="s">
        <v>221</v>
      </c>
      <c r="I700" s="26" t="s">
        <v>61</v>
      </c>
      <c r="J700" s="24" t="s">
        <v>21</v>
      </c>
      <c r="K700" s="26" t="s">
        <v>46</v>
      </c>
      <c r="L700" s="26" t="s">
        <v>72</v>
      </c>
    </row>
    <row r="701" spans="1:12" x14ac:dyDescent="0.25">
      <c r="A701" s="52">
        <v>43033</v>
      </c>
      <c r="B701" s="30" t="s">
        <v>285</v>
      </c>
      <c r="C701" s="26" t="s">
        <v>60</v>
      </c>
      <c r="D701" s="23" t="s">
        <v>49</v>
      </c>
      <c r="E701" s="42"/>
      <c r="F701" s="42">
        <v>700</v>
      </c>
      <c r="G701" s="31">
        <v>-9514059</v>
      </c>
      <c r="H701" s="30" t="s">
        <v>221</v>
      </c>
      <c r="I701" s="26" t="s">
        <v>61</v>
      </c>
      <c r="J701" s="24" t="s">
        <v>21</v>
      </c>
      <c r="K701" s="26" t="s">
        <v>46</v>
      </c>
      <c r="L701" s="26" t="s">
        <v>72</v>
      </c>
    </row>
    <row r="702" spans="1:12" x14ac:dyDescent="0.25">
      <c r="A702" s="52">
        <v>43033</v>
      </c>
      <c r="B702" s="30" t="s">
        <v>286</v>
      </c>
      <c r="C702" s="26" t="s">
        <v>60</v>
      </c>
      <c r="D702" s="23" t="s">
        <v>49</v>
      </c>
      <c r="E702" s="42"/>
      <c r="F702" s="42">
        <v>700</v>
      </c>
      <c r="G702" s="31">
        <v>-9514759</v>
      </c>
      <c r="H702" s="30" t="s">
        <v>221</v>
      </c>
      <c r="I702" s="26" t="s">
        <v>61</v>
      </c>
      <c r="J702" s="24" t="s">
        <v>21</v>
      </c>
      <c r="K702" s="26" t="s">
        <v>46</v>
      </c>
      <c r="L702" s="26" t="s">
        <v>72</v>
      </c>
    </row>
    <row r="703" spans="1:12" x14ac:dyDescent="0.25">
      <c r="A703" s="52">
        <v>43033</v>
      </c>
      <c r="B703" s="30" t="s">
        <v>287</v>
      </c>
      <c r="C703" s="26" t="s">
        <v>75</v>
      </c>
      <c r="D703" s="23" t="s">
        <v>49</v>
      </c>
      <c r="E703" s="42"/>
      <c r="F703" s="42">
        <v>2600</v>
      </c>
      <c r="G703" s="31">
        <v>-9517359</v>
      </c>
      <c r="H703" s="30" t="s">
        <v>221</v>
      </c>
      <c r="I703" s="26" t="s">
        <v>61</v>
      </c>
      <c r="J703" s="24" t="s">
        <v>21</v>
      </c>
      <c r="K703" s="26" t="s">
        <v>46</v>
      </c>
      <c r="L703" s="26" t="s">
        <v>72</v>
      </c>
    </row>
    <row r="704" spans="1:12" x14ac:dyDescent="0.25">
      <c r="A704" s="52">
        <v>43033</v>
      </c>
      <c r="B704" s="30" t="s">
        <v>288</v>
      </c>
      <c r="C704" s="26" t="s">
        <v>60</v>
      </c>
      <c r="D704" s="23" t="s">
        <v>49</v>
      </c>
      <c r="E704" s="42"/>
      <c r="F704" s="42">
        <v>700</v>
      </c>
      <c r="G704" s="31">
        <v>-9518059</v>
      </c>
      <c r="H704" s="30" t="s">
        <v>221</v>
      </c>
      <c r="I704" s="26" t="s">
        <v>61</v>
      </c>
      <c r="J704" s="24" t="s">
        <v>21</v>
      </c>
      <c r="K704" s="26" t="s">
        <v>46</v>
      </c>
      <c r="L704" s="26" t="s">
        <v>72</v>
      </c>
    </row>
    <row r="705" spans="1:12" x14ac:dyDescent="0.25">
      <c r="A705" s="52">
        <v>43033</v>
      </c>
      <c r="B705" s="30" t="s">
        <v>289</v>
      </c>
      <c r="C705" s="26" t="s">
        <v>60</v>
      </c>
      <c r="D705" s="23" t="s">
        <v>49</v>
      </c>
      <c r="E705" s="42"/>
      <c r="F705" s="42">
        <v>700</v>
      </c>
      <c r="G705" s="31">
        <v>-9518759</v>
      </c>
      <c r="H705" s="30" t="s">
        <v>221</v>
      </c>
      <c r="I705" s="26" t="s">
        <v>61</v>
      </c>
      <c r="J705" s="24" t="s">
        <v>21</v>
      </c>
      <c r="K705" s="26" t="s">
        <v>46</v>
      </c>
      <c r="L705" s="26" t="s">
        <v>72</v>
      </c>
    </row>
    <row r="706" spans="1:12" x14ac:dyDescent="0.25">
      <c r="A706" s="52">
        <v>43033</v>
      </c>
      <c r="B706" s="30" t="s">
        <v>290</v>
      </c>
      <c r="C706" s="26" t="s">
        <v>60</v>
      </c>
      <c r="D706" s="23" t="s">
        <v>49</v>
      </c>
      <c r="E706" s="42"/>
      <c r="F706" s="42">
        <v>700</v>
      </c>
      <c r="G706" s="31">
        <v>-9519459</v>
      </c>
      <c r="H706" s="30" t="s">
        <v>221</v>
      </c>
      <c r="I706" s="26" t="s">
        <v>61</v>
      </c>
      <c r="J706" s="24" t="s">
        <v>21</v>
      </c>
      <c r="K706" s="26" t="s">
        <v>46</v>
      </c>
      <c r="L706" s="26" t="s">
        <v>72</v>
      </c>
    </row>
    <row r="707" spans="1:12" x14ac:dyDescent="0.25">
      <c r="A707" s="52">
        <v>43033</v>
      </c>
      <c r="B707" s="30" t="s">
        <v>291</v>
      </c>
      <c r="C707" s="26" t="s">
        <v>60</v>
      </c>
      <c r="D707" s="23" t="s">
        <v>49</v>
      </c>
      <c r="E707" s="42"/>
      <c r="F707" s="42">
        <v>700</v>
      </c>
      <c r="G707" s="31">
        <v>-9520159</v>
      </c>
      <c r="H707" s="30" t="s">
        <v>221</v>
      </c>
      <c r="I707" s="26" t="s">
        <v>61</v>
      </c>
      <c r="J707" s="24" t="s">
        <v>21</v>
      </c>
      <c r="K707" s="26" t="s">
        <v>46</v>
      </c>
      <c r="L707" s="26" t="s">
        <v>72</v>
      </c>
    </row>
    <row r="708" spans="1:12" x14ac:dyDescent="0.25">
      <c r="A708" s="52">
        <v>43033</v>
      </c>
      <c r="B708" s="30" t="s">
        <v>292</v>
      </c>
      <c r="C708" s="26" t="s">
        <v>85</v>
      </c>
      <c r="D708" s="23" t="s">
        <v>49</v>
      </c>
      <c r="E708" s="42"/>
      <c r="F708" s="42">
        <v>15000</v>
      </c>
      <c r="G708" s="31">
        <v>-9535159</v>
      </c>
      <c r="H708" s="30" t="s">
        <v>221</v>
      </c>
      <c r="I708" s="26">
        <v>1</v>
      </c>
      <c r="J708" s="24" t="s">
        <v>21</v>
      </c>
      <c r="K708" s="26" t="s">
        <v>46</v>
      </c>
      <c r="L708" s="26" t="s">
        <v>83</v>
      </c>
    </row>
    <row r="709" spans="1:12" x14ac:dyDescent="0.25">
      <c r="A709" s="52">
        <v>43033</v>
      </c>
      <c r="B709" s="26" t="s">
        <v>421</v>
      </c>
      <c r="C709" s="26" t="s">
        <v>85</v>
      </c>
      <c r="D709" s="26" t="s">
        <v>51</v>
      </c>
      <c r="E709" s="31"/>
      <c r="F709" s="31">
        <v>100000</v>
      </c>
      <c r="G709" s="31">
        <v>-9635159</v>
      </c>
      <c r="H709" s="26" t="s">
        <v>55</v>
      </c>
      <c r="I709" s="26">
        <v>40</v>
      </c>
      <c r="J709" s="23" t="s">
        <v>21</v>
      </c>
      <c r="K709" s="26" t="s">
        <v>46</v>
      </c>
      <c r="L709" s="26" t="s">
        <v>83</v>
      </c>
    </row>
    <row r="710" spans="1:12" x14ac:dyDescent="0.25">
      <c r="A710" s="52">
        <v>43033</v>
      </c>
      <c r="B710" s="26" t="s">
        <v>422</v>
      </c>
      <c r="C710" s="30" t="s">
        <v>99</v>
      </c>
      <c r="D710" s="26" t="s">
        <v>336</v>
      </c>
      <c r="E710" s="31"/>
      <c r="F710" s="31">
        <v>1500</v>
      </c>
      <c r="G710" s="31">
        <v>-9636659</v>
      </c>
      <c r="H710" s="26" t="s">
        <v>55</v>
      </c>
      <c r="I710" s="26" t="s">
        <v>61</v>
      </c>
      <c r="J710" s="24" t="s">
        <v>21</v>
      </c>
      <c r="K710" s="26" t="s">
        <v>46</v>
      </c>
      <c r="L710" s="26" t="s">
        <v>72</v>
      </c>
    </row>
    <row r="711" spans="1:12" x14ac:dyDescent="0.25">
      <c r="A711" s="52">
        <v>43033</v>
      </c>
      <c r="B711" s="26" t="s">
        <v>423</v>
      </c>
      <c r="C711" s="26" t="s">
        <v>345</v>
      </c>
      <c r="D711" s="26" t="s">
        <v>48</v>
      </c>
      <c r="E711" s="31"/>
      <c r="F711" s="31">
        <v>50000</v>
      </c>
      <c r="G711" s="31">
        <v>-9686659</v>
      </c>
      <c r="H711" s="26" t="s">
        <v>55</v>
      </c>
      <c r="I711" s="26" t="s">
        <v>58</v>
      </c>
      <c r="J711" s="26" t="s">
        <v>21</v>
      </c>
      <c r="K711" s="26" t="s">
        <v>46</v>
      </c>
      <c r="L711" s="26" t="s">
        <v>83</v>
      </c>
    </row>
    <row r="712" spans="1:12" x14ac:dyDescent="0.25">
      <c r="A712" s="52">
        <v>43033</v>
      </c>
      <c r="B712" s="26" t="s">
        <v>424</v>
      </c>
      <c r="C712" s="26" t="s">
        <v>60</v>
      </c>
      <c r="D712" s="26" t="s">
        <v>51</v>
      </c>
      <c r="E712" s="31"/>
      <c r="F712" s="31">
        <v>3000</v>
      </c>
      <c r="G712" s="31">
        <v>-10059659</v>
      </c>
      <c r="H712" s="26" t="s">
        <v>55</v>
      </c>
      <c r="I712" s="26" t="s">
        <v>61</v>
      </c>
      <c r="J712" s="23" t="s">
        <v>21</v>
      </c>
      <c r="K712" s="26" t="s">
        <v>46</v>
      </c>
      <c r="L712" s="26" t="s">
        <v>72</v>
      </c>
    </row>
    <row r="713" spans="1:12" x14ac:dyDescent="0.25">
      <c r="A713" s="52">
        <v>43033</v>
      </c>
      <c r="B713" s="26" t="s">
        <v>425</v>
      </c>
      <c r="C713" s="26" t="s">
        <v>332</v>
      </c>
      <c r="D713" s="26" t="s">
        <v>51</v>
      </c>
      <c r="E713" s="31"/>
      <c r="F713" s="31">
        <v>36000</v>
      </c>
      <c r="G713" s="31">
        <v>-10095659</v>
      </c>
      <c r="H713" s="26" t="s">
        <v>55</v>
      </c>
      <c r="I713" s="26" t="s">
        <v>58</v>
      </c>
      <c r="J713" s="23" t="s">
        <v>21</v>
      </c>
      <c r="K713" s="26" t="s">
        <v>46</v>
      </c>
      <c r="L713" s="26" t="s">
        <v>83</v>
      </c>
    </row>
    <row r="714" spans="1:12" x14ac:dyDescent="0.25">
      <c r="A714" s="52">
        <v>43033</v>
      </c>
      <c r="B714" s="26" t="s">
        <v>491</v>
      </c>
      <c r="C714" s="26" t="s">
        <v>60</v>
      </c>
      <c r="D714" s="23" t="s">
        <v>49</v>
      </c>
      <c r="E714" s="31"/>
      <c r="F714" s="31">
        <v>2000</v>
      </c>
      <c r="G714" s="31">
        <v>-10097659</v>
      </c>
      <c r="H714" s="26" t="s">
        <v>450</v>
      </c>
      <c r="I714" s="26" t="s">
        <v>61</v>
      </c>
      <c r="J714" s="24" t="s">
        <v>21</v>
      </c>
      <c r="K714" s="26" t="s">
        <v>46</v>
      </c>
      <c r="L714" s="26" t="s">
        <v>72</v>
      </c>
    </row>
    <row r="715" spans="1:12" x14ac:dyDescent="0.25">
      <c r="A715" s="52">
        <v>43033</v>
      </c>
      <c r="B715" s="26" t="s">
        <v>492</v>
      </c>
      <c r="C715" s="30" t="s">
        <v>523</v>
      </c>
      <c r="D715" s="23" t="s">
        <v>49</v>
      </c>
      <c r="E715" s="31"/>
      <c r="F715" s="31">
        <v>1000</v>
      </c>
      <c r="G715" s="31">
        <v>-10098659</v>
      </c>
      <c r="H715" s="26" t="s">
        <v>450</v>
      </c>
      <c r="I715" s="26" t="s">
        <v>58</v>
      </c>
      <c r="J715" s="24" t="s">
        <v>21</v>
      </c>
      <c r="K715" s="26" t="s">
        <v>46</v>
      </c>
      <c r="L715" s="26" t="s">
        <v>83</v>
      </c>
    </row>
    <row r="716" spans="1:12" x14ac:dyDescent="0.25">
      <c r="A716" s="52">
        <v>43033</v>
      </c>
      <c r="B716" s="26" t="s">
        <v>493</v>
      </c>
      <c r="C716" s="26" t="s">
        <v>60</v>
      </c>
      <c r="D716" s="23" t="s">
        <v>49</v>
      </c>
      <c r="E716" s="31"/>
      <c r="F716" s="31">
        <v>1000</v>
      </c>
      <c r="G716" s="31">
        <v>-10099659</v>
      </c>
      <c r="H716" s="26" t="s">
        <v>450</v>
      </c>
      <c r="I716" s="26" t="s">
        <v>61</v>
      </c>
      <c r="J716" s="24" t="s">
        <v>21</v>
      </c>
      <c r="K716" s="26" t="s">
        <v>46</v>
      </c>
      <c r="L716" s="26" t="s">
        <v>72</v>
      </c>
    </row>
    <row r="717" spans="1:12" x14ac:dyDescent="0.25">
      <c r="A717" s="52">
        <v>43033</v>
      </c>
      <c r="B717" s="26" t="s">
        <v>494</v>
      </c>
      <c r="C717" s="26" t="s">
        <v>60</v>
      </c>
      <c r="D717" s="23" t="s">
        <v>49</v>
      </c>
      <c r="E717" s="31"/>
      <c r="F717" s="31">
        <v>1000</v>
      </c>
      <c r="G717" s="31">
        <v>-10100659</v>
      </c>
      <c r="H717" s="26" t="s">
        <v>450</v>
      </c>
      <c r="I717" s="26" t="s">
        <v>61</v>
      </c>
      <c r="J717" s="24" t="s">
        <v>21</v>
      </c>
      <c r="K717" s="26" t="s">
        <v>46</v>
      </c>
      <c r="L717" s="26" t="s">
        <v>72</v>
      </c>
    </row>
    <row r="718" spans="1:12" x14ac:dyDescent="0.25">
      <c r="A718" s="52">
        <v>43033</v>
      </c>
      <c r="B718" s="26" t="s">
        <v>495</v>
      </c>
      <c r="C718" s="26" t="s">
        <v>60</v>
      </c>
      <c r="D718" s="23" t="s">
        <v>49</v>
      </c>
      <c r="E718" s="31"/>
      <c r="F718" s="31">
        <v>1000</v>
      </c>
      <c r="G718" s="31">
        <v>-10101659</v>
      </c>
      <c r="H718" s="26" t="s">
        <v>450</v>
      </c>
      <c r="I718" s="26" t="s">
        <v>61</v>
      </c>
      <c r="J718" s="24" t="s">
        <v>21</v>
      </c>
      <c r="K718" s="26" t="s">
        <v>46</v>
      </c>
      <c r="L718" s="26" t="s">
        <v>72</v>
      </c>
    </row>
    <row r="719" spans="1:12" x14ac:dyDescent="0.25">
      <c r="A719" s="52">
        <v>43033</v>
      </c>
      <c r="B719" s="26" t="s">
        <v>496</v>
      </c>
      <c r="C719" s="26" t="s">
        <v>60</v>
      </c>
      <c r="D719" s="23" t="s">
        <v>49</v>
      </c>
      <c r="E719" s="31"/>
      <c r="F719" s="31">
        <v>1000</v>
      </c>
      <c r="G719" s="31">
        <v>-10102659</v>
      </c>
      <c r="H719" s="26" t="s">
        <v>450</v>
      </c>
      <c r="I719" s="26" t="s">
        <v>61</v>
      </c>
      <c r="J719" s="24" t="s">
        <v>21</v>
      </c>
      <c r="K719" s="26" t="s">
        <v>46</v>
      </c>
      <c r="L719" s="26" t="s">
        <v>72</v>
      </c>
    </row>
    <row r="720" spans="1:12" x14ac:dyDescent="0.25">
      <c r="A720" s="52">
        <v>43033</v>
      </c>
      <c r="B720" s="26" t="s">
        <v>472</v>
      </c>
      <c r="C720" s="26" t="s">
        <v>60</v>
      </c>
      <c r="D720" s="23" t="s">
        <v>49</v>
      </c>
      <c r="E720" s="31"/>
      <c r="F720" s="31">
        <v>2000</v>
      </c>
      <c r="G720" s="31">
        <v>-10104659</v>
      </c>
      <c r="H720" s="26" t="s">
        <v>450</v>
      </c>
      <c r="I720" s="26" t="s">
        <v>61</v>
      </c>
      <c r="J720" s="24" t="s">
        <v>21</v>
      </c>
      <c r="K720" s="26" t="s">
        <v>46</v>
      </c>
      <c r="L720" s="26" t="s">
        <v>72</v>
      </c>
    </row>
    <row r="721" spans="1:12" x14ac:dyDescent="0.25">
      <c r="A721" s="52">
        <v>43033</v>
      </c>
      <c r="B721" s="30" t="s">
        <v>752</v>
      </c>
      <c r="C721" s="26" t="s">
        <v>60</v>
      </c>
      <c r="D721" s="30" t="s">
        <v>52</v>
      </c>
      <c r="E721" s="31"/>
      <c r="F721" s="31">
        <v>2500</v>
      </c>
      <c r="G721" s="31">
        <v>-9887159</v>
      </c>
      <c r="H721" s="44" t="s">
        <v>704</v>
      </c>
      <c r="I721" s="30" t="s">
        <v>705</v>
      </c>
      <c r="J721" s="24" t="s">
        <v>32</v>
      </c>
      <c r="K721" s="26" t="s">
        <v>46</v>
      </c>
      <c r="L721" s="26" t="s">
        <v>72</v>
      </c>
    </row>
    <row r="722" spans="1:12" x14ac:dyDescent="0.25">
      <c r="A722" s="52">
        <v>43033</v>
      </c>
      <c r="B722" s="30" t="s">
        <v>753</v>
      </c>
      <c r="C722" s="26" t="s">
        <v>60</v>
      </c>
      <c r="D722" s="30" t="s">
        <v>52</v>
      </c>
      <c r="E722" s="31"/>
      <c r="F722" s="31">
        <v>20000</v>
      </c>
      <c r="G722" s="31">
        <v>-9907159</v>
      </c>
      <c r="H722" s="30" t="s">
        <v>704</v>
      </c>
      <c r="I722" s="30" t="s">
        <v>58</v>
      </c>
      <c r="J722" s="24" t="s">
        <v>32</v>
      </c>
      <c r="K722" s="26" t="s">
        <v>46</v>
      </c>
      <c r="L722" s="26" t="s">
        <v>83</v>
      </c>
    </row>
    <row r="723" spans="1:12" x14ac:dyDescent="0.25">
      <c r="A723" s="52">
        <v>43033</v>
      </c>
      <c r="B723" s="30" t="s">
        <v>754</v>
      </c>
      <c r="C723" s="26" t="s">
        <v>60</v>
      </c>
      <c r="D723" s="30" t="s">
        <v>52</v>
      </c>
      <c r="E723" s="31"/>
      <c r="F723" s="31">
        <v>20000</v>
      </c>
      <c r="G723" s="31">
        <v>-9927159</v>
      </c>
      <c r="H723" s="30" t="s">
        <v>704</v>
      </c>
      <c r="I723" s="30" t="s">
        <v>755</v>
      </c>
      <c r="J723" s="24" t="s">
        <v>32</v>
      </c>
      <c r="K723" s="26" t="s">
        <v>46</v>
      </c>
      <c r="L723" s="26" t="s">
        <v>83</v>
      </c>
    </row>
    <row r="724" spans="1:12" x14ac:dyDescent="0.25">
      <c r="A724" s="52">
        <v>43033</v>
      </c>
      <c r="B724" s="26" t="s">
        <v>614</v>
      </c>
      <c r="C724" s="26" t="s">
        <v>60</v>
      </c>
      <c r="D724" s="27" t="s">
        <v>50</v>
      </c>
      <c r="E724" s="28"/>
      <c r="F724" s="28">
        <v>500</v>
      </c>
      <c r="G724" s="31">
        <v>-9927659</v>
      </c>
      <c r="H724" s="26" t="s">
        <v>347</v>
      </c>
      <c r="I724" s="26" t="s">
        <v>61</v>
      </c>
      <c r="J724" s="23" t="s">
        <v>21</v>
      </c>
      <c r="K724" s="26" t="s">
        <v>46</v>
      </c>
      <c r="L724" s="35" t="s">
        <v>72</v>
      </c>
    </row>
    <row r="725" spans="1:12" x14ac:dyDescent="0.25">
      <c r="A725" s="52">
        <v>43033</v>
      </c>
      <c r="B725" s="26" t="s">
        <v>615</v>
      </c>
      <c r="C725" s="26" t="s">
        <v>60</v>
      </c>
      <c r="D725" s="27" t="s">
        <v>50</v>
      </c>
      <c r="E725" s="28"/>
      <c r="F725" s="28">
        <v>500</v>
      </c>
      <c r="G725" s="31">
        <v>-9928159</v>
      </c>
      <c r="H725" s="26" t="s">
        <v>347</v>
      </c>
      <c r="I725" s="26" t="s">
        <v>61</v>
      </c>
      <c r="J725" s="23" t="s">
        <v>21</v>
      </c>
      <c r="K725" s="26" t="s">
        <v>46</v>
      </c>
      <c r="L725" s="35" t="s">
        <v>72</v>
      </c>
    </row>
    <row r="726" spans="1:12" x14ac:dyDescent="0.25">
      <c r="A726" s="52">
        <v>43033</v>
      </c>
      <c r="B726" s="26" t="s">
        <v>616</v>
      </c>
      <c r="C726" s="26" t="s">
        <v>60</v>
      </c>
      <c r="D726" s="27" t="s">
        <v>50</v>
      </c>
      <c r="E726" s="28"/>
      <c r="F726" s="28">
        <v>1000</v>
      </c>
      <c r="G726" s="31">
        <v>-9929159</v>
      </c>
      <c r="H726" s="26" t="s">
        <v>347</v>
      </c>
      <c r="I726" s="26" t="s">
        <v>61</v>
      </c>
      <c r="J726" s="23" t="s">
        <v>21</v>
      </c>
      <c r="K726" s="26" t="s">
        <v>46</v>
      </c>
      <c r="L726" s="35" t="s">
        <v>72</v>
      </c>
    </row>
    <row r="727" spans="1:12" x14ac:dyDescent="0.25">
      <c r="A727" s="52">
        <v>43033</v>
      </c>
      <c r="B727" s="26" t="s">
        <v>599</v>
      </c>
      <c r="C727" s="26" t="s">
        <v>60</v>
      </c>
      <c r="D727" s="27" t="s">
        <v>50</v>
      </c>
      <c r="E727" s="28"/>
      <c r="F727" s="28">
        <v>1000</v>
      </c>
      <c r="G727" s="31">
        <v>-9930159</v>
      </c>
      <c r="H727" s="26" t="s">
        <v>347</v>
      </c>
      <c r="I727" s="26" t="s">
        <v>61</v>
      </c>
      <c r="J727" s="23" t="s">
        <v>21</v>
      </c>
      <c r="K727" s="26" t="s">
        <v>46</v>
      </c>
      <c r="L727" s="35" t="s">
        <v>72</v>
      </c>
    </row>
    <row r="728" spans="1:12" x14ac:dyDescent="0.25">
      <c r="A728" s="52">
        <v>43033</v>
      </c>
      <c r="B728" s="26" t="s">
        <v>603</v>
      </c>
      <c r="C728" s="26" t="s">
        <v>60</v>
      </c>
      <c r="D728" s="27" t="s">
        <v>50</v>
      </c>
      <c r="E728" s="28"/>
      <c r="F728" s="28">
        <v>1000</v>
      </c>
      <c r="G728" s="31">
        <v>-9931159</v>
      </c>
      <c r="H728" s="26" t="s">
        <v>347</v>
      </c>
      <c r="I728" s="26" t="s">
        <v>61</v>
      </c>
      <c r="J728" s="23" t="s">
        <v>21</v>
      </c>
      <c r="K728" s="26" t="s">
        <v>46</v>
      </c>
      <c r="L728" s="35" t="s">
        <v>72</v>
      </c>
    </row>
    <row r="729" spans="1:12" x14ac:dyDescent="0.25">
      <c r="A729" s="52">
        <v>43033</v>
      </c>
      <c r="B729" s="26" t="s">
        <v>617</v>
      </c>
      <c r="C729" s="26" t="s">
        <v>60</v>
      </c>
      <c r="D729" s="27" t="s">
        <v>50</v>
      </c>
      <c r="E729" s="28"/>
      <c r="F729" s="28">
        <v>1000</v>
      </c>
      <c r="G729" s="31">
        <v>-9932159</v>
      </c>
      <c r="H729" s="26" t="s">
        <v>347</v>
      </c>
      <c r="I729" s="26" t="s">
        <v>61</v>
      </c>
      <c r="J729" s="23" t="s">
        <v>21</v>
      </c>
      <c r="K729" s="26" t="s">
        <v>46</v>
      </c>
      <c r="L729" s="35" t="s">
        <v>72</v>
      </c>
    </row>
    <row r="730" spans="1:12" x14ac:dyDescent="0.25">
      <c r="A730" s="52">
        <v>43033</v>
      </c>
      <c r="B730" s="26" t="s">
        <v>618</v>
      </c>
      <c r="C730" s="26" t="s">
        <v>60</v>
      </c>
      <c r="D730" s="27" t="s">
        <v>50</v>
      </c>
      <c r="E730" s="28"/>
      <c r="F730" s="28">
        <v>1000</v>
      </c>
      <c r="G730" s="31">
        <v>-9933159</v>
      </c>
      <c r="H730" s="26" t="s">
        <v>347</v>
      </c>
      <c r="I730" s="26" t="s">
        <v>61</v>
      </c>
      <c r="J730" s="23" t="s">
        <v>21</v>
      </c>
      <c r="K730" s="26" t="s">
        <v>46</v>
      </c>
      <c r="L730" s="35" t="s">
        <v>72</v>
      </c>
    </row>
    <row r="731" spans="1:12" x14ac:dyDescent="0.25">
      <c r="A731" s="52">
        <v>43034</v>
      </c>
      <c r="B731" s="26" t="s">
        <v>59</v>
      </c>
      <c r="C731" s="26" t="s">
        <v>60</v>
      </c>
      <c r="D731" s="26" t="s">
        <v>52</v>
      </c>
      <c r="E731" s="31"/>
      <c r="F731" s="31">
        <v>1500</v>
      </c>
      <c r="G731" s="31">
        <v>-9929659</v>
      </c>
      <c r="H731" s="26" t="s">
        <v>57</v>
      </c>
      <c r="I731" s="26" t="s">
        <v>61</v>
      </c>
      <c r="J731" s="24" t="s">
        <v>32</v>
      </c>
      <c r="K731" s="26" t="s">
        <v>46</v>
      </c>
      <c r="L731" s="26" t="s">
        <v>72</v>
      </c>
    </row>
    <row r="732" spans="1:12" x14ac:dyDescent="0.25">
      <c r="A732" s="52">
        <v>43034</v>
      </c>
      <c r="B732" s="26" t="s">
        <v>62</v>
      </c>
      <c r="C732" s="26" t="s">
        <v>60</v>
      </c>
      <c r="D732" s="26" t="s">
        <v>52</v>
      </c>
      <c r="E732" s="31"/>
      <c r="F732" s="31">
        <v>1000</v>
      </c>
      <c r="G732" s="31">
        <v>-9930659</v>
      </c>
      <c r="H732" s="26" t="s">
        <v>57</v>
      </c>
      <c r="I732" s="26" t="s">
        <v>61</v>
      </c>
      <c r="J732" s="24" t="s">
        <v>32</v>
      </c>
      <c r="K732" s="26" t="s">
        <v>46</v>
      </c>
      <c r="L732" s="26" t="s">
        <v>72</v>
      </c>
    </row>
    <row r="733" spans="1:12" x14ac:dyDescent="0.25">
      <c r="A733" s="52">
        <v>43034</v>
      </c>
      <c r="B733" s="26" t="s">
        <v>63</v>
      </c>
      <c r="C733" s="26" t="s">
        <v>60</v>
      </c>
      <c r="D733" s="26" t="s">
        <v>52</v>
      </c>
      <c r="E733" s="31"/>
      <c r="F733" s="31">
        <v>1000</v>
      </c>
      <c r="G733" s="31">
        <v>-9931659</v>
      </c>
      <c r="H733" s="26" t="s">
        <v>57</v>
      </c>
      <c r="I733" s="26" t="s">
        <v>61</v>
      </c>
      <c r="J733" s="24" t="s">
        <v>32</v>
      </c>
      <c r="K733" s="26" t="s">
        <v>46</v>
      </c>
      <c r="L733" s="26" t="s">
        <v>72</v>
      </c>
    </row>
    <row r="734" spans="1:12" x14ac:dyDescent="0.25">
      <c r="A734" s="52">
        <v>43034</v>
      </c>
      <c r="B734" s="26" t="s">
        <v>64</v>
      </c>
      <c r="C734" s="26" t="s">
        <v>60</v>
      </c>
      <c r="D734" s="26" t="s">
        <v>52</v>
      </c>
      <c r="E734" s="31"/>
      <c r="F734" s="31">
        <v>1000</v>
      </c>
      <c r="G734" s="31">
        <v>-9932659</v>
      </c>
      <c r="H734" s="26" t="s">
        <v>57</v>
      </c>
      <c r="I734" s="26" t="s">
        <v>61</v>
      </c>
      <c r="J734" s="24" t="s">
        <v>32</v>
      </c>
      <c r="K734" s="26" t="s">
        <v>46</v>
      </c>
      <c r="L734" s="26" t="s">
        <v>72</v>
      </c>
    </row>
    <row r="735" spans="1:12" x14ac:dyDescent="0.25">
      <c r="A735" s="52">
        <v>43034</v>
      </c>
      <c r="B735" s="47" t="s">
        <v>100</v>
      </c>
      <c r="C735" s="26" t="s">
        <v>60</v>
      </c>
      <c r="D735" s="23" t="s">
        <v>49</v>
      </c>
      <c r="E735" s="31"/>
      <c r="F735" s="31">
        <v>1000</v>
      </c>
      <c r="G735" s="31">
        <v>-9928659</v>
      </c>
      <c r="H735" s="26" t="s">
        <v>71</v>
      </c>
      <c r="I735" s="26" t="s">
        <v>61</v>
      </c>
      <c r="J735" s="24" t="s">
        <v>21</v>
      </c>
      <c r="K735" s="26" t="s">
        <v>46</v>
      </c>
      <c r="L735" s="26" t="s">
        <v>72</v>
      </c>
    </row>
    <row r="736" spans="1:12" x14ac:dyDescent="0.25">
      <c r="A736" s="52">
        <v>43034</v>
      </c>
      <c r="B736" s="47" t="s">
        <v>98</v>
      </c>
      <c r="C736" s="30" t="s">
        <v>99</v>
      </c>
      <c r="D736" s="23" t="s">
        <v>49</v>
      </c>
      <c r="E736" s="31"/>
      <c r="F736" s="31">
        <v>1000</v>
      </c>
      <c r="G736" s="31">
        <v>-9929659</v>
      </c>
      <c r="H736" s="26" t="s">
        <v>71</v>
      </c>
      <c r="I736" s="26" t="s">
        <v>61</v>
      </c>
      <c r="J736" s="24" t="s">
        <v>21</v>
      </c>
      <c r="K736" s="26" t="s">
        <v>46</v>
      </c>
      <c r="L736" s="26" t="s">
        <v>72</v>
      </c>
    </row>
    <row r="737" spans="1:12" x14ac:dyDescent="0.25">
      <c r="A737" s="52">
        <v>43034</v>
      </c>
      <c r="B737" s="47" t="s">
        <v>97</v>
      </c>
      <c r="C737" s="26" t="s">
        <v>60</v>
      </c>
      <c r="D737" s="23" t="s">
        <v>49</v>
      </c>
      <c r="E737" s="31"/>
      <c r="F737" s="31">
        <v>1000</v>
      </c>
      <c r="G737" s="31">
        <v>-9930659</v>
      </c>
      <c r="H737" s="26" t="s">
        <v>71</v>
      </c>
      <c r="I737" s="26" t="s">
        <v>61</v>
      </c>
      <c r="J737" s="24" t="s">
        <v>21</v>
      </c>
      <c r="K737" s="26" t="s">
        <v>46</v>
      </c>
      <c r="L737" s="26" t="s">
        <v>72</v>
      </c>
    </row>
    <row r="738" spans="1:12" x14ac:dyDescent="0.25">
      <c r="A738" s="52">
        <v>43034</v>
      </c>
      <c r="B738" s="26" t="s">
        <v>214</v>
      </c>
      <c r="C738" s="26" t="s">
        <v>85</v>
      </c>
      <c r="D738" s="26" t="s">
        <v>52</v>
      </c>
      <c r="E738" s="31"/>
      <c r="F738" s="31">
        <v>15000</v>
      </c>
      <c r="G738" s="31">
        <v>-9945659</v>
      </c>
      <c r="H738" s="26" t="s">
        <v>213</v>
      </c>
      <c r="I738" s="26">
        <v>382</v>
      </c>
      <c r="J738" s="24" t="s">
        <v>32</v>
      </c>
      <c r="K738" s="26" t="s">
        <v>46</v>
      </c>
      <c r="L738" s="26" t="s">
        <v>83</v>
      </c>
    </row>
    <row r="739" spans="1:12" x14ac:dyDescent="0.25">
      <c r="A739" s="52">
        <v>43034</v>
      </c>
      <c r="B739" s="30" t="s">
        <v>225</v>
      </c>
      <c r="C739" s="26" t="s">
        <v>60</v>
      </c>
      <c r="D739" s="23" t="s">
        <v>49</v>
      </c>
      <c r="E739" s="42"/>
      <c r="F739" s="42">
        <v>700</v>
      </c>
      <c r="G739" s="31">
        <v>-9946359</v>
      </c>
      <c r="H739" s="30" t="s">
        <v>221</v>
      </c>
      <c r="I739" s="26" t="s">
        <v>61</v>
      </c>
      <c r="J739" s="24" t="s">
        <v>21</v>
      </c>
      <c r="K739" s="26" t="s">
        <v>46</v>
      </c>
      <c r="L739" s="26" t="s">
        <v>72</v>
      </c>
    </row>
    <row r="740" spans="1:12" x14ac:dyDescent="0.25">
      <c r="A740" s="52">
        <v>43034</v>
      </c>
      <c r="B740" s="30" t="s">
        <v>247</v>
      </c>
      <c r="C740" s="26" t="s">
        <v>75</v>
      </c>
      <c r="D740" s="23" t="s">
        <v>49</v>
      </c>
      <c r="E740" s="42"/>
      <c r="F740" s="42">
        <v>2000</v>
      </c>
      <c r="G740" s="31">
        <v>-9948359</v>
      </c>
      <c r="H740" s="30" t="s">
        <v>221</v>
      </c>
      <c r="I740" s="26" t="s">
        <v>61</v>
      </c>
      <c r="J740" s="24" t="s">
        <v>21</v>
      </c>
      <c r="K740" s="26" t="s">
        <v>46</v>
      </c>
      <c r="L740" s="26" t="s">
        <v>72</v>
      </c>
    </row>
    <row r="741" spans="1:12" x14ac:dyDescent="0.25">
      <c r="A741" s="52">
        <v>43034</v>
      </c>
      <c r="B741" s="30" t="s">
        <v>293</v>
      </c>
      <c r="C741" s="26" t="s">
        <v>60</v>
      </c>
      <c r="D741" s="23" t="s">
        <v>49</v>
      </c>
      <c r="E741" s="42"/>
      <c r="F741" s="42">
        <v>700</v>
      </c>
      <c r="G741" s="31">
        <v>-9949059</v>
      </c>
      <c r="H741" s="30" t="s">
        <v>221</v>
      </c>
      <c r="I741" s="26" t="s">
        <v>61</v>
      </c>
      <c r="J741" s="24" t="s">
        <v>21</v>
      </c>
      <c r="K741" s="26" t="s">
        <v>46</v>
      </c>
      <c r="L741" s="26" t="s">
        <v>72</v>
      </c>
    </row>
    <row r="742" spans="1:12" x14ac:dyDescent="0.25">
      <c r="A742" s="52">
        <v>43034</v>
      </c>
      <c r="B742" s="30" t="s">
        <v>287</v>
      </c>
      <c r="C742" s="26" t="s">
        <v>75</v>
      </c>
      <c r="D742" s="23" t="s">
        <v>49</v>
      </c>
      <c r="E742" s="42"/>
      <c r="F742" s="42">
        <v>1700</v>
      </c>
      <c r="G742" s="31">
        <v>-9950759</v>
      </c>
      <c r="H742" s="30" t="s">
        <v>221</v>
      </c>
      <c r="I742" s="26" t="s">
        <v>61</v>
      </c>
      <c r="J742" s="24" t="s">
        <v>21</v>
      </c>
      <c r="K742" s="26" t="s">
        <v>46</v>
      </c>
      <c r="L742" s="26" t="s">
        <v>72</v>
      </c>
    </row>
    <row r="743" spans="1:12" x14ac:dyDescent="0.25">
      <c r="A743" s="52">
        <v>43034</v>
      </c>
      <c r="B743" s="30" t="s">
        <v>288</v>
      </c>
      <c r="C743" s="26" t="s">
        <v>60</v>
      </c>
      <c r="D743" s="23" t="s">
        <v>49</v>
      </c>
      <c r="E743" s="42"/>
      <c r="F743" s="42">
        <v>700</v>
      </c>
      <c r="G743" s="31">
        <v>-9951459</v>
      </c>
      <c r="H743" s="30" t="s">
        <v>221</v>
      </c>
      <c r="I743" s="26" t="s">
        <v>61</v>
      </c>
      <c r="J743" s="24" t="s">
        <v>21</v>
      </c>
      <c r="K743" s="26" t="s">
        <v>46</v>
      </c>
      <c r="L743" s="26" t="s">
        <v>72</v>
      </c>
    </row>
    <row r="744" spans="1:12" x14ac:dyDescent="0.25">
      <c r="A744" s="52">
        <v>43034</v>
      </c>
      <c r="B744" s="30" t="s">
        <v>294</v>
      </c>
      <c r="C744" s="26" t="s">
        <v>60</v>
      </c>
      <c r="D744" s="23" t="s">
        <v>49</v>
      </c>
      <c r="E744" s="42"/>
      <c r="F744" s="42">
        <v>700</v>
      </c>
      <c r="G744" s="31">
        <v>-9952159</v>
      </c>
      <c r="H744" s="30" t="s">
        <v>221</v>
      </c>
      <c r="I744" s="26" t="s">
        <v>61</v>
      </c>
      <c r="J744" s="24" t="s">
        <v>21</v>
      </c>
      <c r="K744" s="26" t="s">
        <v>46</v>
      </c>
      <c r="L744" s="26" t="s">
        <v>72</v>
      </c>
    </row>
    <row r="745" spans="1:12" x14ac:dyDescent="0.25">
      <c r="A745" s="52">
        <v>43034</v>
      </c>
      <c r="B745" s="30" t="s">
        <v>295</v>
      </c>
      <c r="C745" s="26" t="s">
        <v>60</v>
      </c>
      <c r="D745" s="23" t="s">
        <v>49</v>
      </c>
      <c r="E745" s="42"/>
      <c r="F745" s="42">
        <v>700</v>
      </c>
      <c r="G745" s="31">
        <v>-9952859</v>
      </c>
      <c r="H745" s="30" t="s">
        <v>221</v>
      </c>
      <c r="I745" s="26" t="s">
        <v>61</v>
      </c>
      <c r="J745" s="24" t="s">
        <v>21</v>
      </c>
      <c r="K745" s="26" t="s">
        <v>46</v>
      </c>
      <c r="L745" s="26" t="s">
        <v>72</v>
      </c>
    </row>
    <row r="746" spans="1:12" x14ac:dyDescent="0.25">
      <c r="A746" s="52">
        <v>43034</v>
      </c>
      <c r="B746" s="30" t="s">
        <v>900</v>
      </c>
      <c r="C746" s="30" t="s">
        <v>850</v>
      </c>
      <c r="D746" s="30" t="s">
        <v>48</v>
      </c>
      <c r="E746" s="31"/>
      <c r="F746" s="42">
        <v>9000</v>
      </c>
      <c r="G746" s="31">
        <v>-9961859</v>
      </c>
      <c r="H746" s="30" t="s">
        <v>221</v>
      </c>
      <c r="I746" s="26" t="s">
        <v>296</v>
      </c>
      <c r="J746" s="26" t="s">
        <v>21</v>
      </c>
      <c r="K746" s="26" t="s">
        <v>46</v>
      </c>
      <c r="L746" s="26" t="s">
        <v>83</v>
      </c>
    </row>
    <row r="747" spans="1:12" x14ac:dyDescent="0.25">
      <c r="A747" s="52">
        <v>43034</v>
      </c>
      <c r="B747" s="30" t="s">
        <v>904</v>
      </c>
      <c r="C747" s="30" t="s">
        <v>319</v>
      </c>
      <c r="D747" s="30" t="s">
        <v>48</v>
      </c>
      <c r="E747" s="31"/>
      <c r="F747" s="42">
        <v>360</v>
      </c>
      <c r="G747" s="31">
        <v>-9962219</v>
      </c>
      <c r="H747" s="30" t="s">
        <v>221</v>
      </c>
      <c r="I747" s="26" t="s">
        <v>296</v>
      </c>
      <c r="J747" s="26" t="s">
        <v>21</v>
      </c>
      <c r="K747" s="26" t="s">
        <v>46</v>
      </c>
      <c r="L747" s="26" t="s">
        <v>83</v>
      </c>
    </row>
    <row r="748" spans="1:12" x14ac:dyDescent="0.25">
      <c r="A748" s="52">
        <v>43034</v>
      </c>
      <c r="B748" s="30" t="s">
        <v>241</v>
      </c>
      <c r="C748" s="26" t="s">
        <v>60</v>
      </c>
      <c r="D748" s="23" t="s">
        <v>49</v>
      </c>
      <c r="E748" s="42"/>
      <c r="F748" s="42">
        <v>700</v>
      </c>
      <c r="G748" s="31">
        <v>-9962919</v>
      </c>
      <c r="H748" s="30" t="s">
        <v>221</v>
      </c>
      <c r="I748" s="26" t="s">
        <v>61</v>
      </c>
      <c r="J748" s="24" t="s">
        <v>21</v>
      </c>
      <c r="K748" s="26" t="s">
        <v>46</v>
      </c>
      <c r="L748" s="26" t="s">
        <v>72</v>
      </c>
    </row>
    <row r="749" spans="1:12" x14ac:dyDescent="0.25">
      <c r="A749" s="52">
        <v>43034</v>
      </c>
      <c r="B749" s="30" t="s">
        <v>297</v>
      </c>
      <c r="C749" s="26" t="s">
        <v>60</v>
      </c>
      <c r="D749" s="23" t="s">
        <v>49</v>
      </c>
      <c r="E749" s="42"/>
      <c r="F749" s="42">
        <v>700</v>
      </c>
      <c r="G749" s="31">
        <v>-9963619</v>
      </c>
      <c r="H749" s="30" t="s">
        <v>221</v>
      </c>
      <c r="I749" s="26" t="s">
        <v>61</v>
      </c>
      <c r="J749" s="24" t="s">
        <v>21</v>
      </c>
      <c r="K749" s="26" t="s">
        <v>46</v>
      </c>
      <c r="L749" s="26" t="s">
        <v>72</v>
      </c>
    </row>
    <row r="750" spans="1:12" x14ac:dyDescent="0.25">
      <c r="A750" s="52">
        <v>43034</v>
      </c>
      <c r="B750" s="30" t="s">
        <v>251</v>
      </c>
      <c r="C750" s="26" t="s">
        <v>60</v>
      </c>
      <c r="D750" s="23" t="s">
        <v>49</v>
      </c>
      <c r="E750" s="42"/>
      <c r="F750" s="42">
        <v>700</v>
      </c>
      <c r="G750" s="31">
        <v>-9773319</v>
      </c>
      <c r="H750" s="30" t="s">
        <v>221</v>
      </c>
      <c r="I750" s="26" t="s">
        <v>61</v>
      </c>
      <c r="J750" s="24" t="s">
        <v>21</v>
      </c>
      <c r="K750" s="26" t="s">
        <v>46</v>
      </c>
      <c r="L750" s="26" t="s">
        <v>72</v>
      </c>
    </row>
    <row r="751" spans="1:12" x14ac:dyDescent="0.25">
      <c r="A751" s="52">
        <v>43034</v>
      </c>
      <c r="B751" s="26" t="s">
        <v>426</v>
      </c>
      <c r="C751" s="26" t="s">
        <v>332</v>
      </c>
      <c r="D751" s="23" t="s">
        <v>49</v>
      </c>
      <c r="E751" s="31"/>
      <c r="F751" s="31">
        <v>117500</v>
      </c>
      <c r="G751" s="31">
        <v>-9890819</v>
      </c>
      <c r="H751" s="26" t="s">
        <v>55</v>
      </c>
      <c r="I751" s="26">
        <v>43</v>
      </c>
      <c r="J751" s="24" t="s">
        <v>21</v>
      </c>
      <c r="K751" s="26" t="s">
        <v>46</v>
      </c>
      <c r="L751" s="26" t="s">
        <v>83</v>
      </c>
    </row>
    <row r="752" spans="1:12" x14ac:dyDescent="0.25">
      <c r="A752" s="52">
        <v>43034</v>
      </c>
      <c r="B752" s="26" t="s">
        <v>427</v>
      </c>
      <c r="C752" s="26" t="s">
        <v>60</v>
      </c>
      <c r="D752" s="26" t="s">
        <v>51</v>
      </c>
      <c r="E752" s="31"/>
      <c r="F752" s="31">
        <v>2000</v>
      </c>
      <c r="G752" s="31">
        <v>-9907819</v>
      </c>
      <c r="H752" s="26" t="s">
        <v>55</v>
      </c>
      <c r="I752" s="26" t="s">
        <v>61</v>
      </c>
      <c r="J752" s="23" t="s">
        <v>21</v>
      </c>
      <c r="K752" s="26" t="s">
        <v>46</v>
      </c>
      <c r="L752" s="26" t="s">
        <v>72</v>
      </c>
    </row>
    <row r="753" spans="1:12" x14ac:dyDescent="0.25">
      <c r="A753" s="52">
        <v>43034</v>
      </c>
      <c r="B753" s="26" t="s">
        <v>375</v>
      </c>
      <c r="C753" s="26" t="s">
        <v>319</v>
      </c>
      <c r="D753" s="26" t="s">
        <v>48</v>
      </c>
      <c r="E753" s="31"/>
      <c r="F753" s="31">
        <v>3820</v>
      </c>
      <c r="G753" s="31">
        <v>-10102639</v>
      </c>
      <c r="H753" s="26" t="s">
        <v>55</v>
      </c>
      <c r="I753" s="26" t="s">
        <v>428</v>
      </c>
      <c r="J753" s="26" t="s">
        <v>21</v>
      </c>
      <c r="K753" s="26" t="s">
        <v>46</v>
      </c>
      <c r="L753" s="26" t="s">
        <v>83</v>
      </c>
    </row>
    <row r="754" spans="1:12" x14ac:dyDescent="0.25">
      <c r="A754" s="52">
        <v>43034</v>
      </c>
      <c r="B754" s="26" t="s">
        <v>406</v>
      </c>
      <c r="C754" s="26" t="s">
        <v>319</v>
      </c>
      <c r="D754" s="26" t="s">
        <v>48</v>
      </c>
      <c r="E754" s="31"/>
      <c r="F754" s="31">
        <v>1400</v>
      </c>
      <c r="G754" s="31">
        <v>-10139039</v>
      </c>
      <c r="H754" s="26" t="s">
        <v>55</v>
      </c>
      <c r="I754" s="26" t="s">
        <v>162</v>
      </c>
      <c r="J754" s="26" t="s">
        <v>21</v>
      </c>
      <c r="K754" s="26" t="s">
        <v>46</v>
      </c>
      <c r="L754" s="26" t="s">
        <v>83</v>
      </c>
    </row>
    <row r="755" spans="1:12" x14ac:dyDescent="0.25">
      <c r="A755" s="52">
        <v>43034</v>
      </c>
      <c r="B755" s="26" t="s">
        <v>497</v>
      </c>
      <c r="C755" s="26" t="s">
        <v>60</v>
      </c>
      <c r="D755" s="23" t="s">
        <v>49</v>
      </c>
      <c r="E755" s="31"/>
      <c r="F755" s="31">
        <v>2000</v>
      </c>
      <c r="G755" s="31">
        <v>-10141039</v>
      </c>
      <c r="H755" s="26" t="s">
        <v>450</v>
      </c>
      <c r="I755" s="26" t="s">
        <v>61</v>
      </c>
      <c r="J755" s="24" t="s">
        <v>21</v>
      </c>
      <c r="K755" s="26" t="s">
        <v>46</v>
      </c>
      <c r="L755" s="26" t="s">
        <v>72</v>
      </c>
    </row>
    <row r="756" spans="1:12" x14ac:dyDescent="0.25">
      <c r="A756" s="52">
        <v>43034</v>
      </c>
      <c r="B756" s="26" t="s">
        <v>472</v>
      </c>
      <c r="C756" s="26" t="s">
        <v>60</v>
      </c>
      <c r="D756" s="23" t="s">
        <v>49</v>
      </c>
      <c r="E756" s="31"/>
      <c r="F756" s="31">
        <v>2000</v>
      </c>
      <c r="G756" s="31">
        <v>-10143039</v>
      </c>
      <c r="H756" s="26" t="s">
        <v>450</v>
      </c>
      <c r="I756" s="26" t="s">
        <v>61</v>
      </c>
      <c r="J756" s="24" t="s">
        <v>21</v>
      </c>
      <c r="K756" s="26" t="s">
        <v>46</v>
      </c>
      <c r="L756" s="26" t="s">
        <v>72</v>
      </c>
    </row>
    <row r="757" spans="1:12" x14ac:dyDescent="0.25">
      <c r="A757" s="52">
        <v>43034</v>
      </c>
      <c r="B757" s="115" t="s">
        <v>577</v>
      </c>
      <c r="C757" s="30" t="s">
        <v>99</v>
      </c>
      <c r="D757" s="30" t="s">
        <v>578</v>
      </c>
      <c r="E757" s="42"/>
      <c r="F757" s="42">
        <v>348.75</v>
      </c>
      <c r="G757" s="31">
        <v>-10143387.75</v>
      </c>
      <c r="H757" s="30" t="s">
        <v>535</v>
      </c>
      <c r="I757" s="30" t="s">
        <v>58</v>
      </c>
      <c r="J757" s="24" t="s">
        <v>21</v>
      </c>
      <c r="K757" s="26" t="s">
        <v>46</v>
      </c>
      <c r="L757" s="30" t="s">
        <v>83</v>
      </c>
    </row>
    <row r="758" spans="1:12" x14ac:dyDescent="0.25">
      <c r="A758" s="52">
        <v>43034</v>
      </c>
      <c r="B758" s="26" t="s">
        <v>662</v>
      </c>
      <c r="C758" s="26" t="s">
        <v>60</v>
      </c>
      <c r="D758" s="26" t="s">
        <v>52</v>
      </c>
      <c r="E758" s="31"/>
      <c r="F758" s="31">
        <v>1500</v>
      </c>
      <c r="G758" s="31">
        <v>-10144887.75</v>
      </c>
      <c r="H758" s="26" t="s">
        <v>216</v>
      </c>
      <c r="I758" s="23" t="s">
        <v>61</v>
      </c>
      <c r="J758" s="24" t="s">
        <v>32</v>
      </c>
      <c r="K758" s="26" t="s">
        <v>46</v>
      </c>
      <c r="L758" s="26" t="s">
        <v>72</v>
      </c>
    </row>
    <row r="759" spans="1:12" x14ac:dyDescent="0.25">
      <c r="A759" s="52">
        <v>43034</v>
      </c>
      <c r="B759" s="26" t="s">
        <v>663</v>
      </c>
      <c r="C759" s="26" t="s">
        <v>60</v>
      </c>
      <c r="D759" s="26" t="s">
        <v>52</v>
      </c>
      <c r="E759" s="31"/>
      <c r="F759" s="31">
        <v>1000</v>
      </c>
      <c r="G759" s="31">
        <v>-10145887.75</v>
      </c>
      <c r="H759" s="26" t="s">
        <v>216</v>
      </c>
      <c r="I759" s="23" t="s">
        <v>61</v>
      </c>
      <c r="J759" s="24" t="s">
        <v>32</v>
      </c>
      <c r="K759" s="26" t="s">
        <v>46</v>
      </c>
      <c r="L759" s="26" t="s">
        <v>72</v>
      </c>
    </row>
    <row r="760" spans="1:12" x14ac:dyDescent="0.25">
      <c r="A760" s="52">
        <v>43034</v>
      </c>
      <c r="B760" s="26" t="s">
        <v>664</v>
      </c>
      <c r="C760" s="26" t="s">
        <v>85</v>
      </c>
      <c r="D760" s="26" t="s">
        <v>52</v>
      </c>
      <c r="E760" s="31"/>
      <c r="F760" s="31">
        <v>15000</v>
      </c>
      <c r="G760" s="31">
        <v>-10160887.75</v>
      </c>
      <c r="H760" s="26" t="s">
        <v>216</v>
      </c>
      <c r="I760" s="23">
        <v>381</v>
      </c>
      <c r="J760" s="24" t="s">
        <v>32</v>
      </c>
      <c r="K760" s="26" t="s">
        <v>46</v>
      </c>
      <c r="L760" s="26" t="s">
        <v>83</v>
      </c>
    </row>
    <row r="761" spans="1:12" x14ac:dyDescent="0.25">
      <c r="A761" s="52">
        <v>43034</v>
      </c>
      <c r="B761" s="30" t="s">
        <v>757</v>
      </c>
      <c r="C761" s="26" t="s">
        <v>60</v>
      </c>
      <c r="D761" s="30" t="s">
        <v>52</v>
      </c>
      <c r="E761" s="31"/>
      <c r="F761" s="31">
        <v>2000</v>
      </c>
      <c r="G761" s="31">
        <v>-10152887.75</v>
      </c>
      <c r="H761" s="30" t="s">
        <v>704</v>
      </c>
      <c r="I761" s="30" t="s">
        <v>705</v>
      </c>
      <c r="J761" s="24" t="s">
        <v>32</v>
      </c>
      <c r="K761" s="26" t="s">
        <v>46</v>
      </c>
      <c r="L761" s="26" t="s">
        <v>72</v>
      </c>
    </row>
    <row r="762" spans="1:12" x14ac:dyDescent="0.25">
      <c r="A762" s="52">
        <v>43034</v>
      </c>
      <c r="B762" s="30" t="s">
        <v>758</v>
      </c>
      <c r="C762" s="30" t="s">
        <v>849</v>
      </c>
      <c r="D762" s="30" t="s">
        <v>52</v>
      </c>
      <c r="E762" s="31"/>
      <c r="F762" s="31">
        <v>7500</v>
      </c>
      <c r="G762" s="31">
        <v>-10160387.75</v>
      </c>
      <c r="H762" s="30" t="s">
        <v>704</v>
      </c>
      <c r="I762" s="30" t="s">
        <v>203</v>
      </c>
      <c r="J762" s="24" t="s">
        <v>32</v>
      </c>
      <c r="K762" s="26" t="s">
        <v>46</v>
      </c>
      <c r="L762" s="26" t="s">
        <v>83</v>
      </c>
    </row>
    <row r="763" spans="1:12" x14ac:dyDescent="0.25">
      <c r="A763" s="52">
        <v>43034</v>
      </c>
      <c r="B763" s="112" t="s">
        <v>829</v>
      </c>
      <c r="C763" s="26" t="s">
        <v>60</v>
      </c>
      <c r="D763" s="26" t="s">
        <v>52</v>
      </c>
      <c r="E763" s="113"/>
      <c r="F763" s="113">
        <v>1000</v>
      </c>
      <c r="G763" s="31">
        <v>-10161387.75</v>
      </c>
      <c r="H763" s="112" t="s">
        <v>372</v>
      </c>
      <c r="I763" s="112" t="s">
        <v>61</v>
      </c>
      <c r="J763" s="24" t="s">
        <v>32</v>
      </c>
      <c r="K763" s="26" t="s">
        <v>46</v>
      </c>
      <c r="L763" s="26" t="s">
        <v>72</v>
      </c>
    </row>
    <row r="764" spans="1:12" x14ac:dyDescent="0.25">
      <c r="A764" s="52">
        <v>43034</v>
      </c>
      <c r="B764" s="112" t="s">
        <v>848</v>
      </c>
      <c r="C764" s="112" t="s">
        <v>129</v>
      </c>
      <c r="D764" s="26" t="s">
        <v>48</v>
      </c>
      <c r="E764" s="113"/>
      <c r="F764" s="113">
        <v>300</v>
      </c>
      <c r="G764" s="31">
        <v>-10161687.75</v>
      </c>
      <c r="H764" s="112" t="s">
        <v>372</v>
      </c>
      <c r="I764" s="112" t="s">
        <v>61</v>
      </c>
      <c r="J764" s="46" t="s">
        <v>32</v>
      </c>
      <c r="K764" s="26" t="s">
        <v>46</v>
      </c>
      <c r="L764" s="26" t="s">
        <v>72</v>
      </c>
    </row>
    <row r="765" spans="1:12" x14ac:dyDescent="0.25">
      <c r="A765" s="52">
        <v>43034</v>
      </c>
      <c r="B765" s="112" t="s">
        <v>830</v>
      </c>
      <c r="C765" s="26" t="s">
        <v>60</v>
      </c>
      <c r="D765" s="26" t="s">
        <v>52</v>
      </c>
      <c r="E765" s="113"/>
      <c r="F765" s="113">
        <v>1000</v>
      </c>
      <c r="G765" s="31">
        <v>-10162687.75</v>
      </c>
      <c r="H765" s="112" t="s">
        <v>372</v>
      </c>
      <c r="I765" s="112" t="s">
        <v>61</v>
      </c>
      <c r="J765" s="24" t="s">
        <v>32</v>
      </c>
      <c r="K765" s="26" t="s">
        <v>46</v>
      </c>
      <c r="L765" s="26" t="s">
        <v>72</v>
      </c>
    </row>
    <row r="766" spans="1:12" x14ac:dyDescent="0.25">
      <c r="A766" s="52">
        <v>43035</v>
      </c>
      <c r="B766" s="26" t="s">
        <v>65</v>
      </c>
      <c r="C766" s="26" t="s">
        <v>60</v>
      </c>
      <c r="D766" s="26" t="s">
        <v>52</v>
      </c>
      <c r="E766" s="31"/>
      <c r="F766" s="31">
        <v>1000</v>
      </c>
      <c r="G766" s="31">
        <v>-10163687.75</v>
      </c>
      <c r="H766" s="26" t="s">
        <v>57</v>
      </c>
      <c r="I766" s="26" t="s">
        <v>61</v>
      </c>
      <c r="J766" s="24" t="s">
        <v>32</v>
      </c>
      <c r="K766" s="26" t="s">
        <v>46</v>
      </c>
      <c r="L766" s="26" t="s">
        <v>72</v>
      </c>
    </row>
    <row r="767" spans="1:12" x14ac:dyDescent="0.25">
      <c r="A767" s="52">
        <v>43035</v>
      </c>
      <c r="B767" s="26" t="s">
        <v>66</v>
      </c>
      <c r="C767" s="26" t="s">
        <v>60</v>
      </c>
      <c r="D767" s="26" t="s">
        <v>52</v>
      </c>
      <c r="E767" s="31"/>
      <c r="F767" s="31">
        <v>1000</v>
      </c>
      <c r="G767" s="31">
        <v>-10164687.75</v>
      </c>
      <c r="H767" s="26" t="s">
        <v>57</v>
      </c>
      <c r="I767" s="26" t="s">
        <v>61</v>
      </c>
      <c r="J767" s="24" t="s">
        <v>32</v>
      </c>
      <c r="K767" s="26" t="s">
        <v>46</v>
      </c>
      <c r="L767" s="26" t="s">
        <v>72</v>
      </c>
    </row>
    <row r="768" spans="1:12" x14ac:dyDescent="0.25">
      <c r="A768" s="52">
        <v>43035</v>
      </c>
      <c r="B768" s="26" t="s">
        <v>67</v>
      </c>
      <c r="C768" s="26" t="s">
        <v>60</v>
      </c>
      <c r="D768" s="26" t="s">
        <v>52</v>
      </c>
      <c r="E768" s="31"/>
      <c r="F768" s="31">
        <v>1500</v>
      </c>
      <c r="G768" s="31">
        <v>-10166187.75</v>
      </c>
      <c r="H768" s="26" t="s">
        <v>57</v>
      </c>
      <c r="I768" s="26" t="s">
        <v>61</v>
      </c>
      <c r="J768" s="24" t="s">
        <v>32</v>
      </c>
      <c r="K768" s="26" t="s">
        <v>46</v>
      </c>
      <c r="L768" s="26" t="s">
        <v>72</v>
      </c>
    </row>
    <row r="769" spans="1:12" x14ac:dyDescent="0.25">
      <c r="A769" s="52">
        <v>43035</v>
      </c>
      <c r="B769" s="26" t="s">
        <v>68</v>
      </c>
      <c r="C769" s="26" t="s">
        <v>60</v>
      </c>
      <c r="D769" s="26" t="s">
        <v>52</v>
      </c>
      <c r="E769" s="31"/>
      <c r="F769" s="31">
        <v>1000</v>
      </c>
      <c r="G769" s="31">
        <v>-10167187.75</v>
      </c>
      <c r="H769" s="26" t="s">
        <v>57</v>
      </c>
      <c r="I769" s="26" t="s">
        <v>61</v>
      </c>
      <c r="J769" s="24" t="s">
        <v>32</v>
      </c>
      <c r="K769" s="26" t="s">
        <v>46</v>
      </c>
      <c r="L769" s="26" t="s">
        <v>72</v>
      </c>
    </row>
    <row r="770" spans="1:12" x14ac:dyDescent="0.25">
      <c r="A770" s="52">
        <v>43035</v>
      </c>
      <c r="B770" s="26" t="s">
        <v>69</v>
      </c>
      <c r="C770" s="26" t="s">
        <v>60</v>
      </c>
      <c r="D770" s="26" t="s">
        <v>52</v>
      </c>
      <c r="E770" s="31"/>
      <c r="F770" s="31">
        <v>1000</v>
      </c>
      <c r="G770" s="31">
        <v>-10168187.75</v>
      </c>
      <c r="H770" s="26" t="s">
        <v>57</v>
      </c>
      <c r="I770" s="26" t="s">
        <v>61</v>
      </c>
      <c r="J770" s="24" t="s">
        <v>32</v>
      </c>
      <c r="K770" s="26" t="s">
        <v>46</v>
      </c>
      <c r="L770" s="26" t="s">
        <v>72</v>
      </c>
    </row>
    <row r="771" spans="1:12" x14ac:dyDescent="0.25">
      <c r="A771" s="52">
        <v>43035</v>
      </c>
      <c r="B771" s="47" t="s">
        <v>100</v>
      </c>
      <c r="C771" s="26" t="s">
        <v>60</v>
      </c>
      <c r="D771" s="23" t="s">
        <v>49</v>
      </c>
      <c r="E771" s="31"/>
      <c r="F771" s="31">
        <v>1000</v>
      </c>
      <c r="G771" s="31">
        <v>-10169187.75</v>
      </c>
      <c r="H771" s="26" t="s">
        <v>71</v>
      </c>
      <c r="I771" s="26" t="s">
        <v>61</v>
      </c>
      <c r="J771" s="24" t="s">
        <v>21</v>
      </c>
      <c r="K771" s="26" t="s">
        <v>46</v>
      </c>
      <c r="L771" s="26" t="s">
        <v>72</v>
      </c>
    </row>
    <row r="772" spans="1:12" x14ac:dyDescent="0.25">
      <c r="A772" s="52">
        <v>43035</v>
      </c>
      <c r="B772" s="47" t="s">
        <v>98</v>
      </c>
      <c r="C772" s="30" t="s">
        <v>99</v>
      </c>
      <c r="D772" s="23" t="s">
        <v>49</v>
      </c>
      <c r="E772" s="31"/>
      <c r="F772" s="31">
        <v>1000</v>
      </c>
      <c r="G772" s="31">
        <v>-10170187.75</v>
      </c>
      <c r="H772" s="26" t="s">
        <v>71</v>
      </c>
      <c r="I772" s="26" t="s">
        <v>61</v>
      </c>
      <c r="J772" s="24" t="s">
        <v>21</v>
      </c>
      <c r="K772" s="26" t="s">
        <v>46</v>
      </c>
      <c r="L772" s="26" t="s">
        <v>72</v>
      </c>
    </row>
    <row r="773" spans="1:12" x14ac:dyDescent="0.25">
      <c r="A773" s="52">
        <v>43035</v>
      </c>
      <c r="B773" s="47" t="s">
        <v>97</v>
      </c>
      <c r="C773" s="26" t="s">
        <v>60</v>
      </c>
      <c r="D773" s="23" t="s">
        <v>49</v>
      </c>
      <c r="E773" s="31"/>
      <c r="F773" s="31">
        <v>1000</v>
      </c>
      <c r="G773" s="31">
        <v>-10171187.75</v>
      </c>
      <c r="H773" s="26" t="s">
        <v>71</v>
      </c>
      <c r="I773" s="26" t="s">
        <v>61</v>
      </c>
      <c r="J773" s="24" t="s">
        <v>21</v>
      </c>
      <c r="K773" s="26" t="s">
        <v>46</v>
      </c>
      <c r="L773" s="26" t="s">
        <v>72</v>
      </c>
    </row>
    <row r="774" spans="1:12" x14ac:dyDescent="0.25">
      <c r="A774" s="52">
        <v>43035</v>
      </c>
      <c r="B774" s="30" t="s">
        <v>299</v>
      </c>
      <c r="C774" s="26" t="s">
        <v>60</v>
      </c>
      <c r="D774" s="23" t="s">
        <v>49</v>
      </c>
      <c r="E774" s="42"/>
      <c r="F774" s="42">
        <v>700</v>
      </c>
      <c r="G774" s="31">
        <v>-10171887.75</v>
      </c>
      <c r="H774" s="30" t="s">
        <v>221</v>
      </c>
      <c r="I774" s="26" t="s">
        <v>61</v>
      </c>
      <c r="J774" s="24" t="s">
        <v>21</v>
      </c>
      <c r="K774" s="26" t="s">
        <v>46</v>
      </c>
      <c r="L774" s="26" t="s">
        <v>72</v>
      </c>
    </row>
    <row r="775" spans="1:12" x14ac:dyDescent="0.25">
      <c r="A775" s="52">
        <v>43035</v>
      </c>
      <c r="B775" s="30" t="s">
        <v>300</v>
      </c>
      <c r="C775" s="26" t="s">
        <v>117</v>
      </c>
      <c r="D775" s="23" t="s">
        <v>49</v>
      </c>
      <c r="E775" s="31"/>
      <c r="F775" s="42">
        <v>22000</v>
      </c>
      <c r="G775" s="31">
        <v>-10193887.75</v>
      </c>
      <c r="H775" s="30" t="s">
        <v>221</v>
      </c>
      <c r="I775" s="26" t="s">
        <v>58</v>
      </c>
      <c r="J775" s="24" t="s">
        <v>21</v>
      </c>
      <c r="K775" s="26" t="s">
        <v>46</v>
      </c>
      <c r="L775" s="26" t="s">
        <v>83</v>
      </c>
    </row>
    <row r="776" spans="1:12" x14ac:dyDescent="0.25">
      <c r="A776" s="52">
        <v>43035</v>
      </c>
      <c r="B776" s="30" t="s">
        <v>301</v>
      </c>
      <c r="C776" s="26" t="s">
        <v>117</v>
      </c>
      <c r="D776" s="23" t="s">
        <v>49</v>
      </c>
      <c r="E776" s="31"/>
      <c r="F776" s="42">
        <v>22000</v>
      </c>
      <c r="G776" s="31">
        <v>-10215887.75</v>
      </c>
      <c r="H776" s="30" t="s">
        <v>221</v>
      </c>
      <c r="I776" s="26" t="s">
        <v>58</v>
      </c>
      <c r="J776" s="24" t="s">
        <v>21</v>
      </c>
      <c r="K776" s="26" t="s">
        <v>46</v>
      </c>
      <c r="L776" s="26" t="s">
        <v>83</v>
      </c>
    </row>
    <row r="777" spans="1:12" x14ac:dyDescent="0.25">
      <c r="A777" s="52">
        <v>43035</v>
      </c>
      <c r="B777" s="30" t="s">
        <v>302</v>
      </c>
      <c r="C777" s="26" t="s">
        <v>60</v>
      </c>
      <c r="D777" s="23" t="s">
        <v>49</v>
      </c>
      <c r="E777" s="42"/>
      <c r="F777" s="42">
        <v>700</v>
      </c>
      <c r="G777" s="31">
        <v>-10216587.75</v>
      </c>
      <c r="H777" s="30" t="s">
        <v>221</v>
      </c>
      <c r="I777" s="26" t="s">
        <v>61</v>
      </c>
      <c r="J777" s="24" t="s">
        <v>21</v>
      </c>
      <c r="K777" s="26" t="s">
        <v>46</v>
      </c>
      <c r="L777" s="26" t="s">
        <v>72</v>
      </c>
    </row>
    <row r="778" spans="1:12" x14ac:dyDescent="0.25">
      <c r="A778" s="52">
        <v>43035</v>
      </c>
      <c r="B778" s="30" t="s">
        <v>294</v>
      </c>
      <c r="C778" s="26" t="s">
        <v>60</v>
      </c>
      <c r="D778" s="23" t="s">
        <v>49</v>
      </c>
      <c r="E778" s="42"/>
      <c r="F778" s="42">
        <v>700</v>
      </c>
      <c r="G778" s="31">
        <v>-10217287.75</v>
      </c>
      <c r="H778" s="30" t="s">
        <v>221</v>
      </c>
      <c r="I778" s="26" t="s">
        <v>61</v>
      </c>
      <c r="J778" s="24" t="s">
        <v>21</v>
      </c>
      <c r="K778" s="26" t="s">
        <v>46</v>
      </c>
      <c r="L778" s="26" t="s">
        <v>72</v>
      </c>
    </row>
    <row r="779" spans="1:12" x14ac:dyDescent="0.25">
      <c r="A779" s="52">
        <v>43035</v>
      </c>
      <c r="B779" s="30" t="s">
        <v>902</v>
      </c>
      <c r="C779" s="30" t="s">
        <v>129</v>
      </c>
      <c r="D779" s="30" t="s">
        <v>48</v>
      </c>
      <c r="E779" s="42"/>
      <c r="F779" s="42">
        <v>150</v>
      </c>
      <c r="G779" s="31">
        <v>-10217437.75</v>
      </c>
      <c r="H779" s="30" t="s">
        <v>221</v>
      </c>
      <c r="I779" s="26" t="s">
        <v>61</v>
      </c>
      <c r="J779" s="26" t="s">
        <v>21</v>
      </c>
      <c r="K779" s="26" t="s">
        <v>46</v>
      </c>
      <c r="L779" s="26" t="s">
        <v>72</v>
      </c>
    </row>
    <row r="780" spans="1:12" x14ac:dyDescent="0.25">
      <c r="A780" s="52">
        <v>43035</v>
      </c>
      <c r="B780" s="30" t="s">
        <v>303</v>
      </c>
      <c r="C780" s="26" t="s">
        <v>85</v>
      </c>
      <c r="D780" s="23" t="s">
        <v>49</v>
      </c>
      <c r="E780" s="42"/>
      <c r="F780" s="42">
        <v>30000</v>
      </c>
      <c r="G780" s="31">
        <v>-10247437.75</v>
      </c>
      <c r="H780" s="30" t="s">
        <v>221</v>
      </c>
      <c r="I780" s="26">
        <v>15</v>
      </c>
      <c r="J780" s="24" t="s">
        <v>21</v>
      </c>
      <c r="K780" s="26" t="s">
        <v>46</v>
      </c>
      <c r="L780" s="26" t="s">
        <v>83</v>
      </c>
    </row>
    <row r="781" spans="1:12" x14ac:dyDescent="0.25">
      <c r="A781" s="52">
        <v>43035</v>
      </c>
      <c r="B781" s="26" t="s">
        <v>477</v>
      </c>
      <c r="C781" s="26" t="s">
        <v>60</v>
      </c>
      <c r="D781" s="23" t="s">
        <v>49</v>
      </c>
      <c r="E781" s="31"/>
      <c r="F781" s="31">
        <v>1000</v>
      </c>
      <c r="G781" s="31">
        <v>-11173437.75</v>
      </c>
      <c r="H781" s="26" t="s">
        <v>450</v>
      </c>
      <c r="I781" s="26" t="s">
        <v>61</v>
      </c>
      <c r="J781" s="24" t="s">
        <v>21</v>
      </c>
      <c r="K781" s="26" t="s">
        <v>46</v>
      </c>
      <c r="L781" s="26" t="s">
        <v>72</v>
      </c>
    </row>
    <row r="782" spans="1:12" x14ac:dyDescent="0.25">
      <c r="A782" s="52">
        <v>43035</v>
      </c>
      <c r="B782" s="26" t="s">
        <v>498</v>
      </c>
      <c r="C782" s="26" t="s">
        <v>60</v>
      </c>
      <c r="D782" s="23" t="s">
        <v>49</v>
      </c>
      <c r="E782" s="31"/>
      <c r="F782" s="31">
        <v>1000</v>
      </c>
      <c r="G782" s="31">
        <v>-11139437.75</v>
      </c>
      <c r="H782" s="26" t="s">
        <v>450</v>
      </c>
      <c r="I782" s="26" t="s">
        <v>61</v>
      </c>
      <c r="J782" s="24" t="s">
        <v>21</v>
      </c>
      <c r="K782" s="26" t="s">
        <v>46</v>
      </c>
      <c r="L782" s="26" t="s">
        <v>72</v>
      </c>
    </row>
    <row r="783" spans="1:12" x14ac:dyDescent="0.25">
      <c r="A783" s="52">
        <v>43035</v>
      </c>
      <c r="B783" s="26" t="s">
        <v>499</v>
      </c>
      <c r="C783" s="26" t="s">
        <v>60</v>
      </c>
      <c r="D783" s="23" t="s">
        <v>49</v>
      </c>
      <c r="E783" s="31"/>
      <c r="F783" s="31">
        <v>1000</v>
      </c>
      <c r="G783" s="31">
        <v>-11140437.75</v>
      </c>
      <c r="H783" s="26" t="s">
        <v>450</v>
      </c>
      <c r="I783" s="26" t="s">
        <v>61</v>
      </c>
      <c r="J783" s="24" t="s">
        <v>21</v>
      </c>
      <c r="K783" s="26" t="s">
        <v>46</v>
      </c>
      <c r="L783" s="26" t="s">
        <v>72</v>
      </c>
    </row>
    <row r="784" spans="1:12" x14ac:dyDescent="0.25">
      <c r="A784" s="52">
        <v>43035</v>
      </c>
      <c r="B784" s="26" t="s">
        <v>134</v>
      </c>
      <c r="C784" s="26" t="s">
        <v>90</v>
      </c>
      <c r="D784" s="23" t="s">
        <v>49</v>
      </c>
      <c r="E784" s="31"/>
      <c r="F784" s="31">
        <v>40000</v>
      </c>
      <c r="G784" s="31">
        <v>-11180437.75</v>
      </c>
      <c r="H784" s="26" t="s">
        <v>450</v>
      </c>
      <c r="I784" s="26" t="s">
        <v>500</v>
      </c>
      <c r="J784" s="24" t="s">
        <v>21</v>
      </c>
      <c r="K784" s="26" t="s">
        <v>46</v>
      </c>
      <c r="L784" s="26" t="s">
        <v>83</v>
      </c>
    </row>
    <row r="785" spans="1:12" x14ac:dyDescent="0.25">
      <c r="A785" s="52">
        <v>43035</v>
      </c>
      <c r="B785" s="26" t="s">
        <v>501</v>
      </c>
      <c r="C785" s="26" t="s">
        <v>60</v>
      </c>
      <c r="D785" s="23" t="s">
        <v>49</v>
      </c>
      <c r="E785" s="31"/>
      <c r="F785" s="31">
        <v>1000</v>
      </c>
      <c r="G785" s="31">
        <v>-11181437.75</v>
      </c>
      <c r="H785" s="26" t="s">
        <v>450</v>
      </c>
      <c r="I785" s="26" t="s">
        <v>61</v>
      </c>
      <c r="J785" s="24" t="s">
        <v>21</v>
      </c>
      <c r="K785" s="26" t="s">
        <v>46</v>
      </c>
      <c r="L785" s="26" t="s">
        <v>72</v>
      </c>
    </row>
    <row r="786" spans="1:12" x14ac:dyDescent="0.25">
      <c r="A786" s="52">
        <v>43035</v>
      </c>
      <c r="B786" s="26" t="s">
        <v>479</v>
      </c>
      <c r="C786" s="26" t="s">
        <v>60</v>
      </c>
      <c r="D786" s="23" t="s">
        <v>49</v>
      </c>
      <c r="E786" s="31"/>
      <c r="F786" s="31">
        <v>1000</v>
      </c>
      <c r="G786" s="31">
        <v>-11182437.75</v>
      </c>
      <c r="H786" s="26" t="s">
        <v>450</v>
      </c>
      <c r="I786" s="26" t="s">
        <v>61</v>
      </c>
      <c r="J786" s="24" t="s">
        <v>21</v>
      </c>
      <c r="K786" s="26" t="s">
        <v>46</v>
      </c>
      <c r="L786" s="26" t="s">
        <v>72</v>
      </c>
    </row>
    <row r="787" spans="1:12" x14ac:dyDescent="0.25">
      <c r="A787" s="52">
        <v>43035</v>
      </c>
      <c r="B787" s="26" t="s">
        <v>502</v>
      </c>
      <c r="C787" s="26" t="s">
        <v>60</v>
      </c>
      <c r="D787" s="23" t="s">
        <v>49</v>
      </c>
      <c r="E787" s="31"/>
      <c r="F787" s="31">
        <v>2000</v>
      </c>
      <c r="G787" s="31">
        <v>-11184437.75</v>
      </c>
      <c r="H787" s="26" t="s">
        <v>450</v>
      </c>
      <c r="I787" s="26" t="s">
        <v>61</v>
      </c>
      <c r="J787" s="24" t="s">
        <v>21</v>
      </c>
      <c r="K787" s="26" t="s">
        <v>46</v>
      </c>
      <c r="L787" s="26" t="s">
        <v>72</v>
      </c>
    </row>
    <row r="788" spans="1:12" x14ac:dyDescent="0.25">
      <c r="A788" s="52">
        <v>43035</v>
      </c>
      <c r="B788" s="26" t="s">
        <v>472</v>
      </c>
      <c r="C788" s="26" t="s">
        <v>60</v>
      </c>
      <c r="D788" s="23" t="s">
        <v>49</v>
      </c>
      <c r="E788" s="31"/>
      <c r="F788" s="31">
        <v>2000</v>
      </c>
      <c r="G788" s="31">
        <v>-11186437.75</v>
      </c>
      <c r="H788" s="26" t="s">
        <v>450</v>
      </c>
      <c r="I788" s="26" t="s">
        <v>61</v>
      </c>
      <c r="J788" s="24" t="s">
        <v>21</v>
      </c>
      <c r="K788" s="26" t="s">
        <v>46</v>
      </c>
      <c r="L788" s="26" t="s">
        <v>72</v>
      </c>
    </row>
    <row r="789" spans="1:12" x14ac:dyDescent="0.25">
      <c r="A789" s="52">
        <v>43035</v>
      </c>
      <c r="B789" s="26" t="s">
        <v>665</v>
      </c>
      <c r="C789" s="26" t="s">
        <v>60</v>
      </c>
      <c r="D789" s="26" t="s">
        <v>52</v>
      </c>
      <c r="E789" s="31"/>
      <c r="F789" s="31">
        <v>120000</v>
      </c>
      <c r="G789" s="31">
        <v>-10406437.75</v>
      </c>
      <c r="H789" s="26" t="s">
        <v>216</v>
      </c>
      <c r="I789" s="23">
        <v>707</v>
      </c>
      <c r="J789" s="24" t="s">
        <v>32</v>
      </c>
      <c r="K789" s="26" t="s">
        <v>46</v>
      </c>
      <c r="L789" s="26" t="s">
        <v>83</v>
      </c>
    </row>
    <row r="790" spans="1:12" x14ac:dyDescent="0.25">
      <c r="A790" s="52">
        <v>43035</v>
      </c>
      <c r="B790" s="26" t="s">
        <v>666</v>
      </c>
      <c r="C790" s="26" t="s">
        <v>60</v>
      </c>
      <c r="D790" s="26" t="s">
        <v>52</v>
      </c>
      <c r="E790" s="31"/>
      <c r="F790" s="31">
        <v>25000</v>
      </c>
      <c r="G790" s="31">
        <v>-10431437.75</v>
      </c>
      <c r="H790" s="26" t="s">
        <v>216</v>
      </c>
      <c r="I790" s="23">
        <v>4612</v>
      </c>
      <c r="J790" s="24" t="s">
        <v>32</v>
      </c>
      <c r="K790" s="26" t="s">
        <v>46</v>
      </c>
      <c r="L790" s="26" t="s">
        <v>83</v>
      </c>
    </row>
    <row r="791" spans="1:12" x14ac:dyDescent="0.25">
      <c r="A791" s="52">
        <v>43035</v>
      </c>
      <c r="B791" s="26" t="s">
        <v>667</v>
      </c>
      <c r="C791" s="26" t="s">
        <v>60</v>
      </c>
      <c r="D791" s="26" t="s">
        <v>52</v>
      </c>
      <c r="E791" s="31"/>
      <c r="F791" s="31">
        <v>1500</v>
      </c>
      <c r="G791" s="31">
        <v>-10432937.75</v>
      </c>
      <c r="H791" s="26" t="s">
        <v>216</v>
      </c>
      <c r="I791" s="23" t="s">
        <v>61</v>
      </c>
      <c r="J791" s="24" t="s">
        <v>32</v>
      </c>
      <c r="K791" s="26" t="s">
        <v>46</v>
      </c>
      <c r="L791" s="26" t="s">
        <v>72</v>
      </c>
    </row>
    <row r="792" spans="1:12" x14ac:dyDescent="0.25">
      <c r="A792" s="52">
        <v>43035</v>
      </c>
      <c r="B792" s="26" t="s">
        <v>668</v>
      </c>
      <c r="C792" s="26" t="s">
        <v>641</v>
      </c>
      <c r="D792" s="26" t="s">
        <v>52</v>
      </c>
      <c r="E792" s="31"/>
      <c r="F792" s="31">
        <v>3000</v>
      </c>
      <c r="G792" s="31">
        <v>-10435937.75</v>
      </c>
      <c r="H792" s="26" t="s">
        <v>216</v>
      </c>
      <c r="I792" s="23" t="s">
        <v>61</v>
      </c>
      <c r="J792" s="24" t="s">
        <v>32</v>
      </c>
      <c r="K792" s="26" t="s">
        <v>46</v>
      </c>
      <c r="L792" s="26" t="s">
        <v>72</v>
      </c>
    </row>
    <row r="793" spans="1:12" x14ac:dyDescent="0.25">
      <c r="A793" s="52">
        <v>43035</v>
      </c>
      <c r="B793" s="26" t="s">
        <v>669</v>
      </c>
      <c r="C793" s="26" t="s">
        <v>641</v>
      </c>
      <c r="D793" s="26" t="s">
        <v>52</v>
      </c>
      <c r="E793" s="31"/>
      <c r="F793" s="31">
        <v>2000</v>
      </c>
      <c r="G793" s="31">
        <v>-10437937.75</v>
      </c>
      <c r="H793" s="26" t="s">
        <v>216</v>
      </c>
      <c r="I793" s="23" t="s">
        <v>61</v>
      </c>
      <c r="J793" s="24" t="s">
        <v>32</v>
      </c>
      <c r="K793" s="26" t="s">
        <v>46</v>
      </c>
      <c r="L793" s="26" t="s">
        <v>72</v>
      </c>
    </row>
    <row r="794" spans="1:12" x14ac:dyDescent="0.25">
      <c r="A794" s="52">
        <v>43035</v>
      </c>
      <c r="B794" s="26" t="s">
        <v>670</v>
      </c>
      <c r="C794" s="26" t="s">
        <v>641</v>
      </c>
      <c r="D794" s="26" t="s">
        <v>52</v>
      </c>
      <c r="E794" s="31"/>
      <c r="F794" s="31">
        <v>12000</v>
      </c>
      <c r="G794" s="31">
        <v>-10449937.75</v>
      </c>
      <c r="H794" s="26" t="s">
        <v>216</v>
      </c>
      <c r="I794" s="23">
        <v>2031</v>
      </c>
      <c r="J794" s="24" t="s">
        <v>32</v>
      </c>
      <c r="K794" s="26" t="s">
        <v>46</v>
      </c>
      <c r="L794" s="26" t="s">
        <v>83</v>
      </c>
    </row>
    <row r="795" spans="1:12" x14ac:dyDescent="0.25">
      <c r="A795" s="52">
        <v>43035</v>
      </c>
      <c r="B795" s="26" t="s">
        <v>671</v>
      </c>
      <c r="C795" s="26" t="s">
        <v>60</v>
      </c>
      <c r="D795" s="26" t="s">
        <v>52</v>
      </c>
      <c r="E795" s="31"/>
      <c r="F795" s="31">
        <v>2000</v>
      </c>
      <c r="G795" s="31">
        <v>-10451937.75</v>
      </c>
      <c r="H795" s="26" t="s">
        <v>216</v>
      </c>
      <c r="I795" s="23" t="s">
        <v>61</v>
      </c>
      <c r="J795" s="24" t="s">
        <v>32</v>
      </c>
      <c r="K795" s="26" t="s">
        <v>46</v>
      </c>
      <c r="L795" s="26" t="s">
        <v>72</v>
      </c>
    </row>
    <row r="796" spans="1:12" x14ac:dyDescent="0.25">
      <c r="A796" s="52">
        <v>43035</v>
      </c>
      <c r="B796" s="30" t="s">
        <v>759</v>
      </c>
      <c r="C796" s="26" t="s">
        <v>60</v>
      </c>
      <c r="D796" s="30" t="s">
        <v>52</v>
      </c>
      <c r="E796" s="31"/>
      <c r="F796" s="31">
        <v>2000</v>
      </c>
      <c r="G796" s="31">
        <v>-10453937.75</v>
      </c>
      <c r="H796" s="30" t="s">
        <v>704</v>
      </c>
      <c r="I796" s="30" t="s">
        <v>705</v>
      </c>
      <c r="J796" s="24" t="s">
        <v>32</v>
      </c>
      <c r="K796" s="26" t="s">
        <v>46</v>
      </c>
      <c r="L796" s="26" t="s">
        <v>72</v>
      </c>
    </row>
    <row r="797" spans="1:12" x14ac:dyDescent="0.25">
      <c r="A797" s="52">
        <v>43035</v>
      </c>
      <c r="B797" s="26" t="s">
        <v>619</v>
      </c>
      <c r="C797" s="26" t="s">
        <v>60</v>
      </c>
      <c r="D797" s="27" t="s">
        <v>50</v>
      </c>
      <c r="E797" s="28"/>
      <c r="F797" s="28">
        <v>1000</v>
      </c>
      <c r="G797" s="31">
        <v>-10454937.75</v>
      </c>
      <c r="H797" s="26" t="s">
        <v>347</v>
      </c>
      <c r="I797" s="26" t="s">
        <v>61</v>
      </c>
      <c r="J797" s="23" t="s">
        <v>21</v>
      </c>
      <c r="K797" s="26" t="s">
        <v>46</v>
      </c>
      <c r="L797" s="35" t="s">
        <v>72</v>
      </c>
    </row>
    <row r="798" spans="1:12" x14ac:dyDescent="0.25">
      <c r="A798" s="52">
        <v>43035</v>
      </c>
      <c r="B798" s="26" t="s">
        <v>620</v>
      </c>
      <c r="C798" s="26" t="s">
        <v>60</v>
      </c>
      <c r="D798" s="27" t="s">
        <v>50</v>
      </c>
      <c r="E798" s="28"/>
      <c r="F798" s="28">
        <v>1000</v>
      </c>
      <c r="G798" s="31">
        <v>-10455937.75</v>
      </c>
      <c r="H798" s="26" t="s">
        <v>347</v>
      </c>
      <c r="I798" s="26" t="s">
        <v>61</v>
      </c>
      <c r="J798" s="23" t="s">
        <v>21</v>
      </c>
      <c r="K798" s="26" t="s">
        <v>46</v>
      </c>
      <c r="L798" s="35" t="s">
        <v>72</v>
      </c>
    </row>
    <row r="799" spans="1:12" x14ac:dyDescent="0.25">
      <c r="A799" s="52">
        <v>43035</v>
      </c>
      <c r="B799" s="26" t="s">
        <v>599</v>
      </c>
      <c r="C799" s="26" t="s">
        <v>60</v>
      </c>
      <c r="D799" s="27" t="s">
        <v>50</v>
      </c>
      <c r="E799" s="28"/>
      <c r="F799" s="28">
        <v>1000</v>
      </c>
      <c r="G799" s="31">
        <v>-10456937.75</v>
      </c>
      <c r="H799" s="26" t="s">
        <v>347</v>
      </c>
      <c r="I799" s="26" t="s">
        <v>61</v>
      </c>
      <c r="J799" s="23" t="s">
        <v>21</v>
      </c>
      <c r="K799" s="26" t="s">
        <v>46</v>
      </c>
      <c r="L799" s="35" t="s">
        <v>72</v>
      </c>
    </row>
    <row r="800" spans="1:12" x14ac:dyDescent="0.25">
      <c r="A800" s="52">
        <v>43035</v>
      </c>
      <c r="B800" s="26" t="s">
        <v>603</v>
      </c>
      <c r="C800" s="26" t="s">
        <v>60</v>
      </c>
      <c r="D800" s="27" t="s">
        <v>50</v>
      </c>
      <c r="E800" s="28"/>
      <c r="F800" s="28">
        <v>1000</v>
      </c>
      <c r="G800" s="31">
        <v>-10457937.75</v>
      </c>
      <c r="H800" s="26" t="s">
        <v>347</v>
      </c>
      <c r="I800" s="26" t="s">
        <v>61</v>
      </c>
      <c r="J800" s="23" t="s">
        <v>21</v>
      </c>
      <c r="K800" s="26" t="s">
        <v>46</v>
      </c>
      <c r="L800" s="35" t="s">
        <v>72</v>
      </c>
    </row>
    <row r="801" spans="1:12" x14ac:dyDescent="0.25">
      <c r="A801" s="52">
        <v>43035</v>
      </c>
      <c r="B801" s="26" t="s">
        <v>601</v>
      </c>
      <c r="C801" s="26" t="s">
        <v>60</v>
      </c>
      <c r="D801" s="27" t="s">
        <v>50</v>
      </c>
      <c r="E801" s="28"/>
      <c r="F801" s="28">
        <v>1000</v>
      </c>
      <c r="G801" s="31">
        <v>-10458937.75</v>
      </c>
      <c r="H801" s="26" t="s">
        <v>347</v>
      </c>
      <c r="I801" s="26" t="s">
        <v>61</v>
      </c>
      <c r="J801" s="23" t="s">
        <v>21</v>
      </c>
      <c r="K801" s="26" t="s">
        <v>46</v>
      </c>
      <c r="L801" s="35" t="s">
        <v>72</v>
      </c>
    </row>
    <row r="802" spans="1:12" x14ac:dyDescent="0.25">
      <c r="A802" s="52">
        <v>43035</v>
      </c>
      <c r="B802" s="26" t="s">
        <v>842</v>
      </c>
      <c r="C802" s="26" t="s">
        <v>837</v>
      </c>
      <c r="D802" s="26" t="s">
        <v>48</v>
      </c>
      <c r="E802" s="28"/>
      <c r="F802" s="28">
        <v>9900</v>
      </c>
      <c r="G802" s="31">
        <v>-10448837.75</v>
      </c>
      <c r="H802" s="26" t="s">
        <v>347</v>
      </c>
      <c r="I802" s="26">
        <v>36</v>
      </c>
      <c r="J802" s="26" t="s">
        <v>21</v>
      </c>
      <c r="K802" s="26" t="s">
        <v>46</v>
      </c>
      <c r="L802" s="35" t="s">
        <v>83</v>
      </c>
    </row>
    <row r="803" spans="1:12" x14ac:dyDescent="0.25">
      <c r="A803" s="52">
        <v>43036</v>
      </c>
      <c r="B803" s="26" t="s">
        <v>215</v>
      </c>
      <c r="C803" s="26" t="s">
        <v>85</v>
      </c>
      <c r="D803" s="26" t="s">
        <v>52</v>
      </c>
      <c r="E803" s="31"/>
      <c r="F803" s="31">
        <v>15000</v>
      </c>
      <c r="G803" s="31">
        <v>-10463837.75</v>
      </c>
      <c r="H803" s="26" t="s">
        <v>213</v>
      </c>
      <c r="I803" s="26">
        <v>48</v>
      </c>
      <c r="J803" s="24" t="s">
        <v>32</v>
      </c>
      <c r="K803" s="26" t="s">
        <v>46</v>
      </c>
      <c r="L803" s="26" t="s">
        <v>83</v>
      </c>
    </row>
    <row r="804" spans="1:12" x14ac:dyDescent="0.25">
      <c r="A804" s="52">
        <v>43036</v>
      </c>
      <c r="B804" s="30" t="s">
        <v>225</v>
      </c>
      <c r="C804" s="26" t="s">
        <v>60</v>
      </c>
      <c r="D804" s="23" t="s">
        <v>49</v>
      </c>
      <c r="E804" s="42"/>
      <c r="F804" s="42">
        <v>700</v>
      </c>
      <c r="G804" s="31">
        <v>-10403037.75</v>
      </c>
      <c r="H804" s="30" t="s">
        <v>221</v>
      </c>
      <c r="I804" s="26" t="s">
        <v>61</v>
      </c>
      <c r="J804" s="24" t="s">
        <v>21</v>
      </c>
      <c r="K804" s="26" t="s">
        <v>46</v>
      </c>
      <c r="L804" s="26" t="s">
        <v>72</v>
      </c>
    </row>
    <row r="805" spans="1:12" x14ac:dyDescent="0.25">
      <c r="A805" s="52">
        <v>43036</v>
      </c>
      <c r="B805" s="30" t="s">
        <v>304</v>
      </c>
      <c r="C805" s="26" t="s">
        <v>60</v>
      </c>
      <c r="D805" s="23" t="s">
        <v>49</v>
      </c>
      <c r="E805" s="42"/>
      <c r="F805" s="42">
        <v>700</v>
      </c>
      <c r="G805" s="31">
        <v>-10403737.75</v>
      </c>
      <c r="H805" s="30" t="s">
        <v>221</v>
      </c>
      <c r="I805" s="26" t="s">
        <v>61</v>
      </c>
      <c r="J805" s="24" t="s">
        <v>21</v>
      </c>
      <c r="K805" s="26" t="s">
        <v>46</v>
      </c>
      <c r="L805" s="26" t="s">
        <v>72</v>
      </c>
    </row>
    <row r="806" spans="1:12" x14ac:dyDescent="0.25">
      <c r="A806" s="52">
        <v>43036</v>
      </c>
      <c r="B806" s="30" t="s">
        <v>294</v>
      </c>
      <c r="C806" s="26" t="s">
        <v>60</v>
      </c>
      <c r="D806" s="23" t="s">
        <v>49</v>
      </c>
      <c r="E806" s="42"/>
      <c r="F806" s="42">
        <v>700</v>
      </c>
      <c r="G806" s="31">
        <v>-10404437.75</v>
      </c>
      <c r="H806" s="30" t="s">
        <v>221</v>
      </c>
      <c r="I806" s="26" t="s">
        <v>61</v>
      </c>
      <c r="J806" s="24" t="s">
        <v>21</v>
      </c>
      <c r="K806" s="26" t="s">
        <v>46</v>
      </c>
      <c r="L806" s="26" t="s">
        <v>72</v>
      </c>
    </row>
    <row r="807" spans="1:12" x14ac:dyDescent="0.25">
      <c r="A807" s="52">
        <v>43036</v>
      </c>
      <c r="B807" s="30" t="s">
        <v>305</v>
      </c>
      <c r="C807" s="26" t="s">
        <v>85</v>
      </c>
      <c r="D807" s="23" t="s">
        <v>49</v>
      </c>
      <c r="E807" s="42"/>
      <c r="F807" s="42">
        <v>15000</v>
      </c>
      <c r="G807" s="31">
        <v>-10419437.75</v>
      </c>
      <c r="H807" s="30" t="s">
        <v>221</v>
      </c>
      <c r="I807" s="26">
        <v>1</v>
      </c>
      <c r="J807" s="24" t="s">
        <v>21</v>
      </c>
      <c r="K807" s="26" t="s">
        <v>46</v>
      </c>
      <c r="L807" s="26" t="s">
        <v>83</v>
      </c>
    </row>
    <row r="808" spans="1:12" x14ac:dyDescent="0.25">
      <c r="A808" s="52">
        <v>43036</v>
      </c>
      <c r="B808" s="26" t="s">
        <v>429</v>
      </c>
      <c r="C808" s="26" t="s">
        <v>60</v>
      </c>
      <c r="D808" s="26" t="s">
        <v>51</v>
      </c>
      <c r="E808" s="31"/>
      <c r="F808" s="31">
        <v>3000</v>
      </c>
      <c r="G808" s="31">
        <v>-10422437.75</v>
      </c>
      <c r="H808" s="26" t="s">
        <v>55</v>
      </c>
      <c r="I808" s="26" t="s">
        <v>61</v>
      </c>
      <c r="J808" s="23" t="s">
        <v>21</v>
      </c>
      <c r="K808" s="26" t="s">
        <v>46</v>
      </c>
      <c r="L808" s="26" t="s">
        <v>72</v>
      </c>
    </row>
    <row r="809" spans="1:12" x14ac:dyDescent="0.25">
      <c r="A809" s="52">
        <v>43036</v>
      </c>
      <c r="B809" s="26" t="s">
        <v>430</v>
      </c>
      <c r="C809" s="26" t="s">
        <v>319</v>
      </c>
      <c r="D809" s="26" t="s">
        <v>48</v>
      </c>
      <c r="E809" s="31"/>
      <c r="F809" s="31">
        <v>14080</v>
      </c>
      <c r="G809" s="31">
        <v>-10786517.75</v>
      </c>
      <c r="H809" s="26" t="s">
        <v>55</v>
      </c>
      <c r="I809" s="26" t="s">
        <v>298</v>
      </c>
      <c r="J809" s="26" t="s">
        <v>21</v>
      </c>
      <c r="K809" s="26" t="s">
        <v>46</v>
      </c>
      <c r="L809" s="26" t="s">
        <v>83</v>
      </c>
    </row>
    <row r="810" spans="1:12" x14ac:dyDescent="0.25">
      <c r="A810" s="52">
        <v>43036</v>
      </c>
      <c r="B810" s="26" t="s">
        <v>503</v>
      </c>
      <c r="C810" s="26" t="s">
        <v>85</v>
      </c>
      <c r="D810" s="23" t="s">
        <v>49</v>
      </c>
      <c r="E810" s="31"/>
      <c r="F810" s="31">
        <v>40000</v>
      </c>
      <c r="G810" s="31">
        <v>-10826517.75</v>
      </c>
      <c r="H810" s="26" t="s">
        <v>450</v>
      </c>
      <c r="I810" s="26" t="s">
        <v>61</v>
      </c>
      <c r="J810" s="24" t="s">
        <v>21</v>
      </c>
      <c r="K810" s="26" t="s">
        <v>46</v>
      </c>
      <c r="L810" s="26" t="s">
        <v>72</v>
      </c>
    </row>
    <row r="811" spans="1:12" x14ac:dyDescent="0.25">
      <c r="A811" s="52">
        <v>43036</v>
      </c>
      <c r="B811" s="26" t="s">
        <v>480</v>
      </c>
      <c r="C811" s="26" t="s">
        <v>60</v>
      </c>
      <c r="D811" s="23" t="s">
        <v>49</v>
      </c>
      <c r="E811" s="31"/>
      <c r="F811" s="31">
        <v>1000</v>
      </c>
      <c r="G811" s="31">
        <v>-10827517.75</v>
      </c>
      <c r="H811" s="26" t="s">
        <v>450</v>
      </c>
      <c r="I811" s="26" t="s">
        <v>61</v>
      </c>
      <c r="J811" s="24" t="s">
        <v>21</v>
      </c>
      <c r="K811" s="26" t="s">
        <v>46</v>
      </c>
      <c r="L811" s="26" t="s">
        <v>72</v>
      </c>
    </row>
    <row r="812" spans="1:12" x14ac:dyDescent="0.25">
      <c r="A812" s="52">
        <v>43036</v>
      </c>
      <c r="B812" s="26" t="s">
        <v>483</v>
      </c>
      <c r="C812" s="26" t="s">
        <v>60</v>
      </c>
      <c r="D812" s="23" t="s">
        <v>49</v>
      </c>
      <c r="E812" s="31"/>
      <c r="F812" s="31">
        <v>3000</v>
      </c>
      <c r="G812" s="31">
        <v>-10830517.75</v>
      </c>
      <c r="H812" s="26" t="s">
        <v>450</v>
      </c>
      <c r="I812" s="26" t="s">
        <v>61</v>
      </c>
      <c r="J812" s="24" t="s">
        <v>21</v>
      </c>
      <c r="K812" s="26" t="s">
        <v>46</v>
      </c>
      <c r="L812" s="26" t="s">
        <v>72</v>
      </c>
    </row>
    <row r="813" spans="1:12" x14ac:dyDescent="0.25">
      <c r="A813" s="52">
        <v>43036</v>
      </c>
      <c r="B813" s="26" t="s">
        <v>672</v>
      </c>
      <c r="C813" s="26" t="s">
        <v>85</v>
      </c>
      <c r="D813" s="26" t="s">
        <v>52</v>
      </c>
      <c r="E813" s="31"/>
      <c r="F813" s="31">
        <v>5000</v>
      </c>
      <c r="G813" s="31">
        <v>-10835517.75</v>
      </c>
      <c r="H813" s="26" t="s">
        <v>216</v>
      </c>
      <c r="I813" s="23" t="s">
        <v>61</v>
      </c>
      <c r="J813" s="24" t="s">
        <v>32</v>
      </c>
      <c r="K813" s="26" t="s">
        <v>46</v>
      </c>
      <c r="L813" s="26" t="s">
        <v>72</v>
      </c>
    </row>
    <row r="814" spans="1:12" x14ac:dyDescent="0.25">
      <c r="A814" s="52">
        <v>43036</v>
      </c>
      <c r="B814" s="26" t="s">
        <v>673</v>
      </c>
      <c r="C814" s="26" t="s">
        <v>85</v>
      </c>
      <c r="D814" s="26" t="s">
        <v>52</v>
      </c>
      <c r="E814" s="31"/>
      <c r="F814" s="31">
        <v>15000</v>
      </c>
      <c r="G814" s="31">
        <v>-10850517.75</v>
      </c>
      <c r="H814" s="26" t="s">
        <v>216</v>
      </c>
      <c r="I814" s="23" t="s">
        <v>633</v>
      </c>
      <c r="J814" s="24" t="s">
        <v>32</v>
      </c>
      <c r="K814" s="26" t="s">
        <v>46</v>
      </c>
      <c r="L814" s="26" t="s">
        <v>83</v>
      </c>
    </row>
    <row r="815" spans="1:12" x14ac:dyDescent="0.25">
      <c r="A815" s="52">
        <v>43036</v>
      </c>
      <c r="B815" s="26" t="s">
        <v>674</v>
      </c>
      <c r="C815" s="26" t="s">
        <v>85</v>
      </c>
      <c r="D815" s="26" t="s">
        <v>52</v>
      </c>
      <c r="E815" s="31"/>
      <c r="F815" s="31">
        <v>15000</v>
      </c>
      <c r="G815" s="31">
        <v>-10865517.75</v>
      </c>
      <c r="H815" s="26" t="s">
        <v>216</v>
      </c>
      <c r="I815" s="23" t="s">
        <v>633</v>
      </c>
      <c r="J815" s="24" t="s">
        <v>32</v>
      </c>
      <c r="K815" s="26" t="s">
        <v>46</v>
      </c>
      <c r="L815" s="26" t="s">
        <v>83</v>
      </c>
    </row>
    <row r="816" spans="1:12" x14ac:dyDescent="0.25">
      <c r="A816" s="52">
        <v>43036</v>
      </c>
      <c r="B816" s="26" t="s">
        <v>675</v>
      </c>
      <c r="C816" s="26" t="s">
        <v>60</v>
      </c>
      <c r="D816" s="26" t="s">
        <v>52</v>
      </c>
      <c r="E816" s="31"/>
      <c r="F816" s="31">
        <v>15000</v>
      </c>
      <c r="G816" s="31">
        <v>-10880517.75</v>
      </c>
      <c r="H816" s="26" t="s">
        <v>216</v>
      </c>
      <c r="I816" s="23" t="s">
        <v>61</v>
      </c>
      <c r="J816" s="24" t="s">
        <v>32</v>
      </c>
      <c r="K816" s="26" t="s">
        <v>46</v>
      </c>
      <c r="L816" s="26" t="s">
        <v>72</v>
      </c>
    </row>
    <row r="817" spans="1:12" x14ac:dyDescent="0.25">
      <c r="A817" s="52">
        <v>43038</v>
      </c>
      <c r="B817" s="26" t="s">
        <v>36</v>
      </c>
      <c r="C817" s="26" t="s">
        <v>47</v>
      </c>
      <c r="D817" s="26" t="s">
        <v>48</v>
      </c>
      <c r="E817" s="110"/>
      <c r="F817" s="31">
        <v>1189</v>
      </c>
      <c r="G817" s="31">
        <v>-10593206.75</v>
      </c>
      <c r="H817" s="111" t="s">
        <v>45</v>
      </c>
      <c r="I817" s="26" t="s">
        <v>19</v>
      </c>
      <c r="J817" s="23" t="s">
        <v>21</v>
      </c>
      <c r="K817" s="26" t="s">
        <v>46</v>
      </c>
      <c r="L817" s="26" t="s">
        <v>83</v>
      </c>
    </row>
    <row r="818" spans="1:12" x14ac:dyDescent="0.25">
      <c r="A818" s="52">
        <v>43038</v>
      </c>
      <c r="B818" s="26" t="s">
        <v>38</v>
      </c>
      <c r="C818" s="30" t="s">
        <v>515</v>
      </c>
      <c r="D818" s="26" t="s">
        <v>48</v>
      </c>
      <c r="E818" s="110"/>
      <c r="F818" s="31">
        <v>225000</v>
      </c>
      <c r="G818" s="31">
        <v>-10818206.75</v>
      </c>
      <c r="H818" s="111" t="s">
        <v>45</v>
      </c>
      <c r="I818" s="26" t="s">
        <v>37</v>
      </c>
      <c r="J818" s="46" t="s">
        <v>32</v>
      </c>
      <c r="K818" s="26" t="s">
        <v>46</v>
      </c>
      <c r="L818" s="26" t="s">
        <v>83</v>
      </c>
    </row>
    <row r="819" spans="1:12" x14ac:dyDescent="0.25">
      <c r="A819" s="52">
        <v>43038</v>
      </c>
      <c r="B819" s="26" t="s">
        <v>39</v>
      </c>
      <c r="C819" s="30" t="s">
        <v>99</v>
      </c>
      <c r="D819" s="23" t="s">
        <v>49</v>
      </c>
      <c r="E819" s="110"/>
      <c r="F819" s="31">
        <v>335158</v>
      </c>
      <c r="G819" s="31">
        <v>-11153364.75</v>
      </c>
      <c r="H819" s="111" t="s">
        <v>45</v>
      </c>
      <c r="I819" s="26" t="s">
        <v>37</v>
      </c>
      <c r="J819" s="24" t="s">
        <v>32</v>
      </c>
      <c r="K819" s="26" t="s">
        <v>46</v>
      </c>
      <c r="L819" s="26" t="s">
        <v>83</v>
      </c>
    </row>
    <row r="820" spans="1:12" x14ac:dyDescent="0.25">
      <c r="A820" s="52">
        <v>43038</v>
      </c>
      <c r="B820" s="26" t="s">
        <v>40</v>
      </c>
      <c r="C820" s="30" t="s">
        <v>99</v>
      </c>
      <c r="D820" s="26" t="s">
        <v>50</v>
      </c>
      <c r="E820" s="110"/>
      <c r="F820" s="31">
        <v>140000</v>
      </c>
      <c r="G820" s="31">
        <v>-11293364.75</v>
      </c>
      <c r="H820" s="111" t="s">
        <v>45</v>
      </c>
      <c r="I820" s="26" t="s">
        <v>37</v>
      </c>
      <c r="J820" s="24" t="s">
        <v>32</v>
      </c>
      <c r="K820" s="26" t="s">
        <v>46</v>
      </c>
      <c r="L820" s="26" t="s">
        <v>83</v>
      </c>
    </row>
    <row r="821" spans="1:12" x14ac:dyDescent="0.25">
      <c r="A821" s="52">
        <v>43038</v>
      </c>
      <c r="B821" s="26" t="s">
        <v>41</v>
      </c>
      <c r="C821" s="30" t="s">
        <v>99</v>
      </c>
      <c r="D821" s="26" t="s">
        <v>52</v>
      </c>
      <c r="E821" s="110"/>
      <c r="F821" s="31">
        <v>160000</v>
      </c>
      <c r="G821" s="31">
        <v>-11453364.75</v>
      </c>
      <c r="H821" s="111" t="s">
        <v>45</v>
      </c>
      <c r="I821" s="26" t="s">
        <v>37</v>
      </c>
      <c r="J821" s="24" t="s">
        <v>32</v>
      </c>
      <c r="K821" s="26" t="s">
        <v>46</v>
      </c>
      <c r="L821" s="26" t="s">
        <v>83</v>
      </c>
    </row>
    <row r="822" spans="1:12" x14ac:dyDescent="0.25">
      <c r="A822" s="52">
        <v>43038</v>
      </c>
      <c r="B822" s="26" t="s">
        <v>42</v>
      </c>
      <c r="C822" s="30" t="s">
        <v>99</v>
      </c>
      <c r="D822" s="23" t="s">
        <v>49</v>
      </c>
      <c r="E822" s="110"/>
      <c r="F822" s="31">
        <v>193600</v>
      </c>
      <c r="G822" s="31">
        <v>-11646964.75</v>
      </c>
      <c r="H822" s="111" t="s">
        <v>45</v>
      </c>
      <c r="I822" s="26" t="s">
        <v>37</v>
      </c>
      <c r="J822" s="24" t="s">
        <v>32</v>
      </c>
      <c r="K822" s="26" t="s">
        <v>46</v>
      </c>
      <c r="L822" s="26" t="s">
        <v>83</v>
      </c>
    </row>
    <row r="823" spans="1:12" x14ac:dyDescent="0.25">
      <c r="A823" s="52">
        <v>43038</v>
      </c>
      <c r="B823" s="26" t="s">
        <v>43</v>
      </c>
      <c r="C823" s="30" t="s">
        <v>99</v>
      </c>
      <c r="D823" s="26" t="s">
        <v>51</v>
      </c>
      <c r="E823" s="110"/>
      <c r="F823" s="31">
        <v>289600</v>
      </c>
      <c r="G823" s="31">
        <v>-11936564.75</v>
      </c>
      <c r="H823" s="111" t="s">
        <v>45</v>
      </c>
      <c r="I823" s="26" t="s">
        <v>37</v>
      </c>
      <c r="J823" s="23" t="s">
        <v>21</v>
      </c>
      <c r="K823" s="26" t="s">
        <v>46</v>
      </c>
      <c r="L823" s="26" t="s">
        <v>83</v>
      </c>
    </row>
    <row r="824" spans="1:12" x14ac:dyDescent="0.25">
      <c r="A824" s="52">
        <v>43038</v>
      </c>
      <c r="B824" s="26" t="s">
        <v>44</v>
      </c>
      <c r="C824" s="26" t="s">
        <v>47</v>
      </c>
      <c r="D824" s="26" t="s">
        <v>48</v>
      </c>
      <c r="E824" s="110"/>
      <c r="F824" s="31">
        <v>8347</v>
      </c>
      <c r="G824" s="31">
        <v>-11944911.75</v>
      </c>
      <c r="H824" s="111" t="s">
        <v>45</v>
      </c>
      <c r="I824" s="26" t="s">
        <v>19</v>
      </c>
      <c r="J824" s="23" t="s">
        <v>21</v>
      </c>
      <c r="K824" s="26" t="s">
        <v>46</v>
      </c>
      <c r="L824" s="26" t="s">
        <v>83</v>
      </c>
    </row>
    <row r="825" spans="1:12" x14ac:dyDescent="0.25">
      <c r="A825" s="52">
        <v>43038</v>
      </c>
      <c r="B825" s="47" t="s">
        <v>136</v>
      </c>
      <c r="C825" s="26" t="s">
        <v>60</v>
      </c>
      <c r="D825" s="23" t="s">
        <v>49</v>
      </c>
      <c r="E825" s="31"/>
      <c r="F825" s="31">
        <v>1000</v>
      </c>
      <c r="G825" s="31">
        <v>-11945911.75</v>
      </c>
      <c r="H825" s="26" t="s">
        <v>71</v>
      </c>
      <c r="I825" s="26" t="s">
        <v>61</v>
      </c>
      <c r="J825" s="24" t="s">
        <v>21</v>
      </c>
      <c r="K825" s="26" t="s">
        <v>46</v>
      </c>
      <c r="L825" s="26" t="s">
        <v>72</v>
      </c>
    </row>
    <row r="826" spans="1:12" x14ac:dyDescent="0.25">
      <c r="A826" s="52">
        <v>43038</v>
      </c>
      <c r="B826" s="47" t="s">
        <v>138</v>
      </c>
      <c r="C826" s="26" t="s">
        <v>60</v>
      </c>
      <c r="D826" s="23" t="s">
        <v>49</v>
      </c>
      <c r="E826" s="31"/>
      <c r="F826" s="31">
        <v>250</v>
      </c>
      <c r="G826" s="31">
        <v>-11876161.75</v>
      </c>
      <c r="H826" s="26" t="s">
        <v>71</v>
      </c>
      <c r="I826" s="26" t="s">
        <v>61</v>
      </c>
      <c r="J826" s="24" t="s">
        <v>21</v>
      </c>
      <c r="K826" s="26" t="s">
        <v>46</v>
      </c>
      <c r="L826" s="26" t="s">
        <v>72</v>
      </c>
    </row>
    <row r="827" spans="1:12" x14ac:dyDescent="0.25">
      <c r="A827" s="52">
        <v>43038</v>
      </c>
      <c r="B827" s="47" t="s">
        <v>139</v>
      </c>
      <c r="C827" s="26" t="s">
        <v>60</v>
      </c>
      <c r="D827" s="23" t="s">
        <v>49</v>
      </c>
      <c r="E827" s="31"/>
      <c r="F827" s="31">
        <v>1500</v>
      </c>
      <c r="G827" s="31">
        <v>-11877661.75</v>
      </c>
      <c r="H827" s="26" t="s">
        <v>71</v>
      </c>
      <c r="I827" s="26" t="s">
        <v>61</v>
      </c>
      <c r="J827" s="24" t="s">
        <v>21</v>
      </c>
      <c r="K827" s="26" t="s">
        <v>46</v>
      </c>
      <c r="L827" s="26" t="s">
        <v>72</v>
      </c>
    </row>
    <row r="828" spans="1:12" x14ac:dyDescent="0.25">
      <c r="A828" s="52">
        <v>43038</v>
      </c>
      <c r="B828" s="47" t="s">
        <v>140</v>
      </c>
      <c r="C828" s="26" t="s">
        <v>60</v>
      </c>
      <c r="D828" s="23" t="s">
        <v>49</v>
      </c>
      <c r="E828" s="31"/>
      <c r="F828" s="31">
        <v>1500</v>
      </c>
      <c r="G828" s="31">
        <v>-11879161.75</v>
      </c>
      <c r="H828" s="26" t="s">
        <v>71</v>
      </c>
      <c r="I828" s="26" t="s">
        <v>61</v>
      </c>
      <c r="J828" s="24" t="s">
        <v>21</v>
      </c>
      <c r="K828" s="26" t="s">
        <v>46</v>
      </c>
      <c r="L828" s="26" t="s">
        <v>72</v>
      </c>
    </row>
    <row r="829" spans="1:12" x14ac:dyDescent="0.25">
      <c r="A829" s="52">
        <v>43038</v>
      </c>
      <c r="B829" s="26" t="s">
        <v>201</v>
      </c>
      <c r="C829" s="26" t="s">
        <v>60</v>
      </c>
      <c r="D829" s="23" t="s">
        <v>49</v>
      </c>
      <c r="E829" s="31"/>
      <c r="F829" s="31">
        <v>1000</v>
      </c>
      <c r="G829" s="31">
        <v>-11880161.75</v>
      </c>
      <c r="H829" s="26" t="s">
        <v>148</v>
      </c>
      <c r="I829" s="26" t="s">
        <v>61</v>
      </c>
      <c r="J829" s="24" t="s">
        <v>21</v>
      </c>
      <c r="K829" s="26" t="s">
        <v>46</v>
      </c>
      <c r="L829" s="26" t="s">
        <v>72</v>
      </c>
    </row>
    <row r="830" spans="1:12" x14ac:dyDescent="0.25">
      <c r="A830" s="52">
        <v>43038</v>
      </c>
      <c r="B830" s="26" t="s">
        <v>202</v>
      </c>
      <c r="C830" s="26" t="s">
        <v>60</v>
      </c>
      <c r="D830" s="23" t="s">
        <v>49</v>
      </c>
      <c r="E830" s="31"/>
      <c r="F830" s="31">
        <v>500</v>
      </c>
      <c r="G830" s="31">
        <v>-11880661.75</v>
      </c>
      <c r="H830" s="26" t="s">
        <v>148</v>
      </c>
      <c r="I830" s="26" t="s">
        <v>61</v>
      </c>
      <c r="J830" s="24" t="s">
        <v>21</v>
      </c>
      <c r="K830" s="26" t="s">
        <v>46</v>
      </c>
      <c r="L830" s="26" t="s">
        <v>72</v>
      </c>
    </row>
    <row r="831" spans="1:12" x14ac:dyDescent="0.25">
      <c r="A831" s="52">
        <v>43038</v>
      </c>
      <c r="B831" s="26" t="s">
        <v>204</v>
      </c>
      <c r="C831" s="26" t="s">
        <v>60</v>
      </c>
      <c r="D831" s="23" t="s">
        <v>49</v>
      </c>
      <c r="E831" s="31"/>
      <c r="F831" s="31">
        <v>500</v>
      </c>
      <c r="G831" s="31">
        <v>-11811161.75</v>
      </c>
      <c r="H831" s="26" t="s">
        <v>148</v>
      </c>
      <c r="I831" s="26" t="s">
        <v>61</v>
      </c>
      <c r="J831" s="24" t="s">
        <v>21</v>
      </c>
      <c r="K831" s="26" t="s">
        <v>46</v>
      </c>
      <c r="L831" s="26" t="s">
        <v>72</v>
      </c>
    </row>
    <row r="832" spans="1:12" x14ac:dyDescent="0.25">
      <c r="A832" s="52">
        <v>43038</v>
      </c>
      <c r="B832" s="26" t="s">
        <v>217</v>
      </c>
      <c r="C832" s="26" t="s">
        <v>85</v>
      </c>
      <c r="D832" s="26" t="s">
        <v>52</v>
      </c>
      <c r="E832" s="31"/>
      <c r="F832" s="31">
        <v>30000</v>
      </c>
      <c r="G832" s="31">
        <v>-11841161.75</v>
      </c>
      <c r="H832" s="26" t="s">
        <v>213</v>
      </c>
      <c r="I832" s="26">
        <v>4174</v>
      </c>
      <c r="J832" s="24" t="s">
        <v>32</v>
      </c>
      <c r="K832" s="26" t="s">
        <v>46</v>
      </c>
      <c r="L832" s="26" t="s">
        <v>83</v>
      </c>
    </row>
    <row r="833" spans="1:12" x14ac:dyDescent="0.25">
      <c r="A833" s="52">
        <v>43038</v>
      </c>
      <c r="B833" s="26" t="s">
        <v>218</v>
      </c>
      <c r="C833" s="26" t="s">
        <v>85</v>
      </c>
      <c r="D833" s="26" t="s">
        <v>52</v>
      </c>
      <c r="E833" s="31"/>
      <c r="F833" s="31">
        <v>15000</v>
      </c>
      <c r="G833" s="31">
        <v>-11856161.75</v>
      </c>
      <c r="H833" s="26" t="s">
        <v>213</v>
      </c>
      <c r="I833" s="26">
        <v>399</v>
      </c>
      <c r="J833" s="24" t="s">
        <v>32</v>
      </c>
      <c r="K833" s="26" t="s">
        <v>46</v>
      </c>
      <c r="L833" s="26" t="s">
        <v>83</v>
      </c>
    </row>
    <row r="834" spans="1:12" x14ac:dyDescent="0.25">
      <c r="A834" s="52">
        <v>43038</v>
      </c>
      <c r="B834" s="30" t="s">
        <v>299</v>
      </c>
      <c r="C834" s="26" t="s">
        <v>60</v>
      </c>
      <c r="D834" s="23" t="s">
        <v>49</v>
      </c>
      <c r="E834" s="42"/>
      <c r="F834" s="42">
        <v>700</v>
      </c>
      <c r="G834" s="31">
        <v>-11856861.75</v>
      </c>
      <c r="H834" s="30" t="s">
        <v>221</v>
      </c>
      <c r="I834" s="26" t="s">
        <v>61</v>
      </c>
      <c r="J834" s="24" t="s">
        <v>21</v>
      </c>
      <c r="K834" s="26" t="s">
        <v>46</v>
      </c>
      <c r="L834" s="26" t="s">
        <v>72</v>
      </c>
    </row>
    <row r="835" spans="1:12" x14ac:dyDescent="0.25">
      <c r="A835" s="52">
        <v>43038</v>
      </c>
      <c r="B835" s="30" t="s">
        <v>306</v>
      </c>
      <c r="C835" s="26" t="s">
        <v>60</v>
      </c>
      <c r="D835" s="23" t="s">
        <v>49</v>
      </c>
      <c r="E835" s="42"/>
      <c r="F835" s="42">
        <v>700</v>
      </c>
      <c r="G835" s="31">
        <v>-11857561.75</v>
      </c>
      <c r="H835" s="30" t="s">
        <v>221</v>
      </c>
      <c r="I835" s="26" t="s">
        <v>61</v>
      </c>
      <c r="J835" s="24" t="s">
        <v>21</v>
      </c>
      <c r="K835" s="26" t="s">
        <v>46</v>
      </c>
      <c r="L835" s="26" t="s">
        <v>72</v>
      </c>
    </row>
    <row r="836" spans="1:12" x14ac:dyDescent="0.25">
      <c r="A836" s="52">
        <v>43038</v>
      </c>
      <c r="B836" s="30" t="s">
        <v>307</v>
      </c>
      <c r="C836" s="26" t="s">
        <v>60</v>
      </c>
      <c r="D836" s="23" t="s">
        <v>49</v>
      </c>
      <c r="E836" s="42"/>
      <c r="F836" s="42">
        <v>700</v>
      </c>
      <c r="G836" s="31">
        <v>-11858261.75</v>
      </c>
      <c r="H836" s="30" t="s">
        <v>221</v>
      </c>
      <c r="I836" s="26" t="s">
        <v>61</v>
      </c>
      <c r="J836" s="24" t="s">
        <v>21</v>
      </c>
      <c r="K836" s="26" t="s">
        <v>46</v>
      </c>
      <c r="L836" s="26" t="s">
        <v>72</v>
      </c>
    </row>
    <row r="837" spans="1:12" x14ac:dyDescent="0.25">
      <c r="A837" s="52">
        <v>43038</v>
      </c>
      <c r="B837" s="30" t="s">
        <v>308</v>
      </c>
      <c r="C837" s="26" t="s">
        <v>60</v>
      </c>
      <c r="D837" s="23" t="s">
        <v>49</v>
      </c>
      <c r="E837" s="42"/>
      <c r="F837" s="42">
        <v>700</v>
      </c>
      <c r="G837" s="31">
        <v>-11858961.75</v>
      </c>
      <c r="H837" s="30" t="s">
        <v>221</v>
      </c>
      <c r="I837" s="26" t="s">
        <v>61</v>
      </c>
      <c r="J837" s="24" t="s">
        <v>21</v>
      </c>
      <c r="K837" s="26" t="s">
        <v>46</v>
      </c>
      <c r="L837" s="26" t="s">
        <v>72</v>
      </c>
    </row>
    <row r="838" spans="1:12" x14ac:dyDescent="0.25">
      <c r="A838" s="52">
        <v>43038</v>
      </c>
      <c r="B838" s="30" t="s">
        <v>309</v>
      </c>
      <c r="C838" s="26" t="s">
        <v>60</v>
      </c>
      <c r="D838" s="23" t="s">
        <v>49</v>
      </c>
      <c r="E838" s="42"/>
      <c r="F838" s="42">
        <v>500</v>
      </c>
      <c r="G838" s="31">
        <v>-11859461.75</v>
      </c>
      <c r="H838" s="30" t="s">
        <v>221</v>
      </c>
      <c r="I838" s="26" t="s">
        <v>61</v>
      </c>
      <c r="J838" s="24" t="s">
        <v>21</v>
      </c>
      <c r="K838" s="26" t="s">
        <v>46</v>
      </c>
      <c r="L838" s="26" t="s">
        <v>72</v>
      </c>
    </row>
    <row r="839" spans="1:12" x14ac:dyDescent="0.25">
      <c r="A839" s="52">
        <v>43038</v>
      </c>
      <c r="B839" s="30" t="s">
        <v>310</v>
      </c>
      <c r="C839" s="26" t="s">
        <v>60</v>
      </c>
      <c r="D839" s="23" t="s">
        <v>49</v>
      </c>
      <c r="E839" s="42"/>
      <c r="F839" s="42">
        <v>700</v>
      </c>
      <c r="G839" s="31">
        <v>-11860161.75</v>
      </c>
      <c r="H839" s="30" t="s">
        <v>221</v>
      </c>
      <c r="I839" s="26" t="s">
        <v>61</v>
      </c>
      <c r="J839" s="24" t="s">
        <v>21</v>
      </c>
      <c r="K839" s="26" t="s">
        <v>46</v>
      </c>
      <c r="L839" s="26" t="s">
        <v>72</v>
      </c>
    </row>
    <row r="840" spans="1:12" x14ac:dyDescent="0.25">
      <c r="A840" s="52">
        <v>43038</v>
      </c>
      <c r="B840" s="30" t="s">
        <v>311</v>
      </c>
      <c r="C840" s="26" t="s">
        <v>85</v>
      </c>
      <c r="D840" s="23" t="s">
        <v>49</v>
      </c>
      <c r="E840" s="42"/>
      <c r="F840" s="42">
        <v>75000</v>
      </c>
      <c r="G840" s="31">
        <v>-11935161.75</v>
      </c>
      <c r="H840" s="30" t="s">
        <v>221</v>
      </c>
      <c r="I840" s="26">
        <v>4</v>
      </c>
      <c r="J840" s="24" t="s">
        <v>21</v>
      </c>
      <c r="K840" s="26" t="s">
        <v>46</v>
      </c>
      <c r="L840" s="26" t="s">
        <v>83</v>
      </c>
    </row>
    <row r="841" spans="1:12" x14ac:dyDescent="0.25">
      <c r="A841" s="52">
        <v>43038</v>
      </c>
      <c r="B841" s="26" t="s">
        <v>431</v>
      </c>
      <c r="C841" s="26" t="s">
        <v>345</v>
      </c>
      <c r="D841" s="26" t="s">
        <v>48</v>
      </c>
      <c r="E841" s="31"/>
      <c r="F841" s="31">
        <v>50000</v>
      </c>
      <c r="G841" s="31">
        <v>-11985161.75</v>
      </c>
      <c r="H841" s="26" t="s">
        <v>55</v>
      </c>
      <c r="I841" s="26" t="s">
        <v>58</v>
      </c>
      <c r="J841" s="26" t="s">
        <v>21</v>
      </c>
      <c r="K841" s="26" t="s">
        <v>46</v>
      </c>
      <c r="L841" s="26" t="s">
        <v>83</v>
      </c>
    </row>
    <row r="842" spans="1:12" x14ac:dyDescent="0.25">
      <c r="A842" s="52">
        <v>43038</v>
      </c>
      <c r="B842" s="26" t="s">
        <v>432</v>
      </c>
      <c r="C842" s="26" t="s">
        <v>60</v>
      </c>
      <c r="D842" s="26" t="s">
        <v>844</v>
      </c>
      <c r="E842" s="31"/>
      <c r="F842" s="31">
        <v>35000</v>
      </c>
      <c r="G842" s="31">
        <v>-12020161.75</v>
      </c>
      <c r="H842" s="26" t="s">
        <v>55</v>
      </c>
      <c r="I842" s="26">
        <v>3</v>
      </c>
      <c r="J842" s="24" t="s">
        <v>32</v>
      </c>
      <c r="K842" s="26" t="s">
        <v>46</v>
      </c>
      <c r="L842" s="26" t="s">
        <v>83</v>
      </c>
    </row>
    <row r="843" spans="1:12" x14ac:dyDescent="0.25">
      <c r="A843" s="52">
        <v>43038</v>
      </c>
      <c r="B843" s="26" t="s">
        <v>504</v>
      </c>
      <c r="C843" s="26" t="s">
        <v>60</v>
      </c>
      <c r="D843" s="23" t="s">
        <v>49</v>
      </c>
      <c r="E843" s="31"/>
      <c r="F843" s="31">
        <v>2500</v>
      </c>
      <c r="G843" s="31">
        <v>-12022661.75</v>
      </c>
      <c r="H843" s="26" t="s">
        <v>450</v>
      </c>
      <c r="I843" s="26" t="s">
        <v>61</v>
      </c>
      <c r="J843" s="24" t="s">
        <v>21</v>
      </c>
      <c r="K843" s="26" t="s">
        <v>46</v>
      </c>
      <c r="L843" s="26" t="s">
        <v>72</v>
      </c>
    </row>
    <row r="844" spans="1:12" x14ac:dyDescent="0.25">
      <c r="A844" s="52">
        <v>43038</v>
      </c>
      <c r="B844" s="26" t="s">
        <v>505</v>
      </c>
      <c r="C844" s="26" t="s">
        <v>60</v>
      </c>
      <c r="D844" s="23" t="s">
        <v>49</v>
      </c>
      <c r="E844" s="31"/>
      <c r="F844" s="31">
        <v>1000</v>
      </c>
      <c r="G844" s="31">
        <v>-12023661.75</v>
      </c>
      <c r="H844" s="26" t="s">
        <v>450</v>
      </c>
      <c r="I844" s="26" t="s">
        <v>61</v>
      </c>
      <c r="J844" s="24" t="s">
        <v>21</v>
      </c>
      <c r="K844" s="26" t="s">
        <v>46</v>
      </c>
      <c r="L844" s="26" t="s">
        <v>72</v>
      </c>
    </row>
    <row r="845" spans="1:12" x14ac:dyDescent="0.25">
      <c r="A845" s="52">
        <v>43038</v>
      </c>
      <c r="B845" s="26" t="s">
        <v>506</v>
      </c>
      <c r="C845" s="26" t="s">
        <v>60</v>
      </c>
      <c r="D845" s="23" t="s">
        <v>49</v>
      </c>
      <c r="E845" s="31"/>
      <c r="F845" s="31">
        <v>1000</v>
      </c>
      <c r="G845" s="31">
        <v>-12024661.75</v>
      </c>
      <c r="H845" s="26" t="s">
        <v>450</v>
      </c>
      <c r="I845" s="26" t="s">
        <v>61</v>
      </c>
      <c r="J845" s="24" t="s">
        <v>21</v>
      </c>
      <c r="K845" s="26" t="s">
        <v>46</v>
      </c>
      <c r="L845" s="26" t="s">
        <v>72</v>
      </c>
    </row>
    <row r="846" spans="1:12" x14ac:dyDescent="0.25">
      <c r="A846" s="52">
        <v>43038</v>
      </c>
      <c r="B846" s="30" t="s">
        <v>522</v>
      </c>
      <c r="C846" s="26" t="s">
        <v>60</v>
      </c>
      <c r="D846" s="26" t="s">
        <v>51</v>
      </c>
      <c r="E846" s="43"/>
      <c r="F846" s="43">
        <v>500</v>
      </c>
      <c r="G846" s="31">
        <v>-12025161.75</v>
      </c>
      <c r="H846" s="30" t="s">
        <v>510</v>
      </c>
      <c r="I846" s="26">
        <v>94280</v>
      </c>
      <c r="J846" s="23" t="s">
        <v>21</v>
      </c>
      <c r="K846" s="26" t="s">
        <v>46</v>
      </c>
      <c r="L846" s="26" t="s">
        <v>83</v>
      </c>
    </row>
    <row r="847" spans="1:12" x14ac:dyDescent="0.25">
      <c r="A847" s="52">
        <v>43038</v>
      </c>
      <c r="B847" s="30" t="s">
        <v>524</v>
      </c>
      <c r="C847" s="26" t="s">
        <v>60</v>
      </c>
      <c r="D847" s="26" t="s">
        <v>51</v>
      </c>
      <c r="E847" s="43"/>
      <c r="F847" s="43">
        <v>500</v>
      </c>
      <c r="G847" s="31">
        <v>-12025661.75</v>
      </c>
      <c r="H847" s="30" t="s">
        <v>510</v>
      </c>
      <c r="I847" s="26">
        <v>27041</v>
      </c>
      <c r="J847" s="23" t="s">
        <v>21</v>
      </c>
      <c r="K847" s="26" t="s">
        <v>46</v>
      </c>
      <c r="L847" s="26" t="s">
        <v>83</v>
      </c>
    </row>
    <row r="848" spans="1:12" x14ac:dyDescent="0.25">
      <c r="A848" s="52">
        <v>43038</v>
      </c>
      <c r="B848" s="30" t="s">
        <v>525</v>
      </c>
      <c r="C848" s="26" t="s">
        <v>60</v>
      </c>
      <c r="D848" s="26" t="s">
        <v>51</v>
      </c>
      <c r="E848" s="43"/>
      <c r="F848" s="43">
        <v>20000</v>
      </c>
      <c r="G848" s="31">
        <v>-12045661.75</v>
      </c>
      <c r="H848" s="30" t="s">
        <v>510</v>
      </c>
      <c r="I848" s="26">
        <v>4</v>
      </c>
      <c r="J848" s="23" t="s">
        <v>21</v>
      </c>
      <c r="K848" s="26" t="s">
        <v>46</v>
      </c>
      <c r="L848" s="26" t="s">
        <v>83</v>
      </c>
    </row>
    <row r="849" spans="1:12" x14ac:dyDescent="0.25">
      <c r="A849" s="52">
        <v>43038</v>
      </c>
      <c r="B849" s="30" t="s">
        <v>526</v>
      </c>
      <c r="C849" s="26" t="s">
        <v>60</v>
      </c>
      <c r="D849" s="26" t="s">
        <v>51</v>
      </c>
      <c r="E849" s="43"/>
      <c r="F849" s="43">
        <v>30000</v>
      </c>
      <c r="G849" s="31">
        <v>-12075661.75</v>
      </c>
      <c r="H849" s="30" t="s">
        <v>510</v>
      </c>
      <c r="I849" s="26" t="s">
        <v>518</v>
      </c>
      <c r="J849" s="23" t="s">
        <v>21</v>
      </c>
      <c r="K849" s="26" t="s">
        <v>46</v>
      </c>
      <c r="L849" s="26" t="s">
        <v>83</v>
      </c>
    </row>
    <row r="850" spans="1:12" x14ac:dyDescent="0.25">
      <c r="A850" s="52">
        <v>43038</v>
      </c>
      <c r="B850" s="30" t="s">
        <v>527</v>
      </c>
      <c r="C850" s="26" t="s">
        <v>60</v>
      </c>
      <c r="D850" s="26" t="s">
        <v>51</v>
      </c>
      <c r="E850" s="43"/>
      <c r="F850" s="43">
        <v>150000</v>
      </c>
      <c r="G850" s="31">
        <v>-12435661.75</v>
      </c>
      <c r="H850" s="30" t="s">
        <v>510</v>
      </c>
      <c r="I850" s="26">
        <v>4</v>
      </c>
      <c r="J850" s="23" t="s">
        <v>21</v>
      </c>
      <c r="K850" s="26" t="s">
        <v>46</v>
      </c>
      <c r="L850" s="26" t="s">
        <v>83</v>
      </c>
    </row>
    <row r="851" spans="1:12" x14ac:dyDescent="0.25">
      <c r="A851" s="52">
        <v>43038</v>
      </c>
      <c r="B851" s="30" t="s">
        <v>579</v>
      </c>
      <c r="C851" s="26" t="s">
        <v>60</v>
      </c>
      <c r="D851" s="23" t="s">
        <v>49</v>
      </c>
      <c r="E851" s="42"/>
      <c r="F851" s="42">
        <v>1000</v>
      </c>
      <c r="G851" s="31">
        <v>-12436661.75</v>
      </c>
      <c r="H851" s="30" t="s">
        <v>535</v>
      </c>
      <c r="I851" s="30" t="s">
        <v>61</v>
      </c>
      <c r="J851" s="24" t="s">
        <v>21</v>
      </c>
      <c r="K851" s="26" t="s">
        <v>46</v>
      </c>
      <c r="L851" s="30" t="s">
        <v>72</v>
      </c>
    </row>
    <row r="852" spans="1:12" x14ac:dyDescent="0.25">
      <c r="A852" s="52">
        <v>43038</v>
      </c>
      <c r="B852" s="30" t="s">
        <v>580</v>
      </c>
      <c r="C852" s="26" t="s">
        <v>60</v>
      </c>
      <c r="D852" s="23" t="s">
        <v>49</v>
      </c>
      <c r="E852" s="42"/>
      <c r="F852" s="42">
        <v>250</v>
      </c>
      <c r="G852" s="31">
        <v>-12366911.75</v>
      </c>
      <c r="H852" s="30" t="s">
        <v>535</v>
      </c>
      <c r="I852" s="30" t="s">
        <v>61</v>
      </c>
      <c r="J852" s="24" t="s">
        <v>21</v>
      </c>
      <c r="K852" s="26" t="s">
        <v>46</v>
      </c>
      <c r="L852" s="30" t="s">
        <v>72</v>
      </c>
    </row>
    <row r="853" spans="1:12" x14ac:dyDescent="0.25">
      <c r="A853" s="52">
        <v>43038</v>
      </c>
      <c r="B853" s="26" t="s">
        <v>677</v>
      </c>
      <c r="C853" s="26" t="s">
        <v>60</v>
      </c>
      <c r="D853" s="26" t="s">
        <v>52</v>
      </c>
      <c r="E853" s="31"/>
      <c r="F853" s="31">
        <v>1000</v>
      </c>
      <c r="G853" s="31">
        <v>-12367911.75</v>
      </c>
      <c r="H853" s="26" t="s">
        <v>216</v>
      </c>
      <c r="I853" s="23" t="s">
        <v>61</v>
      </c>
      <c r="J853" s="24" t="s">
        <v>32</v>
      </c>
      <c r="K853" s="26" t="s">
        <v>46</v>
      </c>
      <c r="L853" s="26" t="s">
        <v>72</v>
      </c>
    </row>
    <row r="854" spans="1:12" x14ac:dyDescent="0.25">
      <c r="A854" s="52">
        <v>43038</v>
      </c>
      <c r="B854" s="26" t="s">
        <v>678</v>
      </c>
      <c r="C854" s="26" t="s">
        <v>85</v>
      </c>
      <c r="D854" s="26" t="s">
        <v>52</v>
      </c>
      <c r="E854" s="31"/>
      <c r="F854" s="31">
        <v>30000</v>
      </c>
      <c r="G854" s="31">
        <v>-12397911.75</v>
      </c>
      <c r="H854" s="26" t="s">
        <v>216</v>
      </c>
      <c r="I854" s="23">
        <v>4173</v>
      </c>
      <c r="J854" s="24" t="s">
        <v>32</v>
      </c>
      <c r="K854" s="26" t="s">
        <v>46</v>
      </c>
      <c r="L854" s="26" t="s">
        <v>83</v>
      </c>
    </row>
    <row r="855" spans="1:12" x14ac:dyDescent="0.25">
      <c r="A855" s="52">
        <v>43038</v>
      </c>
      <c r="B855" s="26" t="s">
        <v>679</v>
      </c>
      <c r="C855" s="26" t="s">
        <v>641</v>
      </c>
      <c r="D855" s="26" t="s">
        <v>52</v>
      </c>
      <c r="E855" s="31"/>
      <c r="F855" s="31">
        <v>6500</v>
      </c>
      <c r="G855" s="31">
        <v>-12404411.75</v>
      </c>
      <c r="H855" s="26" t="s">
        <v>216</v>
      </c>
      <c r="I855" s="23" t="s">
        <v>61</v>
      </c>
      <c r="J855" s="24" t="s">
        <v>32</v>
      </c>
      <c r="K855" s="26" t="s">
        <v>46</v>
      </c>
      <c r="L855" s="26" t="s">
        <v>72</v>
      </c>
    </row>
    <row r="856" spans="1:12" x14ac:dyDescent="0.25">
      <c r="A856" s="52">
        <v>43038</v>
      </c>
      <c r="B856" s="26" t="s">
        <v>680</v>
      </c>
      <c r="C856" s="26" t="s">
        <v>60</v>
      </c>
      <c r="D856" s="26" t="s">
        <v>52</v>
      </c>
      <c r="E856" s="31"/>
      <c r="F856" s="31">
        <v>1500</v>
      </c>
      <c r="G856" s="31">
        <v>-12405911.75</v>
      </c>
      <c r="H856" s="26" t="s">
        <v>216</v>
      </c>
      <c r="I856" s="23" t="s">
        <v>61</v>
      </c>
      <c r="J856" s="24" t="s">
        <v>32</v>
      </c>
      <c r="K856" s="26" t="s">
        <v>46</v>
      </c>
      <c r="L856" s="26" t="s">
        <v>72</v>
      </c>
    </row>
    <row r="857" spans="1:12" x14ac:dyDescent="0.25">
      <c r="A857" s="52">
        <v>43038</v>
      </c>
      <c r="B857" s="26" t="s">
        <v>681</v>
      </c>
      <c r="C857" s="26" t="s">
        <v>60</v>
      </c>
      <c r="D857" s="26" t="s">
        <v>52</v>
      </c>
      <c r="E857" s="31"/>
      <c r="F857" s="31">
        <v>500</v>
      </c>
      <c r="G857" s="31">
        <v>-12406411.75</v>
      </c>
      <c r="H857" s="26" t="s">
        <v>216</v>
      </c>
      <c r="I857" s="23" t="s">
        <v>61</v>
      </c>
      <c r="J857" s="24" t="s">
        <v>32</v>
      </c>
      <c r="K857" s="26" t="s">
        <v>46</v>
      </c>
      <c r="L857" s="26" t="s">
        <v>72</v>
      </c>
    </row>
    <row r="858" spans="1:12" x14ac:dyDescent="0.25">
      <c r="A858" s="52">
        <v>43038</v>
      </c>
      <c r="B858" s="26" t="s">
        <v>682</v>
      </c>
      <c r="C858" s="26" t="s">
        <v>641</v>
      </c>
      <c r="D858" s="26" t="s">
        <v>52</v>
      </c>
      <c r="E858" s="31"/>
      <c r="F858" s="31">
        <v>10500</v>
      </c>
      <c r="G858" s="31">
        <v>-12416911.75</v>
      </c>
      <c r="H858" s="26" t="s">
        <v>216</v>
      </c>
      <c r="I858" s="23" t="s">
        <v>61</v>
      </c>
      <c r="J858" s="24" t="s">
        <v>32</v>
      </c>
      <c r="K858" s="26" t="s">
        <v>46</v>
      </c>
      <c r="L858" s="26" t="s">
        <v>72</v>
      </c>
    </row>
    <row r="859" spans="1:12" x14ac:dyDescent="0.25">
      <c r="A859" s="52">
        <v>43038</v>
      </c>
      <c r="B859" s="26" t="s">
        <v>683</v>
      </c>
      <c r="C859" s="26" t="s">
        <v>85</v>
      </c>
      <c r="D859" s="26" t="s">
        <v>52</v>
      </c>
      <c r="E859" s="31"/>
      <c r="F859" s="31">
        <v>15000</v>
      </c>
      <c r="G859" s="31">
        <v>-12431911.75</v>
      </c>
      <c r="H859" s="26" t="s">
        <v>216</v>
      </c>
      <c r="I859" s="23">
        <v>1</v>
      </c>
      <c r="J859" s="24" t="s">
        <v>32</v>
      </c>
      <c r="K859" s="26" t="s">
        <v>46</v>
      </c>
      <c r="L859" s="26" t="s">
        <v>83</v>
      </c>
    </row>
    <row r="860" spans="1:12" x14ac:dyDescent="0.25">
      <c r="A860" s="52">
        <v>43038</v>
      </c>
      <c r="B860" s="26" t="s">
        <v>621</v>
      </c>
      <c r="C860" s="26" t="s">
        <v>60</v>
      </c>
      <c r="D860" s="27" t="s">
        <v>50</v>
      </c>
      <c r="E860" s="28"/>
      <c r="F860" s="28">
        <v>500</v>
      </c>
      <c r="G860" s="31">
        <v>-12432411.75</v>
      </c>
      <c r="H860" s="26" t="s">
        <v>347</v>
      </c>
      <c r="I860" s="26" t="s">
        <v>61</v>
      </c>
      <c r="J860" s="23" t="s">
        <v>21</v>
      </c>
      <c r="K860" s="26" t="s">
        <v>46</v>
      </c>
      <c r="L860" s="35" t="s">
        <v>72</v>
      </c>
    </row>
    <row r="861" spans="1:12" x14ac:dyDescent="0.25">
      <c r="A861" s="52">
        <v>43038</v>
      </c>
      <c r="B861" s="26" t="s">
        <v>622</v>
      </c>
      <c r="C861" s="26" t="s">
        <v>60</v>
      </c>
      <c r="D861" s="27" t="s">
        <v>50</v>
      </c>
      <c r="E861" s="28"/>
      <c r="F861" s="28">
        <v>1000</v>
      </c>
      <c r="G861" s="31">
        <v>-12433411.75</v>
      </c>
      <c r="H861" s="26" t="s">
        <v>347</v>
      </c>
      <c r="I861" s="26" t="s">
        <v>61</v>
      </c>
      <c r="J861" s="23" t="s">
        <v>21</v>
      </c>
      <c r="K861" s="26" t="s">
        <v>46</v>
      </c>
      <c r="L861" s="35" t="s">
        <v>72</v>
      </c>
    </row>
    <row r="862" spans="1:12" x14ac:dyDescent="0.25">
      <c r="A862" s="52">
        <v>43038</v>
      </c>
      <c r="B862" s="26" t="s">
        <v>623</v>
      </c>
      <c r="C862" s="26" t="s">
        <v>60</v>
      </c>
      <c r="D862" s="27" t="s">
        <v>50</v>
      </c>
      <c r="E862" s="28"/>
      <c r="F862" s="28">
        <v>1000</v>
      </c>
      <c r="G862" s="31">
        <v>-12434411.75</v>
      </c>
      <c r="H862" s="26" t="s">
        <v>347</v>
      </c>
      <c r="I862" s="26" t="s">
        <v>61</v>
      </c>
      <c r="J862" s="23" t="s">
        <v>21</v>
      </c>
      <c r="K862" s="26" t="s">
        <v>46</v>
      </c>
      <c r="L862" s="35" t="s">
        <v>72</v>
      </c>
    </row>
    <row r="863" spans="1:12" x14ac:dyDescent="0.25">
      <c r="A863" s="52">
        <v>43038</v>
      </c>
      <c r="B863" s="26" t="s">
        <v>624</v>
      </c>
      <c r="C863" s="26" t="s">
        <v>60</v>
      </c>
      <c r="D863" s="27" t="s">
        <v>50</v>
      </c>
      <c r="E863" s="28"/>
      <c r="F863" s="28">
        <v>1000</v>
      </c>
      <c r="G863" s="31">
        <v>-12435411.75</v>
      </c>
      <c r="H863" s="26" t="s">
        <v>347</v>
      </c>
      <c r="I863" s="26" t="s">
        <v>61</v>
      </c>
      <c r="J863" s="23" t="s">
        <v>21</v>
      </c>
      <c r="K863" s="26" t="s">
        <v>46</v>
      </c>
      <c r="L863" s="35" t="s">
        <v>72</v>
      </c>
    </row>
    <row r="864" spans="1:12" x14ac:dyDescent="0.25">
      <c r="A864" s="52">
        <v>43038</v>
      </c>
      <c r="B864" s="26" t="s">
        <v>625</v>
      </c>
      <c r="C864" s="26" t="s">
        <v>60</v>
      </c>
      <c r="D864" s="27" t="s">
        <v>50</v>
      </c>
      <c r="E864" s="28"/>
      <c r="F864" s="28">
        <v>1000</v>
      </c>
      <c r="G864" s="31">
        <v>-12436411.75</v>
      </c>
      <c r="H864" s="26" t="s">
        <v>347</v>
      </c>
      <c r="I864" s="26" t="s">
        <v>61</v>
      </c>
      <c r="J864" s="23" t="s">
        <v>21</v>
      </c>
      <c r="K864" s="26" t="s">
        <v>46</v>
      </c>
      <c r="L864" s="35" t="s">
        <v>72</v>
      </c>
    </row>
    <row r="865" spans="1:12" x14ac:dyDescent="0.25">
      <c r="A865" s="52">
        <v>43038</v>
      </c>
      <c r="B865" s="26" t="s">
        <v>626</v>
      </c>
      <c r="C865" s="26" t="s">
        <v>60</v>
      </c>
      <c r="D865" s="27" t="s">
        <v>50</v>
      </c>
      <c r="E865" s="28"/>
      <c r="F865" s="28">
        <v>1000</v>
      </c>
      <c r="G865" s="31">
        <v>-12437411.75</v>
      </c>
      <c r="H865" s="26" t="s">
        <v>347</v>
      </c>
      <c r="I865" s="26" t="s">
        <v>61</v>
      </c>
      <c r="J865" s="23" t="s">
        <v>21</v>
      </c>
      <c r="K865" s="26" t="s">
        <v>46</v>
      </c>
      <c r="L865" s="35" t="s">
        <v>72</v>
      </c>
    </row>
    <row r="866" spans="1:12" x14ac:dyDescent="0.25">
      <c r="A866" s="52">
        <v>43038</v>
      </c>
      <c r="B866" s="26" t="s">
        <v>627</v>
      </c>
      <c r="C866" s="26" t="s">
        <v>60</v>
      </c>
      <c r="D866" s="27" t="s">
        <v>50</v>
      </c>
      <c r="E866" s="28"/>
      <c r="F866" s="28">
        <v>1000</v>
      </c>
      <c r="G866" s="31">
        <v>-12438411.75</v>
      </c>
      <c r="H866" s="26" t="s">
        <v>347</v>
      </c>
      <c r="I866" s="26" t="s">
        <v>61</v>
      </c>
      <c r="J866" s="23" t="s">
        <v>21</v>
      </c>
      <c r="K866" s="26" t="s">
        <v>46</v>
      </c>
      <c r="L866" s="35" t="s">
        <v>72</v>
      </c>
    </row>
    <row r="867" spans="1:12" x14ac:dyDescent="0.25">
      <c r="A867" s="52">
        <v>43038</v>
      </c>
      <c r="B867" s="26" t="s">
        <v>628</v>
      </c>
      <c r="C867" s="26" t="s">
        <v>60</v>
      </c>
      <c r="D867" s="27" t="s">
        <v>50</v>
      </c>
      <c r="E867" s="28"/>
      <c r="F867" s="28">
        <v>1000</v>
      </c>
      <c r="G867" s="31">
        <v>-12439411.75</v>
      </c>
      <c r="H867" s="26" t="s">
        <v>347</v>
      </c>
      <c r="I867" s="26" t="s">
        <v>61</v>
      </c>
      <c r="J867" s="23" t="s">
        <v>21</v>
      </c>
      <c r="K867" s="26" t="s">
        <v>46</v>
      </c>
      <c r="L867" s="35" t="s">
        <v>72</v>
      </c>
    </row>
    <row r="868" spans="1:12" x14ac:dyDescent="0.25">
      <c r="A868" s="52">
        <v>43038</v>
      </c>
      <c r="B868" s="26" t="s">
        <v>629</v>
      </c>
      <c r="C868" s="26" t="s">
        <v>60</v>
      </c>
      <c r="D868" s="27" t="s">
        <v>50</v>
      </c>
      <c r="E868" s="28"/>
      <c r="F868" s="28">
        <v>1000</v>
      </c>
      <c r="G868" s="31">
        <v>-12440411.75</v>
      </c>
      <c r="H868" s="26" t="s">
        <v>347</v>
      </c>
      <c r="I868" s="26" t="s">
        <v>61</v>
      </c>
      <c r="J868" s="23" t="s">
        <v>21</v>
      </c>
      <c r="K868" s="26" t="s">
        <v>46</v>
      </c>
      <c r="L868" s="35" t="s">
        <v>72</v>
      </c>
    </row>
    <row r="869" spans="1:12" x14ac:dyDescent="0.25">
      <c r="A869" s="52">
        <v>43038</v>
      </c>
      <c r="B869" s="26" t="s">
        <v>597</v>
      </c>
      <c r="C869" s="26" t="s">
        <v>60</v>
      </c>
      <c r="D869" s="27" t="s">
        <v>50</v>
      </c>
      <c r="E869" s="28"/>
      <c r="F869" s="28">
        <v>1000</v>
      </c>
      <c r="G869" s="31">
        <v>-12441411.75</v>
      </c>
      <c r="H869" s="26" t="s">
        <v>347</v>
      </c>
      <c r="I869" s="26" t="s">
        <v>61</v>
      </c>
      <c r="J869" s="23" t="s">
        <v>21</v>
      </c>
      <c r="K869" s="26" t="s">
        <v>46</v>
      </c>
      <c r="L869" s="35" t="s">
        <v>72</v>
      </c>
    </row>
    <row r="870" spans="1:12" x14ac:dyDescent="0.25">
      <c r="A870" s="52">
        <v>43039</v>
      </c>
      <c r="B870" s="26" t="s">
        <v>53</v>
      </c>
      <c r="C870" s="26" t="s">
        <v>47</v>
      </c>
      <c r="D870" s="26" t="s">
        <v>48</v>
      </c>
      <c r="E870" s="110"/>
      <c r="F870" s="31">
        <v>6056</v>
      </c>
      <c r="G870" s="31">
        <v>-12447467.75</v>
      </c>
      <c r="H870" s="111" t="s">
        <v>54</v>
      </c>
      <c r="I870" s="26" t="s">
        <v>19</v>
      </c>
      <c r="J870" s="26" t="s">
        <v>21</v>
      </c>
      <c r="K870" s="26" t="s">
        <v>46</v>
      </c>
      <c r="L870" s="26" t="s">
        <v>83</v>
      </c>
    </row>
    <row r="871" spans="1:12" x14ac:dyDescent="0.25">
      <c r="A871" s="52">
        <v>43039</v>
      </c>
      <c r="B871" s="47" t="s">
        <v>141</v>
      </c>
      <c r="C871" s="26" t="s">
        <v>60</v>
      </c>
      <c r="D871" s="23" t="s">
        <v>49</v>
      </c>
      <c r="E871" s="31"/>
      <c r="F871" s="31">
        <v>250</v>
      </c>
      <c r="G871" s="31">
        <v>-12447717.75</v>
      </c>
      <c r="H871" s="26" t="s">
        <v>71</v>
      </c>
      <c r="I871" s="26" t="s">
        <v>61</v>
      </c>
      <c r="J871" s="24" t="s">
        <v>21</v>
      </c>
      <c r="K871" s="26" t="s">
        <v>46</v>
      </c>
      <c r="L871" s="26" t="s">
        <v>72</v>
      </c>
    </row>
    <row r="872" spans="1:12" x14ac:dyDescent="0.25">
      <c r="A872" s="52">
        <v>43039</v>
      </c>
      <c r="B872" s="47" t="s">
        <v>142</v>
      </c>
      <c r="C872" s="26" t="s">
        <v>60</v>
      </c>
      <c r="D872" s="23" t="s">
        <v>49</v>
      </c>
      <c r="E872" s="31"/>
      <c r="F872" s="31">
        <v>1500</v>
      </c>
      <c r="G872" s="31">
        <v>-12449217.75</v>
      </c>
      <c r="H872" s="26" t="s">
        <v>71</v>
      </c>
      <c r="I872" s="26" t="s">
        <v>61</v>
      </c>
      <c r="J872" s="24" t="s">
        <v>21</v>
      </c>
      <c r="K872" s="26" t="s">
        <v>46</v>
      </c>
      <c r="L872" s="26" t="s">
        <v>72</v>
      </c>
    </row>
    <row r="873" spans="1:12" x14ac:dyDescent="0.25">
      <c r="A873" s="52">
        <v>43039</v>
      </c>
      <c r="B873" s="47" t="s">
        <v>143</v>
      </c>
      <c r="C873" s="26" t="s">
        <v>60</v>
      </c>
      <c r="D873" s="23" t="s">
        <v>49</v>
      </c>
      <c r="E873" s="31"/>
      <c r="F873" s="31">
        <v>250</v>
      </c>
      <c r="G873" s="31">
        <v>-12449467.75</v>
      </c>
      <c r="H873" s="26" t="s">
        <v>71</v>
      </c>
      <c r="I873" s="26" t="s">
        <v>61</v>
      </c>
      <c r="J873" s="24" t="s">
        <v>21</v>
      </c>
      <c r="K873" s="26" t="s">
        <v>46</v>
      </c>
      <c r="L873" s="26" t="s">
        <v>72</v>
      </c>
    </row>
    <row r="874" spans="1:12" x14ac:dyDescent="0.25">
      <c r="A874" s="52">
        <v>43039</v>
      </c>
      <c r="B874" s="47" t="s">
        <v>144</v>
      </c>
      <c r="C874" s="26" t="s">
        <v>60</v>
      </c>
      <c r="D874" s="23" t="s">
        <v>49</v>
      </c>
      <c r="E874" s="31"/>
      <c r="F874" s="31">
        <v>1000</v>
      </c>
      <c r="G874" s="31">
        <v>-12450467.75</v>
      </c>
      <c r="H874" s="26" t="s">
        <v>71</v>
      </c>
      <c r="I874" s="26" t="s">
        <v>61</v>
      </c>
      <c r="J874" s="24" t="s">
        <v>21</v>
      </c>
      <c r="K874" s="26" t="s">
        <v>46</v>
      </c>
      <c r="L874" s="26" t="s">
        <v>72</v>
      </c>
    </row>
    <row r="875" spans="1:12" x14ac:dyDescent="0.25">
      <c r="A875" s="52">
        <v>43039</v>
      </c>
      <c r="B875" s="47" t="s">
        <v>145</v>
      </c>
      <c r="C875" s="26" t="s">
        <v>60</v>
      </c>
      <c r="D875" s="23" t="s">
        <v>49</v>
      </c>
      <c r="E875" s="31"/>
      <c r="F875" s="31">
        <v>1000</v>
      </c>
      <c r="G875" s="31">
        <v>-12451467.75</v>
      </c>
      <c r="H875" s="26" t="s">
        <v>71</v>
      </c>
      <c r="I875" s="26" t="s">
        <v>61</v>
      </c>
      <c r="J875" s="24" t="s">
        <v>21</v>
      </c>
      <c r="K875" s="26" t="s">
        <v>46</v>
      </c>
      <c r="L875" s="26" t="s">
        <v>72</v>
      </c>
    </row>
    <row r="876" spans="1:12" x14ac:dyDescent="0.25">
      <c r="A876" s="52">
        <v>43039</v>
      </c>
      <c r="B876" s="47" t="s">
        <v>146</v>
      </c>
      <c r="C876" s="26" t="s">
        <v>60</v>
      </c>
      <c r="D876" s="23" t="s">
        <v>49</v>
      </c>
      <c r="E876" s="31"/>
      <c r="F876" s="31">
        <v>1000</v>
      </c>
      <c r="G876" s="31">
        <v>-12452467.75</v>
      </c>
      <c r="H876" s="26" t="s">
        <v>71</v>
      </c>
      <c r="I876" s="26" t="s">
        <v>61</v>
      </c>
      <c r="J876" s="24" t="s">
        <v>21</v>
      </c>
      <c r="K876" s="26" t="s">
        <v>46</v>
      </c>
      <c r="L876" s="26" t="s">
        <v>72</v>
      </c>
    </row>
    <row r="877" spans="1:12" x14ac:dyDescent="0.25">
      <c r="A877" s="52">
        <v>43039</v>
      </c>
      <c r="B877" s="26" t="s">
        <v>205</v>
      </c>
      <c r="C877" s="26" t="s">
        <v>60</v>
      </c>
      <c r="D877" s="23" t="s">
        <v>49</v>
      </c>
      <c r="E877" s="31"/>
      <c r="F877" s="31">
        <v>500</v>
      </c>
      <c r="G877" s="31">
        <v>-12452967.75</v>
      </c>
      <c r="H877" s="26" t="s">
        <v>148</v>
      </c>
      <c r="I877" s="26" t="s">
        <v>61</v>
      </c>
      <c r="J877" s="24" t="s">
        <v>21</v>
      </c>
      <c r="K877" s="26" t="s">
        <v>46</v>
      </c>
      <c r="L877" s="26" t="s">
        <v>72</v>
      </c>
    </row>
    <row r="878" spans="1:12" x14ac:dyDescent="0.25">
      <c r="A878" s="52">
        <v>43039</v>
      </c>
      <c r="B878" s="26" t="s">
        <v>206</v>
      </c>
      <c r="C878" s="26" t="s">
        <v>60</v>
      </c>
      <c r="D878" s="23" t="s">
        <v>49</v>
      </c>
      <c r="E878" s="31"/>
      <c r="F878" s="31">
        <v>500</v>
      </c>
      <c r="G878" s="31">
        <v>-12453467.75</v>
      </c>
      <c r="H878" s="26" t="s">
        <v>148</v>
      </c>
      <c r="I878" s="26" t="s">
        <v>61</v>
      </c>
      <c r="J878" s="24" t="s">
        <v>21</v>
      </c>
      <c r="K878" s="26" t="s">
        <v>46</v>
      </c>
      <c r="L878" s="26" t="s">
        <v>72</v>
      </c>
    </row>
    <row r="879" spans="1:12" x14ac:dyDescent="0.25">
      <c r="A879" s="52">
        <v>43039</v>
      </c>
      <c r="B879" s="26" t="s">
        <v>146</v>
      </c>
      <c r="C879" s="26" t="s">
        <v>60</v>
      </c>
      <c r="D879" s="23" t="s">
        <v>49</v>
      </c>
      <c r="E879" s="31"/>
      <c r="F879" s="31">
        <v>500</v>
      </c>
      <c r="G879" s="31">
        <v>-12453967.75</v>
      </c>
      <c r="H879" s="26" t="s">
        <v>148</v>
      </c>
      <c r="I879" s="26" t="s">
        <v>61</v>
      </c>
      <c r="J879" s="24" t="s">
        <v>21</v>
      </c>
      <c r="K879" s="26" t="s">
        <v>46</v>
      </c>
      <c r="L879" s="26" t="s">
        <v>72</v>
      </c>
    </row>
    <row r="880" spans="1:12" x14ac:dyDescent="0.25">
      <c r="A880" s="52">
        <v>43039</v>
      </c>
      <c r="B880" s="26" t="s">
        <v>207</v>
      </c>
      <c r="C880" s="26" t="s">
        <v>60</v>
      </c>
      <c r="D880" s="23" t="s">
        <v>49</v>
      </c>
      <c r="E880" s="31"/>
      <c r="F880" s="31">
        <v>1000</v>
      </c>
      <c r="G880" s="31">
        <v>-12454967.75</v>
      </c>
      <c r="H880" s="26" t="s">
        <v>148</v>
      </c>
      <c r="I880" s="26" t="s">
        <v>61</v>
      </c>
      <c r="J880" s="24" t="s">
        <v>21</v>
      </c>
      <c r="K880" s="26" t="s">
        <v>46</v>
      </c>
      <c r="L880" s="26" t="s">
        <v>72</v>
      </c>
    </row>
    <row r="881" spans="1:12" x14ac:dyDescent="0.25">
      <c r="A881" s="52">
        <v>43039</v>
      </c>
      <c r="B881" s="26" t="s">
        <v>208</v>
      </c>
      <c r="C881" s="26" t="s">
        <v>60</v>
      </c>
      <c r="D881" s="23" t="s">
        <v>49</v>
      </c>
      <c r="E881" s="31"/>
      <c r="F881" s="31">
        <v>1000</v>
      </c>
      <c r="G881" s="31">
        <v>-12455967.75</v>
      </c>
      <c r="H881" s="26" t="s">
        <v>148</v>
      </c>
      <c r="I881" s="26" t="s">
        <v>61</v>
      </c>
      <c r="J881" s="24" t="s">
        <v>21</v>
      </c>
      <c r="K881" s="26" t="s">
        <v>46</v>
      </c>
      <c r="L881" s="26" t="s">
        <v>72</v>
      </c>
    </row>
    <row r="882" spans="1:12" x14ac:dyDescent="0.25">
      <c r="A882" s="52">
        <v>43039</v>
      </c>
      <c r="B882" s="26" t="s">
        <v>209</v>
      </c>
      <c r="C882" s="26" t="s">
        <v>60</v>
      </c>
      <c r="D882" s="23" t="s">
        <v>49</v>
      </c>
      <c r="E882" s="31"/>
      <c r="F882" s="31">
        <v>1000</v>
      </c>
      <c r="G882" s="31">
        <v>-12456967.75</v>
      </c>
      <c r="H882" s="26" t="s">
        <v>148</v>
      </c>
      <c r="I882" s="26" t="s">
        <v>61</v>
      </c>
      <c r="J882" s="24" t="s">
        <v>21</v>
      </c>
      <c r="K882" s="26" t="s">
        <v>46</v>
      </c>
      <c r="L882" s="26" t="s">
        <v>72</v>
      </c>
    </row>
    <row r="883" spans="1:12" x14ac:dyDescent="0.25">
      <c r="A883" s="52">
        <v>43039</v>
      </c>
      <c r="B883" s="26" t="s">
        <v>210</v>
      </c>
      <c r="C883" s="26" t="s">
        <v>75</v>
      </c>
      <c r="D883" s="23" t="s">
        <v>49</v>
      </c>
      <c r="E883" s="31"/>
      <c r="F883" s="31">
        <v>2700</v>
      </c>
      <c r="G883" s="31">
        <v>-12459667.75</v>
      </c>
      <c r="H883" s="26" t="s">
        <v>148</v>
      </c>
      <c r="I883" s="26" t="s">
        <v>61</v>
      </c>
      <c r="J883" s="24" t="s">
        <v>21</v>
      </c>
      <c r="K883" s="26" t="s">
        <v>46</v>
      </c>
      <c r="L883" s="26" t="s">
        <v>72</v>
      </c>
    </row>
    <row r="884" spans="1:12" x14ac:dyDescent="0.25">
      <c r="A884" s="52">
        <v>43039</v>
      </c>
      <c r="B884" s="26" t="s">
        <v>211</v>
      </c>
      <c r="C884" s="26" t="s">
        <v>60</v>
      </c>
      <c r="D884" s="23" t="s">
        <v>49</v>
      </c>
      <c r="E884" s="31"/>
      <c r="F884" s="31">
        <v>500</v>
      </c>
      <c r="G884" s="31">
        <v>-12460167.75</v>
      </c>
      <c r="H884" s="26" t="s">
        <v>148</v>
      </c>
      <c r="I884" s="26" t="s">
        <v>61</v>
      </c>
      <c r="J884" s="24" t="s">
        <v>21</v>
      </c>
      <c r="K884" s="26" t="s">
        <v>46</v>
      </c>
      <c r="L884" s="26" t="s">
        <v>72</v>
      </c>
    </row>
    <row r="885" spans="1:12" x14ac:dyDescent="0.25">
      <c r="A885" s="52">
        <v>43039</v>
      </c>
      <c r="B885" s="26" t="s">
        <v>212</v>
      </c>
      <c r="C885" s="26" t="s">
        <v>60</v>
      </c>
      <c r="D885" s="23" t="s">
        <v>49</v>
      </c>
      <c r="E885" s="31"/>
      <c r="F885" s="31">
        <v>500</v>
      </c>
      <c r="G885" s="31">
        <v>-12460667.75</v>
      </c>
      <c r="H885" s="26" t="s">
        <v>148</v>
      </c>
      <c r="I885" s="26" t="s">
        <v>61</v>
      </c>
      <c r="J885" s="24" t="s">
        <v>21</v>
      </c>
      <c r="K885" s="26" t="s">
        <v>46</v>
      </c>
      <c r="L885" s="26" t="s">
        <v>72</v>
      </c>
    </row>
    <row r="886" spans="1:12" x14ac:dyDescent="0.25">
      <c r="A886" s="52">
        <v>43039</v>
      </c>
      <c r="B886" s="26" t="s">
        <v>219</v>
      </c>
      <c r="C886" s="26" t="s">
        <v>85</v>
      </c>
      <c r="D886" s="26" t="s">
        <v>52</v>
      </c>
      <c r="E886" s="31"/>
      <c r="F886" s="31">
        <v>15000</v>
      </c>
      <c r="G886" s="31">
        <v>-12475667.75</v>
      </c>
      <c r="H886" s="26" t="s">
        <v>213</v>
      </c>
      <c r="I886" s="26" t="s">
        <v>58</v>
      </c>
      <c r="J886" s="24" t="s">
        <v>32</v>
      </c>
      <c r="K886" s="26" t="s">
        <v>46</v>
      </c>
      <c r="L886" s="26" t="s">
        <v>83</v>
      </c>
    </row>
    <row r="887" spans="1:12" x14ac:dyDescent="0.25">
      <c r="A887" s="52">
        <v>43039</v>
      </c>
      <c r="B887" s="30" t="s">
        <v>299</v>
      </c>
      <c r="C887" s="26" t="s">
        <v>60</v>
      </c>
      <c r="D887" s="23" t="s">
        <v>49</v>
      </c>
      <c r="E887" s="42"/>
      <c r="F887" s="42">
        <v>700</v>
      </c>
      <c r="G887" s="31">
        <v>-12476367.75</v>
      </c>
      <c r="H887" s="30" t="s">
        <v>221</v>
      </c>
      <c r="I887" s="26" t="s">
        <v>61</v>
      </c>
      <c r="J887" s="24" t="s">
        <v>21</v>
      </c>
      <c r="K887" s="26" t="s">
        <v>46</v>
      </c>
      <c r="L887" s="26" t="s">
        <v>72</v>
      </c>
    </row>
    <row r="888" spans="1:12" x14ac:dyDescent="0.25">
      <c r="A888" s="52">
        <v>43039</v>
      </c>
      <c r="B888" s="30" t="s">
        <v>312</v>
      </c>
      <c r="C888" s="26" t="s">
        <v>60</v>
      </c>
      <c r="D888" s="23" t="s">
        <v>49</v>
      </c>
      <c r="E888" s="42"/>
      <c r="F888" s="42">
        <v>700</v>
      </c>
      <c r="G888" s="31">
        <v>-12477067.75</v>
      </c>
      <c r="H888" s="30" t="s">
        <v>221</v>
      </c>
      <c r="I888" s="26" t="s">
        <v>61</v>
      </c>
      <c r="J888" s="24" t="s">
        <v>21</v>
      </c>
      <c r="K888" s="26" t="s">
        <v>46</v>
      </c>
      <c r="L888" s="26" t="s">
        <v>72</v>
      </c>
    </row>
    <row r="889" spans="1:12" x14ac:dyDescent="0.25">
      <c r="A889" s="52">
        <v>43039</v>
      </c>
      <c r="B889" s="30" t="s">
        <v>313</v>
      </c>
      <c r="C889" s="26" t="s">
        <v>60</v>
      </c>
      <c r="D889" s="23" t="s">
        <v>49</v>
      </c>
      <c r="E889" s="42"/>
      <c r="F889" s="42">
        <v>700</v>
      </c>
      <c r="G889" s="31">
        <v>-12477767.75</v>
      </c>
      <c r="H889" s="30" t="s">
        <v>221</v>
      </c>
      <c r="I889" s="26" t="s">
        <v>61</v>
      </c>
      <c r="J889" s="24" t="s">
        <v>21</v>
      </c>
      <c r="K889" s="26" t="s">
        <v>46</v>
      </c>
      <c r="L889" s="26" t="s">
        <v>72</v>
      </c>
    </row>
    <row r="890" spans="1:12" x14ac:dyDescent="0.25">
      <c r="A890" s="52">
        <v>43039</v>
      </c>
      <c r="B890" s="30" t="s">
        <v>314</v>
      </c>
      <c r="C890" s="26" t="s">
        <v>60</v>
      </c>
      <c r="D890" s="23" t="s">
        <v>49</v>
      </c>
      <c r="E890" s="42"/>
      <c r="F890" s="42">
        <v>700</v>
      </c>
      <c r="G890" s="31">
        <v>-12478467.75</v>
      </c>
      <c r="H890" s="30" t="s">
        <v>221</v>
      </c>
      <c r="I890" s="26" t="s">
        <v>61</v>
      </c>
      <c r="J890" s="24" t="s">
        <v>21</v>
      </c>
      <c r="K890" s="26" t="s">
        <v>46</v>
      </c>
      <c r="L890" s="26" t="s">
        <v>72</v>
      </c>
    </row>
    <row r="891" spans="1:12" x14ac:dyDescent="0.25">
      <c r="A891" s="52">
        <v>43039</v>
      </c>
      <c r="B891" s="30" t="s">
        <v>315</v>
      </c>
      <c r="C891" s="26" t="s">
        <v>60</v>
      </c>
      <c r="D891" s="23" t="s">
        <v>49</v>
      </c>
      <c r="E891" s="42"/>
      <c r="F891" s="42">
        <v>5000</v>
      </c>
      <c r="G891" s="31">
        <v>-12483467.75</v>
      </c>
      <c r="H891" s="30" t="s">
        <v>221</v>
      </c>
      <c r="I891" s="26" t="s">
        <v>61</v>
      </c>
      <c r="J891" s="24" t="s">
        <v>21</v>
      </c>
      <c r="K891" s="26" t="s">
        <v>46</v>
      </c>
      <c r="L891" s="26" t="s">
        <v>72</v>
      </c>
    </row>
    <row r="892" spans="1:12" x14ac:dyDescent="0.25">
      <c r="A892" s="52">
        <v>43039</v>
      </c>
      <c r="B892" s="30" t="s">
        <v>316</v>
      </c>
      <c r="C892" s="26" t="s">
        <v>60</v>
      </c>
      <c r="D892" s="23" t="s">
        <v>49</v>
      </c>
      <c r="E892" s="42"/>
      <c r="F892" s="42">
        <v>700</v>
      </c>
      <c r="G892" s="31">
        <v>-12484167.75</v>
      </c>
      <c r="H892" s="30" t="s">
        <v>221</v>
      </c>
      <c r="I892" s="26" t="s">
        <v>61</v>
      </c>
      <c r="J892" s="24" t="s">
        <v>21</v>
      </c>
      <c r="K892" s="26" t="s">
        <v>46</v>
      </c>
      <c r="L892" s="26" t="s">
        <v>72</v>
      </c>
    </row>
    <row r="893" spans="1:12" x14ac:dyDescent="0.25">
      <c r="A893" s="52">
        <v>43039</v>
      </c>
      <c r="B893" s="26" t="s">
        <v>433</v>
      </c>
      <c r="C893" s="26" t="s">
        <v>327</v>
      </c>
      <c r="D893" s="26" t="s">
        <v>50</v>
      </c>
      <c r="E893" s="31"/>
      <c r="F893" s="31">
        <v>135000</v>
      </c>
      <c r="G893" s="31">
        <v>-12619167.75</v>
      </c>
      <c r="H893" s="26" t="s">
        <v>55</v>
      </c>
      <c r="I893" s="26">
        <v>49</v>
      </c>
      <c r="J893" s="23" t="s">
        <v>21</v>
      </c>
      <c r="K893" s="26" t="s">
        <v>46</v>
      </c>
      <c r="L893" s="26" t="s">
        <v>83</v>
      </c>
    </row>
    <row r="894" spans="1:12" x14ac:dyDescent="0.25">
      <c r="A894" s="52">
        <v>43039</v>
      </c>
      <c r="B894" s="26" t="s">
        <v>434</v>
      </c>
      <c r="C894" s="30" t="s">
        <v>99</v>
      </c>
      <c r="D894" s="26" t="s">
        <v>52</v>
      </c>
      <c r="E894" s="31"/>
      <c r="F894" s="31">
        <v>180000</v>
      </c>
      <c r="G894" s="31">
        <v>-12799167.75</v>
      </c>
      <c r="H894" s="26" t="s">
        <v>55</v>
      </c>
      <c r="I894" s="116" t="s">
        <v>435</v>
      </c>
      <c r="J894" s="24" t="s">
        <v>32</v>
      </c>
      <c r="K894" s="26" t="s">
        <v>46</v>
      </c>
      <c r="L894" s="26" t="s">
        <v>83</v>
      </c>
    </row>
    <row r="895" spans="1:12" x14ac:dyDescent="0.25">
      <c r="A895" s="52">
        <v>43039</v>
      </c>
      <c r="B895" s="26" t="s">
        <v>436</v>
      </c>
      <c r="C895" s="30" t="s">
        <v>99</v>
      </c>
      <c r="D895" s="23" t="s">
        <v>49</v>
      </c>
      <c r="E895" s="31"/>
      <c r="F895" s="31">
        <v>166705</v>
      </c>
      <c r="G895" s="31">
        <v>-12965872.75</v>
      </c>
      <c r="H895" s="26" t="s">
        <v>55</v>
      </c>
      <c r="I895" s="26">
        <v>50</v>
      </c>
      <c r="J895" s="24" t="s">
        <v>21</v>
      </c>
      <c r="K895" s="26" t="s">
        <v>46</v>
      </c>
      <c r="L895" s="26" t="s">
        <v>83</v>
      </c>
    </row>
    <row r="896" spans="1:12" x14ac:dyDescent="0.25">
      <c r="A896" s="52">
        <v>43039</v>
      </c>
      <c r="B896" s="26" t="s">
        <v>437</v>
      </c>
      <c r="C896" s="26" t="s">
        <v>60</v>
      </c>
      <c r="D896" s="26" t="s">
        <v>51</v>
      </c>
      <c r="E896" s="31"/>
      <c r="F896" s="31">
        <v>500</v>
      </c>
      <c r="G896" s="31">
        <v>-12966372.75</v>
      </c>
      <c r="H896" s="26" t="s">
        <v>55</v>
      </c>
      <c r="I896" s="26">
        <v>27597</v>
      </c>
      <c r="J896" s="23" t="s">
        <v>21</v>
      </c>
      <c r="K896" s="26" t="s">
        <v>46</v>
      </c>
      <c r="L896" s="26" t="s">
        <v>83</v>
      </c>
    </row>
    <row r="897" spans="1:12" x14ac:dyDescent="0.25">
      <c r="A897" s="52">
        <v>43039</v>
      </c>
      <c r="B897" s="26" t="s">
        <v>438</v>
      </c>
      <c r="C897" s="26" t="s">
        <v>60</v>
      </c>
      <c r="D897" s="26" t="s">
        <v>51</v>
      </c>
      <c r="E897" s="31"/>
      <c r="F897" s="31">
        <v>500</v>
      </c>
      <c r="G897" s="31">
        <v>-12966872.75</v>
      </c>
      <c r="H897" s="26" t="s">
        <v>55</v>
      </c>
      <c r="I897" s="26">
        <v>105365</v>
      </c>
      <c r="J897" s="23" t="s">
        <v>21</v>
      </c>
      <c r="K897" s="26" t="s">
        <v>46</v>
      </c>
      <c r="L897" s="26" t="s">
        <v>83</v>
      </c>
    </row>
    <row r="898" spans="1:12" x14ac:dyDescent="0.25">
      <c r="A898" s="52">
        <v>43039</v>
      </c>
      <c r="B898" s="26" t="s">
        <v>439</v>
      </c>
      <c r="C898" s="26" t="s">
        <v>60</v>
      </c>
      <c r="D898" s="26" t="s">
        <v>844</v>
      </c>
      <c r="E898" s="31"/>
      <c r="F898" s="31">
        <v>26000</v>
      </c>
      <c r="G898" s="31">
        <v>-12992872.75</v>
      </c>
      <c r="H898" s="26" t="s">
        <v>55</v>
      </c>
      <c r="I898" s="26">
        <v>50</v>
      </c>
      <c r="J898" s="24" t="s">
        <v>32</v>
      </c>
      <c r="K898" s="26" t="s">
        <v>46</v>
      </c>
      <c r="L898" s="26" t="s">
        <v>83</v>
      </c>
    </row>
    <row r="899" spans="1:12" x14ac:dyDescent="0.25">
      <c r="A899" s="52">
        <v>43039</v>
      </c>
      <c r="B899" s="26" t="s">
        <v>507</v>
      </c>
      <c r="C899" s="26" t="s">
        <v>60</v>
      </c>
      <c r="D899" s="23" t="s">
        <v>49</v>
      </c>
      <c r="E899" s="31"/>
      <c r="F899" s="31">
        <v>2000</v>
      </c>
      <c r="G899" s="31">
        <v>-12994872.75</v>
      </c>
      <c r="H899" s="26" t="s">
        <v>450</v>
      </c>
      <c r="I899" s="26" t="s">
        <v>61</v>
      </c>
      <c r="J899" s="24" t="s">
        <v>21</v>
      </c>
      <c r="K899" s="26" t="s">
        <v>46</v>
      </c>
      <c r="L899" s="26" t="s">
        <v>72</v>
      </c>
    </row>
    <row r="900" spans="1:12" x14ac:dyDescent="0.25">
      <c r="A900" s="52">
        <v>43039</v>
      </c>
      <c r="B900" s="30" t="s">
        <v>528</v>
      </c>
      <c r="C900" s="30" t="s">
        <v>327</v>
      </c>
      <c r="D900" s="26" t="s">
        <v>844</v>
      </c>
      <c r="E900" s="43"/>
      <c r="F900" s="43">
        <v>40000</v>
      </c>
      <c r="G900" s="31">
        <v>-13034872.75</v>
      </c>
      <c r="H900" s="30" t="s">
        <v>510</v>
      </c>
      <c r="I900" s="26">
        <v>6</v>
      </c>
      <c r="J900" s="24" t="s">
        <v>32</v>
      </c>
      <c r="K900" s="26" t="s">
        <v>46</v>
      </c>
      <c r="L900" s="26" t="s">
        <v>83</v>
      </c>
    </row>
    <row r="901" spans="1:12" x14ac:dyDescent="0.25">
      <c r="A901" s="52">
        <v>43039</v>
      </c>
      <c r="B901" s="30" t="s">
        <v>529</v>
      </c>
      <c r="C901" s="30" t="s">
        <v>327</v>
      </c>
      <c r="D901" s="26" t="s">
        <v>844</v>
      </c>
      <c r="E901" s="43"/>
      <c r="F901" s="43">
        <v>100000</v>
      </c>
      <c r="G901" s="31">
        <v>-13134872.75</v>
      </c>
      <c r="H901" s="30" t="s">
        <v>510</v>
      </c>
      <c r="I901" s="26">
        <v>5</v>
      </c>
      <c r="J901" s="24" t="s">
        <v>32</v>
      </c>
      <c r="K901" s="26" t="s">
        <v>46</v>
      </c>
      <c r="L901" s="26" t="s">
        <v>83</v>
      </c>
    </row>
    <row r="902" spans="1:12" x14ac:dyDescent="0.25">
      <c r="A902" s="52">
        <v>43039</v>
      </c>
      <c r="B902" s="30" t="s">
        <v>530</v>
      </c>
      <c r="C902" s="26" t="s">
        <v>60</v>
      </c>
      <c r="D902" s="26" t="s">
        <v>844</v>
      </c>
      <c r="E902" s="43"/>
      <c r="F902" s="43">
        <v>1500</v>
      </c>
      <c r="G902" s="31">
        <v>-13136372.75</v>
      </c>
      <c r="H902" s="30" t="s">
        <v>510</v>
      </c>
      <c r="I902" s="26" t="s">
        <v>61</v>
      </c>
      <c r="J902" s="24" t="s">
        <v>32</v>
      </c>
      <c r="K902" s="26" t="s">
        <v>46</v>
      </c>
      <c r="L902" s="26" t="s">
        <v>72</v>
      </c>
    </row>
    <row r="903" spans="1:12" x14ac:dyDescent="0.25">
      <c r="A903" s="52">
        <v>43039</v>
      </c>
      <c r="B903" s="30" t="s">
        <v>531</v>
      </c>
      <c r="C903" s="26" t="s">
        <v>60</v>
      </c>
      <c r="D903" s="26" t="s">
        <v>51</v>
      </c>
      <c r="E903" s="43"/>
      <c r="F903" s="43">
        <v>2000</v>
      </c>
      <c r="G903" s="31">
        <v>-13138372.75</v>
      </c>
      <c r="H903" s="30" t="s">
        <v>510</v>
      </c>
      <c r="I903" s="26" t="s">
        <v>61</v>
      </c>
      <c r="J903" s="23" t="s">
        <v>21</v>
      </c>
      <c r="K903" s="26" t="s">
        <v>46</v>
      </c>
      <c r="L903" s="26" t="s">
        <v>72</v>
      </c>
    </row>
    <row r="904" spans="1:12" x14ac:dyDescent="0.25">
      <c r="A904" s="52">
        <v>43039</v>
      </c>
      <c r="B904" s="30" t="s">
        <v>532</v>
      </c>
      <c r="C904" s="30" t="s">
        <v>90</v>
      </c>
      <c r="D904" s="26" t="s">
        <v>844</v>
      </c>
      <c r="E904" s="43"/>
      <c r="F904" s="43">
        <v>60000</v>
      </c>
      <c r="G904" s="31">
        <v>-13198372.75</v>
      </c>
      <c r="H904" s="30" t="s">
        <v>510</v>
      </c>
      <c r="I904" s="26" t="s">
        <v>518</v>
      </c>
      <c r="J904" s="24" t="s">
        <v>32</v>
      </c>
      <c r="K904" s="26" t="s">
        <v>46</v>
      </c>
      <c r="L904" s="26" t="s">
        <v>83</v>
      </c>
    </row>
    <row r="905" spans="1:12" x14ac:dyDescent="0.25">
      <c r="A905" s="52">
        <v>43039</v>
      </c>
      <c r="B905" s="30" t="s">
        <v>533</v>
      </c>
      <c r="C905" s="30" t="s">
        <v>523</v>
      </c>
      <c r="D905" s="30" t="s">
        <v>51</v>
      </c>
      <c r="E905" s="43"/>
      <c r="F905" s="43">
        <v>1400</v>
      </c>
      <c r="G905" s="31">
        <v>-13199772.75</v>
      </c>
      <c r="H905" s="30" t="s">
        <v>510</v>
      </c>
      <c r="I905" s="26" t="s">
        <v>518</v>
      </c>
      <c r="J905" s="23" t="s">
        <v>21</v>
      </c>
      <c r="K905" s="26" t="s">
        <v>46</v>
      </c>
      <c r="L905" s="26" t="s">
        <v>83</v>
      </c>
    </row>
    <row r="906" spans="1:12" x14ac:dyDescent="0.25">
      <c r="A906" s="52">
        <v>43039</v>
      </c>
      <c r="B906" s="30" t="s">
        <v>581</v>
      </c>
      <c r="C906" s="26" t="s">
        <v>60</v>
      </c>
      <c r="D906" s="23" t="s">
        <v>49</v>
      </c>
      <c r="E906" s="42"/>
      <c r="F906" s="42">
        <v>250</v>
      </c>
      <c r="G906" s="31">
        <v>-13200022.75</v>
      </c>
      <c r="H906" s="30" t="s">
        <v>535</v>
      </c>
      <c r="I906" s="30" t="s">
        <v>61</v>
      </c>
      <c r="J906" s="24" t="s">
        <v>21</v>
      </c>
      <c r="K906" s="26" t="s">
        <v>46</v>
      </c>
      <c r="L906" s="30" t="s">
        <v>72</v>
      </c>
    </row>
    <row r="907" spans="1:12" x14ac:dyDescent="0.25">
      <c r="A907" s="52">
        <v>43039</v>
      </c>
      <c r="B907" s="30" t="s">
        <v>582</v>
      </c>
      <c r="C907" s="26" t="s">
        <v>60</v>
      </c>
      <c r="D907" s="23" t="s">
        <v>49</v>
      </c>
      <c r="E907" s="42"/>
      <c r="F907" s="42">
        <v>250</v>
      </c>
      <c r="G907" s="31">
        <v>-13200272.75</v>
      </c>
      <c r="H907" s="30" t="s">
        <v>535</v>
      </c>
      <c r="I907" s="30" t="s">
        <v>61</v>
      </c>
      <c r="J907" s="24" t="s">
        <v>21</v>
      </c>
      <c r="K907" s="26" t="s">
        <v>46</v>
      </c>
      <c r="L907" s="30" t="s">
        <v>72</v>
      </c>
    </row>
    <row r="908" spans="1:12" x14ac:dyDescent="0.25">
      <c r="A908" s="52">
        <v>43039</v>
      </c>
      <c r="B908" s="26" t="s">
        <v>684</v>
      </c>
      <c r="C908" s="26" t="s">
        <v>60</v>
      </c>
      <c r="D908" s="26" t="s">
        <v>52</v>
      </c>
      <c r="E908" s="31"/>
      <c r="F908" s="31">
        <v>2000</v>
      </c>
      <c r="G908" s="31">
        <v>-13202272.75</v>
      </c>
      <c r="H908" s="26" t="s">
        <v>216</v>
      </c>
      <c r="I908" s="23" t="s">
        <v>61</v>
      </c>
      <c r="J908" s="24" t="s">
        <v>32</v>
      </c>
      <c r="K908" s="26" t="s">
        <v>46</v>
      </c>
      <c r="L908" s="26" t="s">
        <v>72</v>
      </c>
    </row>
    <row r="909" spans="1:12" x14ac:dyDescent="0.25">
      <c r="A909" s="52">
        <v>43039</v>
      </c>
      <c r="B909" s="26" t="s">
        <v>685</v>
      </c>
      <c r="C909" s="26" t="s">
        <v>641</v>
      </c>
      <c r="D909" s="26" t="s">
        <v>52</v>
      </c>
      <c r="E909" s="31"/>
      <c r="F909" s="31">
        <v>3000</v>
      </c>
      <c r="G909" s="31">
        <v>-13205272.75</v>
      </c>
      <c r="H909" s="26" t="s">
        <v>216</v>
      </c>
      <c r="I909" s="23" t="s">
        <v>61</v>
      </c>
      <c r="J909" s="24" t="s">
        <v>32</v>
      </c>
      <c r="K909" s="26" t="s">
        <v>46</v>
      </c>
      <c r="L909" s="26" t="s">
        <v>72</v>
      </c>
    </row>
    <row r="910" spans="1:12" x14ac:dyDescent="0.25">
      <c r="A910" s="52">
        <v>43039</v>
      </c>
      <c r="B910" s="26" t="s">
        <v>686</v>
      </c>
      <c r="C910" s="26" t="s">
        <v>85</v>
      </c>
      <c r="D910" s="26" t="s">
        <v>52</v>
      </c>
      <c r="E910" s="31"/>
      <c r="F910" s="31">
        <v>15000</v>
      </c>
      <c r="G910" s="31">
        <v>-13220272.75</v>
      </c>
      <c r="H910" s="26" t="s">
        <v>216</v>
      </c>
      <c r="I910" s="23" t="s">
        <v>633</v>
      </c>
      <c r="J910" s="24" t="s">
        <v>32</v>
      </c>
      <c r="K910" s="26" t="s">
        <v>46</v>
      </c>
      <c r="L910" s="26" t="s">
        <v>83</v>
      </c>
    </row>
    <row r="911" spans="1:12" x14ac:dyDescent="0.25">
      <c r="A911" s="52">
        <v>43039</v>
      </c>
      <c r="B911" s="26" t="s">
        <v>687</v>
      </c>
      <c r="C911" s="26" t="s">
        <v>85</v>
      </c>
      <c r="D911" s="26" t="s">
        <v>52</v>
      </c>
      <c r="E911" s="31"/>
      <c r="F911" s="31">
        <v>15000</v>
      </c>
      <c r="G911" s="31">
        <v>-13235272.75</v>
      </c>
      <c r="H911" s="26" t="s">
        <v>216</v>
      </c>
      <c r="I911" s="23" t="s">
        <v>633</v>
      </c>
      <c r="J911" s="24" t="s">
        <v>32</v>
      </c>
      <c r="K911" s="26" t="s">
        <v>46</v>
      </c>
      <c r="L911" s="26" t="s">
        <v>83</v>
      </c>
    </row>
    <row r="912" spans="1:12" x14ac:dyDescent="0.25">
      <c r="A912" s="52">
        <v>43039</v>
      </c>
      <c r="B912" s="26" t="s">
        <v>621</v>
      </c>
      <c r="C912" s="26" t="s">
        <v>60</v>
      </c>
      <c r="D912" s="27" t="s">
        <v>50</v>
      </c>
      <c r="E912" s="28"/>
      <c r="F912" s="28">
        <v>500</v>
      </c>
      <c r="G912" s="31">
        <v>-13235772.75</v>
      </c>
      <c r="H912" s="26" t="s">
        <v>347</v>
      </c>
      <c r="I912" s="26" t="s">
        <v>61</v>
      </c>
      <c r="J912" s="23" t="s">
        <v>21</v>
      </c>
      <c r="K912" s="26" t="s">
        <v>46</v>
      </c>
      <c r="L912" s="35" t="s">
        <v>72</v>
      </c>
    </row>
    <row r="913" spans="1:12" x14ac:dyDescent="0.25">
      <c r="A913" s="52">
        <v>43039</v>
      </c>
      <c r="B913" s="26" t="s">
        <v>630</v>
      </c>
      <c r="C913" s="26" t="s">
        <v>60</v>
      </c>
      <c r="D913" s="27" t="s">
        <v>50</v>
      </c>
      <c r="E913" s="28"/>
      <c r="F913" s="28">
        <v>500</v>
      </c>
      <c r="G913" s="31">
        <v>-13236272.75</v>
      </c>
      <c r="H913" s="26" t="s">
        <v>347</v>
      </c>
      <c r="I913" s="26" t="s">
        <v>61</v>
      </c>
      <c r="J913" s="23" t="s">
        <v>21</v>
      </c>
      <c r="K913" s="26" t="s">
        <v>46</v>
      </c>
      <c r="L913" s="35" t="s">
        <v>72</v>
      </c>
    </row>
    <row r="914" spans="1:12" x14ac:dyDescent="0.25">
      <c r="A914" s="53"/>
      <c r="B914" s="53"/>
      <c r="C914" s="53"/>
      <c r="D914" s="53"/>
      <c r="E914" s="54"/>
      <c r="F914" s="54"/>
      <c r="G914" s="53"/>
      <c r="H914" s="53"/>
      <c r="I914" s="53"/>
      <c r="J914" s="53"/>
      <c r="K914" s="53"/>
      <c r="L914" s="53"/>
    </row>
  </sheetData>
  <autoFilter ref="A10:L91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L31" sqref="L31"/>
    </sheetView>
  </sheetViews>
  <sheetFormatPr baseColWidth="10" defaultColWidth="9.140625" defaultRowHeight="15" x14ac:dyDescent="0.25"/>
  <cols>
    <col min="1" max="1" width="10.85546875" customWidth="1"/>
    <col min="2" max="2" width="20.85546875" customWidth="1"/>
    <col min="3" max="3" width="16.42578125" customWidth="1"/>
    <col min="4" max="4" width="15.28515625" customWidth="1"/>
    <col min="5" max="5" width="16.42578125" customWidth="1"/>
    <col min="6" max="7" width="15.7109375" customWidth="1"/>
    <col min="8" max="8" width="14.5703125" customWidth="1"/>
    <col min="9" max="9" width="17.7109375" customWidth="1"/>
    <col min="10" max="10" width="15.5703125" customWidth="1"/>
    <col min="12" max="12" width="19.7109375" customWidth="1"/>
    <col min="13" max="13" width="11.28515625" customWidth="1"/>
  </cols>
  <sheetData>
    <row r="1" spans="1:14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x14ac:dyDescent="0.25">
      <c r="A2" s="152" t="s">
        <v>871</v>
      </c>
      <c r="B2" s="152"/>
      <c r="C2" s="152"/>
      <c r="D2" s="152"/>
      <c r="E2" s="152"/>
      <c r="F2" s="152"/>
      <c r="G2" s="152"/>
      <c r="H2" s="152"/>
      <c r="I2" s="152"/>
      <c r="J2" s="152"/>
      <c r="K2" s="55"/>
      <c r="L2" s="55"/>
      <c r="M2" s="56"/>
      <c r="N2" s="56"/>
    </row>
    <row r="3" spans="1:14" ht="16.5" x14ac:dyDescent="0.3">
      <c r="A3" s="57"/>
      <c r="B3" s="36"/>
      <c r="C3" s="41"/>
      <c r="D3" s="41"/>
      <c r="E3" s="41"/>
      <c r="F3" s="41"/>
      <c r="G3" s="41"/>
      <c r="H3" s="36"/>
      <c r="I3" s="36"/>
      <c r="J3" s="36"/>
      <c r="K3" s="36"/>
      <c r="L3" s="36"/>
      <c r="M3" s="56"/>
      <c r="N3" s="56"/>
    </row>
    <row r="4" spans="1:14" ht="18" x14ac:dyDescent="0.25">
      <c r="A4" s="153" t="s">
        <v>851</v>
      </c>
      <c r="B4" s="155" t="s">
        <v>852</v>
      </c>
      <c r="C4" s="157" t="s">
        <v>873</v>
      </c>
      <c r="D4" s="159" t="s">
        <v>853</v>
      </c>
      <c r="E4" s="160"/>
      <c r="F4" s="160"/>
      <c r="G4" s="160"/>
      <c r="H4" s="161" t="s">
        <v>854</v>
      </c>
      <c r="I4" s="163" t="s">
        <v>855</v>
      </c>
      <c r="J4" s="165" t="s">
        <v>872</v>
      </c>
      <c r="K4" s="58"/>
      <c r="L4" s="149" t="s">
        <v>856</v>
      </c>
      <c r="M4" s="149"/>
      <c r="N4" s="149"/>
    </row>
    <row r="5" spans="1:14" ht="22.5" customHeight="1" x14ac:dyDescent="0.25">
      <c r="A5" s="154"/>
      <c r="B5" s="156"/>
      <c r="C5" s="158"/>
      <c r="D5" s="59" t="s">
        <v>45</v>
      </c>
      <c r="E5" s="60" t="s">
        <v>55</v>
      </c>
      <c r="F5" s="59" t="s">
        <v>137</v>
      </c>
      <c r="G5" s="60" t="s">
        <v>216</v>
      </c>
      <c r="H5" s="162"/>
      <c r="I5" s="164"/>
      <c r="J5" s="166"/>
      <c r="K5" s="58"/>
      <c r="L5" s="61" t="s">
        <v>857</v>
      </c>
      <c r="M5" s="62" t="s">
        <v>858</v>
      </c>
      <c r="N5" s="61" t="s">
        <v>859</v>
      </c>
    </row>
    <row r="6" spans="1:14" ht="16.5" x14ac:dyDescent="0.3">
      <c r="A6" s="63"/>
      <c r="B6" s="64" t="s">
        <v>860</v>
      </c>
      <c r="C6" s="65"/>
      <c r="D6" s="65"/>
      <c r="E6" s="65"/>
      <c r="F6" s="65"/>
      <c r="G6" s="66"/>
      <c r="H6" s="66"/>
      <c r="I6" s="67"/>
      <c r="J6" s="68"/>
      <c r="K6" s="69"/>
      <c r="L6" s="28"/>
      <c r="M6" s="38"/>
      <c r="N6" s="6"/>
    </row>
    <row r="7" spans="1:14" ht="16.5" x14ac:dyDescent="0.3">
      <c r="A7" s="70" t="s">
        <v>875</v>
      </c>
      <c r="B7" s="71" t="s">
        <v>874</v>
      </c>
      <c r="C7" s="72"/>
      <c r="D7" s="73"/>
      <c r="E7" s="73">
        <v>10000</v>
      </c>
      <c r="F7" s="73"/>
      <c r="G7" s="74"/>
      <c r="H7" s="75"/>
      <c r="I7" s="76">
        <v>10000</v>
      </c>
      <c r="J7" s="77">
        <f>+C7+D7+E7+F7+G7-H7-I7</f>
        <v>0</v>
      </c>
      <c r="K7" s="69"/>
      <c r="L7" s="78"/>
      <c r="M7" s="38">
        <f>+J7-L7</f>
        <v>0</v>
      </c>
      <c r="N7" s="6" t="s">
        <v>861</v>
      </c>
    </row>
    <row r="8" spans="1:14" ht="16.5" x14ac:dyDescent="0.3">
      <c r="A8" s="70" t="s">
        <v>875</v>
      </c>
      <c r="B8" s="71" t="s">
        <v>450</v>
      </c>
      <c r="C8" s="72">
        <v>15605</v>
      </c>
      <c r="D8" s="73"/>
      <c r="E8" s="73">
        <v>445000</v>
      </c>
      <c r="F8" s="73"/>
      <c r="G8" s="74"/>
      <c r="H8" s="75"/>
      <c r="I8" s="76">
        <v>447700</v>
      </c>
      <c r="J8" s="77">
        <f>+C8+D8+E8+F8+G8-H8-I8</f>
        <v>12905</v>
      </c>
      <c r="K8" s="69"/>
      <c r="L8" s="79">
        <v>12905</v>
      </c>
      <c r="M8" s="28">
        <f>+J8-L8</f>
        <v>0</v>
      </c>
      <c r="N8" s="6" t="s">
        <v>861</v>
      </c>
    </row>
    <row r="9" spans="1:14" ht="16.5" x14ac:dyDescent="0.3">
      <c r="A9" s="70" t="s">
        <v>875</v>
      </c>
      <c r="B9" s="80" t="s">
        <v>71</v>
      </c>
      <c r="C9" s="72">
        <v>103025</v>
      </c>
      <c r="D9" s="73"/>
      <c r="E9" s="73">
        <v>542000</v>
      </c>
      <c r="F9" s="73">
        <v>70000</v>
      </c>
      <c r="G9" s="74"/>
      <c r="H9" s="75"/>
      <c r="I9" s="76">
        <v>612250</v>
      </c>
      <c r="J9" s="77">
        <f t="shared" ref="J9:J24" si="0">+C9+D9+E9+F9+G9-H9-I9</f>
        <v>102775</v>
      </c>
      <c r="K9" s="69"/>
      <c r="L9" s="79">
        <v>102775</v>
      </c>
      <c r="M9" s="28">
        <f>+J9-L9</f>
        <v>0</v>
      </c>
      <c r="N9" s="6" t="s">
        <v>861</v>
      </c>
    </row>
    <row r="10" spans="1:14" ht="16.5" x14ac:dyDescent="0.3">
      <c r="A10" s="70" t="s">
        <v>875</v>
      </c>
      <c r="B10" s="80" t="s">
        <v>148</v>
      </c>
      <c r="C10" s="72">
        <v>354925</v>
      </c>
      <c r="D10" s="73"/>
      <c r="E10" s="73">
        <v>284000</v>
      </c>
      <c r="F10" s="73">
        <v>70000</v>
      </c>
      <c r="G10" s="74"/>
      <c r="H10" s="75"/>
      <c r="I10" s="76">
        <v>613300</v>
      </c>
      <c r="J10" s="77">
        <f t="shared" si="0"/>
        <v>95625</v>
      </c>
      <c r="K10" s="69"/>
      <c r="L10" s="79">
        <v>95625</v>
      </c>
      <c r="M10" s="28">
        <f t="shared" ref="M10:M21" si="1">+J10-L10</f>
        <v>0</v>
      </c>
      <c r="N10" s="6" t="s">
        <v>861</v>
      </c>
    </row>
    <row r="11" spans="1:14" ht="16.5" x14ac:dyDescent="0.3">
      <c r="A11" s="70" t="s">
        <v>875</v>
      </c>
      <c r="B11" s="82" t="s">
        <v>862</v>
      </c>
      <c r="C11" s="72">
        <v>4355</v>
      </c>
      <c r="D11" s="72"/>
      <c r="E11" s="72">
        <v>80000</v>
      </c>
      <c r="F11" s="72"/>
      <c r="G11" s="83"/>
      <c r="H11" s="83"/>
      <c r="I11" s="83">
        <v>89500</v>
      </c>
      <c r="J11" s="77">
        <f t="shared" si="0"/>
        <v>-5145</v>
      </c>
      <c r="K11" s="69"/>
      <c r="L11" s="79">
        <v>-5145</v>
      </c>
      <c r="M11" s="28">
        <f t="shared" si="1"/>
        <v>0</v>
      </c>
      <c r="N11" s="6" t="s">
        <v>861</v>
      </c>
    </row>
    <row r="12" spans="1:14" ht="16.5" x14ac:dyDescent="0.3">
      <c r="A12" s="70" t="s">
        <v>875</v>
      </c>
      <c r="B12" s="82" t="s">
        <v>213</v>
      </c>
      <c r="C12" s="72"/>
      <c r="D12" s="72"/>
      <c r="E12" s="72">
        <v>150000</v>
      </c>
      <c r="F12" s="72"/>
      <c r="G12" s="83">
        <v>61500</v>
      </c>
      <c r="H12" s="83"/>
      <c r="I12" s="83">
        <v>90000</v>
      </c>
      <c r="J12" s="77">
        <f t="shared" si="0"/>
        <v>121500</v>
      </c>
      <c r="K12" s="69"/>
      <c r="L12" s="79">
        <v>121500</v>
      </c>
      <c r="M12" s="28">
        <f t="shared" si="1"/>
        <v>0</v>
      </c>
      <c r="N12" s="6" t="s">
        <v>861</v>
      </c>
    </row>
    <row r="13" spans="1:14" ht="16.5" x14ac:dyDescent="0.3">
      <c r="A13" s="70" t="s">
        <v>875</v>
      </c>
      <c r="B13" s="82" t="s">
        <v>863</v>
      </c>
      <c r="C13" s="72">
        <v>35858</v>
      </c>
      <c r="D13" s="72"/>
      <c r="E13" s="72">
        <v>323000</v>
      </c>
      <c r="F13" s="72">
        <v>70000</v>
      </c>
      <c r="G13" s="83"/>
      <c r="H13" s="83"/>
      <c r="I13" s="84">
        <v>345349</v>
      </c>
      <c r="J13" s="77">
        <f t="shared" si="0"/>
        <v>83509</v>
      </c>
      <c r="K13" s="69"/>
      <c r="L13" s="79">
        <v>83509</v>
      </c>
      <c r="M13" s="28">
        <f t="shared" si="1"/>
        <v>0</v>
      </c>
      <c r="N13" s="6" t="s">
        <v>861</v>
      </c>
    </row>
    <row r="14" spans="1:14" ht="16.5" x14ac:dyDescent="0.3">
      <c r="A14" s="70" t="s">
        <v>875</v>
      </c>
      <c r="B14" s="82" t="s">
        <v>216</v>
      </c>
      <c r="C14" s="72">
        <v>34305</v>
      </c>
      <c r="D14" s="72"/>
      <c r="E14" s="72">
        <v>825000</v>
      </c>
      <c r="F14" s="72"/>
      <c r="G14" s="83"/>
      <c r="H14" s="83">
        <v>61500</v>
      </c>
      <c r="I14" s="84">
        <v>571000</v>
      </c>
      <c r="J14" s="77">
        <f t="shared" si="0"/>
        <v>226805</v>
      </c>
      <c r="K14" s="69"/>
      <c r="L14" s="79">
        <v>226805</v>
      </c>
      <c r="M14" s="28">
        <f t="shared" si="1"/>
        <v>0</v>
      </c>
      <c r="N14" s="6" t="s">
        <v>861</v>
      </c>
    </row>
    <row r="15" spans="1:14" ht="16.5" x14ac:dyDescent="0.3">
      <c r="A15" s="70" t="s">
        <v>875</v>
      </c>
      <c r="B15" s="82" t="s">
        <v>340</v>
      </c>
      <c r="C15" s="72">
        <v>125752</v>
      </c>
      <c r="D15" s="72"/>
      <c r="E15" s="72">
        <v>481000</v>
      </c>
      <c r="F15" s="72"/>
      <c r="G15" s="85"/>
      <c r="H15" s="83"/>
      <c r="I15" s="25">
        <v>466900</v>
      </c>
      <c r="J15" s="77">
        <f t="shared" si="0"/>
        <v>139852</v>
      </c>
      <c r="K15" s="69"/>
      <c r="L15" s="79">
        <v>139852</v>
      </c>
      <c r="M15" s="28">
        <f t="shared" si="1"/>
        <v>0</v>
      </c>
      <c r="N15" s="6" t="s">
        <v>861</v>
      </c>
    </row>
    <row r="16" spans="1:14" ht="16.5" x14ac:dyDescent="0.3">
      <c r="A16" s="70" t="s">
        <v>875</v>
      </c>
      <c r="B16" s="82" t="s">
        <v>342</v>
      </c>
      <c r="C16" s="72">
        <v>96500</v>
      </c>
      <c r="D16" s="72"/>
      <c r="E16" s="72">
        <v>160000</v>
      </c>
      <c r="F16" s="72"/>
      <c r="G16" s="83"/>
      <c r="H16" s="83"/>
      <c r="I16" s="84">
        <v>156000</v>
      </c>
      <c r="J16" s="77">
        <f t="shared" si="0"/>
        <v>100500</v>
      </c>
      <c r="K16" s="69"/>
      <c r="L16" s="79">
        <v>100500</v>
      </c>
      <c r="M16" s="28">
        <f t="shared" si="1"/>
        <v>0</v>
      </c>
      <c r="N16" s="6" t="s">
        <v>861</v>
      </c>
    </row>
    <row r="17" spans="1:14" ht="16.5" x14ac:dyDescent="0.3">
      <c r="A17" s="70" t="s">
        <v>875</v>
      </c>
      <c r="B17" s="82" t="s">
        <v>341</v>
      </c>
      <c r="C17" s="72">
        <v>86600</v>
      </c>
      <c r="D17" s="72"/>
      <c r="E17" s="72">
        <v>501000</v>
      </c>
      <c r="F17" s="72"/>
      <c r="G17" s="83"/>
      <c r="H17" s="83"/>
      <c r="I17" s="84">
        <v>435749</v>
      </c>
      <c r="J17" s="77">
        <f t="shared" si="0"/>
        <v>151851</v>
      </c>
      <c r="K17" s="69"/>
      <c r="L17" s="79">
        <v>151851</v>
      </c>
      <c r="M17" s="28">
        <f t="shared" si="1"/>
        <v>0</v>
      </c>
      <c r="N17" s="6" t="s">
        <v>861</v>
      </c>
    </row>
    <row r="18" spans="1:14" ht="16.5" x14ac:dyDescent="0.3">
      <c r="A18" s="70" t="s">
        <v>875</v>
      </c>
      <c r="B18" s="82" t="s">
        <v>334</v>
      </c>
      <c r="C18" s="72">
        <v>130955</v>
      </c>
      <c r="D18" s="72"/>
      <c r="E18" s="72">
        <v>951000</v>
      </c>
      <c r="F18" s="72">
        <v>80000</v>
      </c>
      <c r="G18" s="83"/>
      <c r="H18" s="83"/>
      <c r="I18" s="84">
        <v>874635</v>
      </c>
      <c r="J18" s="77">
        <f t="shared" si="0"/>
        <v>287320</v>
      </c>
      <c r="K18" s="69"/>
      <c r="L18" s="79">
        <v>287320</v>
      </c>
      <c r="M18" s="28">
        <f t="shared" si="1"/>
        <v>0</v>
      </c>
      <c r="N18" s="6" t="s">
        <v>861</v>
      </c>
    </row>
    <row r="19" spans="1:14" ht="16.5" x14ac:dyDescent="0.3">
      <c r="A19" s="70" t="s">
        <v>875</v>
      </c>
      <c r="B19" s="86" t="s">
        <v>864</v>
      </c>
      <c r="C19" s="72">
        <v>1364466</v>
      </c>
      <c r="D19" s="72">
        <v>11000000</v>
      </c>
      <c r="E19" s="72"/>
      <c r="F19" s="72"/>
      <c r="G19" s="87"/>
      <c r="H19" s="87">
        <v>5832000</v>
      </c>
      <c r="I19" s="88">
        <v>4916028</v>
      </c>
      <c r="J19" s="77">
        <f t="shared" si="0"/>
        <v>1616438</v>
      </c>
      <c r="K19" s="69"/>
      <c r="L19" s="79">
        <v>1616438</v>
      </c>
      <c r="M19" s="28">
        <f t="shared" si="1"/>
        <v>0</v>
      </c>
      <c r="N19" s="6" t="s">
        <v>861</v>
      </c>
    </row>
    <row r="20" spans="1:14" ht="16.5" x14ac:dyDescent="0.3">
      <c r="A20" s="70" t="s">
        <v>875</v>
      </c>
      <c r="B20" s="82" t="s">
        <v>865</v>
      </c>
      <c r="C20" s="72">
        <v>23950</v>
      </c>
      <c r="D20" s="72"/>
      <c r="E20" s="72">
        <v>30000</v>
      </c>
      <c r="F20" s="81"/>
      <c r="G20" s="72"/>
      <c r="H20" s="83"/>
      <c r="I20" s="84">
        <v>13400</v>
      </c>
      <c r="J20" s="77">
        <f t="shared" si="0"/>
        <v>40550</v>
      </c>
      <c r="K20" s="69"/>
      <c r="L20" s="79">
        <v>40550</v>
      </c>
      <c r="M20" s="28">
        <f t="shared" si="1"/>
        <v>0</v>
      </c>
      <c r="N20" s="6" t="s">
        <v>861</v>
      </c>
    </row>
    <row r="21" spans="1:14" ht="16.5" x14ac:dyDescent="0.3">
      <c r="A21" s="70" t="s">
        <v>875</v>
      </c>
      <c r="B21" s="82" t="s">
        <v>866</v>
      </c>
      <c r="C21" s="72">
        <v>317738</v>
      </c>
      <c r="D21" s="72"/>
      <c r="E21" s="72">
        <v>1050000</v>
      </c>
      <c r="F21" s="72"/>
      <c r="G21" s="83"/>
      <c r="H21" s="83">
        <v>290000</v>
      </c>
      <c r="I21" s="84">
        <v>610900</v>
      </c>
      <c r="J21" s="77">
        <f t="shared" si="0"/>
        <v>466838</v>
      </c>
      <c r="K21" s="69"/>
      <c r="L21" s="79">
        <v>466838</v>
      </c>
      <c r="M21" s="28">
        <f t="shared" si="1"/>
        <v>0</v>
      </c>
      <c r="N21" s="6" t="s">
        <v>861</v>
      </c>
    </row>
    <row r="22" spans="1:14" ht="16.5" x14ac:dyDescent="0.3">
      <c r="A22" s="63"/>
      <c r="B22" s="64" t="s">
        <v>867</v>
      </c>
      <c r="C22" s="65"/>
      <c r="D22" s="65"/>
      <c r="E22" s="65"/>
      <c r="F22" s="65"/>
      <c r="G22" s="66"/>
      <c r="H22" s="66"/>
      <c r="I22" s="67"/>
      <c r="J22" s="67"/>
      <c r="K22" s="69"/>
      <c r="L22" s="89"/>
      <c r="M22" s="90"/>
      <c r="N22" s="6"/>
    </row>
    <row r="23" spans="1:14" ht="16.5" x14ac:dyDescent="0.3">
      <c r="A23" s="70" t="s">
        <v>875</v>
      </c>
      <c r="B23" s="91" t="s">
        <v>868</v>
      </c>
      <c r="C23" s="72">
        <v>-6894</v>
      </c>
      <c r="D23" s="73"/>
      <c r="E23" s="73"/>
      <c r="F23" s="73"/>
      <c r="G23" s="92"/>
      <c r="H23" s="92"/>
      <c r="I23" s="93">
        <v>6056</v>
      </c>
      <c r="J23" s="77">
        <f t="shared" si="0"/>
        <v>-12950</v>
      </c>
      <c r="K23" s="69"/>
      <c r="L23" s="79">
        <v>-12950</v>
      </c>
      <c r="M23" s="38">
        <f>+J23-L23</f>
        <v>0</v>
      </c>
      <c r="N23" s="6" t="s">
        <v>861</v>
      </c>
    </row>
    <row r="24" spans="1:14" ht="16.5" x14ac:dyDescent="0.3">
      <c r="A24" s="70" t="s">
        <v>875</v>
      </c>
      <c r="B24" s="94" t="s">
        <v>869</v>
      </c>
      <c r="C24" s="72">
        <v>14643930</v>
      </c>
      <c r="D24" s="72"/>
      <c r="E24" s="72"/>
      <c r="F24" s="72"/>
      <c r="G24" s="83"/>
      <c r="H24" s="83">
        <v>11000000</v>
      </c>
      <c r="I24" s="84">
        <v>2977506</v>
      </c>
      <c r="J24" s="77">
        <f t="shared" si="0"/>
        <v>666424</v>
      </c>
      <c r="K24" s="69"/>
      <c r="L24" s="79">
        <v>666424</v>
      </c>
      <c r="M24" s="38">
        <f>+J24-L24</f>
        <v>0</v>
      </c>
      <c r="N24" s="6" t="s">
        <v>861</v>
      </c>
    </row>
    <row r="25" spans="1:14" ht="16.5" x14ac:dyDescent="0.3">
      <c r="A25" s="150" t="s">
        <v>870</v>
      </c>
      <c r="B25" s="151"/>
      <c r="C25" s="10">
        <f>SUM(C8:C24)</f>
        <v>17331070</v>
      </c>
      <c r="D25" s="10">
        <f t="shared" ref="D25:J25" si="2">SUM(D7:D24)</f>
        <v>11000000</v>
      </c>
      <c r="E25" s="10">
        <f t="shared" si="2"/>
        <v>5832000</v>
      </c>
      <c r="F25" s="10">
        <f t="shared" si="2"/>
        <v>290000</v>
      </c>
      <c r="G25" s="10">
        <f t="shared" si="2"/>
        <v>61500</v>
      </c>
      <c r="H25" s="10">
        <f t="shared" si="2"/>
        <v>17183500</v>
      </c>
      <c r="I25" s="10">
        <f t="shared" si="2"/>
        <v>13236273</v>
      </c>
      <c r="J25" s="10">
        <f t="shared" si="2"/>
        <v>4094797</v>
      </c>
      <c r="K25" s="95"/>
      <c r="L25" s="10">
        <f>+SUM(L7:L24)</f>
        <v>4094797</v>
      </c>
      <c r="M25" s="45"/>
      <c r="N25" s="6"/>
    </row>
    <row r="26" spans="1:14" ht="16.5" x14ac:dyDescent="0.3">
      <c r="A26" s="36"/>
      <c r="B26" s="36"/>
      <c r="C26" s="41"/>
      <c r="D26" s="41"/>
      <c r="E26" s="41"/>
      <c r="F26" s="41"/>
      <c r="G26" s="41"/>
      <c r="H26" s="36"/>
      <c r="I26" s="36"/>
      <c r="J26" s="96"/>
      <c r="K26" s="96"/>
      <c r="L26" s="96"/>
      <c r="M26" s="27"/>
      <c r="N26" s="27"/>
    </row>
    <row r="27" spans="1:14" ht="16.5" x14ac:dyDescent="0.3">
      <c r="A27" s="97"/>
      <c r="B27" s="36"/>
      <c r="C27" s="41"/>
      <c r="D27" s="41"/>
      <c r="E27" s="41"/>
      <c r="F27" s="41"/>
      <c r="G27" s="41"/>
      <c r="H27" s="96"/>
      <c r="I27" s="36"/>
      <c r="J27" s="36"/>
      <c r="K27" s="36"/>
      <c r="L27" s="36"/>
      <c r="M27" s="27"/>
      <c r="N27" s="27"/>
    </row>
    <row r="28" spans="1:14" ht="17.25" thickBot="1" x14ac:dyDescent="0.35">
      <c r="B28" s="36" t="s">
        <v>876</v>
      </c>
      <c r="C28" s="41"/>
      <c r="D28" s="41"/>
      <c r="E28" s="41"/>
      <c r="F28" s="41"/>
      <c r="G28" s="41"/>
    </row>
    <row r="29" spans="1:14" ht="17.25" thickBot="1" x14ac:dyDescent="0.35">
      <c r="B29" s="98">
        <f>+C25</f>
        <v>17331070</v>
      </c>
      <c r="C29" s="99">
        <f>+D24+E24</f>
        <v>0</v>
      </c>
      <c r="D29" s="100">
        <f>+I25</f>
        <v>13236273</v>
      </c>
      <c r="E29" s="98"/>
      <c r="F29" s="101">
        <f>+B29+C29-D29-E29</f>
        <v>4094797</v>
      </c>
    </row>
  </sheetData>
  <mergeCells count="10">
    <mergeCell ref="L4:N4"/>
    <mergeCell ref="A25:B25"/>
    <mergeCell ref="A2:J2"/>
    <mergeCell ref="A4:A5"/>
    <mergeCell ref="B4:B5"/>
    <mergeCell ref="C4:C5"/>
    <mergeCell ref="D4:G4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Brut</vt:lpstr>
      <vt:lpstr>Tableau</vt:lpstr>
      <vt:lpstr>Activistes and banks</vt:lpstr>
      <vt:lpstr>Datas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2018-03-05T09:52:18Z</dcterms:modified>
</cp:coreProperties>
</file>